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Main" sheetId="1" r:id="rId1"/>
    <sheet name="Results" sheetId="2" r:id="rId2"/>
  </sheets>
  <calcPr calcId="152511"/>
</workbook>
</file>

<file path=xl/calcChain.xml><?xml version="1.0" encoding="utf-8"?>
<calcChain xmlns="http://schemas.openxmlformats.org/spreadsheetml/2006/main">
  <c r="E204" i="1" l="1"/>
  <c r="F204" i="1" s="1"/>
  <c r="D204" i="1"/>
  <c r="G204" i="1" s="1"/>
  <c r="E203" i="1"/>
  <c r="F203" i="1" s="1"/>
  <c r="D203" i="1"/>
  <c r="E202" i="1"/>
  <c r="F202" i="1" s="1"/>
  <c r="D202" i="1"/>
  <c r="G202" i="1" s="1"/>
  <c r="E201" i="1"/>
  <c r="F201" i="1" s="1"/>
  <c r="D201" i="1"/>
  <c r="G201" i="1" s="1"/>
  <c r="E200" i="1"/>
  <c r="F200" i="1" s="1"/>
  <c r="D200" i="1"/>
  <c r="A8" i="1"/>
  <c r="G200" i="1" l="1"/>
  <c r="L200" i="1" s="1"/>
  <c r="H203" i="1"/>
  <c r="H204" i="1"/>
  <c r="K204" i="1" s="1"/>
  <c r="G203" i="1"/>
  <c r="L203" i="1" s="1"/>
  <c r="J204" i="1"/>
  <c r="L204" i="1"/>
  <c r="L201" i="1"/>
  <c r="J201" i="1"/>
  <c r="K203" i="1"/>
  <c r="M203" i="1"/>
  <c r="J202" i="1"/>
  <c r="L202" i="1"/>
  <c r="H202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Q200" i="1"/>
  <c r="O202" i="1"/>
  <c r="O204" i="1"/>
  <c r="Q204" i="1"/>
  <c r="Q202" i="1"/>
  <c r="P204" i="1"/>
  <c r="Q201" i="1"/>
  <c r="Q203" i="1"/>
  <c r="P203" i="1"/>
  <c r="R203" i="1"/>
  <c r="O201" i="1"/>
  <c r="J203" i="1" l="1"/>
  <c r="J200" i="1"/>
  <c r="M204" i="1"/>
  <c r="U203" i="1"/>
  <c r="T201" i="1"/>
  <c r="T202" i="1"/>
  <c r="T204" i="1"/>
  <c r="M202" i="1"/>
  <c r="K202" i="1"/>
  <c r="D8" i="1"/>
  <c r="O203" i="1"/>
  <c r="O200" i="1"/>
  <c r="R204" i="1"/>
  <c r="R202" i="1"/>
  <c r="P202" i="1"/>
  <c r="T203" i="1" l="1"/>
  <c r="T200" i="1"/>
  <c r="U204" i="1"/>
  <c r="U202" i="1"/>
  <c r="E8" i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F54" i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F126" i="1" l="1"/>
  <c r="F142" i="1"/>
  <c r="F120" i="1"/>
  <c r="F106" i="1"/>
  <c r="F186" i="1"/>
  <c r="F110" i="1"/>
  <c r="F122" i="1"/>
  <c r="F94" i="1"/>
  <c r="F170" i="1"/>
  <c r="F74" i="1"/>
  <c r="F150" i="1"/>
  <c r="F86" i="1"/>
  <c r="F26" i="1"/>
  <c r="F154" i="1"/>
  <c r="F38" i="1"/>
  <c r="F68" i="1"/>
  <c r="F174" i="1"/>
  <c r="F44" i="1"/>
  <c r="F196" i="1"/>
  <c r="F182" i="1"/>
  <c r="F134" i="1"/>
  <c r="F46" i="1"/>
  <c r="F78" i="1"/>
  <c r="F58" i="1"/>
  <c r="F172" i="1"/>
  <c r="F166" i="1"/>
  <c r="F118" i="1"/>
  <c r="H120" i="1" s="1"/>
  <c r="F90" i="1"/>
  <c r="F70" i="1"/>
  <c r="F14" i="1"/>
  <c r="L172" i="1"/>
  <c r="J172" i="1"/>
  <c r="J151" i="1"/>
  <c r="L151" i="1"/>
  <c r="L90" i="1"/>
  <c r="J90" i="1"/>
  <c r="J56" i="1"/>
  <c r="L56" i="1"/>
  <c r="L142" i="1"/>
  <c r="J142" i="1"/>
  <c r="L108" i="1"/>
  <c r="J108" i="1"/>
  <c r="J87" i="1"/>
  <c r="L87" i="1"/>
  <c r="L68" i="1"/>
  <c r="J68" i="1"/>
  <c r="J26" i="1"/>
  <c r="L26" i="1"/>
  <c r="L196" i="1"/>
  <c r="J196" i="1"/>
  <c r="L182" i="1"/>
  <c r="J182" i="1"/>
  <c r="L134" i="1"/>
  <c r="J134" i="1"/>
  <c r="J107" i="1"/>
  <c r="L107" i="1"/>
  <c r="J79" i="1"/>
  <c r="L79" i="1"/>
  <c r="L46" i="1"/>
  <c r="J46" i="1"/>
  <c r="J39" i="1"/>
  <c r="L39" i="1"/>
  <c r="J10" i="1"/>
  <c r="L10" i="1"/>
  <c r="J187" i="1"/>
  <c r="L187" i="1"/>
  <c r="L174" i="1"/>
  <c r="J174" i="1"/>
  <c r="L154" i="1"/>
  <c r="J154" i="1"/>
  <c r="L126" i="1"/>
  <c r="J126" i="1"/>
  <c r="J120" i="1"/>
  <c r="L120" i="1"/>
  <c r="J86" i="1"/>
  <c r="L86" i="1"/>
  <c r="L31" i="1"/>
  <c r="J31" i="1"/>
  <c r="L166" i="1"/>
  <c r="J166" i="1"/>
  <c r="J123" i="1"/>
  <c r="L123" i="1"/>
  <c r="L70" i="1"/>
  <c r="J70" i="1"/>
  <c r="J43" i="1"/>
  <c r="L43" i="1"/>
  <c r="L170" i="1"/>
  <c r="J170" i="1"/>
  <c r="J127" i="1"/>
  <c r="L127" i="1"/>
  <c r="L94" i="1"/>
  <c r="J94" i="1"/>
  <c r="L74" i="1"/>
  <c r="J74" i="1"/>
  <c r="L54" i="1"/>
  <c r="J54" i="1"/>
  <c r="L11" i="1"/>
  <c r="J11" i="1"/>
  <c r="J167" i="1"/>
  <c r="L167" i="1"/>
  <c r="J139" i="1"/>
  <c r="L139" i="1"/>
  <c r="L132" i="1"/>
  <c r="J132" i="1"/>
  <c r="J119" i="1"/>
  <c r="L119" i="1"/>
  <c r="L106" i="1"/>
  <c r="J106" i="1"/>
  <c r="J91" i="1"/>
  <c r="L91" i="1"/>
  <c r="L78" i="1"/>
  <c r="J78" i="1"/>
  <c r="L58" i="1"/>
  <c r="J58" i="1"/>
  <c r="L38" i="1"/>
  <c r="J38" i="1"/>
  <c r="J30" i="1"/>
  <c r="L30" i="1"/>
  <c r="L23" i="1"/>
  <c r="J23" i="1"/>
  <c r="L186" i="1"/>
  <c r="J186" i="1"/>
  <c r="J159" i="1"/>
  <c r="L159" i="1"/>
  <c r="L138" i="1"/>
  <c r="J138" i="1"/>
  <c r="L44" i="1"/>
  <c r="J44" i="1"/>
  <c r="J22" i="1"/>
  <c r="L22" i="1"/>
  <c r="L158" i="1"/>
  <c r="J158" i="1"/>
  <c r="L118" i="1"/>
  <c r="J118" i="1"/>
  <c r="J63" i="1"/>
  <c r="L63" i="1"/>
  <c r="J14" i="1"/>
  <c r="L14" i="1"/>
  <c r="L198" i="1"/>
  <c r="J198" i="1"/>
  <c r="J191" i="1"/>
  <c r="L191" i="1"/>
  <c r="J184" i="1"/>
  <c r="L184" i="1"/>
  <c r="J171" i="1"/>
  <c r="L171" i="1"/>
  <c r="J143" i="1"/>
  <c r="L143" i="1"/>
  <c r="L110" i="1"/>
  <c r="J110" i="1"/>
  <c r="J95" i="1"/>
  <c r="L95" i="1"/>
  <c r="J75" i="1"/>
  <c r="L75" i="1"/>
  <c r="L62" i="1"/>
  <c r="J62" i="1"/>
  <c r="J55" i="1"/>
  <c r="L55" i="1"/>
  <c r="L42" i="1"/>
  <c r="J42" i="1"/>
  <c r="L190" i="1"/>
  <c r="J190" i="1"/>
  <c r="J183" i="1"/>
  <c r="L183" i="1"/>
  <c r="L150" i="1"/>
  <c r="J150" i="1"/>
  <c r="J135" i="1"/>
  <c r="L135" i="1"/>
  <c r="L122" i="1"/>
  <c r="J122" i="1"/>
  <c r="J102" i="1"/>
  <c r="L102" i="1"/>
  <c r="J47" i="1"/>
  <c r="L47" i="1"/>
  <c r="F177" i="1"/>
  <c r="F144" i="1"/>
  <c r="F112" i="1"/>
  <c r="F100" i="1"/>
  <c r="F73" i="1"/>
  <c r="H75" i="1" s="1"/>
  <c r="F67" i="1"/>
  <c r="F60" i="1"/>
  <c r="F176" i="1"/>
  <c r="F157" i="1"/>
  <c r="F99" i="1"/>
  <c r="F92" i="1"/>
  <c r="F66" i="1"/>
  <c r="F59" i="1"/>
  <c r="F195" i="1"/>
  <c r="F188" i="1"/>
  <c r="F163" i="1"/>
  <c r="F156" i="1"/>
  <c r="F136" i="1"/>
  <c r="F130" i="1"/>
  <c r="F105" i="1"/>
  <c r="F98" i="1"/>
  <c r="F53" i="1"/>
  <c r="H55" i="1" s="1"/>
  <c r="F20" i="1"/>
  <c r="F162" i="1"/>
  <c r="H164" i="1" s="1"/>
  <c r="F149" i="1"/>
  <c r="F129" i="1"/>
  <c r="F104" i="1"/>
  <c r="F97" i="1"/>
  <c r="F84" i="1"/>
  <c r="F77" i="1"/>
  <c r="F52" i="1"/>
  <c r="F45" i="1"/>
  <c r="H47" i="1" s="1"/>
  <c r="F32" i="1"/>
  <c r="F19" i="1"/>
  <c r="F12" i="1"/>
  <c r="F199" i="1"/>
  <c r="H201" i="1" s="1"/>
  <c r="F193" i="1"/>
  <c r="F181" i="1"/>
  <c r="H183" i="1" s="1"/>
  <c r="F168" i="1"/>
  <c r="F161" i="1"/>
  <c r="H163" i="1" s="1"/>
  <c r="F148" i="1"/>
  <c r="H150" i="1" s="1"/>
  <c r="F141" i="1"/>
  <c r="H143" i="1" s="1"/>
  <c r="F128" i="1"/>
  <c r="F116" i="1"/>
  <c r="F109" i="1"/>
  <c r="F103" i="1"/>
  <c r="F96" i="1"/>
  <c r="F83" i="1"/>
  <c r="H85" i="1" s="1"/>
  <c r="F76" i="1"/>
  <c r="F57" i="1"/>
  <c r="H59" i="1" s="1"/>
  <c r="F51" i="1"/>
  <c r="F25" i="1"/>
  <c r="F18" i="1"/>
  <c r="F198" i="1"/>
  <c r="H200" i="1" s="1"/>
  <c r="F192" i="1"/>
  <c r="F180" i="1"/>
  <c r="F173" i="1"/>
  <c r="F160" i="1"/>
  <c r="F147" i="1"/>
  <c r="F140" i="1"/>
  <c r="F121" i="1"/>
  <c r="F115" i="1"/>
  <c r="F108" i="1"/>
  <c r="F102" i="1"/>
  <c r="F89" i="1"/>
  <c r="F82" i="1"/>
  <c r="F69" i="1"/>
  <c r="F62" i="1"/>
  <c r="H64" i="1" s="1"/>
  <c r="F56" i="1"/>
  <c r="F50" i="1"/>
  <c r="F30" i="1"/>
  <c r="F24" i="1"/>
  <c r="F17" i="1"/>
  <c r="F10" i="1"/>
  <c r="F165" i="1"/>
  <c r="F125" i="1"/>
  <c r="H127" i="1" s="1"/>
  <c r="F93" i="1"/>
  <c r="F35" i="1"/>
  <c r="F28" i="1"/>
  <c r="F189" i="1"/>
  <c r="F164" i="1"/>
  <c r="F137" i="1"/>
  <c r="F131" i="1"/>
  <c r="F124" i="1"/>
  <c r="H126" i="1" s="1"/>
  <c r="F111" i="1"/>
  <c r="F72" i="1"/>
  <c r="F41" i="1"/>
  <c r="F34" i="1"/>
  <c r="F27" i="1"/>
  <c r="H29" i="1" s="1"/>
  <c r="F21" i="1"/>
  <c r="F175" i="1"/>
  <c r="F85" i="1"/>
  <c r="F71" i="1"/>
  <c r="F65" i="1"/>
  <c r="F40" i="1"/>
  <c r="H42" i="1" s="1"/>
  <c r="F33" i="1"/>
  <c r="H35" i="1" s="1"/>
  <c r="F13" i="1"/>
  <c r="F194" i="1"/>
  <c r="F169" i="1"/>
  <c r="H171" i="1" s="1"/>
  <c r="F155" i="1"/>
  <c r="F117" i="1"/>
  <c r="H119" i="1" s="1"/>
  <c r="F64" i="1"/>
  <c r="H66" i="1" s="1"/>
  <c r="F185" i="1"/>
  <c r="H187" i="1" s="1"/>
  <c r="F179" i="1"/>
  <c r="F153" i="1"/>
  <c r="F146" i="1"/>
  <c r="F133" i="1"/>
  <c r="F114" i="1"/>
  <c r="F88" i="1"/>
  <c r="F81" i="1"/>
  <c r="F49" i="1"/>
  <c r="F37" i="1"/>
  <c r="F16" i="1"/>
  <c r="H18" i="1" s="1"/>
  <c r="F197" i="1"/>
  <c r="F190" i="1"/>
  <c r="F184" i="1"/>
  <c r="F178" i="1"/>
  <c r="F158" i="1"/>
  <c r="F152" i="1"/>
  <c r="F145" i="1"/>
  <c r="F138" i="1"/>
  <c r="F132" i="1"/>
  <c r="F113" i="1"/>
  <c r="F101" i="1"/>
  <c r="F80" i="1"/>
  <c r="F61" i="1"/>
  <c r="F48" i="1"/>
  <c r="H50" i="1" s="1"/>
  <c r="F42" i="1"/>
  <c r="F36" i="1"/>
  <c r="F29" i="1"/>
  <c r="F22" i="1"/>
  <c r="F15" i="1"/>
  <c r="F9" i="1"/>
  <c r="G6" i="1"/>
  <c r="F139" i="1"/>
  <c r="H141" i="1" s="1"/>
  <c r="F91" i="1"/>
  <c r="F11" i="1"/>
  <c r="F127" i="1"/>
  <c r="F79" i="1"/>
  <c r="F47" i="1"/>
  <c r="F171" i="1"/>
  <c r="F123" i="1"/>
  <c r="F107" i="1"/>
  <c r="F75" i="1"/>
  <c r="F43" i="1"/>
  <c r="F191" i="1"/>
  <c r="F159" i="1"/>
  <c r="F143" i="1"/>
  <c r="F95" i="1"/>
  <c r="F63" i="1"/>
  <c r="H65" i="1" s="1"/>
  <c r="F31" i="1"/>
  <c r="F187" i="1"/>
  <c r="F183" i="1"/>
  <c r="F167" i="1"/>
  <c r="F151" i="1"/>
  <c r="F135" i="1"/>
  <c r="F119" i="1"/>
  <c r="H121" i="1" s="1"/>
  <c r="F87" i="1"/>
  <c r="F55" i="1"/>
  <c r="H56" i="1" s="1"/>
  <c r="F39" i="1"/>
  <c r="F23" i="1"/>
  <c r="Q31" i="1"/>
  <c r="Q122" i="1"/>
  <c r="Q151" i="1"/>
  <c r="Q14" i="1"/>
  <c r="Q154" i="1"/>
  <c r="Q56" i="1"/>
  <c r="Q74" i="1"/>
  <c r="Q75" i="1"/>
  <c r="Q158" i="1"/>
  <c r="Q43" i="1"/>
  <c r="Q138" i="1"/>
  <c r="Q86" i="1"/>
  <c r="Q198" i="1"/>
  <c r="Q102" i="1"/>
  <c r="Q142" i="1"/>
  <c r="Q167" i="1"/>
  <c r="Q126" i="1"/>
  <c r="Q22" i="1"/>
  <c r="Q94" i="1"/>
  <c r="Q110" i="1"/>
  <c r="Q79" i="1"/>
  <c r="Q171" i="1"/>
  <c r="Q118" i="1"/>
  <c r="Q108" i="1"/>
  <c r="Q187" i="1"/>
  <c r="Q90" i="1"/>
  <c r="Q150" i="1"/>
  <c r="Q196" i="1"/>
  <c r="Q120" i="1"/>
  <c r="Q182" i="1"/>
  <c r="Q39" i="1"/>
  <c r="Q172" i="1"/>
  <c r="Q119" i="1"/>
  <c r="Q70" i="1"/>
  <c r="Q68" i="1"/>
  <c r="Q190" i="1"/>
  <c r="Q132" i="1"/>
  <c r="Q11" i="1"/>
  <c r="Q123" i="1"/>
  <c r="Q47" i="1"/>
  <c r="Q58" i="1"/>
  <c r="Q191" i="1"/>
  <c r="Q127" i="1"/>
  <c r="Q134" i="1"/>
  <c r="Q174" i="1"/>
  <c r="Q87" i="1"/>
  <c r="Q186" i="1"/>
  <c r="Q139" i="1"/>
  <c r="Q78" i="1"/>
  <c r="Q26" i="1"/>
  <c r="Q170" i="1"/>
  <c r="Q183" i="1"/>
  <c r="Q184" i="1"/>
  <c r="Q46" i="1"/>
  <c r="Q106" i="1"/>
  <c r="Q38" i="1"/>
  <c r="Q62" i="1"/>
  <c r="Q159" i="1"/>
  <c r="Q143" i="1"/>
  <c r="Q91" i="1"/>
  <c r="Q30" i="1"/>
  <c r="Q55" i="1"/>
  <c r="Q166" i="1"/>
  <c r="Q54" i="1"/>
  <c r="Q23" i="1"/>
  <c r="Q44" i="1"/>
  <c r="Q42" i="1"/>
  <c r="Q107" i="1"/>
  <c r="Q10" i="1"/>
  <c r="Q63" i="1"/>
  <c r="Q95" i="1"/>
  <c r="Q135" i="1"/>
  <c r="O22" i="1"/>
  <c r="O110" i="1"/>
  <c r="O150" i="1"/>
  <c r="O68" i="1"/>
  <c r="O108" i="1"/>
  <c r="O14" i="1"/>
  <c r="O134" i="1"/>
  <c r="O187" i="1"/>
  <c r="O10" i="1"/>
  <c r="O138" i="1"/>
  <c r="O78" i="1"/>
  <c r="O120" i="1"/>
  <c r="O167" i="1"/>
  <c r="O172" i="1"/>
  <c r="O127" i="1"/>
  <c r="O11" i="1"/>
  <c r="O87" i="1"/>
  <c r="O171" i="1"/>
  <c r="O170" i="1"/>
  <c r="O75" i="1"/>
  <c r="O190" i="1"/>
  <c r="O182" i="1"/>
  <c r="O63" i="1"/>
  <c r="O31" i="1"/>
  <c r="O107" i="1"/>
  <c r="O154" i="1"/>
  <c r="O95" i="1"/>
  <c r="O119" i="1"/>
  <c r="O196" i="1"/>
  <c r="O186" i="1"/>
  <c r="O118" i="1"/>
  <c r="O159" i="1"/>
  <c r="O123" i="1"/>
  <c r="O151" i="1"/>
  <c r="O26" i="1"/>
  <c r="O174" i="1"/>
  <c r="O184" i="1"/>
  <c r="O183" i="1"/>
  <c r="O54" i="1"/>
  <c r="O55" i="1"/>
  <c r="O122" i="1"/>
  <c r="O102" i="1"/>
  <c r="O86" i="1"/>
  <c r="O143" i="1"/>
  <c r="O90" i="1"/>
  <c r="O46" i="1"/>
  <c r="O70" i="1"/>
  <c r="O106" i="1"/>
  <c r="O158" i="1"/>
  <c r="O198" i="1"/>
  <c r="O62" i="1"/>
  <c r="O42" i="1"/>
  <c r="O56" i="1"/>
  <c r="O39" i="1"/>
  <c r="O43" i="1"/>
  <c r="O139" i="1"/>
  <c r="O91" i="1"/>
  <c r="O30" i="1"/>
  <c r="O191" i="1"/>
  <c r="O47" i="1"/>
  <c r="O142" i="1"/>
  <c r="O126" i="1"/>
  <c r="O166" i="1"/>
  <c r="O132" i="1"/>
  <c r="O44" i="1"/>
  <c r="H108" i="1" l="1"/>
  <c r="H161" i="1"/>
  <c r="H130" i="1"/>
  <c r="H149" i="1"/>
  <c r="M149" i="1" s="1"/>
  <c r="M200" i="1"/>
  <c r="K200" i="1"/>
  <c r="H180" i="1"/>
  <c r="M180" i="1" s="1"/>
  <c r="H111" i="1"/>
  <c r="M111" i="1" s="1"/>
  <c r="K201" i="1"/>
  <c r="M201" i="1"/>
  <c r="H188" i="1"/>
  <c r="H147" i="1"/>
  <c r="K147" i="1" s="1"/>
  <c r="H83" i="1"/>
  <c r="H97" i="1"/>
  <c r="H11" i="1"/>
  <c r="K11" i="1" s="1"/>
  <c r="H90" i="1"/>
  <c r="M90" i="1" s="1"/>
  <c r="H113" i="1"/>
  <c r="H95" i="1"/>
  <c r="M95" i="1" s="1"/>
  <c r="H58" i="1"/>
  <c r="M58" i="1" s="1"/>
  <c r="H123" i="1"/>
  <c r="H20" i="1"/>
  <c r="H195" i="1"/>
  <c r="M195" i="1" s="1"/>
  <c r="H86" i="1"/>
  <c r="K86" i="1" s="1"/>
  <c r="H100" i="1"/>
  <c r="M100" i="1" s="1"/>
  <c r="H69" i="1"/>
  <c r="K69" i="1" s="1"/>
  <c r="H173" i="1"/>
  <c r="K173" i="1" s="1"/>
  <c r="H137" i="1"/>
  <c r="H145" i="1"/>
  <c r="H17" i="1"/>
  <c r="H157" i="1"/>
  <c r="H142" i="1"/>
  <c r="H27" i="1"/>
  <c r="M27" i="1" s="1"/>
  <c r="H107" i="1"/>
  <c r="K107" i="1" s="1"/>
  <c r="H104" i="1"/>
  <c r="M104" i="1" s="1"/>
  <c r="H182" i="1"/>
  <c r="H51" i="1"/>
  <c r="K51" i="1" s="1"/>
  <c r="H87" i="1"/>
  <c r="H76" i="1"/>
  <c r="H13" i="1"/>
  <c r="H38" i="1"/>
  <c r="K38" i="1" s="1"/>
  <c r="H175" i="1"/>
  <c r="K175" i="1" s="1"/>
  <c r="H151" i="1"/>
  <c r="K151" i="1" s="1"/>
  <c r="H159" i="1"/>
  <c r="H167" i="1"/>
  <c r="H106" i="1"/>
  <c r="M106" i="1" s="1"/>
  <c r="H129" i="1"/>
  <c r="H134" i="1"/>
  <c r="H148" i="1"/>
  <c r="H131" i="1"/>
  <c r="H101" i="1"/>
  <c r="H172" i="1"/>
  <c r="H45" i="1"/>
  <c r="M45" i="1" s="1"/>
  <c r="H166" i="1"/>
  <c r="M166" i="1" s="1"/>
  <c r="H179" i="1"/>
  <c r="H80" i="1"/>
  <c r="H77" i="1"/>
  <c r="H93" i="1"/>
  <c r="H191" i="1"/>
  <c r="H165" i="1"/>
  <c r="K165" i="1" s="1"/>
  <c r="H48" i="1"/>
  <c r="M48" i="1" s="1"/>
  <c r="H96" i="1"/>
  <c r="M96" i="1" s="1"/>
  <c r="H33" i="1"/>
  <c r="M33" i="1" s="1"/>
  <c r="H154" i="1"/>
  <c r="M154" i="1" s="1"/>
  <c r="H43" i="1"/>
  <c r="H110" i="1"/>
  <c r="M110" i="1" s="1"/>
  <c r="H194" i="1"/>
  <c r="M194" i="1" s="1"/>
  <c r="H98" i="1"/>
  <c r="M98" i="1" s="1"/>
  <c r="H170" i="1"/>
  <c r="K170" i="1" s="1"/>
  <c r="H54" i="1"/>
  <c r="M54" i="1" s="1"/>
  <c r="H72" i="1"/>
  <c r="M72" i="1" s="1"/>
  <c r="H40" i="1"/>
  <c r="K40" i="1" s="1"/>
  <c r="H144" i="1"/>
  <c r="M144" i="1" s="1"/>
  <c r="H89" i="1"/>
  <c r="H125" i="1"/>
  <c r="K125" i="1" s="1"/>
  <c r="H63" i="1"/>
  <c r="H160" i="1"/>
  <c r="H67" i="1"/>
  <c r="H74" i="1"/>
  <c r="M74" i="1" s="1"/>
  <c r="H37" i="1"/>
  <c r="M37" i="1" s="1"/>
  <c r="H52" i="1"/>
  <c r="H117" i="1"/>
  <c r="H105" i="1"/>
  <c r="H197" i="1"/>
  <c r="K197" i="1" s="1"/>
  <c r="H92" i="1"/>
  <c r="H184" i="1"/>
  <c r="H36" i="1"/>
  <c r="H26" i="1"/>
  <c r="K26" i="1" s="1"/>
  <c r="H30" i="1"/>
  <c r="H32" i="1"/>
  <c r="H22" i="1"/>
  <c r="M22" i="1" s="1"/>
  <c r="H16" i="1"/>
  <c r="M16" i="1" s="1"/>
  <c r="T78" i="1"/>
  <c r="T166" i="1"/>
  <c r="T55" i="1"/>
  <c r="T39" i="1"/>
  <c r="T150" i="1"/>
  <c r="T118" i="1"/>
  <c r="T154" i="1"/>
  <c r="T183" i="1"/>
  <c r="T167" i="1"/>
  <c r="T87" i="1"/>
  <c r="T62" i="1"/>
  <c r="T198" i="1"/>
  <c r="T158" i="1"/>
  <c r="T38" i="1"/>
  <c r="T106" i="1"/>
  <c r="T94" i="1"/>
  <c r="T70" i="1"/>
  <c r="T174" i="1"/>
  <c r="T46" i="1"/>
  <c r="T182" i="1"/>
  <c r="T90" i="1"/>
  <c r="T42" i="1"/>
  <c r="T44" i="1"/>
  <c r="T132" i="1"/>
  <c r="T139" i="1"/>
  <c r="T134" i="1"/>
  <c r="T143" i="1"/>
  <c r="T86" i="1"/>
  <c r="T75" i="1"/>
  <c r="T171" i="1"/>
  <c r="T14" i="1"/>
  <c r="T22" i="1"/>
  <c r="T119" i="1"/>
  <c r="T127" i="1"/>
  <c r="T123" i="1"/>
  <c r="T120" i="1"/>
  <c r="T187" i="1"/>
  <c r="T79" i="1"/>
  <c r="T151" i="1"/>
  <c r="T170" i="1"/>
  <c r="T142" i="1"/>
  <c r="T191" i="1"/>
  <c r="T91" i="1"/>
  <c r="T138" i="1"/>
  <c r="T74" i="1"/>
  <c r="T159" i="1"/>
  <c r="T122" i="1"/>
  <c r="T190" i="1"/>
  <c r="T186" i="1"/>
  <c r="T58" i="1"/>
  <c r="T11" i="1"/>
  <c r="T196" i="1"/>
  <c r="T108" i="1"/>
  <c r="T23" i="1"/>
  <c r="T54" i="1"/>
  <c r="T126" i="1"/>
  <c r="T172" i="1"/>
  <c r="T47" i="1"/>
  <c r="T30" i="1"/>
  <c r="T43" i="1"/>
  <c r="T56" i="1"/>
  <c r="T110" i="1"/>
  <c r="T31" i="1"/>
  <c r="T68" i="1"/>
  <c r="T102" i="1"/>
  <c r="T135" i="1"/>
  <c r="T95" i="1"/>
  <c r="T184" i="1"/>
  <c r="T63" i="1"/>
  <c r="T10" i="1"/>
  <c r="T107" i="1"/>
  <c r="T26" i="1"/>
  <c r="H190" i="1"/>
  <c r="M190" i="1" s="1"/>
  <c r="H49" i="1"/>
  <c r="H81" i="1"/>
  <c r="K81" i="1" s="1"/>
  <c r="H186" i="1"/>
  <c r="K186" i="1" s="1"/>
  <c r="H124" i="1"/>
  <c r="H169" i="1"/>
  <c r="H193" i="1"/>
  <c r="M193" i="1" s="1"/>
  <c r="H24" i="1"/>
  <c r="H115" i="1"/>
  <c r="H192" i="1"/>
  <c r="H135" i="1"/>
  <c r="M135" i="1" s="1"/>
  <c r="H118" i="1"/>
  <c r="H99" i="1"/>
  <c r="H61" i="1"/>
  <c r="H198" i="1"/>
  <c r="H112" i="1"/>
  <c r="H178" i="1"/>
  <c r="K178" i="1" s="1"/>
  <c r="H79" i="1"/>
  <c r="M79" i="1" s="1"/>
  <c r="H116" i="1"/>
  <c r="M116" i="1" s="1"/>
  <c r="H25" i="1"/>
  <c r="M25" i="1" s="1"/>
  <c r="H185" i="1"/>
  <c r="H31" i="1"/>
  <c r="M31" i="1" s="1"/>
  <c r="H199" i="1"/>
  <c r="H196" i="1"/>
  <c r="H177" i="1"/>
  <c r="H133" i="1"/>
  <c r="H71" i="1"/>
  <c r="H53" i="1"/>
  <c r="K53" i="1" s="1"/>
  <c r="H14" i="1"/>
  <c r="M14" i="1" s="1"/>
  <c r="H132" i="1"/>
  <c r="K132" i="1" s="1"/>
  <c r="H68" i="1"/>
  <c r="K68" i="1" s="1"/>
  <c r="H102" i="1"/>
  <c r="H168" i="1"/>
  <c r="H46" i="1"/>
  <c r="M46" i="1" s="1"/>
  <c r="H28" i="1"/>
  <c r="K28" i="1" s="1"/>
  <c r="H82" i="1"/>
  <c r="M82" i="1" s="1"/>
  <c r="H41" i="1"/>
  <c r="K41" i="1" s="1"/>
  <c r="H189" i="1"/>
  <c r="H140" i="1"/>
  <c r="H155" i="1"/>
  <c r="K155" i="1" s="1"/>
  <c r="H23" i="1"/>
  <c r="M23" i="1" s="1"/>
  <c r="H139" i="1"/>
  <c r="M139" i="1" s="1"/>
  <c r="H12" i="1"/>
  <c r="M12" i="1" s="1"/>
  <c r="H84" i="1"/>
  <c r="M84" i="1" s="1"/>
  <c r="H162" i="1"/>
  <c r="H21" i="1"/>
  <c r="H138" i="1"/>
  <c r="H94" i="1"/>
  <c r="K94" i="1" s="1"/>
  <c r="H114" i="1"/>
  <c r="H174" i="1"/>
  <c r="H176" i="1"/>
  <c r="M176" i="1" s="1"/>
  <c r="H122" i="1"/>
  <c r="H88" i="1"/>
  <c r="M88" i="1" s="1"/>
  <c r="H62" i="1"/>
  <c r="H136" i="1"/>
  <c r="H153" i="1"/>
  <c r="M153" i="1" s="1"/>
  <c r="H103" i="1"/>
  <c r="M103" i="1" s="1"/>
  <c r="H73" i="1"/>
  <c r="H156" i="1"/>
  <c r="K156" i="1" s="1"/>
  <c r="H57" i="1"/>
  <c r="H109" i="1"/>
  <c r="H44" i="1"/>
  <c r="M44" i="1" s="1"/>
  <c r="H39" i="1"/>
  <c r="K39" i="1" s="1"/>
  <c r="H181" i="1"/>
  <c r="M181" i="1" s="1"/>
  <c r="H15" i="1"/>
  <c r="H19" i="1"/>
  <c r="H91" i="1"/>
  <c r="K91" i="1" s="1"/>
  <c r="H78" i="1"/>
  <c r="M78" i="1" s="1"/>
  <c r="H34" i="1"/>
  <c r="K34" i="1" s="1"/>
  <c r="H158" i="1"/>
  <c r="M158" i="1" s="1"/>
  <c r="H146" i="1"/>
  <c r="K146" i="1" s="1"/>
  <c r="H60" i="1"/>
  <c r="H70" i="1"/>
  <c r="M70" i="1" s="1"/>
  <c r="H128" i="1"/>
  <c r="M128" i="1" s="1"/>
  <c r="H152" i="1"/>
  <c r="F6" i="1"/>
  <c r="H10" i="1"/>
  <c r="H9" i="1"/>
  <c r="K130" i="1"/>
  <c r="K56" i="1"/>
  <c r="M56" i="1"/>
  <c r="K161" i="1"/>
  <c r="M161" i="1"/>
  <c r="K128" i="1"/>
  <c r="K119" i="1"/>
  <c r="M119" i="1"/>
  <c r="K23" i="1"/>
  <c r="K149" i="1"/>
  <c r="K45" i="1"/>
  <c r="M50" i="1"/>
  <c r="K50" i="1"/>
  <c r="K115" i="1"/>
  <c r="M115" i="1"/>
  <c r="M59" i="1"/>
  <c r="K59" i="1"/>
  <c r="K143" i="1"/>
  <c r="M143" i="1"/>
  <c r="K183" i="1"/>
  <c r="M183" i="1"/>
  <c r="M55" i="1"/>
  <c r="K55" i="1"/>
  <c r="K46" i="1"/>
  <c r="K70" i="1"/>
  <c r="M29" i="1"/>
  <c r="K29" i="1"/>
  <c r="M170" i="1"/>
  <c r="K141" i="1"/>
  <c r="M141" i="1"/>
  <c r="M150" i="1"/>
  <c r="K150" i="1"/>
  <c r="K135" i="1"/>
  <c r="K87" i="1"/>
  <c r="M87" i="1"/>
  <c r="M126" i="1"/>
  <c r="K126" i="1"/>
  <c r="K127" i="1"/>
  <c r="M127" i="1"/>
  <c r="K123" i="1"/>
  <c r="M123" i="1"/>
  <c r="K103" i="1"/>
  <c r="M18" i="1"/>
  <c r="K18" i="1"/>
  <c r="M20" i="1"/>
  <c r="K20" i="1"/>
  <c r="K195" i="1"/>
  <c r="M65" i="1"/>
  <c r="K65" i="1"/>
  <c r="K35" i="1"/>
  <c r="M35" i="1"/>
  <c r="K163" i="1"/>
  <c r="M163" i="1"/>
  <c r="M164" i="1"/>
  <c r="K164" i="1"/>
  <c r="K75" i="1"/>
  <c r="M75" i="1"/>
  <c r="M81" i="1"/>
  <c r="K54" i="1"/>
  <c r="M178" i="1"/>
  <c r="K139" i="1"/>
  <c r="K64" i="1"/>
  <c r="M64" i="1"/>
  <c r="K33" i="1"/>
  <c r="K111" i="1"/>
  <c r="K120" i="1"/>
  <c r="M120" i="1"/>
  <c r="K187" i="1"/>
  <c r="M187" i="1"/>
  <c r="M171" i="1"/>
  <c r="K171" i="1"/>
  <c r="K121" i="1"/>
  <c r="M121" i="1"/>
  <c r="M42" i="1"/>
  <c r="K42" i="1"/>
  <c r="M167" i="1"/>
  <c r="K167" i="1"/>
  <c r="L15" i="1"/>
  <c r="J15" i="1"/>
  <c r="L17" i="1"/>
  <c r="J17" i="1"/>
  <c r="J141" i="1"/>
  <c r="L141" i="1"/>
  <c r="J77" i="1"/>
  <c r="L77" i="1"/>
  <c r="J136" i="1"/>
  <c r="L136" i="1"/>
  <c r="L60" i="1"/>
  <c r="J60" i="1"/>
  <c r="J178" i="1"/>
  <c r="L178" i="1"/>
  <c r="J37" i="1"/>
  <c r="L37" i="1"/>
  <c r="J114" i="1"/>
  <c r="L114" i="1"/>
  <c r="J179" i="1"/>
  <c r="L179" i="1"/>
  <c r="J155" i="1"/>
  <c r="L155" i="1"/>
  <c r="L13" i="1"/>
  <c r="J13" i="1"/>
  <c r="J71" i="1"/>
  <c r="L71" i="1"/>
  <c r="L27" i="1"/>
  <c r="J27" i="1"/>
  <c r="J111" i="1"/>
  <c r="L111" i="1"/>
  <c r="L164" i="1"/>
  <c r="J164" i="1"/>
  <c r="J93" i="1"/>
  <c r="L93" i="1"/>
  <c r="J69" i="1"/>
  <c r="L69" i="1"/>
  <c r="J115" i="1"/>
  <c r="L115" i="1"/>
  <c r="L160" i="1"/>
  <c r="J160" i="1"/>
  <c r="J61" i="1"/>
  <c r="L61" i="1"/>
  <c r="J24" i="1"/>
  <c r="L24" i="1"/>
  <c r="J18" i="1"/>
  <c r="L18" i="1"/>
  <c r="J76" i="1"/>
  <c r="L76" i="1"/>
  <c r="J109" i="1"/>
  <c r="L109" i="1"/>
  <c r="L148" i="1"/>
  <c r="J148" i="1"/>
  <c r="J193" i="1"/>
  <c r="L193" i="1"/>
  <c r="J32" i="1"/>
  <c r="L32" i="1"/>
  <c r="L84" i="1"/>
  <c r="J84" i="1"/>
  <c r="J149" i="1"/>
  <c r="L149" i="1"/>
  <c r="J98" i="1"/>
  <c r="L98" i="1"/>
  <c r="L156" i="1"/>
  <c r="J156" i="1"/>
  <c r="J99" i="1"/>
  <c r="L99" i="1"/>
  <c r="J67" i="1"/>
  <c r="L67" i="1"/>
  <c r="L144" i="1"/>
  <c r="J144" i="1"/>
  <c r="J113" i="1"/>
  <c r="L113" i="1"/>
  <c r="J103" i="1"/>
  <c r="L103" i="1"/>
  <c r="L19" i="1"/>
  <c r="J19" i="1"/>
  <c r="J129" i="1"/>
  <c r="L129" i="1"/>
  <c r="J195" i="1"/>
  <c r="L195" i="1"/>
  <c r="J112" i="1"/>
  <c r="L112" i="1"/>
  <c r="L29" i="1"/>
  <c r="J29" i="1"/>
  <c r="J133" i="1"/>
  <c r="L133" i="1"/>
  <c r="J169" i="1"/>
  <c r="L169" i="1"/>
  <c r="J85" i="1"/>
  <c r="L85" i="1"/>
  <c r="L124" i="1"/>
  <c r="J124" i="1"/>
  <c r="J125" i="1"/>
  <c r="L125" i="1"/>
  <c r="J173" i="1"/>
  <c r="L173" i="1"/>
  <c r="J8" i="1"/>
  <c r="L8" i="1"/>
  <c r="L80" i="1"/>
  <c r="J80" i="1"/>
  <c r="J145" i="1"/>
  <c r="L145" i="1"/>
  <c r="L25" i="1"/>
  <c r="J25" i="1"/>
  <c r="J83" i="1"/>
  <c r="L83" i="1"/>
  <c r="L116" i="1"/>
  <c r="J116" i="1"/>
  <c r="J161" i="1"/>
  <c r="L161" i="1"/>
  <c r="J199" i="1"/>
  <c r="L199" i="1"/>
  <c r="J45" i="1"/>
  <c r="L45" i="1"/>
  <c r="J97" i="1"/>
  <c r="L97" i="1"/>
  <c r="J162" i="1"/>
  <c r="L162" i="1"/>
  <c r="J105" i="1"/>
  <c r="L105" i="1"/>
  <c r="J163" i="1"/>
  <c r="L163" i="1"/>
  <c r="J59" i="1"/>
  <c r="L59" i="1"/>
  <c r="J157" i="1"/>
  <c r="L157" i="1"/>
  <c r="J73" i="1"/>
  <c r="L73" i="1"/>
  <c r="J177" i="1"/>
  <c r="L177" i="1"/>
  <c r="L36" i="1"/>
  <c r="J36" i="1"/>
  <c r="J197" i="1"/>
  <c r="L197" i="1"/>
  <c r="J81" i="1"/>
  <c r="L81" i="1"/>
  <c r="J146" i="1"/>
  <c r="L146" i="1"/>
  <c r="J64" i="1"/>
  <c r="L64" i="1"/>
  <c r="J194" i="1"/>
  <c r="L194" i="1"/>
  <c r="J40" i="1"/>
  <c r="L40" i="1"/>
  <c r="J175" i="1"/>
  <c r="L175" i="1"/>
  <c r="J41" i="1"/>
  <c r="L41" i="1"/>
  <c r="J131" i="1"/>
  <c r="L131" i="1"/>
  <c r="J28" i="1"/>
  <c r="L28" i="1"/>
  <c r="J165" i="1"/>
  <c r="L165" i="1"/>
  <c r="J50" i="1"/>
  <c r="L50" i="1"/>
  <c r="J89" i="1"/>
  <c r="L89" i="1"/>
  <c r="L140" i="1"/>
  <c r="J140" i="1"/>
  <c r="L180" i="1"/>
  <c r="J180" i="1"/>
  <c r="J48" i="1"/>
  <c r="L48" i="1"/>
  <c r="J57" i="1"/>
  <c r="L57" i="1"/>
  <c r="J181" i="1"/>
  <c r="L181" i="1"/>
  <c r="J53" i="1"/>
  <c r="L53" i="1"/>
  <c r="J92" i="1"/>
  <c r="L92" i="1"/>
  <c r="J49" i="1"/>
  <c r="L49" i="1"/>
  <c r="J185" i="1"/>
  <c r="L185" i="1"/>
  <c r="J33" i="1"/>
  <c r="L33" i="1"/>
  <c r="J34" i="1"/>
  <c r="L34" i="1"/>
  <c r="J189" i="1"/>
  <c r="L189" i="1"/>
  <c r="J82" i="1"/>
  <c r="L82" i="1"/>
  <c r="J121" i="1"/>
  <c r="L121" i="1"/>
  <c r="L9" i="1"/>
  <c r="J9" i="1"/>
  <c r="J101" i="1"/>
  <c r="L101" i="1"/>
  <c r="J152" i="1"/>
  <c r="L152" i="1"/>
  <c r="J51" i="1"/>
  <c r="L51" i="1"/>
  <c r="J96" i="1"/>
  <c r="L96" i="1"/>
  <c r="L128" i="1"/>
  <c r="J128" i="1"/>
  <c r="J168" i="1"/>
  <c r="L168" i="1"/>
  <c r="J12" i="1"/>
  <c r="L12" i="1"/>
  <c r="L52" i="1"/>
  <c r="J52" i="1"/>
  <c r="J104" i="1"/>
  <c r="L104" i="1"/>
  <c r="J20" i="1"/>
  <c r="L20" i="1"/>
  <c r="J130" i="1"/>
  <c r="L130" i="1"/>
  <c r="L188" i="1"/>
  <c r="J188" i="1"/>
  <c r="J66" i="1"/>
  <c r="L66" i="1"/>
  <c r="L176" i="1"/>
  <c r="J176" i="1"/>
  <c r="L100" i="1"/>
  <c r="J100" i="1"/>
  <c r="J16" i="1"/>
  <c r="L16" i="1"/>
  <c r="J88" i="1"/>
  <c r="L88" i="1"/>
  <c r="J153" i="1"/>
  <c r="L153" i="1"/>
  <c r="J117" i="1"/>
  <c r="L117" i="1"/>
  <c r="J65" i="1"/>
  <c r="L65" i="1"/>
  <c r="L21" i="1"/>
  <c r="J21" i="1"/>
  <c r="J72" i="1"/>
  <c r="L72" i="1"/>
  <c r="J137" i="1"/>
  <c r="L137" i="1"/>
  <c r="J35" i="1"/>
  <c r="L35" i="1"/>
  <c r="J147" i="1"/>
  <c r="L147" i="1"/>
  <c r="J192" i="1"/>
  <c r="L192" i="1"/>
  <c r="R201" i="1"/>
  <c r="R200" i="1"/>
  <c r="P200" i="1"/>
  <c r="P201" i="1"/>
  <c r="Q24" i="1"/>
  <c r="R161" i="1"/>
  <c r="R144" i="1"/>
  <c r="Q81" i="1"/>
  <c r="Q50" i="1"/>
  <c r="Q20" i="1"/>
  <c r="Q152" i="1"/>
  <c r="Q149" i="1"/>
  <c r="Q160" i="1"/>
  <c r="Q153" i="1"/>
  <c r="R187" i="1"/>
  <c r="R82" i="1"/>
  <c r="Q181" i="1"/>
  <c r="R141" i="1"/>
  <c r="Q48" i="1"/>
  <c r="R22" i="1"/>
  <c r="Q180" i="1"/>
  <c r="Q84" i="1"/>
  <c r="R158" i="1"/>
  <c r="R190" i="1"/>
  <c r="R37" i="1"/>
  <c r="R42" i="1"/>
  <c r="Q25" i="1"/>
  <c r="Q168" i="1"/>
  <c r="R171" i="1"/>
  <c r="Q92" i="1"/>
  <c r="Q89" i="1"/>
  <c r="R119" i="1"/>
  <c r="R116" i="1"/>
  <c r="Q179" i="1"/>
  <c r="Q83" i="1"/>
  <c r="Q33" i="1"/>
  <c r="R70" i="1"/>
  <c r="R33" i="1"/>
  <c r="Q105" i="1"/>
  <c r="R154" i="1"/>
  <c r="R166" i="1"/>
  <c r="Q13" i="1"/>
  <c r="Q109" i="1"/>
  <c r="R75" i="1"/>
  <c r="Q111" i="1"/>
  <c r="Q64" i="1"/>
  <c r="R120" i="1"/>
  <c r="Q40" i="1"/>
  <c r="R143" i="1"/>
  <c r="Q76" i="1"/>
  <c r="Q157" i="1"/>
  <c r="Q101" i="1"/>
  <c r="Q195" i="1"/>
  <c r="R31" i="1"/>
  <c r="Q45" i="1"/>
  <c r="R18" i="1"/>
  <c r="Q28" i="1"/>
  <c r="R135" i="1"/>
  <c r="Q116" i="1"/>
  <c r="Q113" i="1"/>
  <c r="Q156" i="1"/>
  <c r="Q98" i="1"/>
  <c r="R111" i="1"/>
  <c r="R104" i="1"/>
  <c r="Q125" i="1"/>
  <c r="Q65" i="1"/>
  <c r="R25" i="1"/>
  <c r="Q176" i="1"/>
  <c r="Q164" i="1"/>
  <c r="R29" i="1"/>
  <c r="R14" i="1"/>
  <c r="Q72" i="1"/>
  <c r="R126" i="1"/>
  <c r="R59" i="1"/>
  <c r="Q97" i="1"/>
  <c r="Q96" i="1"/>
  <c r="Q169" i="1"/>
  <c r="R20" i="1"/>
  <c r="Q77" i="1"/>
  <c r="R27" i="1"/>
  <c r="R88" i="1"/>
  <c r="Q192" i="1"/>
  <c r="Q173" i="1"/>
  <c r="R110" i="1"/>
  <c r="R55" i="1"/>
  <c r="R167" i="1"/>
  <c r="R178" i="1"/>
  <c r="Q59" i="1"/>
  <c r="Q16" i="1"/>
  <c r="R65" i="1"/>
  <c r="Q199" i="1"/>
  <c r="R149" i="1"/>
  <c r="Q37" i="1"/>
  <c r="R64" i="1"/>
  <c r="R193" i="1"/>
  <c r="Q137" i="1"/>
  <c r="Q69" i="1"/>
  <c r="Q121" i="1"/>
  <c r="Q15" i="1"/>
  <c r="Q100" i="1"/>
  <c r="Q144" i="1"/>
  <c r="R48" i="1"/>
  <c r="R23" i="1"/>
  <c r="R128" i="1"/>
  <c r="R115" i="1"/>
  <c r="R95" i="1"/>
  <c r="R127" i="1"/>
  <c r="R100" i="1"/>
  <c r="R164" i="1"/>
  <c r="R58" i="1"/>
  <c r="Q17" i="1"/>
  <c r="Q148" i="1"/>
  <c r="Q19" i="1"/>
  <c r="Q29" i="1"/>
  <c r="Q124" i="1"/>
  <c r="Q80" i="1"/>
  <c r="Q36" i="1"/>
  <c r="Q9" i="1"/>
  <c r="Q52" i="1"/>
  <c r="Q188" i="1"/>
  <c r="Q41" i="1"/>
  <c r="Q104" i="1"/>
  <c r="R44" i="1"/>
  <c r="Q82" i="1"/>
  <c r="R194" i="1"/>
  <c r="R183" i="1"/>
  <c r="R163" i="1"/>
  <c r="R96" i="1"/>
  <c r="Q114" i="1"/>
  <c r="Q93" i="1"/>
  <c r="Q99" i="1"/>
  <c r="Q112" i="1"/>
  <c r="Q163" i="1"/>
  <c r="Q177" i="1"/>
  <c r="Q175" i="1"/>
  <c r="Q51" i="1"/>
  <c r="Q130" i="1"/>
  <c r="Q115" i="1"/>
  <c r="R180" i="1"/>
  <c r="Q67" i="1"/>
  <c r="Q34" i="1"/>
  <c r="Q35" i="1"/>
  <c r="R50" i="1"/>
  <c r="R139" i="1"/>
  <c r="R12" i="1"/>
  <c r="R150" i="1"/>
  <c r="R54" i="1"/>
  <c r="Q128" i="1"/>
  <c r="Q21" i="1"/>
  <c r="Q140" i="1"/>
  <c r="Q73" i="1"/>
  <c r="R84" i="1"/>
  <c r="R78" i="1"/>
  <c r="R45" i="1"/>
  <c r="R72" i="1"/>
  <c r="R170" i="1"/>
  <c r="R123" i="1"/>
  <c r="Q141" i="1"/>
  <c r="Q178" i="1"/>
  <c r="Q155" i="1"/>
  <c r="Q18" i="1"/>
  <c r="Q193" i="1"/>
  <c r="Q129" i="1"/>
  <c r="Q133" i="1"/>
  <c r="Q145" i="1"/>
  <c r="Q161" i="1"/>
  <c r="Q162" i="1"/>
  <c r="Q194" i="1"/>
  <c r="Q131" i="1"/>
  <c r="Q57" i="1"/>
  <c r="Q49" i="1"/>
  <c r="Q189" i="1"/>
  <c r="Q66" i="1"/>
  <c r="Q88" i="1"/>
  <c r="Q147" i="1"/>
  <c r="Q185" i="1"/>
  <c r="Q60" i="1"/>
  <c r="Q27" i="1"/>
  <c r="R74" i="1"/>
  <c r="R87" i="1"/>
  <c r="R106" i="1"/>
  <c r="R46" i="1"/>
  <c r="R121" i="1"/>
  <c r="R98" i="1"/>
  <c r="Q32" i="1"/>
  <c r="R16" i="1"/>
  <c r="R153" i="1"/>
  <c r="R181" i="1"/>
  <c r="R56" i="1"/>
  <c r="R176" i="1"/>
  <c r="R79" i="1"/>
  <c r="R103" i="1"/>
  <c r="R195" i="1"/>
  <c r="R35" i="1"/>
  <c r="R81" i="1"/>
  <c r="R90" i="1"/>
  <c r="Q136" i="1"/>
  <c r="Q71" i="1"/>
  <c r="Q61" i="1"/>
  <c r="Q103" i="1"/>
  <c r="Q85" i="1"/>
  <c r="Q8" i="1"/>
  <c r="Q146" i="1"/>
  <c r="Q165" i="1"/>
  <c r="Q53" i="1"/>
  <c r="Q12" i="1"/>
  <c r="Q117" i="1"/>
  <c r="Q197" i="1"/>
  <c r="O57" i="1"/>
  <c r="P171" i="1"/>
  <c r="P119" i="1"/>
  <c r="O105" i="1"/>
  <c r="O149" i="1"/>
  <c r="O141" i="1"/>
  <c r="O64" i="1"/>
  <c r="O189" i="1"/>
  <c r="O80" i="1"/>
  <c r="P151" i="1"/>
  <c r="O20" i="1"/>
  <c r="P132" i="1"/>
  <c r="O125" i="1"/>
  <c r="O48" i="1"/>
  <c r="O76" i="1"/>
  <c r="O21" i="1"/>
  <c r="P59" i="1"/>
  <c r="P28" i="1"/>
  <c r="P186" i="1"/>
  <c r="O8" i="1"/>
  <c r="P69" i="1"/>
  <c r="O96" i="1"/>
  <c r="O192" i="1"/>
  <c r="O82" i="1"/>
  <c r="O128" i="1"/>
  <c r="O103" i="1"/>
  <c r="O113" i="1"/>
  <c r="P178" i="1"/>
  <c r="O173" i="1"/>
  <c r="P87" i="1"/>
  <c r="P54" i="1"/>
  <c r="P51" i="1"/>
  <c r="O77" i="1"/>
  <c r="O84" i="1"/>
  <c r="O83" i="1"/>
  <c r="P23" i="1"/>
  <c r="O148" i="1"/>
  <c r="O28" i="1"/>
  <c r="O178" i="1"/>
  <c r="O104" i="1"/>
  <c r="P128" i="1"/>
  <c r="P135" i="1"/>
  <c r="O116" i="1"/>
  <c r="O157" i="1"/>
  <c r="P164" i="1"/>
  <c r="O147" i="1"/>
  <c r="P91" i="1"/>
  <c r="P111" i="1"/>
  <c r="O131" i="1"/>
  <c r="P70" i="1"/>
  <c r="O72" i="1"/>
  <c r="O52" i="1"/>
  <c r="O37" i="1"/>
  <c r="P20" i="1"/>
  <c r="P38" i="1"/>
  <c r="O111" i="1"/>
  <c r="P130" i="1"/>
  <c r="O81" i="1"/>
  <c r="O49" i="1"/>
  <c r="P150" i="1"/>
  <c r="O160" i="1"/>
  <c r="O140" i="1"/>
  <c r="P34" i="1"/>
  <c r="P141" i="1"/>
  <c r="P170" i="1"/>
  <c r="O98" i="1"/>
  <c r="O19" i="1"/>
  <c r="O156" i="1"/>
  <c r="P41" i="1"/>
  <c r="O129" i="1"/>
  <c r="O66" i="1"/>
  <c r="P107" i="1"/>
  <c r="O67" i="1"/>
  <c r="O9" i="1"/>
  <c r="P115" i="1"/>
  <c r="O85" i="1"/>
  <c r="O185" i="1"/>
  <c r="O17" i="1"/>
  <c r="P187" i="1"/>
  <c r="O153" i="1"/>
  <c r="O155" i="1"/>
  <c r="O69" i="1"/>
  <c r="P45" i="1"/>
  <c r="O88" i="1"/>
  <c r="O73" i="1"/>
  <c r="O60" i="1"/>
  <c r="O162" i="1"/>
  <c r="P75" i="1"/>
  <c r="O115" i="1"/>
  <c r="P53" i="1"/>
  <c r="O181" i="1"/>
  <c r="P55" i="1"/>
  <c r="O36" i="1"/>
  <c r="O188" i="1"/>
  <c r="P123" i="1"/>
  <c r="O169" i="1"/>
  <c r="P139" i="1"/>
  <c r="O195" i="1"/>
  <c r="O32" i="1"/>
  <c r="O194" i="1"/>
  <c r="O193" i="1"/>
  <c r="O97" i="1"/>
  <c r="O34" i="1"/>
  <c r="P143" i="1"/>
  <c r="O133" i="1"/>
  <c r="P175" i="1"/>
  <c r="O152" i="1"/>
  <c r="P173" i="1"/>
  <c r="O35" i="1"/>
  <c r="P33" i="1"/>
  <c r="O199" i="1"/>
  <c r="O176" i="1"/>
  <c r="O24" i="1"/>
  <c r="P120" i="1"/>
  <c r="O27" i="1"/>
  <c r="O101" i="1"/>
  <c r="O59" i="1"/>
  <c r="O161" i="1"/>
  <c r="P161" i="1"/>
  <c r="P167" i="1"/>
  <c r="O40" i="1"/>
  <c r="O179" i="1"/>
  <c r="O197" i="1"/>
  <c r="O25" i="1"/>
  <c r="O29" i="1"/>
  <c r="O168" i="1"/>
  <c r="P18" i="1"/>
  <c r="O41" i="1"/>
  <c r="O50" i="1"/>
  <c r="O92" i="1"/>
  <c r="O16" i="1"/>
  <c r="O65" i="1"/>
  <c r="P11" i="1"/>
  <c r="P156" i="1"/>
  <c r="P64" i="1"/>
  <c r="O144" i="1"/>
  <c r="P39" i="1"/>
  <c r="P126" i="1"/>
  <c r="P35" i="1"/>
  <c r="O136" i="1"/>
  <c r="O61" i="1"/>
  <c r="O112" i="1"/>
  <c r="O177" i="1"/>
  <c r="O165" i="1"/>
  <c r="O12" i="1"/>
  <c r="P197" i="1"/>
  <c r="P94" i="1"/>
  <c r="P26" i="1"/>
  <c r="O180" i="1"/>
  <c r="P40" i="1"/>
  <c r="P42" i="1"/>
  <c r="P56" i="1"/>
  <c r="P195" i="1"/>
  <c r="P81" i="1"/>
  <c r="O71" i="1"/>
  <c r="O45" i="1"/>
  <c r="O146" i="1"/>
  <c r="O121" i="1"/>
  <c r="O117" i="1"/>
  <c r="P165" i="1"/>
  <c r="P127" i="1"/>
  <c r="P147" i="1"/>
  <c r="P149" i="1"/>
  <c r="P183" i="1"/>
  <c r="P46" i="1"/>
  <c r="P29" i="1"/>
  <c r="O13" i="1"/>
  <c r="O164" i="1"/>
  <c r="P125" i="1"/>
  <c r="P68" i="1"/>
  <c r="P146" i="1"/>
  <c r="P50" i="1"/>
  <c r="P103" i="1"/>
  <c r="P163" i="1"/>
  <c r="O93" i="1"/>
  <c r="O99" i="1"/>
  <c r="O163" i="1"/>
  <c r="O175" i="1"/>
  <c r="O51" i="1"/>
  <c r="O137" i="1"/>
  <c r="P155" i="1"/>
  <c r="O15" i="1"/>
  <c r="O100" i="1"/>
  <c r="K144" i="1" l="1"/>
  <c r="K116" i="1"/>
  <c r="M147" i="1"/>
  <c r="K90" i="1"/>
  <c r="M51" i="1"/>
  <c r="M11" i="1"/>
  <c r="K27" i="1"/>
  <c r="K74" i="1"/>
  <c r="K176" i="1"/>
  <c r="M28" i="1"/>
  <c r="M156" i="1"/>
  <c r="K72" i="1"/>
  <c r="K180" i="1"/>
  <c r="U200" i="1"/>
  <c r="U201" i="1"/>
  <c r="K58" i="1"/>
  <c r="M175" i="1"/>
  <c r="M53" i="1"/>
  <c r="M86" i="1"/>
  <c r="K82" i="1"/>
  <c r="K95" i="1"/>
  <c r="M69" i="1"/>
  <c r="M107" i="1"/>
  <c r="M173" i="1"/>
  <c r="K100" i="1"/>
  <c r="M151" i="1"/>
  <c r="K22" i="1"/>
  <c r="K44" i="1"/>
  <c r="K25" i="1"/>
  <c r="K96" i="1"/>
  <c r="M26" i="1"/>
  <c r="M40" i="1"/>
  <c r="K79" i="1"/>
  <c r="K110" i="1"/>
  <c r="K166" i="1"/>
  <c r="K106" i="1"/>
  <c r="M38" i="1"/>
  <c r="K84" i="1"/>
  <c r="K181" i="1"/>
  <c r="K98" i="1"/>
  <c r="K153" i="1"/>
  <c r="K16" i="1"/>
  <c r="K31" i="1"/>
  <c r="M125" i="1"/>
  <c r="M94" i="1"/>
  <c r="M132" i="1"/>
  <c r="K78" i="1"/>
  <c r="K194" i="1"/>
  <c r="M165" i="1"/>
  <c r="M155" i="1"/>
  <c r="M197" i="1"/>
  <c r="K37" i="1"/>
  <c r="K154" i="1"/>
  <c r="M186" i="1"/>
  <c r="T8" i="1"/>
  <c r="M41" i="1"/>
  <c r="M34" i="1"/>
  <c r="U44" i="1"/>
  <c r="T60" i="1"/>
  <c r="U64" i="1"/>
  <c r="T152" i="1"/>
  <c r="T73" i="1"/>
  <c r="T195" i="1"/>
  <c r="T61" i="1"/>
  <c r="T136" i="1"/>
  <c r="U119" i="1"/>
  <c r="T84" i="1"/>
  <c r="U121" i="1"/>
  <c r="U139" i="1"/>
  <c r="T35" i="1"/>
  <c r="T65" i="1"/>
  <c r="T88" i="1"/>
  <c r="T66" i="1"/>
  <c r="T104" i="1"/>
  <c r="T101" i="1"/>
  <c r="T189" i="1"/>
  <c r="T49" i="1"/>
  <c r="T57" i="1"/>
  <c r="T89" i="1"/>
  <c r="T131" i="1"/>
  <c r="T194" i="1"/>
  <c r="T197" i="1"/>
  <c r="T157" i="1"/>
  <c r="T162" i="1"/>
  <c r="T161" i="1"/>
  <c r="T145" i="1"/>
  <c r="T125" i="1"/>
  <c r="T133" i="1"/>
  <c r="T129" i="1"/>
  <c r="T32" i="1"/>
  <c r="T76" i="1"/>
  <c r="T37" i="1"/>
  <c r="T77" i="1"/>
  <c r="U54" i="1"/>
  <c r="U123" i="1"/>
  <c r="U87" i="1"/>
  <c r="U143" i="1"/>
  <c r="U149" i="1"/>
  <c r="U56" i="1"/>
  <c r="T180" i="1"/>
  <c r="T148" i="1"/>
  <c r="T27" i="1"/>
  <c r="U20" i="1"/>
  <c r="U29" i="1"/>
  <c r="T147" i="1"/>
  <c r="T20" i="1"/>
  <c r="T185" i="1"/>
  <c r="T40" i="1"/>
  <c r="T199" i="1"/>
  <c r="T169" i="1"/>
  <c r="T71" i="1"/>
  <c r="U81" i="1"/>
  <c r="T21" i="1"/>
  <c r="T140" i="1"/>
  <c r="U120" i="1"/>
  <c r="U65" i="1"/>
  <c r="T128" i="1"/>
  <c r="T164" i="1"/>
  <c r="U111" i="1"/>
  <c r="U50" i="1"/>
  <c r="T137" i="1"/>
  <c r="T16" i="1"/>
  <c r="T96" i="1"/>
  <c r="T34" i="1"/>
  <c r="T92" i="1"/>
  <c r="T48" i="1"/>
  <c r="T50" i="1"/>
  <c r="T41" i="1"/>
  <c r="T64" i="1"/>
  <c r="T59" i="1"/>
  <c r="T97" i="1"/>
  <c r="T67" i="1"/>
  <c r="T98" i="1"/>
  <c r="T193" i="1"/>
  <c r="T18" i="1"/>
  <c r="T115" i="1"/>
  <c r="T111" i="1"/>
  <c r="T155" i="1"/>
  <c r="T178" i="1"/>
  <c r="T141" i="1"/>
  <c r="U171" i="1"/>
  <c r="U75" i="1"/>
  <c r="U163" i="1"/>
  <c r="U35" i="1"/>
  <c r="U195" i="1"/>
  <c r="U141" i="1"/>
  <c r="U46" i="1"/>
  <c r="T17" i="1"/>
  <c r="U178" i="1"/>
  <c r="U170" i="1"/>
  <c r="T168" i="1"/>
  <c r="T181" i="1"/>
  <c r="T81" i="1"/>
  <c r="T113" i="1"/>
  <c r="T109" i="1"/>
  <c r="T114" i="1"/>
  <c r="U183" i="1"/>
  <c r="T176" i="1"/>
  <c r="T25" i="1"/>
  <c r="U150" i="1"/>
  <c r="T144" i="1"/>
  <c r="T13" i="1"/>
  <c r="U167" i="1"/>
  <c r="U100" i="1"/>
  <c r="T188" i="1"/>
  <c r="T52" i="1"/>
  <c r="T36" i="1"/>
  <c r="T116" i="1"/>
  <c r="T80" i="1"/>
  <c r="T124" i="1"/>
  <c r="T29" i="1"/>
  <c r="T19" i="1"/>
  <c r="U42" i="1"/>
  <c r="U187" i="1"/>
  <c r="U135" i="1"/>
  <c r="U55" i="1"/>
  <c r="U59" i="1"/>
  <c r="U45" i="1"/>
  <c r="U128" i="1"/>
  <c r="T100" i="1"/>
  <c r="U23" i="1"/>
  <c r="T153" i="1"/>
  <c r="T82" i="1"/>
  <c r="T28" i="1"/>
  <c r="T105" i="1"/>
  <c r="T173" i="1"/>
  <c r="T93" i="1"/>
  <c r="U115" i="1"/>
  <c r="U161" i="1"/>
  <c r="T15" i="1"/>
  <c r="U33" i="1"/>
  <c r="U126" i="1"/>
  <c r="T156" i="1"/>
  <c r="T160" i="1"/>
  <c r="U164" i="1"/>
  <c r="U18" i="1"/>
  <c r="U70" i="1"/>
  <c r="T192" i="1"/>
  <c r="T72" i="1"/>
  <c r="T117" i="1"/>
  <c r="T130" i="1"/>
  <c r="T12" i="1"/>
  <c r="T51" i="1"/>
  <c r="T121" i="1"/>
  <c r="T33" i="1"/>
  <c r="T53" i="1"/>
  <c r="T165" i="1"/>
  <c r="T175" i="1"/>
  <c r="T146" i="1"/>
  <c r="T177" i="1"/>
  <c r="T163" i="1"/>
  <c r="T45" i="1"/>
  <c r="T83" i="1"/>
  <c r="T85" i="1"/>
  <c r="T112" i="1"/>
  <c r="T103" i="1"/>
  <c r="T99" i="1"/>
  <c r="T149" i="1"/>
  <c r="T24" i="1"/>
  <c r="T69" i="1"/>
  <c r="T179" i="1"/>
  <c r="U103" i="1"/>
  <c r="U127" i="1"/>
  <c r="K193" i="1"/>
  <c r="H6" i="1"/>
  <c r="M146" i="1"/>
  <c r="K14" i="1"/>
  <c r="K88" i="1"/>
  <c r="M39" i="1"/>
  <c r="K12" i="1"/>
  <c r="K158" i="1"/>
  <c r="M130" i="1"/>
  <c r="K48" i="1"/>
  <c r="M91" i="1"/>
  <c r="M68" i="1"/>
  <c r="K104" i="1"/>
  <c r="K190" i="1"/>
  <c r="K30" i="1"/>
  <c r="M30" i="1"/>
  <c r="K57" i="1"/>
  <c r="M57" i="1"/>
  <c r="K117" i="1"/>
  <c r="M117" i="1"/>
  <c r="M138" i="1"/>
  <c r="K138" i="1"/>
  <c r="K133" i="1"/>
  <c r="M133" i="1"/>
  <c r="M192" i="1"/>
  <c r="K192" i="1"/>
  <c r="K71" i="1"/>
  <c r="M71" i="1"/>
  <c r="K185" i="1"/>
  <c r="M185" i="1"/>
  <c r="M142" i="1"/>
  <c r="K142" i="1"/>
  <c r="M43" i="1"/>
  <c r="K43" i="1"/>
  <c r="K199" i="1"/>
  <c r="M199" i="1"/>
  <c r="M97" i="1"/>
  <c r="K97" i="1"/>
  <c r="K89" i="1"/>
  <c r="M89" i="1"/>
  <c r="M80" i="1"/>
  <c r="K80" i="1"/>
  <c r="K129" i="1"/>
  <c r="M129" i="1"/>
  <c r="M60" i="1"/>
  <c r="K60" i="1"/>
  <c r="M32" i="1"/>
  <c r="K32" i="1"/>
  <c r="M15" i="1"/>
  <c r="K15" i="1"/>
  <c r="M114" i="1"/>
  <c r="K114" i="1"/>
  <c r="K177" i="1"/>
  <c r="M177" i="1"/>
  <c r="M174" i="1"/>
  <c r="K174" i="1"/>
  <c r="K63" i="1"/>
  <c r="M63" i="1"/>
  <c r="M168" i="1"/>
  <c r="K168" i="1"/>
  <c r="K76" i="1"/>
  <c r="M76" i="1"/>
  <c r="K157" i="1"/>
  <c r="M157" i="1"/>
  <c r="M62" i="1"/>
  <c r="K62" i="1"/>
  <c r="K131" i="1"/>
  <c r="M131" i="1"/>
  <c r="K105" i="1"/>
  <c r="M105" i="1"/>
  <c r="M102" i="1"/>
  <c r="K102" i="1"/>
  <c r="K47" i="1"/>
  <c r="M47" i="1"/>
  <c r="K189" i="1"/>
  <c r="M189" i="1"/>
  <c r="K184" i="1"/>
  <c r="M184" i="1"/>
  <c r="K152" i="1"/>
  <c r="M152" i="1"/>
  <c r="K52" i="1"/>
  <c r="M52" i="1"/>
  <c r="M49" i="1"/>
  <c r="K49" i="1"/>
  <c r="M140" i="1"/>
  <c r="K140" i="1"/>
  <c r="K169" i="1"/>
  <c r="M169" i="1"/>
  <c r="K85" i="1"/>
  <c r="M85" i="1"/>
  <c r="K191" i="1"/>
  <c r="M191" i="1"/>
  <c r="M122" i="1"/>
  <c r="K122" i="1"/>
  <c r="M24" i="1"/>
  <c r="K24" i="1"/>
  <c r="M124" i="1"/>
  <c r="K124" i="1"/>
  <c r="M17" i="1"/>
  <c r="K17" i="1"/>
  <c r="M188" i="1"/>
  <c r="K188" i="1"/>
  <c r="M172" i="1"/>
  <c r="K172" i="1"/>
  <c r="M36" i="1"/>
  <c r="K36" i="1"/>
  <c r="M19" i="1"/>
  <c r="K19" i="1"/>
  <c r="K83" i="1"/>
  <c r="M83" i="1"/>
  <c r="K136" i="1"/>
  <c r="M136" i="1"/>
  <c r="K73" i="1"/>
  <c r="M73" i="1"/>
  <c r="M118" i="1"/>
  <c r="K118" i="1"/>
  <c r="M109" i="1"/>
  <c r="K109" i="1"/>
  <c r="M134" i="1"/>
  <c r="K134" i="1"/>
  <c r="M198" i="1"/>
  <c r="K198" i="1"/>
  <c r="M196" i="1"/>
  <c r="K196" i="1"/>
  <c r="K145" i="1"/>
  <c r="M145" i="1"/>
  <c r="M92" i="1"/>
  <c r="K92" i="1"/>
  <c r="K113" i="1"/>
  <c r="M113" i="1"/>
  <c r="K93" i="1"/>
  <c r="M93" i="1"/>
  <c r="K21" i="1"/>
  <c r="M21" i="1"/>
  <c r="M13" i="1"/>
  <c r="K13" i="1"/>
  <c r="M160" i="1"/>
  <c r="K160" i="1"/>
  <c r="M148" i="1"/>
  <c r="K148" i="1"/>
  <c r="K61" i="1"/>
  <c r="M61" i="1"/>
  <c r="K182" i="1"/>
  <c r="M182" i="1"/>
  <c r="K179" i="1"/>
  <c r="M179" i="1"/>
  <c r="K101" i="1"/>
  <c r="M101" i="1"/>
  <c r="M112" i="1"/>
  <c r="K112" i="1"/>
  <c r="M108" i="1"/>
  <c r="K108" i="1"/>
  <c r="M66" i="1"/>
  <c r="K66" i="1"/>
  <c r="K137" i="1"/>
  <c r="M137" i="1"/>
  <c r="K159" i="1"/>
  <c r="M159" i="1"/>
  <c r="M99" i="1"/>
  <c r="K99" i="1"/>
  <c r="K67" i="1"/>
  <c r="M67" i="1"/>
  <c r="K162" i="1"/>
  <c r="M162" i="1"/>
  <c r="M77" i="1"/>
  <c r="K77" i="1"/>
  <c r="M8" i="1"/>
  <c r="K8" i="1"/>
  <c r="M10" i="1"/>
  <c r="K10" i="1"/>
  <c r="M9" i="1"/>
  <c r="K9" i="1"/>
  <c r="T9" i="1"/>
  <c r="P144" i="1"/>
  <c r="P176" i="1"/>
  <c r="R156" i="1"/>
  <c r="P72" i="1"/>
  <c r="P116" i="1"/>
  <c r="R28" i="1"/>
  <c r="R147" i="1"/>
  <c r="P90" i="1"/>
  <c r="R51" i="1"/>
  <c r="R11" i="1"/>
  <c r="P27" i="1"/>
  <c r="P74" i="1"/>
  <c r="P180" i="1"/>
  <c r="P82" i="1"/>
  <c r="P58" i="1"/>
  <c r="R175" i="1"/>
  <c r="P95" i="1"/>
  <c r="R53" i="1"/>
  <c r="R86" i="1"/>
  <c r="R69" i="1"/>
  <c r="R107" i="1"/>
  <c r="R173" i="1"/>
  <c r="R151" i="1"/>
  <c r="P22" i="1"/>
  <c r="P106" i="1"/>
  <c r="P166" i="1"/>
  <c r="P25" i="1"/>
  <c r="R38" i="1"/>
  <c r="R26" i="1"/>
  <c r="P110" i="1"/>
  <c r="P96" i="1"/>
  <c r="P84" i="1"/>
  <c r="R40" i="1"/>
  <c r="P79" i="1"/>
  <c r="R83" i="1"/>
  <c r="R157" i="1"/>
  <c r="R34" i="1"/>
  <c r="R102" i="1"/>
  <c r="R99" i="1"/>
  <c r="R108" i="1"/>
  <c r="R113" i="1"/>
  <c r="R172" i="1"/>
  <c r="R145" i="1"/>
  <c r="R19" i="1"/>
  <c r="R76" i="1"/>
  <c r="R196" i="1"/>
  <c r="R133" i="1"/>
  <c r="R184" i="1"/>
  <c r="R63" i="1"/>
  <c r="R152" i="1"/>
  <c r="R168" i="1"/>
  <c r="R85" i="1"/>
  <c r="R47" i="1"/>
  <c r="R118" i="1"/>
  <c r="R142" i="1"/>
  <c r="R80" i="1"/>
  <c r="R174" i="1"/>
  <c r="R192" i="1"/>
  <c r="R124" i="1"/>
  <c r="R15" i="1"/>
  <c r="R73" i="1"/>
  <c r="R52" i="1"/>
  <c r="R57" i="1"/>
  <c r="R39" i="1"/>
  <c r="R169" i="1"/>
  <c r="R165" i="1"/>
  <c r="R185" i="1"/>
  <c r="R10" i="1"/>
  <c r="R130" i="1"/>
  <c r="R30" i="1"/>
  <c r="R129" i="1"/>
  <c r="R146" i="1"/>
  <c r="R159" i="1"/>
  <c r="R131" i="1"/>
  <c r="R138" i="1"/>
  <c r="R114" i="1"/>
  <c r="R89" i="1"/>
  <c r="R197" i="1"/>
  <c r="R179" i="1"/>
  <c r="R136" i="1"/>
  <c r="R177" i="1"/>
  <c r="R21" i="1"/>
  <c r="R125" i="1"/>
  <c r="R67" i="1"/>
  <c r="R182" i="1"/>
  <c r="R61" i="1"/>
  <c r="R160" i="1"/>
  <c r="R105" i="1"/>
  <c r="R8" i="1"/>
  <c r="R148" i="1"/>
  <c r="R77" i="1"/>
  <c r="R32" i="1"/>
  <c r="R92" i="1"/>
  <c r="R43" i="1"/>
  <c r="R62" i="1"/>
  <c r="R198" i="1"/>
  <c r="R186" i="1"/>
  <c r="R97" i="1"/>
  <c r="R41" i="1"/>
  <c r="R24" i="1"/>
  <c r="R134" i="1"/>
  <c r="R13" i="1"/>
  <c r="R155" i="1"/>
  <c r="R36" i="1"/>
  <c r="R66" i="1"/>
  <c r="R140" i="1"/>
  <c r="R109" i="1"/>
  <c r="R91" i="1"/>
  <c r="R49" i="1"/>
  <c r="R17" i="1"/>
  <c r="R9" i="1"/>
  <c r="R191" i="1"/>
  <c r="R101" i="1"/>
  <c r="R162" i="1"/>
  <c r="R60" i="1"/>
  <c r="R188" i="1"/>
  <c r="R94" i="1"/>
  <c r="R68" i="1"/>
  <c r="R117" i="1"/>
  <c r="R71" i="1"/>
  <c r="R199" i="1"/>
  <c r="R189" i="1"/>
  <c r="R93" i="1"/>
  <c r="R137" i="1"/>
  <c r="R132" i="1"/>
  <c r="R122" i="1"/>
  <c r="R112" i="1"/>
  <c r="P99" i="1"/>
  <c r="P60" i="1"/>
  <c r="P12" i="1"/>
  <c r="P13" i="1"/>
  <c r="P32" i="1"/>
  <c r="P89" i="1"/>
  <c r="P88" i="1"/>
  <c r="P190" i="1"/>
  <c r="P15" i="1"/>
  <c r="P114" i="1"/>
  <c r="P104" i="1"/>
  <c r="P138" i="1"/>
  <c r="P8" i="1"/>
  <c r="P49" i="1"/>
  <c r="P133" i="1"/>
  <c r="P118" i="1"/>
  <c r="P24" i="1"/>
  <c r="P77" i="1"/>
  <c r="P153" i="1"/>
  <c r="P152" i="1"/>
  <c r="P109" i="1"/>
  <c r="P181" i="1"/>
  <c r="P63" i="1"/>
  <c r="P105" i="1"/>
  <c r="P61" i="1"/>
  <c r="P16" i="1"/>
  <c r="P52" i="1"/>
  <c r="P71" i="1"/>
  <c r="P196" i="1"/>
  <c r="P182" i="1"/>
  <c r="P172" i="1"/>
  <c r="P85" i="1"/>
  <c r="P17" i="1"/>
  <c r="P19" i="1"/>
  <c r="P92" i="1"/>
  <c r="P148" i="1"/>
  <c r="P174" i="1"/>
  <c r="P157" i="1"/>
  <c r="P184" i="1"/>
  <c r="P73" i="1"/>
  <c r="P98" i="1"/>
  <c r="P154" i="1"/>
  <c r="P168" i="1"/>
  <c r="P169" i="1"/>
  <c r="P136" i="1"/>
  <c r="P122" i="1"/>
  <c r="P102" i="1"/>
  <c r="P194" i="1"/>
  <c r="P31" i="1"/>
  <c r="P14" i="1"/>
  <c r="P185" i="1"/>
  <c r="P80" i="1"/>
  <c r="P97" i="1"/>
  <c r="P188" i="1"/>
  <c r="P134" i="1"/>
  <c r="P158" i="1"/>
  <c r="P112" i="1"/>
  <c r="P78" i="1"/>
  <c r="P108" i="1"/>
  <c r="P140" i="1"/>
  <c r="P193" i="1"/>
  <c r="P47" i="1"/>
  <c r="P179" i="1"/>
  <c r="P117" i="1"/>
  <c r="P131" i="1"/>
  <c r="P93" i="1"/>
  <c r="P57" i="1"/>
  <c r="P113" i="1"/>
  <c r="P67" i="1"/>
  <c r="P10" i="1"/>
  <c r="P37" i="1"/>
  <c r="P189" i="1"/>
  <c r="P162" i="1"/>
  <c r="P48" i="1"/>
  <c r="P192" i="1"/>
  <c r="P43" i="1"/>
  <c r="P62" i="1"/>
  <c r="P124" i="1"/>
  <c r="P36" i="1"/>
  <c r="P198" i="1"/>
  <c r="P160" i="1"/>
  <c r="P66" i="1"/>
  <c r="P129" i="1"/>
  <c r="P101" i="1"/>
  <c r="P177" i="1"/>
  <c r="P76" i="1"/>
  <c r="P83" i="1"/>
  <c r="P145" i="1"/>
  <c r="P21" i="1"/>
  <c r="P159" i="1"/>
  <c r="P199" i="1"/>
  <c r="P191" i="1"/>
  <c r="P137" i="1"/>
  <c r="U74" i="1" l="1"/>
  <c r="U27" i="1"/>
  <c r="U11" i="1"/>
  <c r="U51" i="1"/>
  <c r="U90" i="1"/>
  <c r="U147" i="1"/>
  <c r="U28" i="1"/>
  <c r="U116" i="1"/>
  <c r="U72" i="1"/>
  <c r="U156" i="1"/>
  <c r="U176" i="1"/>
  <c r="U144" i="1"/>
  <c r="U180" i="1"/>
  <c r="U86" i="1"/>
  <c r="U53" i="1"/>
  <c r="U95" i="1"/>
  <c r="U175" i="1"/>
  <c r="U58" i="1"/>
  <c r="U82" i="1"/>
  <c r="X4" i="1"/>
  <c r="X1" i="1"/>
  <c r="X3" i="1"/>
  <c r="X2" i="1"/>
  <c r="U22" i="1"/>
  <c r="U151" i="1"/>
  <c r="U173" i="1"/>
  <c r="U107" i="1"/>
  <c r="U69" i="1"/>
  <c r="U79" i="1"/>
  <c r="U40" i="1"/>
  <c r="U84" i="1"/>
  <c r="U96" i="1"/>
  <c r="U110" i="1"/>
  <c r="U26" i="1"/>
  <c r="U38" i="1"/>
  <c r="U25" i="1"/>
  <c r="U166" i="1"/>
  <c r="U106" i="1"/>
  <c r="U186" i="1"/>
  <c r="U37" i="1"/>
  <c r="U125" i="1"/>
  <c r="U197" i="1"/>
  <c r="U31" i="1"/>
  <c r="U154" i="1"/>
  <c r="U16" i="1"/>
  <c r="U165" i="1"/>
  <c r="U153" i="1"/>
  <c r="U132" i="1"/>
  <c r="U94" i="1"/>
  <c r="U155" i="1"/>
  <c r="U194" i="1"/>
  <c r="U98" i="1"/>
  <c r="U78" i="1"/>
  <c r="U181" i="1"/>
  <c r="U8" i="1"/>
  <c r="U34" i="1"/>
  <c r="U41" i="1"/>
  <c r="U198" i="1"/>
  <c r="U108" i="1"/>
  <c r="U36" i="1"/>
  <c r="U15" i="1"/>
  <c r="U159" i="1"/>
  <c r="U61" i="1"/>
  <c r="U21" i="1"/>
  <c r="U145" i="1"/>
  <c r="U169" i="1"/>
  <c r="U152" i="1"/>
  <c r="U157" i="1"/>
  <c r="U89" i="1"/>
  <c r="U133" i="1"/>
  <c r="U30" i="1"/>
  <c r="U158" i="1"/>
  <c r="U91" i="1"/>
  <c r="U47" i="1"/>
  <c r="U134" i="1"/>
  <c r="U62" i="1"/>
  <c r="U43" i="1"/>
  <c r="U193" i="1"/>
  <c r="U77" i="1"/>
  <c r="U174" i="1"/>
  <c r="U142" i="1"/>
  <c r="U12" i="1"/>
  <c r="U162" i="1"/>
  <c r="U137" i="1"/>
  <c r="U101" i="1"/>
  <c r="U93" i="1"/>
  <c r="U83" i="1"/>
  <c r="U184" i="1"/>
  <c r="U105" i="1"/>
  <c r="U76" i="1"/>
  <c r="U177" i="1"/>
  <c r="U185" i="1"/>
  <c r="U190" i="1"/>
  <c r="U39" i="1"/>
  <c r="U66" i="1"/>
  <c r="U17" i="1"/>
  <c r="U114" i="1"/>
  <c r="U146" i="1"/>
  <c r="U182" i="1"/>
  <c r="U136" i="1"/>
  <c r="U85" i="1"/>
  <c r="U57" i="1"/>
  <c r="U99" i="1"/>
  <c r="U92" i="1"/>
  <c r="U124" i="1"/>
  <c r="U80" i="1"/>
  <c r="U130" i="1"/>
  <c r="U112" i="1"/>
  <c r="U172" i="1"/>
  <c r="U24" i="1"/>
  <c r="U102" i="1"/>
  <c r="U32" i="1"/>
  <c r="U148" i="1"/>
  <c r="U196" i="1"/>
  <c r="U118" i="1"/>
  <c r="U188" i="1"/>
  <c r="U122" i="1"/>
  <c r="U140" i="1"/>
  <c r="U60" i="1"/>
  <c r="U97" i="1"/>
  <c r="U138" i="1"/>
  <c r="U104" i="1"/>
  <c r="U88" i="1"/>
  <c r="U160" i="1"/>
  <c r="U19" i="1"/>
  <c r="U49" i="1"/>
  <c r="U168" i="1"/>
  <c r="U52" i="1"/>
  <c r="U63" i="1"/>
  <c r="U48" i="1"/>
  <c r="U13" i="1"/>
  <c r="U192" i="1"/>
  <c r="U109" i="1"/>
  <c r="U67" i="1"/>
  <c r="U179" i="1"/>
  <c r="U113" i="1"/>
  <c r="U73" i="1"/>
  <c r="U191" i="1"/>
  <c r="U189" i="1"/>
  <c r="U131" i="1"/>
  <c r="U129" i="1"/>
  <c r="U199" i="1"/>
  <c r="U71" i="1"/>
  <c r="U117" i="1"/>
  <c r="U68" i="1"/>
  <c r="U14" i="1"/>
  <c r="U10" i="1"/>
  <c r="U9" i="1"/>
  <c r="X6" i="1" l="1"/>
  <c r="Y1" i="1"/>
  <c r="X7" i="1"/>
  <c r="X5" i="1"/>
</calcChain>
</file>

<file path=xl/sharedStrings.xml><?xml version="1.0" encoding="utf-8"?>
<sst xmlns="http://schemas.openxmlformats.org/spreadsheetml/2006/main" count="67" uniqueCount="40">
  <si>
    <t>Date</t>
  </si>
  <si>
    <t>Day</t>
  </si>
  <si>
    <t>DayDate</t>
  </si>
  <si>
    <t>Gotobi</t>
  </si>
  <si>
    <t>Technical Gotobi</t>
  </si>
  <si>
    <t>Weekday Gotobi</t>
  </si>
  <si>
    <t>hit %</t>
  </si>
  <si>
    <t>USDJPY CMPN Curncy</t>
  </si>
  <si>
    <t>PX_LAST</t>
  </si>
  <si>
    <t>entry/exit timing</t>
  </si>
  <si>
    <t>YES</t>
  </si>
  <si>
    <t>average returns</t>
  </si>
  <si>
    <t>total returns</t>
  </si>
  <si>
    <t>count</t>
  </si>
  <si>
    <t>Weekday</t>
  </si>
  <si>
    <t>Technical</t>
  </si>
  <si>
    <t>Entry Timing</t>
  </si>
  <si>
    <t>Exit Timing</t>
  </si>
  <si>
    <t>Entry Price</t>
  </si>
  <si>
    <t>Exit Price</t>
  </si>
  <si>
    <t>(11 trades)</t>
  </si>
  <si>
    <t>4:30/8:30</t>
  </si>
  <si>
    <t>5:00/8:30</t>
  </si>
  <si>
    <t>5:30/8:30</t>
  </si>
  <si>
    <t>6:00/8:30</t>
  </si>
  <si>
    <t>6:30/8:30</t>
  </si>
  <si>
    <t>7:00/8:30</t>
  </si>
  <si>
    <t>7:30/8:30</t>
  </si>
  <si>
    <t>8:00/8:30</t>
  </si>
  <si>
    <t>Trade Returns</t>
  </si>
  <si>
    <t>(28 trades)</t>
  </si>
  <si>
    <t>4:30/8:55</t>
  </si>
  <si>
    <t>5:00/8:55</t>
  </si>
  <si>
    <t>5:30/8:55</t>
  </si>
  <si>
    <t>6:00/8:55</t>
  </si>
  <si>
    <t>6:30/8:55</t>
  </si>
  <si>
    <t>7:00/8:55</t>
  </si>
  <si>
    <t>7:30/8:55</t>
  </si>
  <si>
    <t>8:00/8:55</t>
  </si>
  <si>
    <t>8:30/8:55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</si>
</sst>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14" fontId="0" fillId="0" borderId="0" xfId="0" applyNumberFormat="1"/>
    <xf numFmtId="0" fontId="1" fillId="0" borderId="0" xfId="0" applyFont="1"/>
    <xf numFmtId="22" fontId="3" fillId="0" borderId="0" xfId="0" applyNumberFormat="1" applyFont="1" applyBorder="1" applyAlignment="1">
      <alignment horizontal="center"/>
    </xf>
    <xf numFmtId="10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9" fontId="5" fillId="0" borderId="6" xfId="1" applyFont="1" applyBorder="1"/>
    <xf numFmtId="9" fontId="5" fillId="0" borderId="7" xfId="1" applyFont="1" applyBorder="1"/>
    <xf numFmtId="164" fontId="3" fillId="0" borderId="0" xfId="0" applyNumberFormat="1" applyFont="1" applyBorder="1"/>
    <xf numFmtId="9" fontId="5" fillId="0" borderId="8" xfId="1" applyFont="1" applyBorder="1"/>
    <xf numFmtId="9" fontId="5" fillId="0" borderId="0" xfId="1" applyFont="1" applyBorder="1"/>
    <xf numFmtId="10" fontId="3" fillId="0" borderId="4" xfId="0" applyNumberFormat="1" applyFont="1" applyBorder="1"/>
    <xf numFmtId="10" fontId="3" fillId="0" borderId="0" xfId="0" applyNumberFormat="1" applyFont="1" applyBorder="1"/>
    <xf numFmtId="20" fontId="1" fillId="0" borderId="0" xfId="0" applyNumberFormat="1" applyFont="1"/>
    <xf numFmtId="22" fontId="0" fillId="0" borderId="0" xfId="0" applyNumberFormat="1"/>
    <xf numFmtId="20" fontId="1" fillId="2" borderId="0" xfId="0" applyNumberFormat="1" applyFont="1" applyFill="1"/>
    <xf numFmtId="14" fontId="0" fillId="2" borderId="0" xfId="0" applyNumberFormat="1" applyFill="1"/>
    <xf numFmtId="0" fontId="0" fillId="2" borderId="0" xfId="0" applyFill="1"/>
    <xf numFmtId="14" fontId="0" fillId="0" borderId="0" xfId="0" applyNumberFormat="1" applyFill="1"/>
    <xf numFmtId="0" fontId="0" fillId="0" borderId="0" xfId="0" applyFill="1"/>
    <xf numFmtId="22" fontId="3" fillId="0" borderId="0" xfId="0" applyNumberFormat="1" applyFont="1" applyFill="1" applyBorder="1" applyAlignment="1">
      <alignment horizontal="center"/>
    </xf>
    <xf numFmtId="10" fontId="0" fillId="0" borderId="0" xfId="0" applyNumberFormat="1" applyFill="1"/>
    <xf numFmtId="0" fontId="5" fillId="0" borderId="7" xfId="0" applyFont="1" applyBorder="1"/>
    <xf numFmtId="0" fontId="6" fillId="0" borderId="0" xfId="0" applyFont="1"/>
    <xf numFmtId="164" fontId="6" fillId="0" borderId="0" xfId="0" applyNumberFormat="1" applyFont="1"/>
    <xf numFmtId="10" fontId="6" fillId="0" borderId="0" xfId="0" applyNumberFormat="1" applyFont="1"/>
    <xf numFmtId="0" fontId="5" fillId="0" borderId="1" xfId="0" applyFont="1" applyBorder="1"/>
    <xf numFmtId="0" fontId="3" fillId="0" borderId="1" xfId="0" applyFont="1" applyBorder="1"/>
    <xf numFmtId="0" fontId="5" fillId="0" borderId="3" xfId="0" applyFont="1" applyBorder="1"/>
    <xf numFmtId="9" fontId="5" fillId="0" borderId="4" xfId="1" applyFont="1" applyBorder="1"/>
    <xf numFmtId="164" fontId="3" fillId="0" borderId="2" xfId="0" applyNumberFormat="1" applyFont="1" applyBorder="1"/>
    <xf numFmtId="10" fontId="3" fillId="0" borderId="2" xfId="0" applyNumberFormat="1" applyFont="1" applyBorder="1"/>
    <xf numFmtId="10" fontId="3" fillId="0" borderId="5" xfId="0" applyNumberFormat="1" applyFont="1" applyBorder="1"/>
    <xf numFmtId="164" fontId="6" fillId="0" borderId="2" xfId="0" applyNumberFormat="1" applyFont="1" applyBorder="1"/>
    <xf numFmtId="10" fontId="6" fillId="0" borderId="2" xfId="0" applyNumberFormat="1" applyFont="1" applyBorder="1"/>
    <xf numFmtId="0" fontId="3" fillId="0" borderId="0" xfId="0" applyFont="1" applyBorder="1"/>
    <xf numFmtId="9" fontId="2" fillId="0" borderId="8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102.37</v>
        <stp/>
        <stp>##V3_BDHV12</stp>
        <stp>USDJPY CMPN Curncy</stp>
        <stp>last_price</stp>
        <stp>5/7/2016 8:54:00 AM</stp>
        <stp>5/7/2016 8:55:00 AM</stp>
        <stp>[Gotobi.xlsx]Main!R32C17</stp>
        <stp>BarSz=1</stp>
        <stp>Dir=V</stp>
        <stp>Dts=h</stp>
        <stp>Sort=D</stp>
        <stp>Quote=C</stp>
        <stp>UseDPDF=Y</stp>
        <tr r="Q32" s="1"/>
      </tp>
      <tp>
        <v>100.83</v>
        <stp/>
        <stp>##V3_BDHV12</stp>
        <stp>USDJPY CMPN Curncy</stp>
        <stp>last_price</stp>
        <stp>8/7/2016 8:30:00 AM</stp>
        <stp>8/7/2016 8:31:00 AM</stp>
        <stp>[Gotobi.xlsx]Main!R29C16</stp>
        <stp>BarSz=1</stp>
        <stp>Dir=V</stp>
        <stp>Dts=h</stp>
        <stp>Sort=D</stp>
        <stp>Quote=C</stp>
        <stp>UseDPDF=Y</stp>
        <tr r="P29" s="1"/>
      </tp>
      <tp>
        <v>102.33</v>
        <stp/>
        <stp>##V3_BDHV12</stp>
        <stp>USDJPY CMPN Curncy</stp>
        <stp>last_price</stp>
        <stp>5/7/2016 8:30:00 AM</stp>
        <stp>5/7/2016 8:31:00 AM</stp>
        <stp>[Gotobi.xlsx]Main!R32C15</stp>
        <stp>BarSz=1</stp>
        <stp>Dir=V</stp>
        <stp>Dts=h</stp>
        <stp>Sort=D</stp>
        <stp>Quote=C</stp>
        <stp>UseDPDF=Y</stp>
        <tr r="O32" s="1"/>
      </tp>
      <tp>
        <v>108.93</v>
        <stp/>
        <stp>##V3_BDHV12</stp>
        <stp>USDJPY CMPN Curncy</stp>
        <stp>last_price</stp>
        <stp>3/6/2016 8:30:00 AM</stp>
        <stp>3/6/2016 8:31:00 AM</stp>
        <stp>[Gotobi.xlsx]Main!R64C16</stp>
        <stp>BarSz=1</stp>
        <stp>Dir=V</stp>
        <stp>Dts=h</stp>
        <stp>Sort=D</stp>
        <stp>Quote=C</stp>
        <stp>UseDPDF=Y</stp>
        <tr r="P64" s="1"/>
      </tp>
      <tp>
        <v>107.17</v>
        <stp/>
        <stp>##V3_BDHV12</stp>
        <stp>USDJPY CMPN Curncy</stp>
        <stp>last_price</stp>
        <stp>5/5/2016 8:30:00 AM</stp>
        <stp>5/5/2016 8:31:00 AM</stp>
        <stp>[Gotobi.xlsx]Main!R93C15</stp>
        <stp>BarSz=1</stp>
        <stp>Dir=V</stp>
        <stp>Dts=h</stp>
        <stp>Sort=D</stp>
        <stp>Quote=C</stp>
        <stp>UseDPDF=Y</stp>
        <tr r="O93" s="1"/>
      </tp>
      <tp>
        <v>107.15</v>
        <stp/>
        <stp>##V3_BDHV12</stp>
        <stp>USDJPY CMPN Curncy</stp>
        <stp>last_price</stp>
        <stp>5/5/2016 8:54:00 AM</stp>
        <stp>5/5/2016 8:55:00 AM</stp>
        <stp>[Gotobi.xlsx]Main!R93C17</stp>
        <stp>BarSz=1</stp>
        <stp>Dir=V</stp>
        <stp>Dts=h</stp>
        <stp>Sort=D</stp>
        <stp>Quote=C</stp>
        <stp>UseDPDF=Y</stp>
        <tr r="Q93" s="1"/>
      </tp>
      <tp>
        <v>108.89</v>
        <stp/>
        <stp>##V3_BDHV12</stp>
        <stp>USDJPY CMPN Curncy</stp>
        <stp>last_price</stp>
        <stp>3/6/2016 8:54:00 AM</stp>
        <stp>3/6/2016 8:55:00 AM</stp>
        <stp>[Gotobi.xlsx]Main!R64C18</stp>
        <stp>BarSz=1</stp>
        <stp>Dir=V</stp>
        <stp>Dts=h</stp>
        <stp>Sort=D</stp>
        <stp>Quote=C</stp>
        <stp>UseDPDF=Y</stp>
        <tr r="R64" s="1"/>
      </tp>
      <tp>
        <v>100.93</v>
        <stp/>
        <stp>##V3_BDHV12</stp>
        <stp>USDJPY CMPN Curncy</stp>
        <stp>last_price</stp>
        <stp>8/7/2016 8:54:00 AM</stp>
        <stp>8/7/2016 8:55:00 AM</stp>
        <stp>[Gotobi.xlsx]Main!R29C18</stp>
        <stp>BarSz=1</stp>
        <stp>Dir=V</stp>
        <stp>Dts=h</stp>
        <stp>Sort=D</stp>
        <stp>Quote=C</stp>
        <stp>UseDPDF=Y</stp>
        <tr r="R29" s="1"/>
      </tp>
      <tp>
        <v>42580</v>
        <stp/>
        <stp>##V3_BDHV12</stp>
        <stp>USDJPY CMPN Curncy</stp>
        <stp>PX_LAST</stp>
        <stp>8/1/16</stp>
        <stp>29/7/16</stp>
        <stp>[Gotobi.xlsx]Main!R8C1</stp>
        <stp>Dir=V</stp>
        <stp>Dts=S</stp>
        <stp>Sort=D</stp>
        <stp>Quote=C</stp>
        <stp>QtTyp=Y</stp>
        <stp>Days=A</stp>
        <stp>Per=cd</stp>
        <stp>DtFmt=D</stp>
        <stp>UseDPDF=Y</stp>
        <stp>cols=2;rows=204</stp>
        <tr r="A8" s="1"/>
      </tp>
    </main>
    <main first="bloomberg.rtd">
      <tp>
        <v>104.48</v>
        <stp/>
        <stp>##V3_BDHV12</stp>
        <stp>USDJPY CMPN Curncy</stp>
        <stp>last_price</stp>
        <stp>29/7/2016 8:54:00 AM</stp>
        <stp>29/7/2016 8:55:00 AM</stp>
        <stp>[Gotobi.xlsx]Main!R8C18</stp>
        <stp>BarSz=1</stp>
        <stp>Dir=V</stp>
        <stp>Dts=h</stp>
        <stp>Sort=D</stp>
        <stp>Quote=C</stp>
        <stp>UseDPDF=Y</stp>
        <tr r="R8" s="1"/>
      </tp>
      <tp>
        <v>104.48</v>
        <stp/>
        <stp>##V3_BDHV12</stp>
        <stp>USDJPY CMPN Curncy</stp>
        <stp>last_price</stp>
        <stp>29/7/2016 8:30:00 AM</stp>
        <stp>29/7/2016 8:31:00 AM</stp>
        <stp>[Gotobi.xlsx]Main!R8C16</stp>
        <stp>BarSz=1</stp>
        <stp>Dir=V</stp>
        <stp>Dts=h</stp>
        <stp>Sort=D</stp>
        <stp>Quote=C</stp>
        <stp>UseDPDF=Y</stp>
        <tr r="P8" s="1"/>
      </tp>
      <tp>
        <v>112.91</v>
        <stp/>
        <stp>##V3_BDHV12</stp>
        <stp>USDJPY CMPN Curncy</stp>
        <stp>last_price</stp>
        <stp>19/2/2016 8:54:00 AM</stp>
        <stp>19/2/2016 8:55:00 AM</stp>
        <stp>[Gotobi.xlsx]Main!R169C18</stp>
        <stp>BarSz=1</stp>
        <stp>Dir=V</stp>
        <stp>Dts=h</stp>
        <stp>Sort=D</stp>
        <stp>Quote=C</stp>
        <stp>UseDPDF=Y</stp>
        <tr r="R169" s="1"/>
      </tp>
      <tp>
        <v>118.85</v>
        <stp/>
        <stp>##V3_BDHV12</stp>
        <stp>USDJPY CMPN Curncy</stp>
        <stp>last_price</stp>
        <stp>29/1/2016 8:30:00 AM</stp>
        <stp>29/1/2016 8:31:00 AM</stp>
        <stp>[Gotobi.xlsx]Main!R190C16</stp>
        <stp>BarSz=1</stp>
        <stp>Dir=V</stp>
        <stp>Dts=h</stp>
        <stp>Sort=D</stp>
        <stp>Quote=C</stp>
        <stp>UseDPDF=Y</stp>
        <tr r="P190" s="1"/>
      </tp>
      <tp>
        <v>111.12</v>
        <stp/>
        <stp>##V3_BDHV12</stp>
        <stp>USDJPY CMPN Curncy</stp>
        <stp>last_price</stp>
        <stp>18/3/2016 8:54:00 AM</stp>
        <stp>18/3/2016 8:55:00 AM</stp>
        <stp>[Gotobi.xlsx]Main!R141C18</stp>
        <stp>BarSz=1</stp>
        <stp>Dir=V</stp>
        <stp>Dts=h</stp>
        <stp>Sort=D</stp>
        <stp>Quote=C</stp>
        <stp>UseDPDF=Y</stp>
        <tr r="R141" s="1"/>
      </tp>
      <tp>
        <v>113.09</v>
        <stp/>
        <stp>##V3_BDHV12</stp>
        <stp>USDJPY CMPN Curncy</stp>
        <stp>last_price</stp>
        <stp>19/2/2016 8:30:00 AM</stp>
        <stp>19/2/2016 8:31:00 AM</stp>
        <stp>[Gotobi.xlsx]Main!R169C16</stp>
        <stp>BarSz=1</stp>
        <stp>Dir=V</stp>
        <stp>Dts=h</stp>
        <stp>Sort=D</stp>
        <stp>Quote=C</stp>
        <stp>UseDPDF=Y</stp>
        <tr r="P169" s="1"/>
      </tp>
      <tp>
        <v>118.82</v>
        <stp/>
        <stp>##V3_BDHV12</stp>
        <stp>USDJPY CMPN Curncy</stp>
        <stp>last_price</stp>
        <stp>29/1/2016 8:54:00 AM</stp>
        <stp>29/1/2016 8:55:00 AM</stp>
        <stp>[Gotobi.xlsx]Main!R190C18</stp>
        <stp>BarSz=1</stp>
        <stp>Dir=V</stp>
        <stp>Dts=h</stp>
        <stp>Sort=D</stp>
        <stp>Quote=C</stp>
        <stp>UseDPDF=Y</stp>
        <tr r="R190" s="1"/>
      </tp>
      <tp>
        <v>111.38</v>
        <stp/>
        <stp>##V3_BDHV12</stp>
        <stp>USDJPY CMPN Curncy</stp>
        <stp>last_price</stp>
        <stp>18/3/2016 8:30:00 AM</stp>
        <stp>18/3/2016 8:31:00 AM</stp>
        <stp>[Gotobi.xlsx]Main!R141C16</stp>
        <stp>BarSz=1</stp>
        <stp>Dir=V</stp>
        <stp>Dts=h</stp>
        <stp>Sort=D</stp>
        <stp>Quote=C</stp>
        <stp>UseDPDF=Y</stp>
        <tr r="P141" s="1"/>
      </tp>
      <tp>
        <v>109.71</v>
        <stp/>
        <stp>##V3_BDHV12</stp>
        <stp>USDJPY CMPN Curncy</stp>
        <stp>last_price</stp>
        <stp>15/4/2016 8:54:00 AM</stp>
        <stp>15/4/2016 8:55:00 AM</stp>
        <stp>[Gotobi.xlsx]Main!R113C17</stp>
        <stp>BarSz=1</stp>
        <stp>Dir=V</stp>
        <stp>Dts=h</stp>
        <stp>Sort=D</stp>
        <stp>Quote=C</stp>
        <stp>UseDPDF=Y</stp>
        <tr r="Q113" s="1"/>
      </tp>
      <tp>
        <v>110.06</v>
        <stp/>
        <stp>##V3_BDHV12</stp>
        <stp>USDJPY CMPN Curncy</stp>
        <stp>last_price</stp>
        <stp>20/5/2016 8:54:00 AM</stp>
        <stp>20/5/2016 8:55:00 AM</stp>
        <stp>[Gotobi.xlsx]Main!R78C17</stp>
        <stp>BarSz=1</stp>
        <stp>Dir=V</stp>
        <stp>Dts=h</stp>
        <stp>Sort=D</stp>
        <stp>Quote=C</stp>
        <stp>UseDPDF=Y</stp>
        <tr r="Q78" s="1"/>
      </tp>
      <tp>
        <v>107.08</v>
        <stp/>
        <stp>##V3_BDHV12</stp>
        <stp>USDJPY CMPN Curncy</stp>
        <stp>last_price</stp>
        <stp>10/6/2016 8:54:00 AM</stp>
        <stp>10/6/2016 8:55:00 AM</stp>
        <stp>[Gotobi.xlsx]Main!R57C17</stp>
        <stp>BarSz=1</stp>
        <stp>Dir=V</stp>
        <stp>Dts=h</stp>
        <stp>Sort=D</stp>
        <stp>Quote=C</stp>
        <stp>UseDPDF=Y</stp>
        <tr r="Q57" s="1"/>
      </tp>
      <tp>
        <v>113.87</v>
        <stp/>
        <stp>##V3_BDHV12</stp>
        <stp>USDJPY CMPN Curncy</stp>
        <stp>last_price</stp>
        <stp>15/3/2016 8:54:00 AM</stp>
        <stp>15/3/2016 8:55:00 AM</stp>
        <stp>[Gotobi.xlsx]Main!R144C17</stp>
        <stp>BarSz=1</stp>
        <stp>Dir=V</stp>
        <stp>Dts=h</stp>
        <stp>Sort=D</stp>
        <stp>Quote=C</stp>
        <stp>UseDPDF=Y</stp>
        <tr r="Q144" s="1"/>
      </tp>
      <tp>
        <v>106.06</v>
        <stp/>
        <stp>##V3_BDHV12</stp>
        <stp>USDJPY CMPN Curncy</stp>
        <stp>last_price</stp>
        <stp>15/6/2016 8:54:00 AM</stp>
        <stp>15/6/2016 8:55:00 AM</stp>
        <stp>[Gotobi.xlsx]Main!R52C17</stp>
        <stp>BarSz=1</stp>
        <stp>Dir=V</stp>
        <stp>Dts=h</stp>
        <stp>Sort=D</stp>
        <stp>Quote=C</stp>
        <stp>UseDPDF=Y</stp>
        <tr r="Q52" s="1"/>
      </tp>
      <tp>
        <v>113.34</v>
        <stp/>
        <stp>##V3_BDHV12</stp>
        <stp>USDJPY CMPN Curncy</stp>
        <stp>last_price</stp>
        <stp>15/2/2016 8:54:00 AM</stp>
        <stp>15/2/2016 8:55:00 AM</stp>
        <stp>[Gotobi.xlsx]Main!R173C17</stp>
        <stp>BarSz=1</stp>
        <stp>Dir=V</stp>
        <stp>Dts=h</stp>
        <stp>Sort=D</stp>
        <stp>Quote=C</stp>
        <stp>UseDPDF=Y</stp>
        <tr r="Q173" s="1"/>
      </tp>
      <tp>
        <v>110.13</v>
        <stp/>
        <stp>##V3_BDHV12</stp>
        <stp>USDJPY CMPN Curncy</stp>
        <stp>last_price</stp>
        <stp>25/5/2016 8:54:00 AM</stp>
        <stp>25/5/2016 8:55:00 AM</stp>
        <stp>[Gotobi.xlsx]Main!R73C17</stp>
        <stp>BarSz=1</stp>
        <stp>Dir=V</stp>
        <stp>Dts=h</stp>
        <stp>Sort=D</stp>
        <stp>Quote=C</stp>
        <stp>UseDPDF=Y</stp>
        <tr r="Q73" s="1"/>
      </tp>
      <tp>
        <v>107.8</v>
        <stp/>
        <stp>##V3_BDHV12</stp>
        <stp>USDJPY CMPN Curncy</stp>
        <stp>last_price</stp>
        <stp>29/4/2016 8:54:00 AM</stp>
        <stp>29/4/2016 8:55:00 AM</stp>
        <stp>[Gotobi.xlsx]Main!R99C18</stp>
        <stp>BarSz=1</stp>
        <stp>Dir=V</stp>
        <stp>Dts=h</stp>
        <stp>Sort=D</stp>
        <stp>Quote=C</stp>
        <stp>UseDPDF=Y</stp>
        <tr r="R99" s="1"/>
      </tp>
      <tp>
        <v>118.57</v>
        <stp/>
        <stp>##V3_BDHV12</stp>
        <stp>USDJPY CMPN Curncy</stp>
        <stp>last_price</stp>
        <stp>25/1/2016 8:30:00 AM</stp>
        <stp>25/1/2016 8:31:00 AM</stp>
        <stp>[Gotobi.xlsx]Main!R194C15</stp>
        <stp>BarSz=1</stp>
        <stp>Dir=V</stp>
        <stp>Dts=h</stp>
        <stp>Sort=D</stp>
        <stp>Quote=C</stp>
        <stp>UseDPDF=Y</stp>
        <tr r="O194" s="1"/>
      </tp>
      <tp>
        <v>112.09</v>
        <stp/>
        <stp>##V3_BDHV12</stp>
        <stp>USDJPY CMPN Curncy</stp>
        <stp>last_price</stp>
        <stp>25/2/2016 8:30:00 AM</stp>
        <stp>25/2/2016 8:31:00 AM</stp>
        <stp>[Gotobi.xlsx]Main!R163C15</stp>
        <stp>BarSz=1</stp>
        <stp>Dir=V</stp>
        <stp>Dts=h</stp>
        <stp>Sort=D</stp>
        <stp>Quote=C</stp>
        <stp>UseDPDF=Y</stp>
        <tr r="O163" s="1"/>
      </tp>
      <tp>
        <v>105.61</v>
        <stp/>
        <stp>##V3_BDHV12</stp>
        <stp>USDJPY CMPN Curncy</stp>
        <stp>last_price</stp>
        <stp>15/7/2016 8:54:00 AM</stp>
        <stp>15/7/2016 8:55:00 AM</stp>
        <stp>[Gotobi.xlsx]Main!R22C17</stp>
        <stp>BarSz=1</stp>
        <stp>Dir=V</stp>
        <stp>Dts=h</stp>
        <stp>Sort=D</stp>
        <stp>Quote=C</stp>
        <stp>UseDPDF=Y</stp>
        <tr r="Q22" s="1"/>
      </tp>
      <tp>
        <v>110.75</v>
        <stp/>
        <stp>##V3_BDHV12</stp>
        <stp>USDJPY CMPN Curncy</stp>
        <stp>last_price</stp>
        <stp>30/5/2016 8:54:00 AM</stp>
        <stp>30/5/2016 8:55:00 AM</stp>
        <stp>[Gotobi.xlsx]Main!R68C17</stp>
        <stp>BarSz=1</stp>
        <stp>Dir=V</stp>
        <stp>Dts=h</stp>
        <stp>Sort=D</stp>
        <stp>Quote=C</stp>
        <stp>UseDPDF=Y</stp>
        <tr r="Q68" s="1"/>
      </tp>
      <tp>
        <v>112.92</v>
        <stp/>
        <stp>##V3_BDHV12</stp>
        <stp>USDJPY CMPN Curncy</stp>
        <stp>last_price</stp>
        <stp>25/3/2016 8:30:00 AM</stp>
        <stp>25/3/2016 8:31:00 AM</stp>
        <stp>[Gotobi.xlsx]Main!R134C15</stp>
        <stp>BarSz=1</stp>
        <stp>Dir=V</stp>
        <stp>Dts=h</stp>
        <stp>Sort=D</stp>
        <stp>Quote=C</stp>
        <stp>UseDPDF=Y</stp>
        <tr r="O134" s="1"/>
      </tp>
      <tp>
        <v>111.39</v>
        <stp/>
        <stp>##V3_BDHV12</stp>
        <stp>USDJPY CMPN Curncy</stp>
        <stp>last_price</stp>
        <stp>25/4/2016 8:30:00 AM</stp>
        <stp>25/4/2016 8:31:00 AM</stp>
        <stp>[Gotobi.xlsx]Main!R103C15</stp>
        <stp>BarSz=1</stp>
        <stp>Dir=V</stp>
        <stp>Dts=h</stp>
        <stp>Sort=D</stp>
        <stp>Quote=C</stp>
        <stp>UseDPDF=Y</stp>
        <tr r="O103" s="1"/>
      </tp>
      <tp>
        <v>118.2</v>
        <stp/>
        <stp>##V3_BDHV12</stp>
        <stp>USDJPY CMPN Curncy</stp>
        <stp>last_price</stp>
        <stp>15/1/2016 8:30:00 AM</stp>
        <stp>15/1/2016 8:31:00 AM</stp>
        <stp>[Gotobi.xlsx]Main!R204C15</stp>
        <stp>BarSz=1</stp>
        <stp>Dir=V</stp>
        <stp>Dts=h</stp>
        <stp>Sort=D</stp>
        <stp>Quote=C</stp>
        <stp>UseDPDF=Y</stp>
        <tr r="O204" s="1"/>
      </tp>
      <tp>
        <v>113.45</v>
        <stp/>
        <stp>##V3_BDHV12</stp>
        <stp>USDJPY CMPN Curncy</stp>
        <stp>last_price</stp>
        <stp>15/2/2016 8:30:00 AM</stp>
        <stp>15/2/2016 8:31:00 AM</stp>
        <stp>[Gotobi.xlsx]Main!R173C15</stp>
        <stp>BarSz=1</stp>
        <stp>Dir=V</stp>
        <stp>Dts=h</stp>
        <stp>Sort=D</stp>
        <stp>Quote=C</stp>
        <stp>UseDPDF=Y</stp>
        <tr r="O173" s="1"/>
      </tp>
      <tp>
        <v>106.48</v>
        <stp/>
        <stp>##V3_BDHV12</stp>
        <stp>USDJPY CMPN Curncy</stp>
        <stp>last_price</stp>
        <stp>25/7/2016 8:54:00 AM</stp>
        <stp>25/7/2016 8:55:00 AM</stp>
        <stp>[Gotobi.xlsx]Main!R12C17</stp>
        <stp>BarSz=1</stp>
        <stp>Dir=V</stp>
        <stp>Dts=h</stp>
        <stp>Sort=D</stp>
        <stp>Quote=C</stp>
        <stp>UseDPDF=Y</stp>
        <tr r="Q12" s="1"/>
      </tp>
      <tp>
        <v>113.81</v>
        <stp/>
        <stp>##V3_BDHV12</stp>
        <stp>USDJPY CMPN Curncy</stp>
        <stp>last_price</stp>
        <stp>15/3/2016 8:30:00 AM</stp>
        <stp>15/3/2016 8:31:00 AM</stp>
        <stp>[Gotobi.xlsx]Main!R144C15</stp>
        <stp>BarSz=1</stp>
        <stp>Dir=V</stp>
        <stp>Dts=h</stp>
        <stp>Sort=D</stp>
        <stp>Quote=C</stp>
        <stp>UseDPDF=Y</stp>
        <tr r="O144" s="1"/>
      </tp>
      <tp>
        <v>106</v>
        <stp/>
        <stp>##V3_BDHV12</stp>
        <stp>USDJPY CMPN Curncy</stp>
        <stp>last_price</stp>
        <stp>20/7/2016 8:54:00 AM</stp>
        <stp>20/7/2016 8:55:00 AM</stp>
        <stp>[Gotobi.xlsx]Main!R17C17</stp>
        <stp>BarSz=1</stp>
        <stp>Dir=V</stp>
        <stp>Dts=h</stp>
        <stp>Sort=D</stp>
        <stp>Quote=C</stp>
        <stp>UseDPDF=Y</stp>
        <tr r="Q17" s="1"/>
      </tp>
      <tp>
        <v>109.6</v>
        <stp/>
        <stp>##V3_BDHV12</stp>
        <stp>USDJPY CMPN Curncy</stp>
        <stp>last_price</stp>
        <stp>15/4/2016 8:30:00 AM</stp>
        <stp>15/4/2016 8:31:00 AM</stp>
        <stp>[Gotobi.xlsx]Main!R113C15</stp>
        <stp>BarSz=1</stp>
        <stp>Dir=V</stp>
        <stp>Dts=h</stp>
        <stp>Sort=D</stp>
        <stp>Quote=C</stp>
        <stp>UseDPDF=Y</stp>
        <tr r="O113" s="1"/>
      </tp>
      <tp>
        <v>102.87</v>
        <stp/>
        <stp>##V3_BDHV12</stp>
        <stp>USDJPY CMPN Curncy</stp>
        <stp>last_price</stp>
        <stp>30/6/2016 8:54:00 AM</stp>
        <stp>30/6/2016 8:55:00 AM</stp>
        <stp>[Gotobi.xlsx]Main!R37C17</stp>
        <stp>BarSz=1</stp>
        <stp>Dir=V</stp>
        <stp>Dts=h</stp>
        <stp>Sort=D</stp>
        <stp>Quote=C</stp>
        <stp>UseDPDF=Y</stp>
        <tr r="Q37" s="1"/>
      </tp>
      <tp>
        <v>118.6</v>
        <stp/>
        <stp>##V3_BDHV12</stp>
        <stp>USDJPY CMPN Curncy</stp>
        <stp>last_price</stp>
        <stp>25/1/2016 8:54:00 AM</stp>
        <stp>25/1/2016 8:55:00 AM</stp>
        <stp>[Gotobi.xlsx]Main!R194C17</stp>
        <stp>BarSz=1</stp>
        <stp>Dir=V</stp>
        <stp>Dts=h</stp>
        <stp>Sort=D</stp>
        <stp>Quote=C</stp>
        <stp>UseDPDF=Y</stp>
        <tr r="Q194" s="1"/>
      </tp>
      <tp>
        <v>105.65</v>
        <stp/>
        <stp>##V3_BDHV12</stp>
        <stp>USDJPY CMPN Curncy</stp>
        <stp>last_price</stp>
        <stp>24/6/2016 8:54:00 AM</stp>
        <stp>24/6/2016 8:55:00 AM</stp>
        <stp>[Gotobi.xlsx]Main!R43C18</stp>
        <stp>BarSz=1</stp>
        <stp>Dir=V</stp>
        <stp>Dts=h</stp>
        <stp>Sort=D</stp>
        <stp>Quote=C</stp>
        <stp>UseDPDF=Y</stp>
        <tr r="R43" s="1"/>
      </tp>
      <tp>
        <v>108.47</v>
        <stp/>
        <stp>##V3_BDHV12</stp>
        <stp>USDJPY CMPN Curncy</stp>
        <stp>last_price</stp>
        <stp>10/5/2016 8:54:00 AM</stp>
        <stp>10/5/2016 8:55:00 AM</stp>
        <stp>[Gotobi.xlsx]Main!R88C17</stp>
        <stp>BarSz=1</stp>
        <stp>Dir=V</stp>
        <stp>Dts=h</stp>
        <stp>Sort=D</stp>
        <stp>Quote=C</stp>
        <stp>UseDPDF=Y</stp>
        <tr r="Q88" s="1"/>
      </tp>
      <tp>
        <v>111.37</v>
        <stp/>
        <stp>##V3_BDHV12</stp>
        <stp>USDJPY CMPN Curncy</stp>
        <stp>last_price</stp>
        <stp>25/4/2016 8:54:00 AM</stp>
        <stp>25/4/2016 8:55:00 AM</stp>
        <stp>[Gotobi.xlsx]Main!R103C17</stp>
        <stp>BarSz=1</stp>
        <stp>Dir=V</stp>
        <stp>Dts=h</stp>
        <stp>Sort=D</stp>
        <stp>Quote=C</stp>
        <stp>UseDPDF=Y</stp>
        <tr r="Q103" s="1"/>
      </tp>
      <tp>
        <v>118.13</v>
        <stp/>
        <stp>##V3_BDHV12</stp>
        <stp>USDJPY CMPN Curncy</stp>
        <stp>last_price</stp>
        <stp>15/1/2016 8:54:00 AM</stp>
        <stp>15/1/2016 8:55:00 AM</stp>
        <stp>[Gotobi.xlsx]Main!R204C17</stp>
        <stp>BarSz=1</stp>
        <stp>Dir=V</stp>
        <stp>Dts=h</stp>
        <stp>Sort=D</stp>
        <stp>Quote=C</stp>
        <stp>UseDPDF=Y</stp>
        <tr r="Q204" s="1"/>
      </tp>
      <tp>
        <v>104.71</v>
        <stp/>
        <stp>##V3_BDHV12</stp>
        <stp>USDJPY CMPN Curncy</stp>
        <stp>last_price</stp>
        <stp>20/6/2016 8:54:00 AM</stp>
        <stp>20/6/2016 8:55:00 AM</stp>
        <stp>[Gotobi.xlsx]Main!R47C17</stp>
        <stp>BarSz=1</stp>
        <stp>Dir=V</stp>
        <stp>Dts=h</stp>
        <stp>Sort=D</stp>
        <stp>Quote=C</stp>
        <stp>UseDPDF=Y</stp>
        <tr r="Q47" s="1"/>
      </tp>
      <tp>
        <v>108.89</v>
        <stp/>
        <stp>##V3_BDHV12</stp>
        <stp>USDJPY CMPN Curncy</stp>
        <stp>last_price</stp>
        <stp>13/5/2016 8:54:00 AM</stp>
        <stp>13/5/2016 8:55:00 AM</stp>
        <stp>[Gotobi.xlsx]Main!R85C18</stp>
        <stp>BarSz=1</stp>
        <stp>Dir=V</stp>
        <stp>Dts=h</stp>
        <stp>Sort=D</stp>
        <stp>Quote=C</stp>
        <stp>UseDPDF=Y</stp>
        <tr r="R85" s="1"/>
      </tp>
      <tp>
        <v>113.27</v>
        <stp/>
        <stp>##V3_BDHV12</stp>
        <stp>USDJPY CMPN Curncy</stp>
        <stp>last_price</stp>
        <stp>25/3/2016 8:54:00 AM</stp>
        <stp>25/3/2016 8:55:00 AM</stp>
        <stp>[Gotobi.xlsx]Main!R134C17</stp>
        <stp>BarSz=1</stp>
        <stp>Dir=V</stp>
        <stp>Dts=h</stp>
        <stp>Sort=D</stp>
        <stp>Quote=C</stp>
        <stp>UseDPDF=Y</stp>
        <tr r="Q134" s="1"/>
      </tp>
      <tp>
        <v>112.14</v>
        <stp/>
        <stp>##V3_BDHV12</stp>
        <stp>USDJPY CMPN Curncy</stp>
        <stp>last_price</stp>
        <stp>25/2/2016 8:54:00 AM</stp>
        <stp>25/2/2016 8:55:00 AM</stp>
        <stp>[Gotobi.xlsx]Main!R163C17</stp>
        <stp>BarSz=1</stp>
        <stp>Dir=V</stp>
        <stp>Dts=h</stp>
        <stp>Sort=D</stp>
        <stp>Quote=C</stp>
        <stp>UseDPDF=Y</stp>
        <tr r="Q163" s="1"/>
      </tp>
      <tp>
        <v>117.47</v>
        <stp/>
        <stp>##V3_BDHV12</stp>
        <stp>USDJPY CMPN Curncy</stp>
        <stp>last_price</stp>
        <stp>20/1/2016 8:30:00 AM</stp>
        <stp>20/1/2016 8:31:00 AM</stp>
        <stp>[Gotobi.xlsx]Main!R199C15</stp>
        <stp>BarSz=1</stp>
        <stp>Dir=V</stp>
        <stp>Dts=h</stp>
        <stp>Sort=D</stp>
        <stp>Quote=C</stp>
        <stp>UseDPDF=Y</stp>
        <tr r="O199" s="1"/>
      </tp>
      <tp>
        <v>106.46</v>
        <stp/>
        <stp>##V3_BDHV12</stp>
        <stp>USDJPY CMPN Curncy</stp>
        <stp>last_price</stp>
        <stp>25/7/2016 8:30:00 AM</stp>
        <stp>25/7/2016 8:31:00 AM</stp>
        <stp>[Gotobi.xlsx]Main!R12C15</stp>
        <stp>BarSz=1</stp>
        <stp>Dir=V</stp>
        <stp>Dts=h</stp>
        <stp>Sort=D</stp>
        <stp>Quote=C</stp>
        <stp>UseDPDF=Y</stp>
        <tr r="O12" s="1"/>
      </tp>
      <tp>
        <v>109.1</v>
        <stp/>
        <stp>##V3_BDHV12</stp>
        <stp>USDJPY CMPN Curncy</stp>
        <stp>last_price</stp>
        <stp>20/4/2016 8:30:00 AM</stp>
        <stp>20/4/2016 8:31:00 AM</stp>
        <stp>[Gotobi.xlsx]Main!R108C15</stp>
        <stp>BarSz=1</stp>
        <stp>Dir=V</stp>
        <stp>Dts=h</stp>
        <stp>Sort=D</stp>
        <stp>Quote=C</stp>
        <stp>UseDPDF=Y</stp>
        <tr r="O108" s="1"/>
      </tp>
      <tp>
        <v>106.02</v>
        <stp/>
        <stp>##V3_BDHV12</stp>
        <stp>USDJPY CMPN Curncy</stp>
        <stp>last_price</stp>
        <stp>20/7/2016 8:30:00 AM</stp>
        <stp>20/7/2016 8:31:00 AM</stp>
        <stp>[Gotobi.xlsx]Main!R17C15</stp>
        <stp>BarSz=1</stp>
        <stp>Dir=V</stp>
        <stp>Dts=h</stp>
        <stp>Sort=D</stp>
        <stp>Quote=C</stp>
        <stp>UseDPDF=Y</stp>
        <tr r="O17" s="1"/>
      </tp>
      <tp>
        <v>102.75</v>
        <stp/>
        <stp>##V3_BDHV12</stp>
        <stp>USDJPY CMPN Curncy</stp>
        <stp>last_price</stp>
        <stp>30/6/2016 8:30:00 AM</stp>
        <stp>30/6/2016 8:31:00 AM</stp>
        <stp>[Gotobi.xlsx]Main!R37C15</stp>
        <stp>BarSz=1</stp>
        <stp>Dir=V</stp>
        <stp>Dts=h</stp>
        <stp>Sort=D</stp>
        <stp>Quote=C</stp>
        <stp>UseDPDF=Y</stp>
        <tr r="O37" s="1"/>
      </tp>
      <tp>
        <v>108.98</v>
        <stp/>
        <stp>##V3_BDHV12</stp>
        <stp>USDJPY CMPN Curncy</stp>
        <stp>last_price</stp>
        <stp>13/5/2016 8:30:00 AM</stp>
        <stp>13/5/2016 8:31:00 AM</stp>
        <stp>[Gotobi.xlsx]Main!R85C16</stp>
        <stp>BarSz=1</stp>
        <stp>Dir=V</stp>
        <stp>Dts=h</stp>
        <stp>Sort=D</stp>
        <stp>Quote=C</stp>
        <stp>UseDPDF=Y</stp>
        <tr r="P85" s="1"/>
      </tp>
      <tp>
        <v>108.4</v>
        <stp/>
        <stp>##V3_BDHV12</stp>
        <stp>USDJPY CMPN Curncy</stp>
        <stp>last_price</stp>
        <stp>10/5/2016 8:30:00 AM</stp>
        <stp>10/5/2016 8:31:00 AM</stp>
        <stp>[Gotobi.xlsx]Main!R88C15</stp>
        <stp>BarSz=1</stp>
        <stp>Dir=V</stp>
        <stp>Dts=h</stp>
        <stp>Sort=D</stp>
        <stp>Quote=C</stp>
        <stp>UseDPDF=Y</stp>
        <tr r="O88" s="1"/>
      </tp>
      <tp>
        <v>112.45</v>
        <stp/>
        <stp>##V3_BDHV12</stp>
        <stp>USDJPY CMPN Curncy</stp>
        <stp>last_price</stp>
        <stp>30/3/2016 8:30:00 AM</stp>
        <stp>30/3/2016 8:31:00 AM</stp>
        <stp>[Gotobi.xlsx]Main!R129C15</stp>
        <stp>BarSz=1</stp>
        <stp>Dir=V</stp>
        <stp>Dts=h</stp>
        <stp>Sort=D</stp>
        <stp>Quote=C</stp>
        <stp>UseDPDF=Y</stp>
        <tr r="O129" s="1"/>
      </tp>
      <tp>
        <v>113.3</v>
        <stp/>
        <stp>##V3_BDHV12</stp>
        <stp>USDJPY CMPN Curncy</stp>
        <stp>last_price</stp>
        <stp>10/3/2016 8:54:00 AM</stp>
        <stp>10/3/2016 8:55:00 AM</stp>
        <stp>[Gotobi.xlsx]Main!R149C17</stp>
        <stp>BarSz=1</stp>
        <stp>Dir=V</stp>
        <stp>Dts=h</stp>
        <stp>Sort=D</stp>
        <stp>Quote=C</stp>
        <stp>UseDPDF=Y</stp>
        <tr r="Q149" s="1"/>
      </tp>
      <tp>
        <v>104.69</v>
        <stp/>
        <stp>##V3_BDHV12</stp>
        <stp>USDJPY CMPN Curncy</stp>
        <stp>last_price</stp>
        <stp>20/6/2016 8:30:00 AM</stp>
        <stp>20/6/2016 8:31:00 AM</stp>
        <stp>[Gotobi.xlsx]Main!R47C15</stp>
        <stp>BarSz=1</stp>
        <stp>Dir=V</stp>
        <stp>Dts=h</stp>
        <stp>Sort=D</stp>
        <stp>Quote=C</stp>
        <stp>UseDPDF=Y</stp>
        <tr r="O47" s="1"/>
      </tp>
      <tp>
        <v>114.75</v>
        <stp/>
        <stp>##V3_BDHV12</stp>
        <stp>USDJPY CMPN Curncy</stp>
        <stp>last_price</stp>
        <stp>10/2/2016 8:54:00 AM</stp>
        <stp>10/2/2016 8:55:00 AM</stp>
        <stp>[Gotobi.xlsx]Main!R178C17</stp>
        <stp>BarSz=1</stp>
        <stp>Dir=V</stp>
        <stp>Dts=h</stp>
        <stp>Sort=D</stp>
        <stp>Quote=C</stp>
        <stp>UseDPDF=Y</stp>
        <tr r="Q178" s="1"/>
      </tp>
      <tp>
        <v>104.99</v>
        <stp/>
        <stp>##V3_BDHV12</stp>
        <stp>USDJPY CMPN Curncy</stp>
        <stp>last_price</stp>
        <stp>24/6/2016 8:30:00 AM</stp>
        <stp>24/6/2016 8:31:00 AM</stp>
        <stp>[Gotobi.xlsx]Main!R43C16</stp>
        <stp>BarSz=1</stp>
        <stp>Dir=V</stp>
        <stp>Dts=h</stp>
        <stp>Sort=D</stp>
        <stp>Quote=C</stp>
        <stp>UseDPDF=Y</stp>
        <tr r="P43" s="1"/>
      </tp>
      <tp>
        <v>117.52</v>
        <stp/>
        <stp>##V3_BDHV12</stp>
        <stp>USDJPY CMPN Curncy</stp>
        <stp>last_price</stp>
        <stp>20/1/2016 8:54:00 AM</stp>
        <stp>20/1/2016 8:55:00 AM</stp>
        <stp>[Gotobi.xlsx]Main!R199C17</stp>
        <stp>BarSz=1</stp>
        <stp>Dir=V</stp>
        <stp>Dts=h</stp>
        <stp>Sort=D</stp>
        <stp>Quote=C</stp>
        <stp>UseDPDF=Y</stp>
        <tr r="Q199" s="1"/>
      </tp>
      <tp>
        <v>110.04</v>
        <stp/>
        <stp>##V3_BDHV12</stp>
        <stp>USDJPY CMPN Curncy</stp>
        <stp>last_price</stp>
        <stp>20/5/2016 8:30:00 AM</stp>
        <stp>20/5/2016 8:31:00 AM</stp>
        <stp>[Gotobi.xlsx]Main!R78C15</stp>
        <stp>BarSz=1</stp>
        <stp>Dir=V</stp>
        <stp>Dts=h</stp>
        <stp>Sort=D</stp>
        <stp>Quote=C</stp>
        <stp>UseDPDF=Y</stp>
        <tr r="O78" s="1"/>
      </tp>
      <tp>
        <v>107</v>
        <stp/>
        <stp>##V3_BDHV12</stp>
        <stp>USDJPY CMPN Curncy</stp>
        <stp>last_price</stp>
        <stp>10/6/2016 8:30:00 AM</stp>
        <stp>10/6/2016 8:31:00 AM</stp>
        <stp>[Gotobi.xlsx]Main!R57C15</stp>
        <stp>BarSz=1</stp>
        <stp>Dir=V</stp>
        <stp>Dts=h</stp>
        <stp>Sort=D</stp>
        <stp>Quote=C</stp>
        <stp>UseDPDF=Y</stp>
        <tr r="O57" s="1"/>
      </tp>
      <tp>
        <v>109.17</v>
        <stp/>
        <stp>##V3_BDHV12</stp>
        <stp>USDJPY CMPN Curncy</stp>
        <stp>last_price</stp>
        <stp>20/4/2016 8:54:00 AM</stp>
        <stp>20/4/2016 8:55:00 AM</stp>
        <stp>[Gotobi.xlsx]Main!R108C17</stp>
        <stp>BarSz=1</stp>
        <stp>Dir=V</stp>
        <stp>Dts=h</stp>
        <stp>Sort=D</stp>
        <stp>Quote=C</stp>
        <stp>UseDPDF=Y</stp>
        <tr r="Q108" s="1"/>
      </tp>
      <tp>
        <v>106.01</v>
        <stp/>
        <stp>##V3_BDHV12</stp>
        <stp>USDJPY CMPN Curncy</stp>
        <stp>last_price</stp>
        <stp>15/6/2016 8:30:00 AM</stp>
        <stp>15/6/2016 8:31:00 AM</stp>
        <stp>[Gotobi.xlsx]Main!R52C15</stp>
        <stp>BarSz=1</stp>
        <stp>Dir=V</stp>
        <stp>Dts=h</stp>
        <stp>Sort=D</stp>
        <stp>Quote=C</stp>
        <stp>UseDPDF=Y</stp>
        <tr r="O52" s="1"/>
      </tp>
      <tp>
        <v>110.07</v>
        <stp/>
        <stp>##V3_BDHV12</stp>
        <stp>USDJPY CMPN Curncy</stp>
        <stp>last_price</stp>
        <stp>25/5/2016 8:30:00 AM</stp>
        <stp>25/5/2016 8:31:00 AM</stp>
        <stp>[Gotobi.xlsx]Main!R73C15</stp>
        <stp>BarSz=1</stp>
        <stp>Dir=V</stp>
        <stp>Dts=h</stp>
        <stp>Sort=D</stp>
        <stp>Quote=C</stp>
        <stp>UseDPDF=Y</stp>
        <tr r="O73" s="1"/>
      </tp>
      <tp>
        <v>105.28</v>
        <stp/>
        <stp>##V3_BDHV12</stp>
        <stp>USDJPY CMPN Curncy</stp>
        <stp>last_price</stp>
        <stp>15/7/2016 8:30:00 AM</stp>
        <stp>15/7/2016 8:31:00 AM</stp>
        <stp>[Gotobi.xlsx]Main!R22C15</stp>
        <stp>BarSz=1</stp>
        <stp>Dir=V</stp>
        <stp>Dts=h</stp>
        <stp>Sort=D</stp>
        <stp>Quote=C</stp>
        <stp>UseDPDF=Y</stp>
        <tr r="O22" s="1"/>
      </tp>
      <tp>
        <v>110.81</v>
        <stp/>
        <stp>##V3_BDHV12</stp>
        <stp>USDJPY CMPN Curncy</stp>
        <stp>last_price</stp>
        <stp>30/5/2016 8:30:00 AM</stp>
        <stp>30/5/2016 8:31:00 AM</stp>
        <stp>[Gotobi.xlsx]Main!R68C15</stp>
        <stp>BarSz=1</stp>
        <stp>Dir=V</stp>
        <stp>Dts=h</stp>
        <stp>Sort=D</stp>
        <stp>Quote=C</stp>
        <stp>UseDPDF=Y</stp>
        <tr r="O68" s="1"/>
      </tp>
      <tp>
        <v>114.94</v>
        <stp/>
        <stp>##V3_BDHV12</stp>
        <stp>USDJPY CMPN Curncy</stp>
        <stp>last_price</stp>
        <stp>10/2/2016 8:30:00 AM</stp>
        <stp>10/2/2016 8:31:00 AM</stp>
        <stp>[Gotobi.xlsx]Main!R178C15</stp>
        <stp>BarSz=1</stp>
        <stp>Dir=V</stp>
        <stp>Dts=h</stp>
        <stp>Sort=D</stp>
        <stp>Quote=C</stp>
        <stp>UseDPDF=Y</stp>
        <tr r="O178" s="1"/>
      </tp>
      <tp>
        <v>108.05</v>
        <stp/>
        <stp>##V3_BDHV12</stp>
        <stp>USDJPY CMPN Curncy</stp>
        <stp>last_price</stp>
        <stp>29/4/2016 8:30:00 AM</stp>
        <stp>29/4/2016 8:31:00 AM</stp>
        <stp>[Gotobi.xlsx]Main!R99C16</stp>
        <stp>BarSz=1</stp>
        <stp>Dir=V</stp>
        <stp>Dts=h</stp>
        <stp>Sort=D</stp>
        <stp>Quote=C</stp>
        <stp>UseDPDF=Y</stp>
        <tr r="P99" s="1"/>
      </tp>
      <tp>
        <v>113.19</v>
        <stp/>
        <stp>##V3_BDHV12</stp>
        <stp>USDJPY CMPN Curncy</stp>
        <stp>last_price</stp>
        <stp>10/3/2016 8:30:00 AM</stp>
        <stp>10/3/2016 8:31:00 AM</stp>
        <stp>[Gotobi.xlsx]Main!R149C15</stp>
        <stp>BarSz=1</stp>
        <stp>Dir=V</stp>
        <stp>Dts=h</stp>
        <stp>Sort=D</stp>
        <stp>Quote=C</stp>
        <stp>UseDPDF=Y</stp>
        <tr r="O149" s="1"/>
      </tp>
      <tp>
        <v>112.61</v>
        <stp/>
        <stp>##V3_BDHV12</stp>
        <stp>USDJPY CMPN Curncy</stp>
        <stp>last_price</stp>
        <stp>30/3/2016 8:54:00 AM</stp>
        <stp>30/3/2016 8:55:00 AM</stp>
        <stp>[Gotobi.xlsx]Main!R129C17</stp>
        <stp>BarSz=1</stp>
        <stp>Dir=V</stp>
        <stp>Dts=h</stp>
        <stp>Sort=D</stp>
        <stp>Quote=C</stp>
        <stp>UseDPDF=Y</stp>
        <tr r="Q129" s="1"/>
      </tp>
      <tp>
        <v>116.94</v>
        <stp/>
        <stp>##V3_BDHV12</stp>
        <stp>USDJPY CMPN Curncy</stp>
        <stp>last_price</stp>
        <stp>5/2/2016 8:30:00 AM</stp>
        <stp>5/2/2016 8:31:00 AM</stp>
        <stp>[Gotobi.xlsx]Main!R183C15</stp>
        <stp>BarSz=1</stp>
        <stp>Dir=V</stp>
        <stp>Dts=h</stp>
        <stp>Sort=D</stp>
        <stp>Quote=C</stp>
        <stp>UseDPDF=Y</stp>
        <tr r="O183" s="1"/>
      </tp>
      <tp>
        <v>113.64</v>
        <stp/>
        <stp>##V3_BDHV12</stp>
        <stp>USDJPY CMPN Curncy</stp>
        <stp>last_price</stp>
        <stp>4/3/2016 8:54:00 AM</stp>
        <stp>4/3/2016 8:55:00 AM</stp>
        <stp>[Gotobi.xlsx]Main!R155C18</stp>
        <stp>BarSz=1</stp>
        <stp>Dir=V</stp>
        <stp>Dts=h</stp>
        <stp>Sort=D</stp>
        <stp>Quote=C</stp>
        <stp>UseDPDF=Y</stp>
        <tr r="R155" s="1"/>
      </tp>
      <tp>
        <v>116.94</v>
        <stp/>
        <stp>##V3_BDHV12</stp>
        <stp>USDJPY CMPN Curncy</stp>
        <stp>last_price</stp>
        <stp>5/2/2016 8:54:00 AM</stp>
        <stp>5/2/2016 8:55:00 AM</stp>
        <stp>[Gotobi.xlsx]Main!R183C17</stp>
        <stp>BarSz=1</stp>
        <stp>Dir=V</stp>
        <stp>Dts=h</stp>
        <stp>Sort=D</stp>
        <stp>Quote=C</stp>
        <stp>UseDPDF=Y</stp>
        <tr r="Q183" s="1"/>
      </tp>
      <tp>
        <v>108.83</v>
        <stp/>
        <stp>##V3_BDHV12</stp>
        <stp>USDJPY CMPN Curncy</stp>
        <stp>last_price</stp>
        <stp>8/4/2016 8:54:00 AM</stp>
        <stp>8/4/2016 8:55:00 AM</stp>
        <stp>[Gotobi.xlsx]Main!R120C18</stp>
        <stp>BarSz=1</stp>
        <stp>Dir=V</stp>
        <stp>Dts=h</stp>
        <stp>Sort=D</stp>
        <stp>Quote=C</stp>
        <stp>UseDPDF=Y</stp>
        <tr r="R120" s="1"/>
      </tp>
      <tp>
        <v>110.99</v>
        <stp/>
        <stp>##V3_BDHV12</stp>
        <stp>USDJPY CMPN Curncy</stp>
        <stp>last_price</stp>
        <stp>5/4/2016 8:54:00 AM</stp>
        <stp>5/4/2016 8:55:00 AM</stp>
        <stp>[Gotobi.xlsx]Main!R123C17</stp>
        <stp>BarSz=1</stp>
        <stp>Dir=V</stp>
        <stp>Dts=h</stp>
        <stp>Sort=D</stp>
        <stp>Quote=C</stp>
        <stp>UseDPDF=Y</stp>
        <tr r="Q123" s="1"/>
      </tp>
      <tp>
        <v>108.67</v>
        <stp/>
        <stp>##V3_BDHV12</stp>
        <stp>USDJPY CMPN Curncy</stp>
        <stp>last_price</stp>
        <stp>8/4/2016 8:30:00 AM</stp>
        <stp>8/4/2016 8:31:00 AM</stp>
        <stp>[Gotobi.xlsx]Main!R120C16</stp>
        <stp>BarSz=1</stp>
        <stp>Dir=V</stp>
        <stp>Dts=h</stp>
        <stp>Sort=D</stp>
        <stp>Quote=C</stp>
        <stp>UseDPDF=Y</stp>
        <tr r="P120" s="1"/>
      </tp>
      <tp>
        <v>111.04</v>
        <stp/>
        <stp>##V3_BDHV12</stp>
        <stp>USDJPY CMPN Curncy</stp>
        <stp>last_price</stp>
        <stp>5/4/2016 8:30:00 AM</stp>
        <stp>5/4/2016 8:31:00 AM</stp>
        <stp>[Gotobi.xlsx]Main!R123C15</stp>
        <stp>BarSz=1</stp>
        <stp>Dir=V</stp>
        <stp>Dts=h</stp>
        <stp>Sort=D</stp>
        <stp>Quote=C</stp>
        <stp>UseDPDF=Y</stp>
        <tr r="O123" s="1"/>
      </tp>
      <tp>
        <v>113.62</v>
        <stp/>
        <stp>##V3_BDHV12</stp>
        <stp>USDJPY CMPN Curncy</stp>
        <stp>last_price</stp>
        <stp>4/3/2016 8:30:00 AM</stp>
        <stp>4/3/2016 8:31:00 AM</stp>
        <stp>[Gotobi.xlsx]Main!R155C16</stp>
        <stp>BarSz=1</stp>
        <stp>Dir=V</stp>
        <stp>Dts=h</stp>
        <stp>Sort=D</stp>
        <stp>Quote=C</stp>
        <stp>UseDPDF=Y</stp>
        <tr r="P15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299"/>
  <sheetViews>
    <sheetView tabSelected="1" zoomScale="70" zoomScaleNormal="70" workbookViewId="0">
      <selection activeCell="P2" sqref="P2"/>
    </sheetView>
  </sheetViews>
  <sheetFormatPr defaultRowHeight="15" x14ac:dyDescent="0.25"/>
  <cols>
    <col min="1" max="1" width="10.7109375" customWidth="1"/>
    <col min="2" max="2" width="12.5703125" bestFit="1" customWidth="1"/>
    <col min="3" max="3" width="1.7109375" customWidth="1"/>
    <col min="4" max="4" width="6" bestFit="1" customWidth="1"/>
    <col min="5" max="5" width="11.42578125" bestFit="1" customWidth="1"/>
    <col min="6" max="6" width="9.28515625" bestFit="1" customWidth="1"/>
    <col min="7" max="7" width="12" bestFit="1" customWidth="1"/>
    <col min="8" max="8" width="13" bestFit="1" customWidth="1"/>
    <col min="9" max="9" width="1.7109375" customWidth="1"/>
    <col min="10" max="13" width="15.42578125" bestFit="1" customWidth="1"/>
    <col min="14" max="14" width="1.7109375" customWidth="1"/>
    <col min="15" max="15" width="14" bestFit="1" customWidth="1"/>
    <col min="16" max="16" width="13" bestFit="1" customWidth="1"/>
    <col min="17" max="17" width="12.42578125" bestFit="1" customWidth="1"/>
    <col min="18" max="18" width="13" bestFit="1" customWidth="1"/>
    <col min="19" max="19" width="19.7109375" bestFit="1" customWidth="1"/>
    <col min="20" max="20" width="16.140625" bestFit="1" customWidth="1"/>
    <col min="21" max="21" width="16" bestFit="1" customWidth="1"/>
    <col min="24" max="25" width="10.7109375" bestFit="1" customWidth="1"/>
    <col min="27" max="28" width="15.42578125" bestFit="1" customWidth="1"/>
  </cols>
  <sheetData>
    <row r="1" spans="1:28" x14ac:dyDescent="0.25">
      <c r="A1" s="7" t="s">
        <v>7</v>
      </c>
      <c r="J1" s="18">
        <v>0.35416666666666669</v>
      </c>
      <c r="L1" s="18">
        <v>0.37083333333333335</v>
      </c>
      <c r="W1" s="6" t="s">
        <v>13</v>
      </c>
      <c r="X1" s="26">
        <f>COUNT(T8:T493)</f>
        <v>28</v>
      </c>
      <c r="Y1" s="26">
        <f>COUNT(U8:U199)</f>
        <v>11</v>
      </c>
    </row>
    <row r="2" spans="1:28" x14ac:dyDescent="0.25">
      <c r="W2" s="6" t="s">
        <v>6</v>
      </c>
      <c r="X2" s="27">
        <f>COUNTIF(T8:T493,"&gt;0")/(COUNTIF(T8:T493,"&gt;0")+COUNTIF(T8:T493,"&lt;0"))</f>
        <v>0.70370370370370372</v>
      </c>
    </row>
    <row r="3" spans="1:28" x14ac:dyDescent="0.25">
      <c r="M3" s="3"/>
      <c r="P3" s="5"/>
      <c r="R3" s="5"/>
      <c r="W3" s="6" t="s">
        <v>11</v>
      </c>
      <c r="X3" s="28">
        <f>AVERAGE(T8:T493)</f>
        <v>4.1764624837854959E-4</v>
      </c>
    </row>
    <row r="4" spans="1:28" x14ac:dyDescent="0.25">
      <c r="P4" s="3"/>
      <c r="W4" s="6" t="s">
        <v>12</v>
      </c>
      <c r="X4" s="28">
        <f>SUM(T8:T493)</f>
        <v>1.1694094954599388E-2</v>
      </c>
    </row>
    <row r="5" spans="1:28" x14ac:dyDescent="0.25">
      <c r="P5" s="3"/>
      <c r="S5" s="6"/>
      <c r="T5" s="28"/>
      <c r="U5" s="28"/>
      <c r="X5" s="27">
        <f>COUNTIF(U8:U199,"&gt;0")/(COUNTIF(U8:U199,"&gt;0")+COUNTIF(U8:U199,"&lt;0"))</f>
        <v>0.4</v>
      </c>
    </row>
    <row r="6" spans="1:28" x14ac:dyDescent="0.25">
      <c r="F6">
        <f>COUNTIF(F8:F491,"YES")</f>
        <v>39</v>
      </c>
      <c r="G6">
        <f>COUNTIF(G8:G491,"&gt;0")</f>
        <v>28</v>
      </c>
      <c r="H6">
        <f>COUNTIF(H8:H491,"&gt;0")</f>
        <v>11</v>
      </c>
      <c r="J6" s="6" t="s">
        <v>16</v>
      </c>
      <c r="L6" s="6" t="s">
        <v>17</v>
      </c>
      <c r="O6" s="6" t="s">
        <v>18</v>
      </c>
      <c r="Q6" s="6" t="s">
        <v>19</v>
      </c>
      <c r="T6" s="6" t="s">
        <v>29</v>
      </c>
      <c r="X6" s="28">
        <f>AVERAGE(U8:U199)</f>
        <v>1.1284000314331683E-4</v>
      </c>
    </row>
    <row r="7" spans="1:28" s="3" customFormat="1" x14ac:dyDescent="0.25">
      <c r="A7" s="3" t="s">
        <v>0</v>
      </c>
      <c r="B7" s="3" t="s">
        <v>8</v>
      </c>
      <c r="D7" s="3" t="s">
        <v>1</v>
      </c>
      <c r="E7" s="3" t="s">
        <v>2</v>
      </c>
      <c r="F7" s="3" t="s">
        <v>3</v>
      </c>
      <c r="G7" s="3" t="s">
        <v>14</v>
      </c>
      <c r="H7" s="3" t="s">
        <v>15</v>
      </c>
      <c r="J7" s="3" t="s">
        <v>14</v>
      </c>
      <c r="K7" s="3" t="s">
        <v>15</v>
      </c>
      <c r="L7" s="3" t="s">
        <v>14</v>
      </c>
      <c r="M7" s="3" t="s">
        <v>15</v>
      </c>
      <c r="O7" s="3" t="s">
        <v>14</v>
      </c>
      <c r="P7" s="3" t="s">
        <v>15</v>
      </c>
      <c r="Q7" s="3" t="s">
        <v>14</v>
      </c>
      <c r="R7" s="3" t="s">
        <v>15</v>
      </c>
      <c r="T7" s="3" t="s">
        <v>14</v>
      </c>
      <c r="U7" s="3" t="s">
        <v>15</v>
      </c>
      <c r="X7" s="28">
        <f>SUM(U8:U199)</f>
        <v>1.2412400345764851E-3</v>
      </c>
      <c r="Z7" s="16"/>
    </row>
    <row r="8" spans="1:28" s="22" customFormat="1" x14ac:dyDescent="0.25">
      <c r="A8" s="21">
        <f>_xll.BDH(A1,$B$7,"8/1/16","29/7/16","Dir=V","Dts=S","Sort=D","Quote=C","QtTyp=Y","Days=A","Per=cd","DtFmt=D","UseDPDF=Y","cols=2;rows=204")</f>
        <v>42580</v>
      </c>
      <c r="B8" s="22">
        <v>103.41</v>
      </c>
      <c r="D8" s="22">
        <f>WEEKDAY(A8)</f>
        <v>6</v>
      </c>
      <c r="E8" s="22">
        <f t="shared" ref="E8:E39" si="0">DAY(A8)</f>
        <v>29</v>
      </c>
      <c r="F8" s="20" t="s">
        <v>10</v>
      </c>
      <c r="G8" s="19"/>
      <c r="H8" s="19">
        <v>42580</v>
      </c>
      <c r="J8" s="23" t="str">
        <f>IF(G8="","",G8+$J$1)</f>
        <v/>
      </c>
      <c r="K8" s="23">
        <f>IF(H8="","",H8+$J$1)</f>
        <v>42580.354166666664</v>
      </c>
      <c r="L8" s="23" t="str">
        <f>IF(G8="","",G8+$L$1)</f>
        <v/>
      </c>
      <c r="M8" s="23">
        <f>IF(H8="","",H8+$L$1)</f>
        <v>42580.370833333334</v>
      </c>
      <c r="O8" t="e">
        <f>_xll.BDH($A$1,"last_price",J8,J8+TIME(0,1,0),"BarSz=1","Dir=V","Dts=h","Sort=D","Quote=C","UseDPDF=Y")</f>
        <v>#VALUE!</v>
      </c>
      <c r="P8">
        <f>_xll.BDH($A$1,"last_price",K8,K8+TIME(0,1,0),"BarSz=1","Dir=V","Dts=h","Sort=D","Quote=C","UseDPDF=Y")</f>
        <v>104.48</v>
      </c>
      <c r="Q8" t="e">
        <f>_xll.BDH($A$1,"last_price",L8,L8+TIME(0,1,0),"BarSz=1","Dir=V","Dts=h","Sort=D","Quote=C","UseDPDF=Y")</f>
        <v>#VALUE!</v>
      </c>
      <c r="R8">
        <f>_xll.BDH($A$1,"last_price",M8,M8+TIME(0,1,0),"BarSz=1","Dir=V","Dts=h","Sort=D","Quote=C","UseDPDF=Y")</f>
        <v>104.48</v>
      </c>
      <c r="T8" s="24" t="str">
        <f t="shared" ref="T8:T9" si="1">IFERROR(Q8/O8-1,"")</f>
        <v/>
      </c>
      <c r="U8" s="24">
        <f t="shared" ref="U8:U9" si="2">IFERROR(R8/P8-1,"")</f>
        <v>0</v>
      </c>
      <c r="X8" s="21"/>
      <c r="Y8" s="21"/>
    </row>
    <row r="9" spans="1:28" x14ac:dyDescent="0.25">
      <c r="A9" s="2">
        <v>42579</v>
      </c>
      <c r="B9">
        <v>105.27</v>
      </c>
      <c r="D9">
        <f t="shared" ref="D9:D72" si="3">WEEKDAY(A9)</f>
        <v>5</v>
      </c>
      <c r="E9">
        <f t="shared" si="0"/>
        <v>28</v>
      </c>
      <c r="F9" t="str">
        <f t="shared" ref="F9:F39" si="4">IF(OR(E9=5,E9=10,E9=15,E9=20,E9=25,E9=30),"YES","")</f>
        <v/>
      </c>
      <c r="G9" s="2" t="str">
        <f t="shared" ref="G9:G72" si="5">IF(AND(OR(D9=2,D9=3,D9=4,D9=5,D9=6),OR(E9=5,E9=10,E9=15,E9=20,E9=25,E9=30)),A9,"")</f>
        <v/>
      </c>
      <c r="H9" s="2" t="str">
        <f t="shared" ref="H9:H72" si="6">IF(AND(F7="YES",D7=1),A9,IF(AND(F8="YES",D8=7),A9,""))</f>
        <v/>
      </c>
      <c r="J9" s="4" t="str">
        <f>IF(G9="","",G9+$J$1)</f>
        <v/>
      </c>
      <c r="K9" s="4" t="str">
        <f>IF(H9="","",H9+$J$1)</f>
        <v/>
      </c>
      <c r="L9" s="4" t="str">
        <f>IF(G9="","",G9+$L$1)</f>
        <v/>
      </c>
      <c r="M9" s="4" t="str">
        <f>IF(H9="","",H9+$L$1)</f>
        <v/>
      </c>
      <c r="O9" t="e">
        <f>_xll.BDH($A$1,"last_price",J9,J9+TIME(0,1,0),"BarSz=1","Dir=V","Dts=h","Sort=D","Quote=C","UseDPDF=Y")</f>
        <v>#VALUE!</v>
      </c>
      <c r="Q9" t="e">
        <f>_xll.BDH($A$1,"last_price",L9,L9+TIME(0,1,0),"BarSz=1","Dir=V","Dts=h","Sort=D","Quote=C","UseDPDF=Y")</f>
        <v>#VALUE!</v>
      </c>
      <c r="R9" t="e">
        <f>_xll.BDH($A$1,"last_price",M9,M9+TIME(0,1,0),"BarSz=1","Dir=V","Dts=h","Sort=D","Quote=C","UseDPDF=Y")</f>
        <v>#VALUE!</v>
      </c>
      <c r="T9" s="5" t="str">
        <f t="shared" si="1"/>
        <v/>
      </c>
      <c r="U9" s="5" t="str">
        <f t="shared" si="2"/>
        <v/>
      </c>
      <c r="W9" s="5"/>
      <c r="X9" s="2"/>
      <c r="Y9" s="2"/>
      <c r="AA9" s="17"/>
      <c r="AB9" s="17"/>
    </row>
    <row r="10" spans="1:28" x14ac:dyDescent="0.25">
      <c r="A10" s="2">
        <v>42578</v>
      </c>
      <c r="B10">
        <v>105.39</v>
      </c>
      <c r="D10">
        <f t="shared" si="3"/>
        <v>4</v>
      </c>
      <c r="E10">
        <f t="shared" si="0"/>
        <v>27</v>
      </c>
      <c r="F10" t="str">
        <f t="shared" si="4"/>
        <v/>
      </c>
      <c r="G10" s="2" t="str">
        <f t="shared" si="5"/>
        <v/>
      </c>
      <c r="H10" s="2" t="str">
        <f t="shared" si="6"/>
        <v/>
      </c>
      <c r="J10" s="4" t="str">
        <f>IF(G10="","",G10+$J$1)</f>
        <v/>
      </c>
      <c r="K10" s="4" t="str">
        <f>IF(H10="","",H10+$J$1)</f>
        <v/>
      </c>
      <c r="L10" s="4" t="str">
        <f>IF(G10="","",G10+$L$1)</f>
        <v/>
      </c>
      <c r="M10" s="4" t="str">
        <f>IF(H10="","",H10+$L$1)</f>
        <v/>
      </c>
      <c r="O10" t="e">
        <f>_xll.BDH($A$1,"last_price",J10,J10+TIME(0,1,0),"BarSz=1","Dir=V","Dts=h","Sort=D","Quote=C","UseDPDF=Y")</f>
        <v>#VALUE!</v>
      </c>
      <c r="P10" t="e">
        <f>_xll.BDH($A$1,"last_price",K10,K10+TIME(0,1,0),"BarSz=1","Dir=V","Dts=h","Sort=D","Quote=C","UseDPDF=Y")</f>
        <v>#VALUE!</v>
      </c>
      <c r="Q10" t="e">
        <f>_xll.BDH($A$1,"last_price",L10,L10+TIME(0,1,0),"BarSz=1","Dir=V","Dts=h","Sort=D","Quote=C","UseDPDF=Y")</f>
        <v>#VALUE!</v>
      </c>
      <c r="R10" t="e">
        <f>_xll.BDH($A$1,"last_price",M10,M10+TIME(0,1,0),"BarSz=1","Dir=V","Dts=h","Sort=D","Quote=C","UseDPDF=Y")</f>
        <v>#VALUE!</v>
      </c>
      <c r="T10" s="5" t="str">
        <f t="shared" ref="T10:T73" si="7">IFERROR(Q10/O10-1,"")</f>
        <v/>
      </c>
      <c r="U10" s="5" t="str">
        <f t="shared" ref="U10:U73" si="8">IFERROR(R10/P10-1,"")</f>
        <v/>
      </c>
      <c r="X10" s="2"/>
      <c r="Y10" s="2"/>
      <c r="AA10" s="17"/>
      <c r="AB10" s="17"/>
    </row>
    <row r="11" spans="1:28" x14ac:dyDescent="0.25">
      <c r="A11" s="2">
        <v>42577</v>
      </c>
      <c r="B11">
        <v>104.66</v>
      </c>
      <c r="D11">
        <f t="shared" si="3"/>
        <v>3</v>
      </c>
      <c r="E11">
        <f t="shared" si="0"/>
        <v>26</v>
      </c>
      <c r="F11" t="str">
        <f t="shared" si="4"/>
        <v/>
      </c>
      <c r="G11" s="2" t="str">
        <f t="shared" si="5"/>
        <v/>
      </c>
      <c r="H11" s="2" t="str">
        <f t="shared" si="6"/>
        <v/>
      </c>
      <c r="J11" s="4" t="str">
        <f>IF(G11="","",G11+$J$1)</f>
        <v/>
      </c>
      <c r="K11" s="4" t="str">
        <f>IF(H11="","",H11+$J$1)</f>
        <v/>
      </c>
      <c r="L11" s="4" t="str">
        <f>IF(G11="","",G11+$L$1)</f>
        <v/>
      </c>
      <c r="M11" s="4" t="str">
        <f>IF(H11="","",H11+$L$1)</f>
        <v/>
      </c>
      <c r="O11" t="e">
        <f>_xll.BDH($A$1,"last_price",J11,J11+TIME(0,1,0),"BarSz=1","Dir=V","Dts=h","Sort=D","Quote=C","UseDPDF=Y")</f>
        <v>#VALUE!</v>
      </c>
      <c r="P11" t="e">
        <f>_xll.BDH($A$1,"last_price",K11,K11+TIME(0,1,0),"BarSz=1","Dir=V","Dts=h","Sort=D","Quote=C","UseDPDF=Y")</f>
        <v>#VALUE!</v>
      </c>
      <c r="Q11" t="e">
        <f>_xll.BDH($A$1,"last_price",L11,L11+TIME(0,1,0),"BarSz=1","Dir=V","Dts=h","Sort=D","Quote=C","UseDPDF=Y")</f>
        <v>#VALUE!</v>
      </c>
      <c r="R11" t="e">
        <f>_xll.BDH($A$1,"last_price",M11,M11+TIME(0,1,0),"BarSz=1","Dir=V","Dts=h","Sort=D","Quote=C","UseDPDF=Y")</f>
        <v>#VALUE!</v>
      </c>
      <c r="T11" s="5" t="str">
        <f t="shared" si="7"/>
        <v/>
      </c>
      <c r="U11" s="5" t="str">
        <f t="shared" si="8"/>
        <v/>
      </c>
      <c r="X11" s="2"/>
      <c r="Y11" s="2"/>
      <c r="AA11" s="17"/>
      <c r="AB11" s="17"/>
    </row>
    <row r="12" spans="1:28" x14ac:dyDescent="0.25">
      <c r="A12" s="2">
        <v>42576</v>
      </c>
      <c r="B12">
        <v>105.81</v>
      </c>
      <c r="D12">
        <f t="shared" si="3"/>
        <v>2</v>
      </c>
      <c r="E12">
        <f t="shared" si="0"/>
        <v>25</v>
      </c>
      <c r="F12" t="str">
        <f t="shared" si="4"/>
        <v>YES</v>
      </c>
      <c r="G12" s="2">
        <f t="shared" si="5"/>
        <v>42576</v>
      </c>
      <c r="H12" s="2" t="str">
        <f t="shared" si="6"/>
        <v/>
      </c>
      <c r="J12" s="4">
        <f>IF(G12="","",G12+$J$1)</f>
        <v>42576.354166666664</v>
      </c>
      <c r="K12" s="4" t="str">
        <f>IF(H12="","",H12+$J$1)</f>
        <v/>
      </c>
      <c r="L12" s="4">
        <f>IF(G12="","",G12+$L$1)</f>
        <v>42576.370833333334</v>
      </c>
      <c r="M12" s="4" t="str">
        <f>IF(H12="","",H12+$L$1)</f>
        <v/>
      </c>
      <c r="O12">
        <f>_xll.BDH($A$1,"last_price",J12,J12+TIME(0,1,0),"BarSz=1","Dir=V","Dts=h","Sort=D","Quote=C","UseDPDF=Y")</f>
        <v>106.46</v>
      </c>
      <c r="P12" t="e">
        <f>_xll.BDH($A$1,"last_price",K12,K12+TIME(0,1,0),"BarSz=1","Dir=V","Dts=h","Sort=D","Quote=C","UseDPDF=Y")</f>
        <v>#VALUE!</v>
      </c>
      <c r="Q12">
        <f>_xll.BDH($A$1,"last_price",L12,L12+TIME(0,1,0),"BarSz=1","Dir=V","Dts=h","Sort=D","Quote=C","UseDPDF=Y")</f>
        <v>106.48</v>
      </c>
      <c r="R12" t="e">
        <f>_xll.BDH($A$1,"last_price",M12,M12+TIME(0,1,0),"BarSz=1","Dir=V","Dts=h","Sort=D","Quote=C","UseDPDF=Y")</f>
        <v>#VALUE!</v>
      </c>
      <c r="T12" s="5">
        <f t="shared" si="7"/>
        <v>1.8786398647385738E-4</v>
      </c>
      <c r="U12" s="5" t="str">
        <f t="shared" si="8"/>
        <v/>
      </c>
      <c r="X12" s="2"/>
      <c r="Y12" s="2"/>
      <c r="AA12" s="17"/>
      <c r="AB12" s="17"/>
    </row>
    <row r="13" spans="1:28" x14ac:dyDescent="0.25">
      <c r="A13" s="2">
        <v>42575</v>
      </c>
      <c r="B13">
        <v>105.99</v>
      </c>
      <c r="D13">
        <f t="shared" si="3"/>
        <v>1</v>
      </c>
      <c r="E13">
        <f t="shared" si="0"/>
        <v>24</v>
      </c>
      <c r="F13" t="str">
        <f t="shared" si="4"/>
        <v/>
      </c>
      <c r="G13" s="2" t="str">
        <f t="shared" si="5"/>
        <v/>
      </c>
      <c r="H13" s="2" t="str">
        <f t="shared" si="6"/>
        <v/>
      </c>
      <c r="J13" s="4" t="str">
        <f>IF(G13="","",G13+$J$1)</f>
        <v/>
      </c>
      <c r="K13" s="4" t="str">
        <f>IF(H13="","",H13+$J$1)</f>
        <v/>
      </c>
      <c r="L13" s="4" t="str">
        <f>IF(G13="","",G13+$L$1)</f>
        <v/>
      </c>
      <c r="M13" s="4" t="str">
        <f>IF(H13="","",H13+$L$1)</f>
        <v/>
      </c>
      <c r="O13" t="e">
        <f>_xll.BDH($A$1,"last_price",J13,J13+TIME(0,1,0),"BarSz=1","Dir=V","Dts=h","Sort=D","Quote=C","UseDPDF=Y")</f>
        <v>#VALUE!</v>
      </c>
      <c r="P13" t="e">
        <f>_xll.BDH($A$1,"last_price",K13,K13+TIME(0,1,0),"BarSz=1","Dir=V","Dts=h","Sort=D","Quote=C","UseDPDF=Y")</f>
        <v>#VALUE!</v>
      </c>
      <c r="Q13" t="e">
        <f>_xll.BDH($A$1,"last_price",L13,L13+TIME(0,1,0),"BarSz=1","Dir=V","Dts=h","Sort=D","Quote=C","UseDPDF=Y")</f>
        <v>#VALUE!</v>
      </c>
      <c r="R13" t="e">
        <f>_xll.BDH($A$1,"last_price",M13,M13+TIME(0,1,0),"BarSz=1","Dir=V","Dts=h","Sort=D","Quote=C","UseDPDF=Y")</f>
        <v>#VALUE!</v>
      </c>
      <c r="T13" s="5" t="str">
        <f t="shared" si="7"/>
        <v/>
      </c>
      <c r="U13" s="5" t="str">
        <f t="shared" si="8"/>
        <v/>
      </c>
      <c r="X13" s="2"/>
      <c r="Y13" s="2"/>
      <c r="AA13" s="17"/>
      <c r="AB13" s="17"/>
    </row>
    <row r="14" spans="1:28" x14ac:dyDescent="0.25">
      <c r="A14" s="2">
        <v>42574</v>
      </c>
      <c r="B14">
        <v>105.99</v>
      </c>
      <c r="D14">
        <f t="shared" si="3"/>
        <v>7</v>
      </c>
      <c r="E14">
        <f t="shared" si="0"/>
        <v>23</v>
      </c>
      <c r="F14" t="str">
        <f t="shared" si="4"/>
        <v/>
      </c>
      <c r="G14" s="2" t="str">
        <f t="shared" si="5"/>
        <v/>
      </c>
      <c r="H14" s="2" t="str">
        <f t="shared" si="6"/>
        <v/>
      </c>
      <c r="J14" s="4" t="str">
        <f>IF(G14="","",G14+$J$1)</f>
        <v/>
      </c>
      <c r="K14" s="4" t="str">
        <f>IF(H14="","",H14+$J$1)</f>
        <v/>
      </c>
      <c r="L14" s="4" t="str">
        <f>IF(G14="","",G14+$L$1)</f>
        <v/>
      </c>
      <c r="M14" s="4" t="str">
        <f>IF(H14="","",H14+$L$1)</f>
        <v/>
      </c>
      <c r="O14" t="e">
        <f>_xll.BDH($A$1,"last_price",J14,J14+TIME(0,1,0),"BarSz=1","Dir=V","Dts=h","Sort=D","Quote=C","UseDPDF=Y")</f>
        <v>#VALUE!</v>
      </c>
      <c r="P14" t="e">
        <f>_xll.BDH($A$1,"last_price",K14,K14+TIME(0,1,0),"BarSz=1","Dir=V","Dts=h","Sort=D","Quote=C","UseDPDF=Y")</f>
        <v>#VALUE!</v>
      </c>
      <c r="Q14" t="e">
        <f>_xll.BDH($A$1,"last_price",L14,L14+TIME(0,1,0),"BarSz=1","Dir=V","Dts=h","Sort=D","Quote=C","UseDPDF=Y")</f>
        <v>#VALUE!</v>
      </c>
      <c r="R14" t="e">
        <f>_xll.BDH($A$1,"last_price",M14,M14+TIME(0,1,0),"BarSz=1","Dir=V","Dts=h","Sort=D","Quote=C","UseDPDF=Y")</f>
        <v>#VALUE!</v>
      </c>
      <c r="T14" s="5" t="str">
        <f t="shared" si="7"/>
        <v/>
      </c>
      <c r="U14" s="5" t="str">
        <f t="shared" si="8"/>
        <v/>
      </c>
      <c r="X14" s="2"/>
      <c r="Y14" s="2"/>
      <c r="AA14" s="17"/>
      <c r="AB14" s="17"/>
    </row>
    <row r="15" spans="1:28" x14ac:dyDescent="0.25">
      <c r="A15" s="2">
        <v>42573</v>
      </c>
      <c r="B15">
        <v>105.99</v>
      </c>
      <c r="D15">
        <f t="shared" si="3"/>
        <v>6</v>
      </c>
      <c r="E15">
        <f t="shared" si="0"/>
        <v>22</v>
      </c>
      <c r="F15" t="str">
        <f t="shared" si="4"/>
        <v/>
      </c>
      <c r="G15" s="2" t="str">
        <f t="shared" si="5"/>
        <v/>
      </c>
      <c r="H15" s="2" t="str">
        <f t="shared" si="6"/>
        <v/>
      </c>
      <c r="J15" s="4" t="str">
        <f>IF(G15="","",G15+$J$1)</f>
        <v/>
      </c>
      <c r="K15" s="4" t="str">
        <f>IF(H15="","",H15+$J$1)</f>
        <v/>
      </c>
      <c r="L15" s="4" t="str">
        <f>IF(G15="","",G15+$L$1)</f>
        <v/>
      </c>
      <c r="M15" s="4" t="str">
        <f>IF(H15="","",H15+$L$1)</f>
        <v/>
      </c>
      <c r="O15" t="e">
        <f>_xll.BDH($A$1,"last_price",J15,J15+TIME(0,1,0),"BarSz=1","Dir=V","Dts=h","Sort=D","Quote=C","UseDPDF=Y")</f>
        <v>#VALUE!</v>
      </c>
      <c r="P15" t="e">
        <f>_xll.BDH($A$1,"last_price",K15,K15+TIME(0,1,0),"BarSz=1","Dir=V","Dts=h","Sort=D","Quote=C","UseDPDF=Y")</f>
        <v>#VALUE!</v>
      </c>
      <c r="Q15" t="e">
        <f>_xll.BDH($A$1,"last_price",L15,L15+TIME(0,1,0),"BarSz=1","Dir=V","Dts=h","Sort=D","Quote=C","UseDPDF=Y")</f>
        <v>#VALUE!</v>
      </c>
      <c r="R15" t="e">
        <f>_xll.BDH($A$1,"last_price",M15,M15+TIME(0,1,0),"BarSz=1","Dir=V","Dts=h","Sort=D","Quote=C","UseDPDF=Y")</f>
        <v>#VALUE!</v>
      </c>
      <c r="T15" s="5" t="str">
        <f t="shared" si="7"/>
        <v/>
      </c>
      <c r="U15" s="5" t="str">
        <f t="shared" si="8"/>
        <v/>
      </c>
      <c r="X15" s="2"/>
      <c r="Y15" s="2"/>
      <c r="AA15" s="17"/>
      <c r="AB15" s="17"/>
    </row>
    <row r="16" spans="1:28" x14ac:dyDescent="0.25">
      <c r="A16" s="2">
        <v>42572</v>
      </c>
      <c r="B16">
        <v>105.82</v>
      </c>
      <c r="D16">
        <f t="shared" si="3"/>
        <v>5</v>
      </c>
      <c r="E16">
        <f t="shared" si="0"/>
        <v>21</v>
      </c>
      <c r="F16" t="str">
        <f t="shared" si="4"/>
        <v/>
      </c>
      <c r="G16" s="2" t="str">
        <f t="shared" si="5"/>
        <v/>
      </c>
      <c r="H16" s="2" t="str">
        <f t="shared" si="6"/>
        <v/>
      </c>
      <c r="J16" s="4" t="str">
        <f>IF(G16="","",G16+$J$1)</f>
        <v/>
      </c>
      <c r="K16" s="4" t="str">
        <f>IF(H16="","",H16+$J$1)</f>
        <v/>
      </c>
      <c r="L16" s="4" t="str">
        <f>IF(G16="","",G16+$L$1)</f>
        <v/>
      </c>
      <c r="M16" s="4" t="str">
        <f>IF(H16="","",H16+$L$1)</f>
        <v/>
      </c>
      <c r="O16" t="e">
        <f>_xll.BDH($A$1,"last_price",J16,J16+TIME(0,1,0),"BarSz=1","Dir=V","Dts=h","Sort=D","Quote=C","UseDPDF=Y")</f>
        <v>#VALUE!</v>
      </c>
      <c r="P16" t="e">
        <f>_xll.BDH($A$1,"last_price",K16,K16+TIME(0,1,0),"BarSz=1","Dir=V","Dts=h","Sort=D","Quote=C","UseDPDF=Y")</f>
        <v>#VALUE!</v>
      </c>
      <c r="Q16" t="e">
        <f>_xll.BDH($A$1,"last_price",L16,L16+TIME(0,1,0),"BarSz=1","Dir=V","Dts=h","Sort=D","Quote=C","UseDPDF=Y")</f>
        <v>#VALUE!</v>
      </c>
      <c r="R16" t="e">
        <f>_xll.BDH($A$1,"last_price",M16,M16+TIME(0,1,0),"BarSz=1","Dir=V","Dts=h","Sort=D","Quote=C","UseDPDF=Y")</f>
        <v>#VALUE!</v>
      </c>
      <c r="T16" s="5" t="str">
        <f t="shared" si="7"/>
        <v/>
      </c>
      <c r="U16" s="5" t="str">
        <f t="shared" si="8"/>
        <v/>
      </c>
      <c r="X16" s="2"/>
      <c r="Y16" s="2"/>
      <c r="AA16" s="17"/>
      <c r="AB16" s="17"/>
    </row>
    <row r="17" spans="1:28" x14ac:dyDescent="0.25">
      <c r="A17" s="2">
        <v>42571</v>
      </c>
      <c r="B17">
        <v>106.88</v>
      </c>
      <c r="D17">
        <f t="shared" si="3"/>
        <v>4</v>
      </c>
      <c r="E17">
        <f t="shared" si="0"/>
        <v>20</v>
      </c>
      <c r="F17" t="str">
        <f t="shared" si="4"/>
        <v>YES</v>
      </c>
      <c r="G17" s="2">
        <f t="shared" si="5"/>
        <v>42571</v>
      </c>
      <c r="H17" s="2" t="str">
        <f t="shared" si="6"/>
        <v/>
      </c>
      <c r="J17" s="4">
        <f>IF(G17="","",G17+$J$1)</f>
        <v>42571.354166666664</v>
      </c>
      <c r="K17" s="4" t="str">
        <f>IF(H17="","",H17+$J$1)</f>
        <v/>
      </c>
      <c r="L17" s="4">
        <f>IF(G17="","",G17+$L$1)</f>
        <v>42571.370833333334</v>
      </c>
      <c r="M17" s="4" t="str">
        <f>IF(H17="","",H17+$L$1)</f>
        <v/>
      </c>
      <c r="O17">
        <f>_xll.BDH($A$1,"last_price",J17,J17+TIME(0,1,0),"BarSz=1","Dir=V","Dts=h","Sort=D","Quote=C","UseDPDF=Y")</f>
        <v>106.02</v>
      </c>
      <c r="P17" t="e">
        <f>_xll.BDH($A$1,"last_price",K17,K17+TIME(0,1,0),"BarSz=1","Dir=V","Dts=h","Sort=D","Quote=C","UseDPDF=Y")</f>
        <v>#VALUE!</v>
      </c>
      <c r="Q17">
        <f>_xll.BDH($A$1,"last_price",L17,L17+TIME(0,1,0),"BarSz=1","Dir=V","Dts=h","Sort=D","Quote=C","UseDPDF=Y")</f>
        <v>106</v>
      </c>
      <c r="R17" t="e">
        <f>_xll.BDH($A$1,"last_price",M17,M17+TIME(0,1,0),"BarSz=1","Dir=V","Dts=h","Sort=D","Quote=C","UseDPDF=Y")</f>
        <v>#VALUE!</v>
      </c>
      <c r="T17" s="5">
        <f t="shared" si="7"/>
        <v>-1.8864365214110723E-4</v>
      </c>
      <c r="U17" s="5" t="str">
        <f t="shared" si="8"/>
        <v/>
      </c>
      <c r="X17" s="2"/>
      <c r="Y17" s="2"/>
      <c r="AA17" s="17"/>
      <c r="AB17" s="17"/>
    </row>
    <row r="18" spans="1:28" x14ac:dyDescent="0.25">
      <c r="A18" s="2">
        <v>42570</v>
      </c>
      <c r="B18">
        <v>106.12</v>
      </c>
      <c r="D18">
        <f t="shared" si="3"/>
        <v>3</v>
      </c>
      <c r="E18">
        <f t="shared" si="0"/>
        <v>19</v>
      </c>
      <c r="F18" t="str">
        <f t="shared" si="4"/>
        <v/>
      </c>
      <c r="G18" s="2" t="str">
        <f t="shared" si="5"/>
        <v/>
      </c>
      <c r="H18" s="2" t="str">
        <f t="shared" si="6"/>
        <v/>
      </c>
      <c r="J18" s="4" t="str">
        <f>IF(G18="","",G18+$J$1)</f>
        <v/>
      </c>
      <c r="K18" s="4" t="str">
        <f>IF(H18="","",H18+$J$1)</f>
        <v/>
      </c>
      <c r="L18" s="4" t="str">
        <f>IF(G18="","",G18+$L$1)</f>
        <v/>
      </c>
      <c r="M18" s="4" t="str">
        <f>IF(H18="","",H18+$L$1)</f>
        <v/>
      </c>
      <c r="P18" t="e">
        <f>_xll.BDH($A$1,"last_price",K18,K18+TIME(0,1,0),"BarSz=1","Dir=V","Dts=h","Sort=D","Quote=C","UseDPDF=Y")</f>
        <v>#VALUE!</v>
      </c>
      <c r="Q18" t="e">
        <f>_xll.BDH($A$1,"last_price",L18,L18+TIME(0,1,0),"BarSz=1","Dir=V","Dts=h","Sort=D","Quote=C","UseDPDF=Y")</f>
        <v>#VALUE!</v>
      </c>
      <c r="R18" t="e">
        <f>_xll.BDH($A$1,"last_price",M18,M18+TIME(0,1,0),"BarSz=1","Dir=V","Dts=h","Sort=D","Quote=C","UseDPDF=Y")</f>
        <v>#VALUE!</v>
      </c>
      <c r="T18" s="5" t="str">
        <f t="shared" si="7"/>
        <v/>
      </c>
      <c r="U18" s="5" t="str">
        <f t="shared" si="8"/>
        <v/>
      </c>
      <c r="X18" s="2"/>
      <c r="Y18" s="2"/>
      <c r="AA18" s="17"/>
      <c r="AB18" s="17"/>
    </row>
    <row r="19" spans="1:28" x14ac:dyDescent="0.25">
      <c r="A19" s="2">
        <v>42569</v>
      </c>
      <c r="B19">
        <v>106.15</v>
      </c>
      <c r="D19">
        <f t="shared" si="3"/>
        <v>2</v>
      </c>
      <c r="E19">
        <f t="shared" si="0"/>
        <v>18</v>
      </c>
      <c r="F19" t="str">
        <f t="shared" si="4"/>
        <v/>
      </c>
      <c r="G19" s="2" t="str">
        <f t="shared" si="5"/>
        <v/>
      </c>
      <c r="H19" s="2" t="str">
        <f t="shared" si="6"/>
        <v/>
      </c>
      <c r="J19" s="4" t="str">
        <f>IF(G19="","",G19+$J$1)</f>
        <v/>
      </c>
      <c r="K19" s="4" t="str">
        <f>IF(H19="","",H19+$J$1)</f>
        <v/>
      </c>
      <c r="L19" s="4" t="str">
        <f>IF(G19="","",G19+$L$1)</f>
        <v/>
      </c>
      <c r="M19" s="4" t="str">
        <f>IF(H19="","",H19+$L$1)</f>
        <v/>
      </c>
      <c r="O19" t="e">
        <f>_xll.BDH($A$1,"last_price",J19,J19+TIME(0,1,0),"BarSz=1","Dir=V","Dts=h","Sort=D","Quote=C","UseDPDF=Y")</f>
        <v>#VALUE!</v>
      </c>
      <c r="P19" t="e">
        <f>_xll.BDH($A$1,"last_price",K19,K19+TIME(0,1,0),"BarSz=1","Dir=V","Dts=h","Sort=D","Quote=C","UseDPDF=Y")</f>
        <v>#VALUE!</v>
      </c>
      <c r="Q19" t="e">
        <f>_xll.BDH($A$1,"last_price",L19,L19+TIME(0,1,0),"BarSz=1","Dir=V","Dts=h","Sort=D","Quote=C","UseDPDF=Y")</f>
        <v>#VALUE!</v>
      </c>
      <c r="R19" t="e">
        <f>_xll.BDH($A$1,"last_price",M19,M19+TIME(0,1,0),"BarSz=1","Dir=V","Dts=h","Sort=D","Quote=C","UseDPDF=Y")</f>
        <v>#VALUE!</v>
      </c>
      <c r="T19" s="5" t="str">
        <f t="shared" si="7"/>
        <v/>
      </c>
      <c r="U19" s="5" t="str">
        <f t="shared" si="8"/>
        <v/>
      </c>
      <c r="X19" s="2"/>
      <c r="Y19" s="2"/>
      <c r="AA19" s="17"/>
      <c r="AB19" s="17"/>
    </row>
    <row r="20" spans="1:28" x14ac:dyDescent="0.25">
      <c r="A20" s="2">
        <v>42568</v>
      </c>
      <c r="B20">
        <v>104.91</v>
      </c>
      <c r="D20">
        <f t="shared" si="3"/>
        <v>1</v>
      </c>
      <c r="E20">
        <f t="shared" si="0"/>
        <v>17</v>
      </c>
      <c r="F20" t="str">
        <f t="shared" si="4"/>
        <v/>
      </c>
      <c r="G20" s="2" t="str">
        <f t="shared" si="5"/>
        <v/>
      </c>
      <c r="H20" s="2" t="str">
        <f t="shared" si="6"/>
        <v/>
      </c>
      <c r="J20" s="4" t="str">
        <f>IF(G20="","",G20+$J$1)</f>
        <v/>
      </c>
      <c r="K20" s="4" t="str">
        <f>IF(H20="","",H20+$J$1)</f>
        <v/>
      </c>
      <c r="L20" s="4" t="str">
        <f>IF(G20="","",G20+$L$1)</f>
        <v/>
      </c>
      <c r="M20" s="4" t="str">
        <f>IF(H20="","",H20+$L$1)</f>
        <v/>
      </c>
      <c r="O20" t="e">
        <f>_xll.BDH($A$1,"last_price",J20,J20+TIME(0,1,0),"BarSz=1","Dir=V","Dts=h","Sort=D","Quote=C","UseDPDF=Y")</f>
        <v>#VALUE!</v>
      </c>
      <c r="P20" t="e">
        <f>_xll.BDH($A$1,"last_price",K20,K20+TIME(0,1,0),"BarSz=1","Dir=V","Dts=h","Sort=D","Quote=C","UseDPDF=Y")</f>
        <v>#VALUE!</v>
      </c>
      <c r="Q20" t="e">
        <f>_xll.BDH($A$1,"last_price",L20,L20+TIME(0,1,0),"BarSz=1","Dir=V","Dts=h","Sort=D","Quote=C","UseDPDF=Y")</f>
        <v>#VALUE!</v>
      </c>
      <c r="R20" t="e">
        <f>_xll.BDH($A$1,"last_price",M20,M20+TIME(0,1,0),"BarSz=1","Dir=V","Dts=h","Sort=D","Quote=C","UseDPDF=Y")</f>
        <v>#VALUE!</v>
      </c>
      <c r="T20" s="5" t="str">
        <f t="shared" si="7"/>
        <v/>
      </c>
      <c r="U20" s="5" t="str">
        <f t="shared" si="8"/>
        <v/>
      </c>
      <c r="X20" s="2"/>
      <c r="Y20" s="2"/>
      <c r="AA20" s="17"/>
      <c r="AB20" s="17"/>
    </row>
    <row r="21" spans="1:28" x14ac:dyDescent="0.25">
      <c r="A21" s="2">
        <v>42567</v>
      </c>
      <c r="B21">
        <v>104.91</v>
      </c>
      <c r="D21">
        <f t="shared" si="3"/>
        <v>7</v>
      </c>
      <c r="E21">
        <f t="shared" si="0"/>
        <v>16</v>
      </c>
      <c r="F21" t="str">
        <f t="shared" si="4"/>
        <v/>
      </c>
      <c r="G21" s="2" t="str">
        <f t="shared" si="5"/>
        <v/>
      </c>
      <c r="H21" s="2" t="str">
        <f t="shared" si="6"/>
        <v/>
      </c>
      <c r="J21" s="4" t="str">
        <f>IF(G21="","",G21+$J$1)</f>
        <v/>
      </c>
      <c r="K21" s="4" t="str">
        <f>IF(H21="","",H21+$J$1)</f>
        <v/>
      </c>
      <c r="L21" s="4" t="str">
        <f>IF(G21="","",G21+$L$1)</f>
        <v/>
      </c>
      <c r="M21" s="4" t="str">
        <f>IF(H21="","",H21+$L$1)</f>
        <v/>
      </c>
      <c r="O21" t="e">
        <f>_xll.BDH($A$1,"last_price",J21,J21+TIME(0,1,0),"BarSz=1","Dir=V","Dts=h","Sort=D","Quote=C","UseDPDF=Y")</f>
        <v>#VALUE!</v>
      </c>
      <c r="P21" t="e">
        <f>_xll.BDH($A$1,"last_price",K21,K21+TIME(0,1,0),"BarSz=1","Dir=V","Dts=h","Sort=D","Quote=C","UseDPDF=Y")</f>
        <v>#VALUE!</v>
      </c>
      <c r="Q21" t="e">
        <f>_xll.BDH($A$1,"last_price",L21,L21+TIME(0,1,0),"BarSz=1","Dir=V","Dts=h","Sort=D","Quote=C","UseDPDF=Y")</f>
        <v>#VALUE!</v>
      </c>
      <c r="R21" t="e">
        <f>_xll.BDH($A$1,"last_price",M21,M21+TIME(0,1,0),"BarSz=1","Dir=V","Dts=h","Sort=D","Quote=C","UseDPDF=Y")</f>
        <v>#VALUE!</v>
      </c>
      <c r="T21" s="5" t="str">
        <f t="shared" si="7"/>
        <v/>
      </c>
      <c r="U21" s="5" t="str">
        <f t="shared" si="8"/>
        <v/>
      </c>
      <c r="X21" s="2"/>
      <c r="Y21" s="2"/>
      <c r="AA21" s="17"/>
      <c r="AB21" s="17"/>
    </row>
    <row r="22" spans="1:28" x14ac:dyDescent="0.25">
      <c r="A22" s="2">
        <v>42566</v>
      </c>
      <c r="B22">
        <v>104.91</v>
      </c>
      <c r="D22">
        <f t="shared" si="3"/>
        <v>6</v>
      </c>
      <c r="E22">
        <f t="shared" si="0"/>
        <v>15</v>
      </c>
      <c r="F22" t="str">
        <f t="shared" si="4"/>
        <v>YES</v>
      </c>
      <c r="G22" s="2">
        <f t="shared" si="5"/>
        <v>42566</v>
      </c>
      <c r="H22" s="2" t="str">
        <f t="shared" si="6"/>
        <v/>
      </c>
      <c r="J22" s="4">
        <f>IF(G22="","",G22+$J$1)</f>
        <v>42566.354166666664</v>
      </c>
      <c r="K22" s="4" t="str">
        <f>IF(H22="","",H22+$J$1)</f>
        <v/>
      </c>
      <c r="L22" s="4">
        <f>IF(G22="","",G22+$L$1)</f>
        <v>42566.370833333334</v>
      </c>
      <c r="M22" s="4" t="str">
        <f>IF(H22="","",H22+$L$1)</f>
        <v/>
      </c>
      <c r="O22">
        <f>_xll.BDH($A$1,"last_price",J22,J22+TIME(0,1,0),"BarSz=1","Dir=V","Dts=h","Sort=D","Quote=C","UseDPDF=Y")</f>
        <v>105.28</v>
      </c>
      <c r="P22" t="e">
        <f>_xll.BDH($A$1,"last_price",K22,K22+TIME(0,1,0),"BarSz=1","Dir=V","Dts=h","Sort=D","Quote=C","UseDPDF=Y")</f>
        <v>#VALUE!</v>
      </c>
      <c r="Q22">
        <f>_xll.BDH($A$1,"last_price",L22,L22+TIME(0,1,0),"BarSz=1","Dir=V","Dts=h","Sort=D","Quote=C","UseDPDF=Y")</f>
        <v>105.61</v>
      </c>
      <c r="R22" t="e">
        <f>_xll.BDH($A$1,"last_price",M22,M22+TIME(0,1,0),"BarSz=1","Dir=V","Dts=h","Sort=D","Quote=C","UseDPDF=Y")</f>
        <v>#VALUE!</v>
      </c>
      <c r="T22" s="5">
        <f t="shared" si="7"/>
        <v>3.1344984802430531E-3</v>
      </c>
      <c r="U22" s="5" t="str">
        <f t="shared" si="8"/>
        <v/>
      </c>
      <c r="X22" s="2"/>
      <c r="Y22" s="2"/>
      <c r="AA22" s="17"/>
      <c r="AB22" s="17"/>
    </row>
    <row r="23" spans="1:28" x14ac:dyDescent="0.25">
      <c r="A23" s="2">
        <v>42565</v>
      </c>
      <c r="B23">
        <v>105.35</v>
      </c>
      <c r="D23">
        <f t="shared" si="3"/>
        <v>5</v>
      </c>
      <c r="E23">
        <f t="shared" si="0"/>
        <v>14</v>
      </c>
      <c r="F23" t="str">
        <f t="shared" si="4"/>
        <v/>
      </c>
      <c r="G23" s="2" t="str">
        <f t="shared" si="5"/>
        <v/>
      </c>
      <c r="H23" s="2" t="str">
        <f t="shared" si="6"/>
        <v/>
      </c>
      <c r="J23" s="4" t="str">
        <f>IF(G23="","",G23+$J$1)</f>
        <v/>
      </c>
      <c r="K23" s="4" t="str">
        <f>IF(H23="","",H23+$J$1)</f>
        <v/>
      </c>
      <c r="L23" s="4" t="str">
        <f>IF(G23="","",G23+$L$1)</f>
        <v/>
      </c>
      <c r="M23" s="4" t="str">
        <f>IF(H23="","",H23+$L$1)</f>
        <v/>
      </c>
      <c r="P23" t="e">
        <f>_xll.BDH($A$1,"last_price",K23,K23+TIME(0,1,0),"BarSz=1","Dir=V","Dts=h","Sort=D","Quote=C","UseDPDF=Y")</f>
        <v>#VALUE!</v>
      </c>
      <c r="Q23" t="e">
        <f>_xll.BDH($A$1,"last_price",L23,L23+TIME(0,1,0),"BarSz=1","Dir=V","Dts=h","Sort=D","Quote=C","UseDPDF=Y")</f>
        <v>#VALUE!</v>
      </c>
      <c r="R23" t="e">
        <f>_xll.BDH($A$1,"last_price",M23,M23+TIME(0,1,0),"BarSz=1","Dir=V","Dts=h","Sort=D","Quote=C","UseDPDF=Y")</f>
        <v>#VALUE!</v>
      </c>
      <c r="T23" s="5" t="str">
        <f t="shared" si="7"/>
        <v/>
      </c>
      <c r="U23" s="5" t="str">
        <f t="shared" si="8"/>
        <v/>
      </c>
      <c r="X23" s="2"/>
      <c r="Y23" s="2"/>
      <c r="AA23" s="17"/>
      <c r="AB23" s="17"/>
    </row>
    <row r="24" spans="1:28" x14ac:dyDescent="0.25">
      <c r="A24" s="2">
        <v>42564</v>
      </c>
      <c r="B24">
        <v>104.48</v>
      </c>
      <c r="D24">
        <f t="shared" si="3"/>
        <v>4</v>
      </c>
      <c r="E24">
        <f t="shared" si="0"/>
        <v>13</v>
      </c>
      <c r="F24" t="str">
        <f t="shared" si="4"/>
        <v/>
      </c>
      <c r="G24" s="2" t="str">
        <f t="shared" si="5"/>
        <v/>
      </c>
      <c r="H24" s="2" t="str">
        <f t="shared" si="6"/>
        <v/>
      </c>
      <c r="J24" s="4" t="str">
        <f>IF(G24="","",G24+$J$1)</f>
        <v/>
      </c>
      <c r="K24" s="4" t="str">
        <f>IF(H24="","",H24+$J$1)</f>
        <v/>
      </c>
      <c r="L24" s="4" t="str">
        <f>IF(G24="","",G24+$L$1)</f>
        <v/>
      </c>
      <c r="M24" s="4" t="str">
        <f>IF(H24="","",H24+$L$1)</f>
        <v/>
      </c>
      <c r="O24" t="e">
        <f>_xll.BDH($A$1,"last_price",J24,J24+TIME(0,1,0),"BarSz=1","Dir=V","Dts=h","Sort=D","Quote=C","UseDPDF=Y")</f>
        <v>#VALUE!</v>
      </c>
      <c r="P24" t="e">
        <f>_xll.BDH($A$1,"last_price",K24,K24+TIME(0,1,0),"BarSz=1","Dir=V","Dts=h","Sort=D","Quote=C","UseDPDF=Y")</f>
        <v>#VALUE!</v>
      </c>
      <c r="Q24" t="e">
        <f>_xll.BDH($A$1,"last_price",L24,L24+TIME(0,1,0),"BarSz=1","Dir=V","Dts=h","Sort=D","Quote=C","UseDPDF=Y")</f>
        <v>#VALUE!</v>
      </c>
      <c r="R24" t="e">
        <f>_xll.BDH($A$1,"last_price",M24,M24+TIME(0,1,0),"BarSz=1","Dir=V","Dts=h","Sort=D","Quote=C","UseDPDF=Y")</f>
        <v>#VALUE!</v>
      </c>
      <c r="T24" s="5" t="str">
        <f t="shared" si="7"/>
        <v/>
      </c>
      <c r="U24" s="5" t="str">
        <f t="shared" si="8"/>
        <v/>
      </c>
      <c r="X24" s="2"/>
      <c r="Y24" s="2"/>
      <c r="AA24" s="17"/>
      <c r="AB24" s="17"/>
    </row>
    <row r="25" spans="1:28" x14ac:dyDescent="0.25">
      <c r="A25" s="2">
        <v>42563</v>
      </c>
      <c r="B25">
        <v>104.69</v>
      </c>
      <c r="D25">
        <f t="shared" si="3"/>
        <v>3</v>
      </c>
      <c r="E25">
        <f t="shared" si="0"/>
        <v>12</v>
      </c>
      <c r="F25" t="str">
        <f t="shared" si="4"/>
        <v/>
      </c>
      <c r="G25" s="2" t="str">
        <f t="shared" si="5"/>
        <v/>
      </c>
      <c r="H25" s="2" t="str">
        <f t="shared" si="6"/>
        <v/>
      </c>
      <c r="J25" s="4" t="str">
        <f>IF(G25="","",G25+$J$1)</f>
        <v/>
      </c>
      <c r="K25" s="4" t="str">
        <f>IF(H25="","",H25+$J$1)</f>
        <v/>
      </c>
      <c r="L25" s="4" t="str">
        <f>IF(G25="","",G25+$L$1)</f>
        <v/>
      </c>
      <c r="M25" s="4" t="str">
        <f>IF(H25="","",H25+$L$1)</f>
        <v/>
      </c>
      <c r="O25" t="e">
        <f>_xll.BDH($A$1,"last_price",J25,J25+TIME(0,1,0),"BarSz=1","Dir=V","Dts=h","Sort=D","Quote=C","UseDPDF=Y")</f>
        <v>#VALUE!</v>
      </c>
      <c r="P25" t="e">
        <f>_xll.BDH($A$1,"last_price",K25,K25+TIME(0,1,0),"BarSz=1","Dir=V","Dts=h","Sort=D","Quote=C","UseDPDF=Y")</f>
        <v>#VALUE!</v>
      </c>
      <c r="Q25" t="e">
        <f>_xll.BDH($A$1,"last_price",L25,L25+TIME(0,1,0),"BarSz=1","Dir=V","Dts=h","Sort=D","Quote=C","UseDPDF=Y")</f>
        <v>#VALUE!</v>
      </c>
      <c r="R25" t="e">
        <f>_xll.BDH($A$1,"last_price",M25,M25+TIME(0,1,0),"BarSz=1","Dir=V","Dts=h","Sort=D","Quote=C","UseDPDF=Y")</f>
        <v>#VALUE!</v>
      </c>
      <c r="T25" s="5" t="str">
        <f t="shared" si="7"/>
        <v/>
      </c>
      <c r="U25" s="5" t="str">
        <f t="shared" si="8"/>
        <v/>
      </c>
      <c r="X25" s="2"/>
      <c r="Y25" s="2"/>
      <c r="AA25" s="17"/>
      <c r="AB25" s="17"/>
    </row>
    <row r="26" spans="1:28" x14ac:dyDescent="0.25">
      <c r="A26" s="2">
        <v>42562</v>
      </c>
      <c r="B26">
        <v>102.81</v>
      </c>
      <c r="D26">
        <f t="shared" si="3"/>
        <v>2</v>
      </c>
      <c r="E26">
        <f t="shared" si="0"/>
        <v>11</v>
      </c>
      <c r="F26" t="str">
        <f t="shared" si="4"/>
        <v/>
      </c>
      <c r="G26" s="2" t="str">
        <f t="shared" si="5"/>
        <v/>
      </c>
      <c r="H26" s="2" t="str">
        <f t="shared" si="6"/>
        <v/>
      </c>
      <c r="J26" s="4" t="str">
        <f>IF(G26="","",G26+$J$1)</f>
        <v/>
      </c>
      <c r="K26" s="4" t="str">
        <f>IF(H26="","",H26+$J$1)</f>
        <v/>
      </c>
      <c r="L26" s="4" t="str">
        <f>IF(G26="","",G26+$L$1)</f>
        <v/>
      </c>
      <c r="M26" s="4" t="str">
        <f>IF(H26="","",H26+$L$1)</f>
        <v/>
      </c>
      <c r="O26" t="e">
        <f>_xll.BDH($A$1,"last_price",J26,J26+TIME(0,1,0),"BarSz=1","Dir=V","Dts=h","Sort=D","Quote=C","UseDPDF=Y")</f>
        <v>#VALUE!</v>
      </c>
      <c r="P26" t="e">
        <f>_xll.BDH($A$1,"last_price",K26,K26+TIME(0,1,0),"BarSz=1","Dir=V","Dts=h","Sort=D","Quote=C","UseDPDF=Y")</f>
        <v>#VALUE!</v>
      </c>
      <c r="Q26" t="e">
        <f>_xll.BDH($A$1,"last_price",L26,L26+TIME(0,1,0),"BarSz=1","Dir=V","Dts=h","Sort=D","Quote=C","UseDPDF=Y")</f>
        <v>#VALUE!</v>
      </c>
      <c r="R26" t="e">
        <f>_xll.BDH($A$1,"last_price",M26,M26+TIME(0,1,0),"BarSz=1","Dir=V","Dts=h","Sort=D","Quote=C","UseDPDF=Y")</f>
        <v>#VALUE!</v>
      </c>
      <c r="T26" s="5" t="str">
        <f t="shared" si="7"/>
        <v/>
      </c>
      <c r="U26" s="5" t="str">
        <f t="shared" si="8"/>
        <v/>
      </c>
      <c r="X26" s="2"/>
      <c r="Y26" s="2"/>
      <c r="AA26" s="17"/>
      <c r="AB26" s="17"/>
    </row>
    <row r="27" spans="1:28" x14ac:dyDescent="0.25">
      <c r="A27" s="2">
        <v>42561</v>
      </c>
      <c r="B27">
        <v>100.55</v>
      </c>
      <c r="D27">
        <f t="shared" si="3"/>
        <v>1</v>
      </c>
      <c r="E27">
        <f t="shared" si="0"/>
        <v>10</v>
      </c>
      <c r="F27" t="str">
        <f t="shared" si="4"/>
        <v>YES</v>
      </c>
      <c r="G27" s="2" t="str">
        <f t="shared" si="5"/>
        <v/>
      </c>
      <c r="H27" s="2" t="str">
        <f t="shared" si="6"/>
        <v/>
      </c>
      <c r="J27" s="4" t="str">
        <f>IF(G27="","",G27+$J$1)</f>
        <v/>
      </c>
      <c r="K27" s="4" t="str">
        <f>IF(H27="","",H27+$J$1)</f>
        <v/>
      </c>
      <c r="L27" s="4" t="str">
        <f>IF(G27="","",G27+$L$1)</f>
        <v/>
      </c>
      <c r="M27" s="4" t="str">
        <f>IF(H27="","",H27+$L$1)</f>
        <v/>
      </c>
      <c r="O27" t="e">
        <f>_xll.BDH($A$1,"last_price",J27,J27+TIME(0,1,0),"BarSz=1","Dir=V","Dts=h","Sort=D","Quote=C","UseDPDF=Y")</f>
        <v>#VALUE!</v>
      </c>
      <c r="P27" t="e">
        <f>_xll.BDH($A$1,"last_price",K27,K27+TIME(0,1,0),"BarSz=1","Dir=V","Dts=h","Sort=D","Quote=C","UseDPDF=Y")</f>
        <v>#VALUE!</v>
      </c>
      <c r="Q27" t="e">
        <f>_xll.BDH($A$1,"last_price",L27,L27+TIME(0,1,0),"BarSz=1","Dir=V","Dts=h","Sort=D","Quote=C","UseDPDF=Y")</f>
        <v>#VALUE!</v>
      </c>
      <c r="R27" t="e">
        <f>_xll.BDH($A$1,"last_price",M27,M27+TIME(0,1,0),"BarSz=1","Dir=V","Dts=h","Sort=D","Quote=C","UseDPDF=Y")</f>
        <v>#VALUE!</v>
      </c>
      <c r="T27" s="5" t="str">
        <f t="shared" si="7"/>
        <v/>
      </c>
      <c r="U27" s="5" t="str">
        <f t="shared" si="8"/>
        <v/>
      </c>
      <c r="X27" s="2"/>
      <c r="Y27" s="2"/>
      <c r="AA27" s="17"/>
      <c r="AB27" s="17"/>
    </row>
    <row r="28" spans="1:28" x14ac:dyDescent="0.25">
      <c r="A28" s="2">
        <v>42560</v>
      </c>
      <c r="B28">
        <v>100.55</v>
      </c>
      <c r="D28">
        <f t="shared" si="3"/>
        <v>7</v>
      </c>
      <c r="E28">
        <f t="shared" si="0"/>
        <v>9</v>
      </c>
      <c r="F28" t="str">
        <f t="shared" si="4"/>
        <v/>
      </c>
      <c r="G28" s="2" t="str">
        <f t="shared" si="5"/>
        <v/>
      </c>
      <c r="H28" s="2" t="str">
        <f t="shared" si="6"/>
        <v/>
      </c>
      <c r="J28" s="4" t="str">
        <f>IF(G28="","",G28+$J$1)</f>
        <v/>
      </c>
      <c r="K28" s="4" t="str">
        <f>IF(H28="","",H28+$J$1)</f>
        <v/>
      </c>
      <c r="L28" s="4" t="str">
        <f>IF(G28="","",G28+$L$1)</f>
        <v/>
      </c>
      <c r="M28" s="4" t="str">
        <f>IF(H28="","",H28+$L$1)</f>
        <v/>
      </c>
      <c r="O28" t="e">
        <f>_xll.BDH($A$1,"last_price",J28,J28+TIME(0,1,0),"BarSz=1","Dir=V","Dts=h","Sort=D","Quote=C","UseDPDF=Y")</f>
        <v>#VALUE!</v>
      </c>
      <c r="P28" t="e">
        <f>_xll.BDH($A$1,"last_price",K28,K28+TIME(0,1,0),"BarSz=1","Dir=V","Dts=h","Sort=D","Quote=C","UseDPDF=Y")</f>
        <v>#VALUE!</v>
      </c>
      <c r="Q28" t="e">
        <f>_xll.BDH($A$1,"last_price",L28,L28+TIME(0,1,0),"BarSz=1","Dir=V","Dts=h","Sort=D","Quote=C","UseDPDF=Y")</f>
        <v>#VALUE!</v>
      </c>
      <c r="R28" t="e">
        <f>_xll.BDH($A$1,"last_price",M28,M28+TIME(0,1,0),"BarSz=1","Dir=V","Dts=h","Sort=D","Quote=C","UseDPDF=Y")</f>
        <v>#VALUE!</v>
      </c>
      <c r="T28" s="5" t="str">
        <f t="shared" si="7"/>
        <v/>
      </c>
      <c r="U28" s="5" t="str">
        <f t="shared" si="8"/>
        <v/>
      </c>
      <c r="X28" s="2"/>
      <c r="Y28" s="2"/>
      <c r="AA28" s="17"/>
      <c r="AB28" s="17"/>
    </row>
    <row r="29" spans="1:28" x14ac:dyDescent="0.25">
      <c r="A29" s="2">
        <v>42559</v>
      </c>
      <c r="B29">
        <v>100.55</v>
      </c>
      <c r="D29">
        <f t="shared" si="3"/>
        <v>6</v>
      </c>
      <c r="E29">
        <f t="shared" si="0"/>
        <v>8</v>
      </c>
      <c r="F29" t="str">
        <f t="shared" si="4"/>
        <v/>
      </c>
      <c r="G29" s="2" t="str">
        <f t="shared" si="5"/>
        <v/>
      </c>
      <c r="H29" s="2">
        <f t="shared" si="6"/>
        <v>42559</v>
      </c>
      <c r="J29" s="4" t="str">
        <f>IF(G29="","",G29+$J$1)</f>
        <v/>
      </c>
      <c r="K29" s="4">
        <f>IF(H29="","",H29+$J$1)</f>
        <v>42559.354166666664</v>
      </c>
      <c r="L29" s="4" t="str">
        <f>IF(G29="","",G29+$L$1)</f>
        <v/>
      </c>
      <c r="M29" s="4">
        <f>IF(H29="","",H29+$L$1)</f>
        <v>42559.370833333334</v>
      </c>
      <c r="O29" t="e">
        <f>_xll.BDH($A$1,"last_price",J29,J29+TIME(0,1,0),"BarSz=1","Dir=V","Dts=h","Sort=D","Quote=C","UseDPDF=Y")</f>
        <v>#VALUE!</v>
      </c>
      <c r="P29">
        <f>_xll.BDH($A$1,"last_price",K29,K29+TIME(0,1,0),"BarSz=1","Dir=V","Dts=h","Sort=D","Quote=C","UseDPDF=Y")</f>
        <v>100.83</v>
      </c>
      <c r="Q29" t="e">
        <f>_xll.BDH($A$1,"last_price",L29,L29+TIME(0,1,0),"BarSz=1","Dir=V","Dts=h","Sort=D","Quote=C","UseDPDF=Y")</f>
        <v>#VALUE!</v>
      </c>
      <c r="R29">
        <f>_xll.BDH($A$1,"last_price",M29,M29+TIME(0,1,0),"BarSz=1","Dir=V","Dts=h","Sort=D","Quote=C","UseDPDF=Y")</f>
        <v>100.93</v>
      </c>
      <c r="T29" s="5" t="str">
        <f t="shared" si="7"/>
        <v/>
      </c>
      <c r="U29" s="5">
        <f t="shared" si="8"/>
        <v>9.9176832291991701E-4</v>
      </c>
      <c r="X29" s="2"/>
      <c r="Y29" s="2"/>
      <c r="AA29" s="17"/>
      <c r="AB29" s="17"/>
    </row>
    <row r="30" spans="1:28" x14ac:dyDescent="0.25">
      <c r="A30" s="2">
        <v>42558</v>
      </c>
      <c r="B30">
        <v>100.78</v>
      </c>
      <c r="D30">
        <f t="shared" si="3"/>
        <v>5</v>
      </c>
      <c r="E30">
        <f t="shared" si="0"/>
        <v>7</v>
      </c>
      <c r="F30" t="str">
        <f t="shared" si="4"/>
        <v/>
      </c>
      <c r="G30" s="2" t="str">
        <f t="shared" si="5"/>
        <v/>
      </c>
      <c r="H30" s="2" t="str">
        <f t="shared" si="6"/>
        <v/>
      </c>
      <c r="J30" s="4" t="str">
        <f>IF(G30="","",G30+$J$1)</f>
        <v/>
      </c>
      <c r="K30" s="4" t="str">
        <f>IF(H30="","",H30+$J$1)</f>
        <v/>
      </c>
      <c r="L30" s="4" t="str">
        <f>IF(G30="","",G30+$L$1)</f>
        <v/>
      </c>
      <c r="M30" s="4" t="str">
        <f>IF(H30="","",H30+$L$1)</f>
        <v/>
      </c>
      <c r="O30" t="e">
        <f>_xll.BDH($A$1,"last_price",J30,J30+TIME(0,1,0),"BarSz=1","Dir=V","Dts=h","Sort=D","Quote=C","UseDPDF=Y")</f>
        <v>#VALUE!</v>
      </c>
      <c r="Q30" t="e">
        <f>_xll.BDH($A$1,"last_price",L30,L30+TIME(0,1,0),"BarSz=1","Dir=V","Dts=h","Sort=D","Quote=C","UseDPDF=Y")</f>
        <v>#VALUE!</v>
      </c>
      <c r="R30" t="e">
        <f>_xll.BDH($A$1,"last_price",M30,M30+TIME(0,1,0),"BarSz=1","Dir=V","Dts=h","Sort=D","Quote=C","UseDPDF=Y")</f>
        <v>#VALUE!</v>
      </c>
      <c r="T30" s="5" t="str">
        <f t="shared" si="7"/>
        <v/>
      </c>
      <c r="U30" s="5" t="str">
        <f t="shared" si="8"/>
        <v/>
      </c>
      <c r="X30" s="2"/>
      <c r="Y30" s="2"/>
      <c r="AA30" s="17"/>
      <c r="AB30" s="17"/>
    </row>
    <row r="31" spans="1:28" x14ac:dyDescent="0.25">
      <c r="A31" s="2">
        <v>42557</v>
      </c>
      <c r="B31">
        <v>101.31</v>
      </c>
      <c r="D31">
        <f t="shared" si="3"/>
        <v>4</v>
      </c>
      <c r="E31">
        <f t="shared" si="0"/>
        <v>6</v>
      </c>
      <c r="F31" t="str">
        <f t="shared" si="4"/>
        <v/>
      </c>
      <c r="G31" s="2" t="str">
        <f t="shared" si="5"/>
        <v/>
      </c>
      <c r="H31" s="2" t="str">
        <f t="shared" si="6"/>
        <v/>
      </c>
      <c r="J31" s="4" t="str">
        <f>IF(G31="","",G31+$J$1)</f>
        <v/>
      </c>
      <c r="K31" s="4" t="str">
        <f>IF(H31="","",H31+$J$1)</f>
        <v/>
      </c>
      <c r="L31" s="4" t="str">
        <f>IF(G31="","",G31+$L$1)</f>
        <v/>
      </c>
      <c r="M31" s="4" t="str">
        <f>IF(H31="","",H31+$L$1)</f>
        <v/>
      </c>
      <c r="O31" t="e">
        <f>_xll.BDH($A$1,"last_price",J31,J31+TIME(0,1,0),"BarSz=1","Dir=V","Dts=h","Sort=D","Quote=C","UseDPDF=Y")</f>
        <v>#VALUE!</v>
      </c>
      <c r="P31" t="e">
        <f>_xll.BDH($A$1,"last_price",K31,K31+TIME(0,1,0),"BarSz=1","Dir=V","Dts=h","Sort=D","Quote=C","UseDPDF=Y")</f>
        <v>#VALUE!</v>
      </c>
      <c r="Q31" t="e">
        <f>_xll.BDH($A$1,"last_price",L31,L31+TIME(0,1,0),"BarSz=1","Dir=V","Dts=h","Sort=D","Quote=C","UseDPDF=Y")</f>
        <v>#VALUE!</v>
      </c>
      <c r="R31" t="e">
        <f>_xll.BDH($A$1,"last_price",M31,M31+TIME(0,1,0),"BarSz=1","Dir=V","Dts=h","Sort=D","Quote=C","UseDPDF=Y")</f>
        <v>#VALUE!</v>
      </c>
      <c r="T31" s="5" t="str">
        <f t="shared" si="7"/>
        <v/>
      </c>
      <c r="U31" s="5" t="str">
        <f t="shared" si="8"/>
        <v/>
      </c>
      <c r="X31" s="2"/>
      <c r="Y31" s="2"/>
      <c r="AA31" s="17"/>
      <c r="AB31" s="17"/>
    </row>
    <row r="32" spans="1:28" x14ac:dyDescent="0.25">
      <c r="A32" s="2">
        <v>42556</v>
      </c>
      <c r="B32">
        <v>101.74</v>
      </c>
      <c r="D32">
        <f t="shared" si="3"/>
        <v>3</v>
      </c>
      <c r="E32">
        <f t="shared" si="0"/>
        <v>5</v>
      </c>
      <c r="F32" t="str">
        <f t="shared" si="4"/>
        <v>YES</v>
      </c>
      <c r="G32" s="2">
        <f t="shared" si="5"/>
        <v>42556</v>
      </c>
      <c r="H32" s="2" t="str">
        <f t="shared" si="6"/>
        <v/>
      </c>
      <c r="J32" s="4">
        <f>IF(G32="","",G32+$J$1)</f>
        <v>42556.354166666664</v>
      </c>
      <c r="K32" s="4" t="str">
        <f>IF(H32="","",H32+$J$1)</f>
        <v/>
      </c>
      <c r="L32" s="4">
        <f>IF(G32="","",G32+$L$1)</f>
        <v>42556.370833333334</v>
      </c>
      <c r="M32" s="4" t="str">
        <f>IF(H32="","",H32+$L$1)</f>
        <v/>
      </c>
      <c r="O32">
        <f>_xll.BDH($A$1,"last_price",J32,J32+TIME(0,1,0),"BarSz=1","Dir=V","Dts=h","Sort=D","Quote=C","UseDPDF=Y")</f>
        <v>102.33</v>
      </c>
      <c r="P32" t="e">
        <f>_xll.BDH($A$1,"last_price",K32,K32+TIME(0,1,0),"BarSz=1","Dir=V","Dts=h","Sort=D","Quote=C","UseDPDF=Y")</f>
        <v>#VALUE!</v>
      </c>
      <c r="Q32">
        <f>_xll.BDH($A$1,"last_price",L32,L32+TIME(0,1,0),"BarSz=1","Dir=V","Dts=h","Sort=D","Quote=C","UseDPDF=Y")</f>
        <v>102.37</v>
      </c>
      <c r="R32" t="e">
        <f>_xll.BDH($A$1,"last_price",M32,M32+TIME(0,1,0),"BarSz=1","Dir=V","Dts=h","Sort=D","Quote=C","UseDPDF=Y")</f>
        <v>#VALUE!</v>
      </c>
      <c r="T32" s="5">
        <f t="shared" si="7"/>
        <v>3.9089221147281528E-4</v>
      </c>
      <c r="U32" s="5" t="str">
        <f t="shared" si="8"/>
        <v/>
      </c>
      <c r="X32" s="2"/>
      <c r="Y32" s="2"/>
      <c r="AA32" s="17"/>
      <c r="AB32" s="17"/>
    </row>
    <row r="33" spans="1:28" x14ac:dyDescent="0.25">
      <c r="A33" s="2">
        <v>42555</v>
      </c>
      <c r="B33">
        <v>102.54</v>
      </c>
      <c r="D33">
        <f t="shared" si="3"/>
        <v>2</v>
      </c>
      <c r="E33">
        <f t="shared" si="0"/>
        <v>4</v>
      </c>
      <c r="F33" t="str">
        <f t="shared" si="4"/>
        <v/>
      </c>
      <c r="G33" s="2" t="str">
        <f t="shared" si="5"/>
        <v/>
      </c>
      <c r="H33" s="2" t="str">
        <f t="shared" si="6"/>
        <v/>
      </c>
      <c r="J33" s="4" t="str">
        <f>IF(G33="","",G33+$J$1)</f>
        <v/>
      </c>
      <c r="K33" s="4" t="str">
        <f>IF(H33="","",H33+$J$1)</f>
        <v/>
      </c>
      <c r="L33" s="4" t="str">
        <f>IF(G33="","",G33+$L$1)</f>
        <v/>
      </c>
      <c r="M33" s="4" t="str">
        <f>IF(H33="","",H33+$L$1)</f>
        <v/>
      </c>
      <c r="P33" t="e">
        <f>_xll.BDH($A$1,"last_price",K33,K33+TIME(0,1,0),"BarSz=1","Dir=V","Dts=h","Sort=D","Quote=C","UseDPDF=Y")</f>
        <v>#VALUE!</v>
      </c>
      <c r="Q33" t="e">
        <f>_xll.BDH($A$1,"last_price",L33,L33+TIME(0,1,0),"BarSz=1","Dir=V","Dts=h","Sort=D","Quote=C","UseDPDF=Y")</f>
        <v>#VALUE!</v>
      </c>
      <c r="R33" t="e">
        <f>_xll.BDH($A$1,"last_price",M33,M33+TIME(0,1,0),"BarSz=1","Dir=V","Dts=h","Sort=D","Quote=C","UseDPDF=Y")</f>
        <v>#VALUE!</v>
      </c>
      <c r="T33" s="5" t="str">
        <f t="shared" si="7"/>
        <v/>
      </c>
      <c r="U33" s="5" t="str">
        <f t="shared" si="8"/>
        <v/>
      </c>
      <c r="X33" s="2"/>
      <c r="Y33" s="2"/>
      <c r="AA33" s="17"/>
      <c r="AB33" s="17"/>
    </row>
    <row r="34" spans="1:28" x14ac:dyDescent="0.25">
      <c r="A34" s="2">
        <v>42554</v>
      </c>
      <c r="B34">
        <v>102.54</v>
      </c>
      <c r="D34">
        <f t="shared" si="3"/>
        <v>1</v>
      </c>
      <c r="E34">
        <f t="shared" si="0"/>
        <v>3</v>
      </c>
      <c r="F34" t="str">
        <f t="shared" si="4"/>
        <v/>
      </c>
      <c r="G34" s="2" t="str">
        <f t="shared" si="5"/>
        <v/>
      </c>
      <c r="H34" s="2" t="str">
        <f t="shared" si="6"/>
        <v/>
      </c>
      <c r="J34" s="4" t="str">
        <f>IF(G34="","",G34+$J$1)</f>
        <v/>
      </c>
      <c r="K34" s="4" t="str">
        <f>IF(H34="","",H34+$J$1)</f>
        <v/>
      </c>
      <c r="L34" s="4" t="str">
        <f>IF(G34="","",G34+$L$1)</f>
        <v/>
      </c>
      <c r="M34" s="4" t="str">
        <f>IF(H34="","",H34+$L$1)</f>
        <v/>
      </c>
      <c r="O34" t="e">
        <f>_xll.BDH($A$1,"last_price",J34,J34+TIME(0,1,0),"BarSz=1","Dir=V","Dts=h","Sort=D","Quote=C","UseDPDF=Y")</f>
        <v>#VALUE!</v>
      </c>
      <c r="P34" t="e">
        <f>_xll.BDH($A$1,"last_price",K34,K34+TIME(0,1,0),"BarSz=1","Dir=V","Dts=h","Sort=D","Quote=C","UseDPDF=Y")</f>
        <v>#VALUE!</v>
      </c>
      <c r="Q34" t="e">
        <f>_xll.BDH($A$1,"last_price",L34,L34+TIME(0,1,0),"BarSz=1","Dir=V","Dts=h","Sort=D","Quote=C","UseDPDF=Y")</f>
        <v>#VALUE!</v>
      </c>
      <c r="R34" t="e">
        <f>_xll.BDH($A$1,"last_price",M34,M34+TIME(0,1,0),"BarSz=1","Dir=V","Dts=h","Sort=D","Quote=C","UseDPDF=Y")</f>
        <v>#VALUE!</v>
      </c>
      <c r="T34" s="5" t="str">
        <f t="shared" si="7"/>
        <v/>
      </c>
      <c r="U34" s="5" t="str">
        <f t="shared" si="8"/>
        <v/>
      </c>
      <c r="X34" s="2"/>
      <c r="Y34" s="2"/>
      <c r="AA34" s="17"/>
      <c r="AB34" s="17"/>
    </row>
    <row r="35" spans="1:28" x14ac:dyDescent="0.25">
      <c r="A35" s="2">
        <v>42553</v>
      </c>
      <c r="B35">
        <v>102.54</v>
      </c>
      <c r="D35">
        <f t="shared" si="3"/>
        <v>7</v>
      </c>
      <c r="E35">
        <f t="shared" si="0"/>
        <v>2</v>
      </c>
      <c r="F35" t="str">
        <f t="shared" si="4"/>
        <v/>
      </c>
      <c r="G35" s="2" t="str">
        <f t="shared" si="5"/>
        <v/>
      </c>
      <c r="H35" s="2" t="str">
        <f t="shared" si="6"/>
        <v/>
      </c>
      <c r="J35" s="4" t="str">
        <f>IF(G35="","",G35+$J$1)</f>
        <v/>
      </c>
      <c r="K35" s="4" t="str">
        <f>IF(H35="","",H35+$J$1)</f>
        <v/>
      </c>
      <c r="L35" s="4" t="str">
        <f>IF(G35="","",G35+$L$1)</f>
        <v/>
      </c>
      <c r="M35" s="4" t="str">
        <f>IF(H35="","",H35+$L$1)</f>
        <v/>
      </c>
      <c r="O35" t="e">
        <f>_xll.BDH($A$1,"last_price",J35,J35+TIME(0,1,0),"BarSz=1","Dir=V","Dts=h","Sort=D","Quote=C","UseDPDF=Y")</f>
        <v>#VALUE!</v>
      </c>
      <c r="P35" t="e">
        <f>_xll.BDH($A$1,"last_price",K35,K35+TIME(0,1,0),"BarSz=1","Dir=V","Dts=h","Sort=D","Quote=C","UseDPDF=Y")</f>
        <v>#VALUE!</v>
      </c>
      <c r="Q35" t="e">
        <f>_xll.BDH($A$1,"last_price",L35,L35+TIME(0,1,0),"BarSz=1","Dir=V","Dts=h","Sort=D","Quote=C","UseDPDF=Y")</f>
        <v>#VALUE!</v>
      </c>
      <c r="R35" t="e">
        <f>_xll.BDH($A$1,"last_price",M35,M35+TIME(0,1,0),"BarSz=1","Dir=V","Dts=h","Sort=D","Quote=C","UseDPDF=Y")</f>
        <v>#VALUE!</v>
      </c>
      <c r="T35" s="5" t="str">
        <f t="shared" si="7"/>
        <v/>
      </c>
      <c r="U35" s="5" t="str">
        <f t="shared" si="8"/>
        <v/>
      </c>
      <c r="X35" s="2"/>
      <c r="Y35" s="2"/>
      <c r="AA35" s="17"/>
      <c r="AB35" s="17"/>
    </row>
    <row r="36" spans="1:28" x14ac:dyDescent="0.25">
      <c r="A36" s="2">
        <v>42552</v>
      </c>
      <c r="B36">
        <v>102.54</v>
      </c>
      <c r="D36">
        <f t="shared" si="3"/>
        <v>6</v>
      </c>
      <c r="E36">
        <f t="shared" si="0"/>
        <v>1</v>
      </c>
      <c r="F36" t="str">
        <f t="shared" si="4"/>
        <v/>
      </c>
      <c r="G36" s="2" t="str">
        <f t="shared" si="5"/>
        <v/>
      </c>
      <c r="H36" s="2" t="str">
        <f t="shared" si="6"/>
        <v/>
      </c>
      <c r="J36" s="4" t="str">
        <f>IF(G36="","",G36+$J$1)</f>
        <v/>
      </c>
      <c r="K36" s="4" t="str">
        <f>IF(H36="","",H36+$J$1)</f>
        <v/>
      </c>
      <c r="L36" s="4" t="str">
        <f>IF(G36="","",G36+$L$1)</f>
        <v/>
      </c>
      <c r="M36" s="4" t="str">
        <f>IF(H36="","",H36+$L$1)</f>
        <v/>
      </c>
      <c r="O36" t="e">
        <f>_xll.BDH($A$1,"last_price",J36,J36+TIME(0,1,0),"BarSz=1","Dir=V","Dts=h","Sort=D","Quote=C","UseDPDF=Y")</f>
        <v>#VALUE!</v>
      </c>
      <c r="P36" t="e">
        <f>_xll.BDH($A$1,"last_price",K36,K36+TIME(0,1,0),"BarSz=1","Dir=V","Dts=h","Sort=D","Quote=C","UseDPDF=Y")</f>
        <v>#VALUE!</v>
      </c>
      <c r="Q36" t="e">
        <f>_xll.BDH($A$1,"last_price",L36,L36+TIME(0,1,0),"BarSz=1","Dir=V","Dts=h","Sort=D","Quote=C","UseDPDF=Y")</f>
        <v>#VALUE!</v>
      </c>
      <c r="R36" t="e">
        <f>_xll.BDH($A$1,"last_price",M36,M36+TIME(0,1,0),"BarSz=1","Dir=V","Dts=h","Sort=D","Quote=C","UseDPDF=Y")</f>
        <v>#VALUE!</v>
      </c>
      <c r="T36" s="5" t="str">
        <f t="shared" si="7"/>
        <v/>
      </c>
      <c r="U36" s="5" t="str">
        <f t="shared" si="8"/>
        <v/>
      </c>
      <c r="X36" s="2"/>
      <c r="Y36" s="2"/>
      <c r="AA36" s="17"/>
      <c r="AB36" s="17"/>
    </row>
    <row r="37" spans="1:28" x14ac:dyDescent="0.25">
      <c r="A37" s="2">
        <v>42551</v>
      </c>
      <c r="B37">
        <v>103.2</v>
      </c>
      <c r="D37">
        <f t="shared" si="3"/>
        <v>5</v>
      </c>
      <c r="E37">
        <f t="shared" si="0"/>
        <v>30</v>
      </c>
      <c r="F37" t="str">
        <f t="shared" si="4"/>
        <v>YES</v>
      </c>
      <c r="G37" s="2">
        <f t="shared" si="5"/>
        <v>42551</v>
      </c>
      <c r="H37" s="2" t="str">
        <f t="shared" si="6"/>
        <v/>
      </c>
      <c r="J37" s="4">
        <f>IF(G37="","",G37+$J$1)</f>
        <v>42551.354166666664</v>
      </c>
      <c r="K37" s="4" t="str">
        <f>IF(H37="","",H37+$J$1)</f>
        <v/>
      </c>
      <c r="L37" s="4">
        <f>IF(G37="","",G37+$L$1)</f>
        <v>42551.370833333334</v>
      </c>
      <c r="M37" s="4" t="str">
        <f>IF(H37="","",H37+$L$1)</f>
        <v/>
      </c>
      <c r="O37">
        <f>_xll.BDH($A$1,"last_price",J37,J37+TIME(0,1,0),"BarSz=1","Dir=V","Dts=h","Sort=D","Quote=C","UseDPDF=Y")</f>
        <v>102.75</v>
      </c>
      <c r="P37" t="e">
        <f>_xll.BDH($A$1,"last_price",K37,K37+TIME(0,1,0),"BarSz=1","Dir=V","Dts=h","Sort=D","Quote=C","UseDPDF=Y")</f>
        <v>#VALUE!</v>
      </c>
      <c r="Q37">
        <f>_xll.BDH($A$1,"last_price",L37,L37+TIME(0,1,0),"BarSz=1","Dir=V","Dts=h","Sort=D","Quote=C","UseDPDF=Y")</f>
        <v>102.87</v>
      </c>
      <c r="R37" t="e">
        <f>_xll.BDH($A$1,"last_price",M37,M37+TIME(0,1,0),"BarSz=1","Dir=V","Dts=h","Sort=D","Quote=C","UseDPDF=Y")</f>
        <v>#VALUE!</v>
      </c>
      <c r="T37" s="5">
        <f t="shared" si="7"/>
        <v>1.1678832116788218E-3</v>
      </c>
      <c r="U37" s="5" t="str">
        <f t="shared" si="8"/>
        <v/>
      </c>
      <c r="X37" s="2"/>
      <c r="Y37" s="2"/>
      <c r="AA37" s="17"/>
      <c r="AB37" s="17"/>
    </row>
    <row r="38" spans="1:28" x14ac:dyDescent="0.25">
      <c r="A38" s="2">
        <v>42550</v>
      </c>
      <c r="B38">
        <v>102.83</v>
      </c>
      <c r="D38">
        <f t="shared" si="3"/>
        <v>4</v>
      </c>
      <c r="E38">
        <f t="shared" si="0"/>
        <v>29</v>
      </c>
      <c r="F38" t="str">
        <f t="shared" si="4"/>
        <v/>
      </c>
      <c r="G38" s="2" t="str">
        <f t="shared" si="5"/>
        <v/>
      </c>
      <c r="H38" s="2" t="str">
        <f t="shared" si="6"/>
        <v/>
      </c>
      <c r="J38" s="4" t="str">
        <f>IF(G38="","",G38+$J$1)</f>
        <v/>
      </c>
      <c r="K38" s="4" t="str">
        <f>IF(H38="","",H38+$J$1)</f>
        <v/>
      </c>
      <c r="L38" s="4" t="str">
        <f>IF(G38="","",G38+$L$1)</f>
        <v/>
      </c>
      <c r="M38" s="4" t="str">
        <f>IF(H38="","",H38+$L$1)</f>
        <v/>
      </c>
      <c r="P38" t="e">
        <f>_xll.BDH($A$1,"last_price",K38,K38+TIME(0,1,0),"BarSz=1","Dir=V","Dts=h","Sort=D","Quote=C","UseDPDF=Y")</f>
        <v>#VALUE!</v>
      </c>
      <c r="Q38" t="e">
        <f>_xll.BDH($A$1,"last_price",L38,L38+TIME(0,1,0),"BarSz=1","Dir=V","Dts=h","Sort=D","Quote=C","UseDPDF=Y")</f>
        <v>#VALUE!</v>
      </c>
      <c r="R38" t="e">
        <f>_xll.BDH($A$1,"last_price",M38,M38+TIME(0,1,0),"BarSz=1","Dir=V","Dts=h","Sort=D","Quote=C","UseDPDF=Y")</f>
        <v>#VALUE!</v>
      </c>
      <c r="T38" s="5" t="str">
        <f t="shared" si="7"/>
        <v/>
      </c>
      <c r="U38" s="5" t="str">
        <f t="shared" si="8"/>
        <v/>
      </c>
      <c r="X38" s="2"/>
      <c r="Y38" s="2"/>
      <c r="AA38" s="17"/>
      <c r="AB38" s="17"/>
    </row>
    <row r="39" spans="1:28" x14ac:dyDescent="0.25">
      <c r="A39" s="2">
        <v>42549</v>
      </c>
      <c r="B39">
        <v>102.76</v>
      </c>
      <c r="D39">
        <f t="shared" si="3"/>
        <v>3</v>
      </c>
      <c r="E39">
        <f t="shared" si="0"/>
        <v>28</v>
      </c>
      <c r="F39" t="str">
        <f t="shared" si="4"/>
        <v/>
      </c>
      <c r="G39" s="2" t="str">
        <f t="shared" si="5"/>
        <v/>
      </c>
      <c r="H39" s="2" t="str">
        <f t="shared" si="6"/>
        <v/>
      </c>
      <c r="J39" s="4" t="str">
        <f>IF(G39="","",G39+$J$1)</f>
        <v/>
      </c>
      <c r="K39" s="4" t="str">
        <f>IF(H39="","",H39+$J$1)</f>
        <v/>
      </c>
      <c r="L39" s="4" t="str">
        <f>IF(G39="","",G39+$L$1)</f>
        <v/>
      </c>
      <c r="M39" s="4" t="str">
        <f>IF(H39="","",H39+$L$1)</f>
        <v/>
      </c>
      <c r="O39" t="e">
        <f>_xll.BDH($A$1,"last_price",J39,J39+TIME(0,1,0),"BarSz=1","Dir=V","Dts=h","Sort=D","Quote=C","UseDPDF=Y")</f>
        <v>#VALUE!</v>
      </c>
      <c r="P39" t="e">
        <f>_xll.BDH($A$1,"last_price",K39,K39+TIME(0,1,0),"BarSz=1","Dir=V","Dts=h","Sort=D","Quote=C","UseDPDF=Y")</f>
        <v>#VALUE!</v>
      </c>
      <c r="Q39" t="e">
        <f>_xll.BDH($A$1,"last_price",L39,L39+TIME(0,1,0),"BarSz=1","Dir=V","Dts=h","Sort=D","Quote=C","UseDPDF=Y")</f>
        <v>#VALUE!</v>
      </c>
      <c r="R39" t="e">
        <f>_xll.BDH($A$1,"last_price",M39,M39+TIME(0,1,0),"BarSz=1","Dir=V","Dts=h","Sort=D","Quote=C","UseDPDF=Y")</f>
        <v>#VALUE!</v>
      </c>
      <c r="T39" s="5" t="str">
        <f t="shared" si="7"/>
        <v/>
      </c>
      <c r="U39" s="5" t="str">
        <f t="shared" si="8"/>
        <v/>
      </c>
      <c r="X39" s="2"/>
      <c r="Y39" s="2"/>
      <c r="AA39" s="17"/>
      <c r="AB39" s="17"/>
    </row>
    <row r="40" spans="1:28" x14ac:dyDescent="0.25">
      <c r="A40" s="2">
        <v>42548</v>
      </c>
      <c r="B40">
        <v>102</v>
      </c>
      <c r="D40">
        <f t="shared" si="3"/>
        <v>2</v>
      </c>
      <c r="E40">
        <f t="shared" ref="E40:E71" si="9">DAY(A40)</f>
        <v>27</v>
      </c>
      <c r="F40" t="str">
        <f t="shared" ref="F40:F71" si="10">IF(OR(E40=5,E40=10,E40=15,E40=20,E40=25,E40=30),"YES","")</f>
        <v/>
      </c>
      <c r="G40" s="2" t="str">
        <f t="shared" si="5"/>
        <v/>
      </c>
      <c r="H40" s="2" t="str">
        <f t="shared" si="6"/>
        <v/>
      </c>
      <c r="J40" s="4" t="str">
        <f>IF(G40="","",G40+$J$1)</f>
        <v/>
      </c>
      <c r="K40" s="4" t="str">
        <f>IF(H40="","",H40+$J$1)</f>
        <v/>
      </c>
      <c r="L40" s="4" t="str">
        <f>IF(G40="","",G40+$L$1)</f>
        <v/>
      </c>
      <c r="M40" s="4" t="str">
        <f>IF(H40="","",H40+$L$1)</f>
        <v/>
      </c>
      <c r="O40" t="e">
        <f>_xll.BDH($A$1,"last_price",J40,J40+TIME(0,1,0),"BarSz=1","Dir=V","Dts=h","Sort=D","Quote=C","UseDPDF=Y")</f>
        <v>#VALUE!</v>
      </c>
      <c r="P40" t="e">
        <f>_xll.BDH($A$1,"last_price",K40,K40+TIME(0,1,0),"BarSz=1","Dir=V","Dts=h","Sort=D","Quote=C","UseDPDF=Y")</f>
        <v>#VALUE!</v>
      </c>
      <c r="Q40" t="e">
        <f>_xll.BDH($A$1,"last_price",L40,L40+TIME(0,1,0),"BarSz=1","Dir=V","Dts=h","Sort=D","Quote=C","UseDPDF=Y")</f>
        <v>#VALUE!</v>
      </c>
      <c r="R40" t="e">
        <f>_xll.BDH($A$1,"last_price",M40,M40+TIME(0,1,0),"BarSz=1","Dir=V","Dts=h","Sort=D","Quote=C","UseDPDF=Y")</f>
        <v>#VALUE!</v>
      </c>
      <c r="T40" s="5" t="str">
        <f t="shared" si="7"/>
        <v/>
      </c>
      <c r="U40" s="5" t="str">
        <f t="shared" si="8"/>
        <v/>
      </c>
      <c r="X40" s="2"/>
      <c r="Y40" s="2"/>
      <c r="AA40" s="17"/>
      <c r="AB40" s="17"/>
    </row>
    <row r="41" spans="1:28" x14ac:dyDescent="0.25">
      <c r="A41" s="2">
        <v>42547</v>
      </c>
      <c r="B41">
        <v>102.2</v>
      </c>
      <c r="D41">
        <f t="shared" si="3"/>
        <v>1</v>
      </c>
      <c r="E41">
        <f t="shared" si="9"/>
        <v>26</v>
      </c>
      <c r="F41" t="str">
        <f t="shared" si="10"/>
        <v/>
      </c>
      <c r="G41" s="2" t="str">
        <f t="shared" si="5"/>
        <v/>
      </c>
      <c r="H41" s="2" t="str">
        <f t="shared" si="6"/>
        <v/>
      </c>
      <c r="J41" s="4" t="str">
        <f>IF(G41="","",G41+$J$1)</f>
        <v/>
      </c>
      <c r="K41" s="4" t="str">
        <f>IF(H41="","",H41+$J$1)</f>
        <v/>
      </c>
      <c r="L41" s="4" t="str">
        <f>IF(G41="","",G41+$L$1)</f>
        <v/>
      </c>
      <c r="M41" s="4" t="str">
        <f>IF(H41="","",H41+$L$1)</f>
        <v/>
      </c>
      <c r="O41" t="e">
        <f>_xll.BDH($A$1,"last_price",J41,J41+TIME(0,1,0),"BarSz=1","Dir=V","Dts=h","Sort=D","Quote=C","UseDPDF=Y")</f>
        <v>#VALUE!</v>
      </c>
      <c r="P41" t="e">
        <f>_xll.BDH($A$1,"last_price",K41,K41+TIME(0,1,0),"BarSz=1","Dir=V","Dts=h","Sort=D","Quote=C","UseDPDF=Y")</f>
        <v>#VALUE!</v>
      </c>
      <c r="Q41" t="e">
        <f>_xll.BDH($A$1,"last_price",L41,L41+TIME(0,1,0),"BarSz=1","Dir=V","Dts=h","Sort=D","Quote=C","UseDPDF=Y")</f>
        <v>#VALUE!</v>
      </c>
      <c r="R41" t="e">
        <f>_xll.BDH($A$1,"last_price",M41,M41+TIME(0,1,0),"BarSz=1","Dir=V","Dts=h","Sort=D","Quote=C","UseDPDF=Y")</f>
        <v>#VALUE!</v>
      </c>
      <c r="T41" s="5" t="str">
        <f t="shared" si="7"/>
        <v/>
      </c>
      <c r="U41" s="5" t="str">
        <f t="shared" si="8"/>
        <v/>
      </c>
      <c r="X41" s="2"/>
      <c r="Y41" s="2"/>
      <c r="AA41" s="17"/>
      <c r="AB41" s="17"/>
    </row>
    <row r="42" spans="1:28" x14ac:dyDescent="0.25">
      <c r="A42" s="2">
        <v>42546</v>
      </c>
      <c r="B42">
        <v>102.2</v>
      </c>
      <c r="D42">
        <f t="shared" si="3"/>
        <v>7</v>
      </c>
      <c r="E42">
        <f t="shared" si="9"/>
        <v>25</v>
      </c>
      <c r="F42" t="str">
        <f t="shared" si="10"/>
        <v>YES</v>
      </c>
      <c r="G42" s="2" t="str">
        <f t="shared" si="5"/>
        <v/>
      </c>
      <c r="H42" s="2" t="str">
        <f t="shared" si="6"/>
        <v/>
      </c>
      <c r="J42" s="4" t="str">
        <f>IF(G42="","",G42+$J$1)</f>
        <v/>
      </c>
      <c r="K42" s="4" t="str">
        <f>IF(H42="","",H42+$J$1)</f>
        <v/>
      </c>
      <c r="L42" s="4" t="str">
        <f>IF(G42="","",G42+$L$1)</f>
        <v/>
      </c>
      <c r="M42" s="4" t="str">
        <f>IF(H42="","",H42+$L$1)</f>
        <v/>
      </c>
      <c r="O42" t="e">
        <f>_xll.BDH($A$1,"last_price",J42,J42+TIME(0,1,0),"BarSz=1","Dir=V","Dts=h","Sort=D","Quote=C","UseDPDF=Y")</f>
        <v>#VALUE!</v>
      </c>
      <c r="P42" t="e">
        <f>_xll.BDH($A$1,"last_price",K42,K42+TIME(0,1,0),"BarSz=1","Dir=V","Dts=h","Sort=D","Quote=C","UseDPDF=Y")</f>
        <v>#VALUE!</v>
      </c>
      <c r="Q42" t="e">
        <f>_xll.BDH($A$1,"last_price",L42,L42+TIME(0,1,0),"BarSz=1","Dir=V","Dts=h","Sort=D","Quote=C","UseDPDF=Y")</f>
        <v>#VALUE!</v>
      </c>
      <c r="R42" t="e">
        <f>_xll.BDH($A$1,"last_price",M42,M42+TIME(0,1,0),"BarSz=1","Dir=V","Dts=h","Sort=D","Quote=C","UseDPDF=Y")</f>
        <v>#VALUE!</v>
      </c>
      <c r="T42" s="5" t="str">
        <f t="shared" si="7"/>
        <v/>
      </c>
      <c r="U42" s="5" t="str">
        <f t="shared" si="8"/>
        <v/>
      </c>
      <c r="X42" s="2"/>
      <c r="Y42" s="2"/>
      <c r="AA42" s="17"/>
      <c r="AB42" s="17"/>
    </row>
    <row r="43" spans="1:28" x14ac:dyDescent="0.25">
      <c r="A43" s="2">
        <v>42545</v>
      </c>
      <c r="B43">
        <v>102.2</v>
      </c>
      <c r="D43">
        <f t="shared" si="3"/>
        <v>6</v>
      </c>
      <c r="E43">
        <f t="shared" si="9"/>
        <v>24</v>
      </c>
      <c r="F43" t="str">
        <f t="shared" si="10"/>
        <v/>
      </c>
      <c r="G43" s="2" t="str">
        <f t="shared" si="5"/>
        <v/>
      </c>
      <c r="H43" s="2">
        <f t="shared" si="6"/>
        <v>42545</v>
      </c>
      <c r="J43" s="4" t="str">
        <f>IF(G43="","",G43+$J$1)</f>
        <v/>
      </c>
      <c r="K43" s="4">
        <f>IF(H43="","",H43+$J$1)</f>
        <v>42545.354166666664</v>
      </c>
      <c r="L43" s="4" t="str">
        <f>IF(G43="","",G43+$L$1)</f>
        <v/>
      </c>
      <c r="M43" s="4">
        <f>IF(H43="","",H43+$L$1)</f>
        <v>42545.370833333334</v>
      </c>
      <c r="O43" t="e">
        <f>_xll.BDH($A$1,"last_price",J43,J43+TIME(0,1,0),"BarSz=1","Dir=V","Dts=h","Sort=D","Quote=C","UseDPDF=Y")</f>
        <v>#VALUE!</v>
      </c>
      <c r="P43">
        <f>_xll.BDH($A$1,"last_price",K43,K43+TIME(0,1,0),"BarSz=1","Dir=V","Dts=h","Sort=D","Quote=C","UseDPDF=Y")</f>
        <v>104.99</v>
      </c>
      <c r="Q43" t="e">
        <f>_xll.BDH($A$1,"last_price",L43,L43+TIME(0,1,0),"BarSz=1","Dir=V","Dts=h","Sort=D","Quote=C","UseDPDF=Y")</f>
        <v>#VALUE!</v>
      </c>
      <c r="R43">
        <f>_xll.BDH($A$1,"last_price",M43,M43+TIME(0,1,0),"BarSz=1","Dir=V","Dts=h","Sort=D","Quote=C","UseDPDF=Y")</f>
        <v>105.65</v>
      </c>
      <c r="T43" s="5" t="str">
        <f t="shared" si="7"/>
        <v/>
      </c>
      <c r="U43" s="5">
        <f t="shared" si="8"/>
        <v>6.2863129821888464E-3</v>
      </c>
      <c r="X43" s="2"/>
      <c r="Y43" s="2"/>
      <c r="AA43" s="17"/>
      <c r="AB43" s="17"/>
    </row>
    <row r="44" spans="1:28" x14ac:dyDescent="0.25">
      <c r="A44" s="2">
        <v>42544</v>
      </c>
      <c r="B44">
        <v>106.16</v>
      </c>
      <c r="D44">
        <f t="shared" si="3"/>
        <v>5</v>
      </c>
      <c r="E44">
        <f t="shared" si="9"/>
        <v>23</v>
      </c>
      <c r="F44" t="str">
        <f t="shared" si="10"/>
        <v/>
      </c>
      <c r="G44" s="2" t="str">
        <f t="shared" si="5"/>
        <v/>
      </c>
      <c r="H44" s="2" t="str">
        <f t="shared" si="6"/>
        <v/>
      </c>
      <c r="J44" s="4" t="str">
        <f>IF(G44="","",G44+$J$1)</f>
        <v/>
      </c>
      <c r="K44" s="4" t="str">
        <f>IF(H44="","",H44+$J$1)</f>
        <v/>
      </c>
      <c r="L44" s="4" t="str">
        <f>IF(G44="","",G44+$L$1)</f>
        <v/>
      </c>
      <c r="M44" s="4" t="str">
        <f>IF(H44="","",H44+$L$1)</f>
        <v/>
      </c>
      <c r="O44" t="e">
        <f>_xll.BDH($A$1,"last_price",J44,J44+TIME(0,1,0),"BarSz=1","Dir=V","Dts=h","Sort=D","Quote=C","UseDPDF=Y")</f>
        <v>#VALUE!</v>
      </c>
      <c r="Q44" t="e">
        <f>_xll.BDH($A$1,"last_price",L44,L44+TIME(0,1,0),"BarSz=1","Dir=V","Dts=h","Sort=D","Quote=C","UseDPDF=Y")</f>
        <v>#VALUE!</v>
      </c>
      <c r="R44" t="e">
        <f>_xll.BDH($A$1,"last_price",M44,M44+TIME(0,1,0),"BarSz=1","Dir=V","Dts=h","Sort=D","Quote=C","UseDPDF=Y")</f>
        <v>#VALUE!</v>
      </c>
      <c r="T44" s="5" t="str">
        <f t="shared" si="7"/>
        <v/>
      </c>
      <c r="U44" s="5" t="str">
        <f t="shared" si="8"/>
        <v/>
      </c>
      <c r="X44" s="2"/>
      <c r="Y44" s="2"/>
      <c r="AA44" s="17"/>
      <c r="AB44" s="17"/>
    </row>
    <row r="45" spans="1:28" x14ac:dyDescent="0.25">
      <c r="A45" s="2">
        <v>42543</v>
      </c>
      <c r="B45">
        <v>104.44</v>
      </c>
      <c r="D45">
        <f t="shared" si="3"/>
        <v>4</v>
      </c>
      <c r="E45">
        <f t="shared" si="9"/>
        <v>22</v>
      </c>
      <c r="F45" t="str">
        <f t="shared" si="10"/>
        <v/>
      </c>
      <c r="G45" s="2" t="str">
        <f t="shared" si="5"/>
        <v/>
      </c>
      <c r="H45" s="2" t="str">
        <f t="shared" si="6"/>
        <v/>
      </c>
      <c r="J45" s="4" t="str">
        <f>IF(G45="","",G45+$J$1)</f>
        <v/>
      </c>
      <c r="K45" s="4" t="str">
        <f>IF(H45="","",H45+$J$1)</f>
        <v/>
      </c>
      <c r="L45" s="4" t="str">
        <f>IF(G45="","",G45+$L$1)</f>
        <v/>
      </c>
      <c r="M45" s="4" t="str">
        <f>IF(H45="","",H45+$L$1)</f>
        <v/>
      </c>
      <c r="O45" t="e">
        <f>_xll.BDH($A$1,"last_price",J45,J45+TIME(0,1,0),"BarSz=1","Dir=V","Dts=h","Sort=D","Quote=C","UseDPDF=Y")</f>
        <v>#VALUE!</v>
      </c>
      <c r="P45" t="e">
        <f>_xll.BDH($A$1,"last_price",K45,K45+TIME(0,1,0),"BarSz=1","Dir=V","Dts=h","Sort=D","Quote=C","UseDPDF=Y")</f>
        <v>#VALUE!</v>
      </c>
      <c r="Q45" t="e">
        <f>_xll.BDH($A$1,"last_price",L45,L45+TIME(0,1,0),"BarSz=1","Dir=V","Dts=h","Sort=D","Quote=C","UseDPDF=Y")</f>
        <v>#VALUE!</v>
      </c>
      <c r="R45" t="e">
        <f>_xll.BDH($A$1,"last_price",M45,M45+TIME(0,1,0),"BarSz=1","Dir=V","Dts=h","Sort=D","Quote=C","UseDPDF=Y")</f>
        <v>#VALUE!</v>
      </c>
      <c r="T45" s="5" t="str">
        <f t="shared" si="7"/>
        <v/>
      </c>
      <c r="U45" s="5" t="str">
        <f t="shared" si="8"/>
        <v/>
      </c>
      <c r="X45" s="2"/>
      <c r="Y45" s="2"/>
      <c r="AA45" s="17"/>
      <c r="AB45" s="17"/>
    </row>
    <row r="46" spans="1:28" x14ac:dyDescent="0.25">
      <c r="A46" s="2">
        <v>42542</v>
      </c>
      <c r="B46">
        <v>104.75</v>
      </c>
      <c r="D46">
        <f t="shared" si="3"/>
        <v>3</v>
      </c>
      <c r="E46">
        <f t="shared" si="9"/>
        <v>21</v>
      </c>
      <c r="F46" t="str">
        <f t="shared" si="10"/>
        <v/>
      </c>
      <c r="G46" s="2" t="str">
        <f t="shared" si="5"/>
        <v/>
      </c>
      <c r="H46" s="2" t="str">
        <f t="shared" si="6"/>
        <v/>
      </c>
      <c r="J46" s="4" t="str">
        <f>IF(G46="","",G46+$J$1)</f>
        <v/>
      </c>
      <c r="K46" s="4" t="str">
        <f>IF(H46="","",H46+$J$1)</f>
        <v/>
      </c>
      <c r="L46" s="4" t="str">
        <f>IF(G46="","",G46+$L$1)</f>
        <v/>
      </c>
      <c r="M46" s="4" t="str">
        <f>IF(H46="","",H46+$L$1)</f>
        <v/>
      </c>
      <c r="O46" t="e">
        <f>_xll.BDH($A$1,"last_price",J46,J46+TIME(0,1,0),"BarSz=1","Dir=V","Dts=h","Sort=D","Quote=C","UseDPDF=Y")</f>
        <v>#VALUE!</v>
      </c>
      <c r="P46" t="e">
        <f>_xll.BDH($A$1,"last_price",K46,K46+TIME(0,1,0),"BarSz=1","Dir=V","Dts=h","Sort=D","Quote=C","UseDPDF=Y")</f>
        <v>#VALUE!</v>
      </c>
      <c r="Q46" t="e">
        <f>_xll.BDH($A$1,"last_price",L46,L46+TIME(0,1,0),"BarSz=1","Dir=V","Dts=h","Sort=D","Quote=C","UseDPDF=Y")</f>
        <v>#VALUE!</v>
      </c>
      <c r="R46" t="e">
        <f>_xll.BDH($A$1,"last_price",M46,M46+TIME(0,1,0),"BarSz=1","Dir=V","Dts=h","Sort=D","Quote=C","UseDPDF=Y")</f>
        <v>#VALUE!</v>
      </c>
      <c r="T46" s="5" t="str">
        <f t="shared" si="7"/>
        <v/>
      </c>
      <c r="U46" s="5" t="str">
        <f t="shared" si="8"/>
        <v/>
      </c>
      <c r="X46" s="2"/>
      <c r="Y46" s="2"/>
      <c r="AA46" s="17"/>
      <c r="AB46" s="17"/>
    </row>
    <row r="47" spans="1:28" x14ac:dyDescent="0.25">
      <c r="A47" s="2">
        <v>42541</v>
      </c>
      <c r="B47">
        <v>103.94</v>
      </c>
      <c r="D47">
        <f t="shared" si="3"/>
        <v>2</v>
      </c>
      <c r="E47">
        <f t="shared" si="9"/>
        <v>20</v>
      </c>
      <c r="F47" t="str">
        <f t="shared" si="10"/>
        <v>YES</v>
      </c>
      <c r="G47" s="2">
        <f t="shared" si="5"/>
        <v>42541</v>
      </c>
      <c r="H47" s="2" t="str">
        <f t="shared" si="6"/>
        <v/>
      </c>
      <c r="J47" s="4">
        <f>IF(G47="","",G47+$J$1)</f>
        <v>42541.354166666664</v>
      </c>
      <c r="K47" s="4" t="str">
        <f>IF(H47="","",H47+$J$1)</f>
        <v/>
      </c>
      <c r="L47" s="4">
        <f>IF(G47="","",G47+$L$1)</f>
        <v>42541.370833333334</v>
      </c>
      <c r="M47" s="4" t="str">
        <f>IF(H47="","",H47+$L$1)</f>
        <v/>
      </c>
      <c r="O47">
        <f>_xll.BDH($A$1,"last_price",J47,J47+TIME(0,1,0),"BarSz=1","Dir=V","Dts=h","Sort=D","Quote=C","UseDPDF=Y")</f>
        <v>104.69</v>
      </c>
      <c r="P47" t="e">
        <f>_xll.BDH($A$1,"last_price",K47,K47+TIME(0,1,0),"BarSz=1","Dir=V","Dts=h","Sort=D","Quote=C","UseDPDF=Y")</f>
        <v>#VALUE!</v>
      </c>
      <c r="Q47">
        <f>_xll.BDH($A$1,"last_price",L47,L47+TIME(0,1,0),"BarSz=1","Dir=V","Dts=h","Sort=D","Quote=C","UseDPDF=Y")</f>
        <v>104.71</v>
      </c>
      <c r="R47" t="e">
        <f>_xll.BDH($A$1,"last_price",M47,M47+TIME(0,1,0),"BarSz=1","Dir=V","Dts=h","Sort=D","Quote=C","UseDPDF=Y")</f>
        <v>#VALUE!</v>
      </c>
      <c r="T47" s="5">
        <f t="shared" si="7"/>
        <v>1.9104021396509907E-4</v>
      </c>
      <c r="U47" s="5" t="str">
        <f t="shared" si="8"/>
        <v/>
      </c>
      <c r="X47" s="2"/>
      <c r="Y47" s="2"/>
      <c r="AA47" s="17"/>
      <c r="AB47" s="17"/>
    </row>
    <row r="48" spans="1:28" x14ac:dyDescent="0.25">
      <c r="A48" s="2">
        <v>42540</v>
      </c>
      <c r="B48">
        <v>104.16</v>
      </c>
      <c r="D48">
        <f t="shared" si="3"/>
        <v>1</v>
      </c>
      <c r="E48">
        <f t="shared" si="9"/>
        <v>19</v>
      </c>
      <c r="F48" t="str">
        <f t="shared" si="10"/>
        <v/>
      </c>
      <c r="G48" s="2" t="str">
        <f t="shared" si="5"/>
        <v/>
      </c>
      <c r="H48" s="2" t="str">
        <f t="shared" si="6"/>
        <v/>
      </c>
      <c r="J48" s="4" t="str">
        <f>IF(G48="","",G48+$J$1)</f>
        <v/>
      </c>
      <c r="K48" s="4" t="str">
        <f>IF(H48="","",H48+$J$1)</f>
        <v/>
      </c>
      <c r="L48" s="4" t="str">
        <f>IF(G48="","",G48+$L$1)</f>
        <v/>
      </c>
      <c r="M48" s="4" t="str">
        <f>IF(H48="","",H48+$L$1)</f>
        <v/>
      </c>
      <c r="O48" t="e">
        <f>_xll.BDH($A$1,"last_price",J48,J48+TIME(0,1,0),"BarSz=1","Dir=V","Dts=h","Sort=D","Quote=C","UseDPDF=Y")</f>
        <v>#VALUE!</v>
      </c>
      <c r="P48" t="e">
        <f>_xll.BDH($A$1,"last_price",K48,K48+TIME(0,1,0),"BarSz=1","Dir=V","Dts=h","Sort=D","Quote=C","UseDPDF=Y")</f>
        <v>#VALUE!</v>
      </c>
      <c r="Q48" t="e">
        <f>_xll.BDH($A$1,"last_price",L48,L48+TIME(0,1,0),"BarSz=1","Dir=V","Dts=h","Sort=D","Quote=C","UseDPDF=Y")</f>
        <v>#VALUE!</v>
      </c>
      <c r="R48" t="e">
        <f>_xll.BDH($A$1,"last_price",M48,M48+TIME(0,1,0),"BarSz=1","Dir=V","Dts=h","Sort=D","Quote=C","UseDPDF=Y")</f>
        <v>#VALUE!</v>
      </c>
      <c r="T48" s="5" t="str">
        <f t="shared" si="7"/>
        <v/>
      </c>
      <c r="U48" s="5" t="str">
        <f t="shared" si="8"/>
        <v/>
      </c>
      <c r="X48" s="2"/>
      <c r="Y48" s="2"/>
      <c r="AA48" s="17"/>
      <c r="AB48" s="17"/>
    </row>
    <row r="49" spans="1:28" x14ac:dyDescent="0.25">
      <c r="A49" s="2">
        <v>42539</v>
      </c>
      <c r="B49">
        <v>104.16</v>
      </c>
      <c r="D49">
        <f t="shared" si="3"/>
        <v>7</v>
      </c>
      <c r="E49">
        <f t="shared" si="9"/>
        <v>18</v>
      </c>
      <c r="F49" t="str">
        <f t="shared" si="10"/>
        <v/>
      </c>
      <c r="G49" s="2" t="str">
        <f t="shared" si="5"/>
        <v/>
      </c>
      <c r="H49" s="2" t="str">
        <f t="shared" si="6"/>
        <v/>
      </c>
      <c r="J49" s="4" t="str">
        <f>IF(G49="","",G49+$J$1)</f>
        <v/>
      </c>
      <c r="K49" s="4" t="str">
        <f>IF(H49="","",H49+$J$1)</f>
        <v/>
      </c>
      <c r="L49" s="4" t="str">
        <f>IF(G49="","",G49+$L$1)</f>
        <v/>
      </c>
      <c r="M49" s="4" t="str">
        <f>IF(H49="","",H49+$L$1)</f>
        <v/>
      </c>
      <c r="O49" t="e">
        <f>_xll.BDH($A$1,"last_price",J49,J49+TIME(0,1,0),"BarSz=1","Dir=V","Dts=h","Sort=D","Quote=C","UseDPDF=Y")</f>
        <v>#VALUE!</v>
      </c>
      <c r="P49" t="e">
        <f>_xll.BDH($A$1,"last_price",K49,K49+TIME(0,1,0),"BarSz=1","Dir=V","Dts=h","Sort=D","Quote=C","UseDPDF=Y")</f>
        <v>#VALUE!</v>
      </c>
      <c r="Q49" t="e">
        <f>_xll.BDH($A$1,"last_price",L49,L49+TIME(0,1,0),"BarSz=1","Dir=V","Dts=h","Sort=D","Quote=C","UseDPDF=Y")</f>
        <v>#VALUE!</v>
      </c>
      <c r="R49" t="e">
        <f>_xll.BDH($A$1,"last_price",M49,M49+TIME(0,1,0),"BarSz=1","Dir=V","Dts=h","Sort=D","Quote=C","UseDPDF=Y")</f>
        <v>#VALUE!</v>
      </c>
      <c r="T49" s="5" t="str">
        <f t="shared" si="7"/>
        <v/>
      </c>
      <c r="U49" s="5" t="str">
        <f t="shared" si="8"/>
        <v/>
      </c>
      <c r="X49" s="2"/>
      <c r="Y49" s="2"/>
      <c r="AA49" s="17"/>
      <c r="AB49" s="17"/>
    </row>
    <row r="50" spans="1:28" x14ac:dyDescent="0.25">
      <c r="A50" s="2">
        <v>42538</v>
      </c>
      <c r="B50">
        <v>104.16</v>
      </c>
      <c r="D50">
        <f t="shared" si="3"/>
        <v>6</v>
      </c>
      <c r="E50">
        <f t="shared" si="9"/>
        <v>17</v>
      </c>
      <c r="F50" t="str">
        <f t="shared" si="10"/>
        <v/>
      </c>
      <c r="G50" s="2" t="str">
        <f t="shared" si="5"/>
        <v/>
      </c>
      <c r="H50" s="2" t="str">
        <f t="shared" si="6"/>
        <v/>
      </c>
      <c r="J50" s="4" t="str">
        <f>IF(G50="","",G50+$J$1)</f>
        <v/>
      </c>
      <c r="K50" s="4" t="str">
        <f>IF(H50="","",H50+$J$1)</f>
        <v/>
      </c>
      <c r="L50" s="4" t="str">
        <f>IF(G50="","",G50+$L$1)</f>
        <v/>
      </c>
      <c r="M50" s="4" t="str">
        <f>IF(H50="","",H50+$L$1)</f>
        <v/>
      </c>
      <c r="O50" t="e">
        <f>_xll.BDH($A$1,"last_price",J50,J50+TIME(0,1,0),"BarSz=1","Dir=V","Dts=h","Sort=D","Quote=C","UseDPDF=Y")</f>
        <v>#VALUE!</v>
      </c>
      <c r="P50" t="e">
        <f>_xll.BDH($A$1,"last_price",K50,K50+TIME(0,1,0),"BarSz=1","Dir=V","Dts=h","Sort=D","Quote=C","UseDPDF=Y")</f>
        <v>#VALUE!</v>
      </c>
      <c r="Q50" t="e">
        <f>_xll.BDH($A$1,"last_price",L50,L50+TIME(0,1,0),"BarSz=1","Dir=V","Dts=h","Sort=D","Quote=C","UseDPDF=Y")</f>
        <v>#VALUE!</v>
      </c>
      <c r="R50" t="e">
        <f>_xll.BDH($A$1,"last_price",M50,M50+TIME(0,1,0),"BarSz=1","Dir=V","Dts=h","Sort=D","Quote=C","UseDPDF=Y")</f>
        <v>#VALUE!</v>
      </c>
      <c r="T50" s="5" t="str">
        <f t="shared" si="7"/>
        <v/>
      </c>
      <c r="U50" s="5" t="str">
        <f t="shared" si="8"/>
        <v/>
      </c>
      <c r="X50" s="2"/>
      <c r="Y50" s="2"/>
      <c r="AA50" s="17"/>
      <c r="AB50" s="17"/>
    </row>
    <row r="51" spans="1:28" x14ac:dyDescent="0.25">
      <c r="A51" s="2">
        <v>42537</v>
      </c>
      <c r="B51">
        <v>104.26</v>
      </c>
      <c r="D51">
        <f t="shared" si="3"/>
        <v>5</v>
      </c>
      <c r="E51">
        <f t="shared" si="9"/>
        <v>16</v>
      </c>
      <c r="F51" t="str">
        <f t="shared" si="10"/>
        <v/>
      </c>
      <c r="G51" s="2" t="str">
        <f t="shared" si="5"/>
        <v/>
      </c>
      <c r="H51" s="2" t="str">
        <f t="shared" si="6"/>
        <v/>
      </c>
      <c r="J51" s="4" t="str">
        <f>IF(G51="","",G51+$J$1)</f>
        <v/>
      </c>
      <c r="K51" s="4" t="str">
        <f>IF(H51="","",H51+$J$1)</f>
        <v/>
      </c>
      <c r="L51" s="4" t="str">
        <f>IF(G51="","",G51+$L$1)</f>
        <v/>
      </c>
      <c r="M51" s="4" t="str">
        <f>IF(H51="","",H51+$L$1)</f>
        <v/>
      </c>
      <c r="O51" t="e">
        <f>_xll.BDH($A$1,"last_price",J51,J51+TIME(0,1,0),"BarSz=1","Dir=V","Dts=h","Sort=D","Quote=C","UseDPDF=Y")</f>
        <v>#VALUE!</v>
      </c>
      <c r="P51" t="e">
        <f>_xll.BDH($A$1,"last_price",K51,K51+TIME(0,1,0),"BarSz=1","Dir=V","Dts=h","Sort=D","Quote=C","UseDPDF=Y")</f>
        <v>#VALUE!</v>
      </c>
      <c r="Q51" t="e">
        <f>_xll.BDH($A$1,"last_price",L51,L51+TIME(0,1,0),"BarSz=1","Dir=V","Dts=h","Sort=D","Quote=C","UseDPDF=Y")</f>
        <v>#VALUE!</v>
      </c>
      <c r="R51" t="e">
        <f>_xll.BDH($A$1,"last_price",M51,M51+TIME(0,1,0),"BarSz=1","Dir=V","Dts=h","Sort=D","Quote=C","UseDPDF=Y")</f>
        <v>#VALUE!</v>
      </c>
      <c r="T51" s="5" t="str">
        <f t="shared" si="7"/>
        <v/>
      </c>
      <c r="U51" s="5" t="str">
        <f t="shared" si="8"/>
        <v/>
      </c>
      <c r="X51" s="2"/>
      <c r="Y51" s="2"/>
      <c r="AA51" s="17"/>
      <c r="AB51" s="17"/>
    </row>
    <row r="52" spans="1:28" x14ac:dyDescent="0.25">
      <c r="A52" s="2">
        <v>42536</v>
      </c>
      <c r="B52">
        <v>106.01</v>
      </c>
      <c r="D52">
        <f t="shared" si="3"/>
        <v>4</v>
      </c>
      <c r="E52">
        <f t="shared" si="9"/>
        <v>15</v>
      </c>
      <c r="F52" t="str">
        <f t="shared" si="10"/>
        <v>YES</v>
      </c>
      <c r="G52" s="2">
        <f t="shared" si="5"/>
        <v>42536</v>
      </c>
      <c r="H52" s="2" t="str">
        <f t="shared" si="6"/>
        <v/>
      </c>
      <c r="J52" s="4">
        <f>IF(G52="","",G52+$J$1)</f>
        <v>42536.354166666664</v>
      </c>
      <c r="K52" s="4" t="str">
        <f>IF(H52="","",H52+$J$1)</f>
        <v/>
      </c>
      <c r="L52" s="4">
        <f>IF(G52="","",G52+$L$1)</f>
        <v>42536.370833333334</v>
      </c>
      <c r="M52" s="4" t="str">
        <f>IF(H52="","",H52+$L$1)</f>
        <v/>
      </c>
      <c r="O52">
        <f>_xll.BDH($A$1,"last_price",J52,J52+TIME(0,1,0),"BarSz=1","Dir=V","Dts=h","Sort=D","Quote=C","UseDPDF=Y")</f>
        <v>106.01</v>
      </c>
      <c r="P52" t="e">
        <f>_xll.BDH($A$1,"last_price",K52,K52+TIME(0,1,0),"BarSz=1","Dir=V","Dts=h","Sort=D","Quote=C","UseDPDF=Y")</f>
        <v>#VALUE!</v>
      </c>
      <c r="Q52">
        <f>_xll.BDH($A$1,"last_price",L52,L52+TIME(0,1,0),"BarSz=1","Dir=V","Dts=h","Sort=D","Quote=C","UseDPDF=Y")</f>
        <v>106.06</v>
      </c>
      <c r="R52" t="e">
        <f>_xll.BDH($A$1,"last_price",M52,M52+TIME(0,1,0),"BarSz=1","Dir=V","Dts=h","Sort=D","Quote=C","UseDPDF=Y")</f>
        <v>#VALUE!</v>
      </c>
      <c r="T52" s="5">
        <f t="shared" si="7"/>
        <v>4.7165361758327862E-4</v>
      </c>
      <c r="U52" s="5" t="str">
        <f t="shared" si="8"/>
        <v/>
      </c>
      <c r="X52" s="2"/>
      <c r="Y52" s="2"/>
      <c r="AA52" s="17"/>
      <c r="AB52" s="17"/>
    </row>
    <row r="53" spans="1:28" x14ac:dyDescent="0.25">
      <c r="A53" s="2">
        <v>42535</v>
      </c>
      <c r="B53">
        <v>106.1</v>
      </c>
      <c r="D53">
        <f t="shared" si="3"/>
        <v>3</v>
      </c>
      <c r="E53">
        <f t="shared" si="9"/>
        <v>14</v>
      </c>
      <c r="F53" t="str">
        <f t="shared" si="10"/>
        <v/>
      </c>
      <c r="G53" s="2" t="str">
        <f t="shared" si="5"/>
        <v/>
      </c>
      <c r="H53" s="2" t="str">
        <f t="shared" si="6"/>
        <v/>
      </c>
      <c r="J53" s="4" t="str">
        <f>IF(G53="","",G53+$J$1)</f>
        <v/>
      </c>
      <c r="K53" s="4" t="str">
        <f>IF(H53="","",H53+$J$1)</f>
        <v/>
      </c>
      <c r="L53" s="4" t="str">
        <f>IF(G53="","",G53+$L$1)</f>
        <v/>
      </c>
      <c r="M53" s="4" t="str">
        <f>IF(H53="","",H53+$L$1)</f>
        <v/>
      </c>
      <c r="P53" t="e">
        <f>_xll.BDH($A$1,"last_price",K53,K53+TIME(0,1,0),"BarSz=1","Dir=V","Dts=h","Sort=D","Quote=C","UseDPDF=Y")</f>
        <v>#VALUE!</v>
      </c>
      <c r="Q53" t="e">
        <f>_xll.BDH($A$1,"last_price",L53,L53+TIME(0,1,0),"BarSz=1","Dir=V","Dts=h","Sort=D","Quote=C","UseDPDF=Y")</f>
        <v>#VALUE!</v>
      </c>
      <c r="R53" t="e">
        <f>_xll.BDH($A$1,"last_price",M53,M53+TIME(0,1,0),"BarSz=1","Dir=V","Dts=h","Sort=D","Quote=C","UseDPDF=Y")</f>
        <v>#VALUE!</v>
      </c>
      <c r="T53" s="5" t="str">
        <f t="shared" si="7"/>
        <v/>
      </c>
      <c r="U53" s="5" t="str">
        <f t="shared" si="8"/>
        <v/>
      </c>
      <c r="X53" s="2"/>
      <c r="Y53" s="2"/>
      <c r="AA53" s="17"/>
      <c r="AB53" s="17"/>
    </row>
    <row r="54" spans="1:28" x14ac:dyDescent="0.25">
      <c r="A54" s="2">
        <v>42534</v>
      </c>
      <c r="B54">
        <v>106.28</v>
      </c>
      <c r="D54">
        <f t="shared" si="3"/>
        <v>2</v>
      </c>
      <c r="E54">
        <f t="shared" si="9"/>
        <v>13</v>
      </c>
      <c r="F54" t="str">
        <f t="shared" si="10"/>
        <v/>
      </c>
      <c r="G54" s="2" t="str">
        <f t="shared" si="5"/>
        <v/>
      </c>
      <c r="H54" s="2" t="str">
        <f t="shared" si="6"/>
        <v/>
      </c>
      <c r="J54" s="4" t="str">
        <f>IF(G54="","",G54+$J$1)</f>
        <v/>
      </c>
      <c r="K54" s="4" t="str">
        <f>IF(H54="","",H54+$J$1)</f>
        <v/>
      </c>
      <c r="L54" s="4" t="str">
        <f>IF(G54="","",G54+$L$1)</f>
        <v/>
      </c>
      <c r="M54" s="4" t="str">
        <f>IF(H54="","",H54+$L$1)</f>
        <v/>
      </c>
      <c r="O54" t="e">
        <f>_xll.BDH($A$1,"last_price",J54,J54+TIME(0,1,0),"BarSz=1","Dir=V","Dts=h","Sort=D","Quote=C","UseDPDF=Y")</f>
        <v>#VALUE!</v>
      </c>
      <c r="P54" t="e">
        <f>_xll.BDH($A$1,"last_price",K54,K54+TIME(0,1,0),"BarSz=1","Dir=V","Dts=h","Sort=D","Quote=C","UseDPDF=Y")</f>
        <v>#VALUE!</v>
      </c>
      <c r="Q54" t="e">
        <f>_xll.BDH($A$1,"last_price",L54,L54+TIME(0,1,0),"BarSz=1","Dir=V","Dts=h","Sort=D","Quote=C","UseDPDF=Y")</f>
        <v>#VALUE!</v>
      </c>
      <c r="R54" t="e">
        <f>_xll.BDH($A$1,"last_price",M54,M54+TIME(0,1,0),"BarSz=1","Dir=V","Dts=h","Sort=D","Quote=C","UseDPDF=Y")</f>
        <v>#VALUE!</v>
      </c>
      <c r="T54" s="5" t="str">
        <f t="shared" si="7"/>
        <v/>
      </c>
      <c r="U54" s="5" t="str">
        <f t="shared" si="8"/>
        <v/>
      </c>
      <c r="X54" s="2"/>
      <c r="Y54" s="2"/>
      <c r="AA54" s="17"/>
      <c r="AB54" s="17"/>
    </row>
    <row r="55" spans="1:28" x14ac:dyDescent="0.25">
      <c r="A55" s="2">
        <v>42533</v>
      </c>
      <c r="B55">
        <v>107</v>
      </c>
      <c r="D55">
        <f t="shared" si="3"/>
        <v>1</v>
      </c>
      <c r="E55">
        <f t="shared" si="9"/>
        <v>12</v>
      </c>
      <c r="F55" t="str">
        <f t="shared" si="10"/>
        <v/>
      </c>
      <c r="G55" s="2" t="str">
        <f t="shared" si="5"/>
        <v/>
      </c>
      <c r="H55" s="2" t="str">
        <f t="shared" si="6"/>
        <v/>
      </c>
      <c r="J55" s="4" t="str">
        <f>IF(G55="","",G55+$J$1)</f>
        <v/>
      </c>
      <c r="K55" s="4" t="str">
        <f>IF(H55="","",H55+$J$1)</f>
        <v/>
      </c>
      <c r="L55" s="4" t="str">
        <f>IF(G55="","",G55+$L$1)</f>
        <v/>
      </c>
      <c r="M55" s="4" t="str">
        <f>IF(H55="","",H55+$L$1)</f>
        <v/>
      </c>
      <c r="O55" t="e">
        <f>_xll.BDH($A$1,"last_price",J55,J55+TIME(0,1,0),"BarSz=1","Dir=V","Dts=h","Sort=D","Quote=C","UseDPDF=Y")</f>
        <v>#VALUE!</v>
      </c>
      <c r="P55" t="e">
        <f>_xll.BDH($A$1,"last_price",K55,K55+TIME(0,1,0),"BarSz=1","Dir=V","Dts=h","Sort=D","Quote=C","UseDPDF=Y")</f>
        <v>#VALUE!</v>
      </c>
      <c r="Q55" t="e">
        <f>_xll.BDH($A$1,"last_price",L55,L55+TIME(0,1,0),"BarSz=1","Dir=V","Dts=h","Sort=D","Quote=C","UseDPDF=Y")</f>
        <v>#VALUE!</v>
      </c>
      <c r="R55" t="e">
        <f>_xll.BDH($A$1,"last_price",M55,M55+TIME(0,1,0),"BarSz=1","Dir=V","Dts=h","Sort=D","Quote=C","UseDPDF=Y")</f>
        <v>#VALUE!</v>
      </c>
      <c r="T55" s="5" t="str">
        <f t="shared" si="7"/>
        <v/>
      </c>
      <c r="U55" s="5" t="str">
        <f t="shared" si="8"/>
        <v/>
      </c>
      <c r="X55" s="2"/>
      <c r="Y55" s="2"/>
      <c r="AA55" s="17"/>
      <c r="AB55" s="17"/>
    </row>
    <row r="56" spans="1:28" x14ac:dyDescent="0.25">
      <c r="A56" s="2">
        <v>42532</v>
      </c>
      <c r="B56">
        <v>107</v>
      </c>
      <c r="D56">
        <f t="shared" si="3"/>
        <v>7</v>
      </c>
      <c r="E56">
        <f t="shared" si="9"/>
        <v>11</v>
      </c>
      <c r="F56" t="str">
        <f t="shared" si="10"/>
        <v/>
      </c>
      <c r="G56" s="2" t="str">
        <f t="shared" si="5"/>
        <v/>
      </c>
      <c r="H56" s="2" t="str">
        <f t="shared" si="6"/>
        <v/>
      </c>
      <c r="J56" s="4" t="str">
        <f>IF(G56="","",G56+$J$1)</f>
        <v/>
      </c>
      <c r="K56" s="4" t="str">
        <f>IF(H56="","",H56+$J$1)</f>
        <v/>
      </c>
      <c r="L56" s="4" t="str">
        <f>IF(G56="","",G56+$L$1)</f>
        <v/>
      </c>
      <c r="M56" s="4" t="str">
        <f>IF(H56="","",H56+$L$1)</f>
        <v/>
      </c>
      <c r="O56" t="e">
        <f>_xll.BDH($A$1,"last_price",J56,J56+TIME(0,1,0),"BarSz=1","Dir=V","Dts=h","Sort=D","Quote=C","UseDPDF=Y")</f>
        <v>#VALUE!</v>
      </c>
      <c r="P56" t="e">
        <f>_xll.BDH($A$1,"last_price",K56,K56+TIME(0,1,0),"BarSz=1","Dir=V","Dts=h","Sort=D","Quote=C","UseDPDF=Y")</f>
        <v>#VALUE!</v>
      </c>
      <c r="Q56" t="e">
        <f>_xll.BDH($A$1,"last_price",L56,L56+TIME(0,1,0),"BarSz=1","Dir=V","Dts=h","Sort=D","Quote=C","UseDPDF=Y")</f>
        <v>#VALUE!</v>
      </c>
      <c r="R56" t="e">
        <f>_xll.BDH($A$1,"last_price",M56,M56+TIME(0,1,0),"BarSz=1","Dir=V","Dts=h","Sort=D","Quote=C","UseDPDF=Y")</f>
        <v>#VALUE!</v>
      </c>
      <c r="T56" s="5" t="str">
        <f t="shared" si="7"/>
        <v/>
      </c>
      <c r="U56" s="5" t="str">
        <f t="shared" si="8"/>
        <v/>
      </c>
      <c r="X56" s="2"/>
      <c r="Y56" s="2"/>
      <c r="AA56" s="17"/>
      <c r="AB56" s="17"/>
    </row>
    <row r="57" spans="1:28" x14ac:dyDescent="0.25">
      <c r="A57" s="2">
        <v>42531</v>
      </c>
      <c r="B57">
        <v>107</v>
      </c>
      <c r="D57">
        <f t="shared" si="3"/>
        <v>6</v>
      </c>
      <c r="E57">
        <f t="shared" si="9"/>
        <v>10</v>
      </c>
      <c r="F57" t="str">
        <f t="shared" si="10"/>
        <v>YES</v>
      </c>
      <c r="G57" s="2">
        <f t="shared" si="5"/>
        <v>42531</v>
      </c>
      <c r="H57" s="2" t="str">
        <f t="shared" si="6"/>
        <v/>
      </c>
      <c r="J57" s="4">
        <f>IF(G57="","",G57+$J$1)</f>
        <v>42531.354166666664</v>
      </c>
      <c r="K57" s="4" t="str">
        <f>IF(H57="","",H57+$J$1)</f>
        <v/>
      </c>
      <c r="L57" s="4">
        <f>IF(G57="","",G57+$L$1)</f>
        <v>42531.370833333334</v>
      </c>
      <c r="M57" s="4" t="str">
        <f>IF(H57="","",H57+$L$1)</f>
        <v/>
      </c>
      <c r="O57">
        <f>_xll.BDH($A$1,"last_price",J57,J57+TIME(0,1,0),"BarSz=1","Dir=V","Dts=h","Sort=D","Quote=C","UseDPDF=Y")</f>
        <v>107</v>
      </c>
      <c r="P57" t="e">
        <f>_xll.BDH($A$1,"last_price",K57,K57+TIME(0,1,0),"BarSz=1","Dir=V","Dts=h","Sort=D","Quote=C","UseDPDF=Y")</f>
        <v>#VALUE!</v>
      </c>
      <c r="Q57">
        <f>_xll.BDH($A$1,"last_price",L57,L57+TIME(0,1,0),"BarSz=1","Dir=V","Dts=h","Sort=D","Quote=C","UseDPDF=Y")</f>
        <v>107.08</v>
      </c>
      <c r="R57" t="e">
        <f>_xll.BDH($A$1,"last_price",M57,M57+TIME(0,1,0),"BarSz=1","Dir=V","Dts=h","Sort=D","Quote=C","UseDPDF=Y")</f>
        <v>#VALUE!</v>
      </c>
      <c r="T57" s="5">
        <f t="shared" si="7"/>
        <v>7.4766355140187812E-4</v>
      </c>
      <c r="U57" s="5" t="str">
        <f t="shared" si="8"/>
        <v/>
      </c>
      <c r="X57" s="2"/>
      <c r="Y57" s="2"/>
      <c r="AA57" s="17"/>
      <c r="AB57" s="17"/>
    </row>
    <row r="58" spans="1:28" x14ac:dyDescent="0.25">
      <c r="A58" s="2">
        <v>42530</v>
      </c>
      <c r="B58">
        <v>107.1</v>
      </c>
      <c r="D58">
        <f t="shared" si="3"/>
        <v>5</v>
      </c>
      <c r="E58">
        <f t="shared" si="9"/>
        <v>9</v>
      </c>
      <c r="F58" t="str">
        <f t="shared" si="10"/>
        <v/>
      </c>
      <c r="G58" s="2" t="str">
        <f t="shared" si="5"/>
        <v/>
      </c>
      <c r="H58" s="2" t="str">
        <f t="shared" si="6"/>
        <v/>
      </c>
      <c r="J58" s="4" t="str">
        <f>IF(G58="","",G58+$J$1)</f>
        <v/>
      </c>
      <c r="K58" s="4" t="str">
        <f>IF(H58="","",H58+$J$1)</f>
        <v/>
      </c>
      <c r="L58" s="4" t="str">
        <f>IF(G58="","",G58+$L$1)</f>
        <v/>
      </c>
      <c r="M58" s="4" t="str">
        <f>IF(H58="","",H58+$L$1)</f>
        <v/>
      </c>
      <c r="P58" t="e">
        <f>_xll.BDH($A$1,"last_price",K58,K58+TIME(0,1,0),"BarSz=1","Dir=V","Dts=h","Sort=D","Quote=C","UseDPDF=Y")</f>
        <v>#VALUE!</v>
      </c>
      <c r="Q58" t="e">
        <f>_xll.BDH($A$1,"last_price",L58,L58+TIME(0,1,0),"BarSz=1","Dir=V","Dts=h","Sort=D","Quote=C","UseDPDF=Y")</f>
        <v>#VALUE!</v>
      </c>
      <c r="R58" t="e">
        <f>_xll.BDH($A$1,"last_price",M58,M58+TIME(0,1,0),"BarSz=1","Dir=V","Dts=h","Sort=D","Quote=C","UseDPDF=Y")</f>
        <v>#VALUE!</v>
      </c>
      <c r="T58" s="5" t="str">
        <f t="shared" si="7"/>
        <v/>
      </c>
      <c r="U58" s="5" t="str">
        <f t="shared" si="8"/>
        <v/>
      </c>
      <c r="X58" s="2"/>
      <c r="Y58" s="2"/>
      <c r="AA58" s="17"/>
      <c r="AB58" s="17"/>
    </row>
    <row r="59" spans="1:28" x14ac:dyDescent="0.25">
      <c r="A59" s="2">
        <v>42529</v>
      </c>
      <c r="B59">
        <v>106.99</v>
      </c>
      <c r="D59">
        <f t="shared" si="3"/>
        <v>4</v>
      </c>
      <c r="E59">
        <f t="shared" si="9"/>
        <v>8</v>
      </c>
      <c r="F59" t="str">
        <f t="shared" si="10"/>
        <v/>
      </c>
      <c r="G59" s="2" t="str">
        <f t="shared" si="5"/>
        <v/>
      </c>
      <c r="H59" s="2" t="str">
        <f t="shared" si="6"/>
        <v/>
      </c>
      <c r="J59" s="4" t="str">
        <f>IF(G59="","",G59+$J$1)</f>
        <v/>
      </c>
      <c r="K59" s="4" t="str">
        <f>IF(H59="","",H59+$J$1)</f>
        <v/>
      </c>
      <c r="L59" s="4" t="str">
        <f>IF(G59="","",G59+$L$1)</f>
        <v/>
      </c>
      <c r="M59" s="4" t="str">
        <f>IF(H59="","",H59+$L$1)</f>
        <v/>
      </c>
      <c r="O59" t="e">
        <f>_xll.BDH($A$1,"last_price",J59,J59+TIME(0,1,0),"BarSz=1","Dir=V","Dts=h","Sort=D","Quote=C","UseDPDF=Y")</f>
        <v>#VALUE!</v>
      </c>
      <c r="P59" t="e">
        <f>_xll.BDH($A$1,"last_price",K59,K59+TIME(0,1,0),"BarSz=1","Dir=V","Dts=h","Sort=D","Quote=C","UseDPDF=Y")</f>
        <v>#VALUE!</v>
      </c>
      <c r="Q59" t="e">
        <f>_xll.BDH($A$1,"last_price",L59,L59+TIME(0,1,0),"BarSz=1","Dir=V","Dts=h","Sort=D","Quote=C","UseDPDF=Y")</f>
        <v>#VALUE!</v>
      </c>
      <c r="R59" t="e">
        <f>_xll.BDH($A$1,"last_price",M59,M59+TIME(0,1,0),"BarSz=1","Dir=V","Dts=h","Sort=D","Quote=C","UseDPDF=Y")</f>
        <v>#VALUE!</v>
      </c>
      <c r="T59" s="5" t="str">
        <f t="shared" si="7"/>
        <v/>
      </c>
      <c r="U59" s="5" t="str">
        <f t="shared" si="8"/>
        <v/>
      </c>
      <c r="X59" s="2"/>
      <c r="Y59" s="2"/>
      <c r="AA59" s="17"/>
      <c r="AB59" s="17"/>
    </row>
    <row r="60" spans="1:28" x14ac:dyDescent="0.25">
      <c r="A60" s="2">
        <v>42528</v>
      </c>
      <c r="B60">
        <v>107.37</v>
      </c>
      <c r="D60">
        <f t="shared" si="3"/>
        <v>3</v>
      </c>
      <c r="E60">
        <f t="shared" si="9"/>
        <v>7</v>
      </c>
      <c r="F60" t="str">
        <f t="shared" si="10"/>
        <v/>
      </c>
      <c r="G60" s="2" t="str">
        <f t="shared" si="5"/>
        <v/>
      </c>
      <c r="H60" s="2" t="str">
        <f t="shared" si="6"/>
        <v/>
      </c>
      <c r="J60" s="4" t="str">
        <f>IF(G60="","",G60+$J$1)</f>
        <v/>
      </c>
      <c r="K60" s="4" t="str">
        <f>IF(H60="","",H60+$J$1)</f>
        <v/>
      </c>
      <c r="L60" s="4" t="str">
        <f>IF(G60="","",G60+$L$1)</f>
        <v/>
      </c>
      <c r="M60" s="4" t="str">
        <f>IF(H60="","",H60+$L$1)</f>
        <v/>
      </c>
      <c r="O60" t="e">
        <f>_xll.BDH($A$1,"last_price",J60,J60+TIME(0,1,0),"BarSz=1","Dir=V","Dts=h","Sort=D","Quote=C","UseDPDF=Y")</f>
        <v>#VALUE!</v>
      </c>
      <c r="P60" t="e">
        <f>_xll.BDH($A$1,"last_price",K60,K60+TIME(0,1,0),"BarSz=1","Dir=V","Dts=h","Sort=D","Quote=C","UseDPDF=Y")</f>
        <v>#VALUE!</v>
      </c>
      <c r="Q60" t="e">
        <f>_xll.BDH($A$1,"last_price",L60,L60+TIME(0,1,0),"BarSz=1","Dir=V","Dts=h","Sort=D","Quote=C","UseDPDF=Y")</f>
        <v>#VALUE!</v>
      </c>
      <c r="R60" t="e">
        <f>_xll.BDH($A$1,"last_price",M60,M60+TIME(0,1,0),"BarSz=1","Dir=V","Dts=h","Sort=D","Quote=C","UseDPDF=Y")</f>
        <v>#VALUE!</v>
      </c>
      <c r="T60" s="5" t="str">
        <f t="shared" si="7"/>
        <v/>
      </c>
      <c r="U60" s="5" t="str">
        <f t="shared" si="8"/>
        <v/>
      </c>
      <c r="X60" s="2"/>
      <c r="Y60" s="2"/>
      <c r="AA60" s="17"/>
      <c r="AB60" s="17"/>
    </row>
    <row r="61" spans="1:28" x14ac:dyDescent="0.25">
      <c r="A61" s="2">
        <v>42527</v>
      </c>
      <c r="B61">
        <v>107.56</v>
      </c>
      <c r="D61">
        <f t="shared" si="3"/>
        <v>2</v>
      </c>
      <c r="E61">
        <f t="shared" si="9"/>
        <v>6</v>
      </c>
      <c r="F61" t="str">
        <f t="shared" si="10"/>
        <v/>
      </c>
      <c r="G61" s="2" t="str">
        <f t="shared" si="5"/>
        <v/>
      </c>
      <c r="H61" s="2" t="str">
        <f t="shared" si="6"/>
        <v/>
      </c>
      <c r="J61" s="4" t="str">
        <f>IF(G61="","",G61+$J$1)</f>
        <v/>
      </c>
      <c r="K61" s="4" t="str">
        <f>IF(H61="","",H61+$J$1)</f>
        <v/>
      </c>
      <c r="L61" s="4" t="str">
        <f>IF(G61="","",G61+$L$1)</f>
        <v/>
      </c>
      <c r="M61" s="4" t="str">
        <f>IF(H61="","",H61+$L$1)</f>
        <v/>
      </c>
      <c r="O61" t="e">
        <f>_xll.BDH($A$1,"last_price",J61,J61+TIME(0,1,0),"BarSz=1","Dir=V","Dts=h","Sort=D","Quote=C","UseDPDF=Y")</f>
        <v>#VALUE!</v>
      </c>
      <c r="P61" t="e">
        <f>_xll.BDH($A$1,"last_price",K61,K61+TIME(0,1,0),"BarSz=1","Dir=V","Dts=h","Sort=D","Quote=C","UseDPDF=Y")</f>
        <v>#VALUE!</v>
      </c>
      <c r="Q61" t="e">
        <f>_xll.BDH($A$1,"last_price",L61,L61+TIME(0,1,0),"BarSz=1","Dir=V","Dts=h","Sort=D","Quote=C","UseDPDF=Y")</f>
        <v>#VALUE!</v>
      </c>
      <c r="R61" t="e">
        <f>_xll.BDH($A$1,"last_price",M61,M61+TIME(0,1,0),"BarSz=1","Dir=V","Dts=h","Sort=D","Quote=C","UseDPDF=Y")</f>
        <v>#VALUE!</v>
      </c>
      <c r="T61" s="5" t="str">
        <f t="shared" si="7"/>
        <v/>
      </c>
      <c r="U61" s="5" t="str">
        <f t="shared" si="8"/>
        <v/>
      </c>
      <c r="X61" s="2"/>
      <c r="Y61" s="2"/>
      <c r="AA61" s="17"/>
      <c r="AB61" s="17"/>
    </row>
    <row r="62" spans="1:28" x14ac:dyDescent="0.25">
      <c r="A62" s="2">
        <v>42526</v>
      </c>
      <c r="B62">
        <v>106.53</v>
      </c>
      <c r="D62">
        <f t="shared" si="3"/>
        <v>1</v>
      </c>
      <c r="E62">
        <f t="shared" si="9"/>
        <v>5</v>
      </c>
      <c r="F62" t="str">
        <f t="shared" si="10"/>
        <v>YES</v>
      </c>
      <c r="G62" s="2" t="str">
        <f t="shared" si="5"/>
        <v/>
      </c>
      <c r="H62" s="2" t="str">
        <f t="shared" si="6"/>
        <v/>
      </c>
      <c r="J62" s="4" t="str">
        <f>IF(G62="","",G62+$J$1)</f>
        <v/>
      </c>
      <c r="K62" s="4" t="str">
        <f>IF(H62="","",H62+$J$1)</f>
        <v/>
      </c>
      <c r="L62" s="4" t="str">
        <f>IF(G62="","",G62+$L$1)</f>
        <v/>
      </c>
      <c r="M62" s="4" t="str">
        <f>IF(H62="","",H62+$L$1)</f>
        <v/>
      </c>
      <c r="O62" t="e">
        <f>_xll.BDH($A$1,"last_price",J62,J62+TIME(0,1,0),"BarSz=1","Dir=V","Dts=h","Sort=D","Quote=C","UseDPDF=Y")</f>
        <v>#VALUE!</v>
      </c>
      <c r="P62" t="e">
        <f>_xll.BDH($A$1,"last_price",K62,K62+TIME(0,1,0),"BarSz=1","Dir=V","Dts=h","Sort=D","Quote=C","UseDPDF=Y")</f>
        <v>#VALUE!</v>
      </c>
      <c r="Q62" t="e">
        <f>_xll.BDH($A$1,"last_price",L62,L62+TIME(0,1,0),"BarSz=1","Dir=V","Dts=h","Sort=D","Quote=C","UseDPDF=Y")</f>
        <v>#VALUE!</v>
      </c>
      <c r="R62" t="e">
        <f>_xll.BDH($A$1,"last_price",M62,M62+TIME(0,1,0),"BarSz=1","Dir=V","Dts=h","Sort=D","Quote=C","UseDPDF=Y")</f>
        <v>#VALUE!</v>
      </c>
      <c r="T62" s="5" t="str">
        <f t="shared" si="7"/>
        <v/>
      </c>
      <c r="U62" s="5" t="str">
        <f t="shared" si="8"/>
        <v/>
      </c>
      <c r="X62" s="2"/>
      <c r="Y62" s="2"/>
      <c r="AA62" s="17"/>
      <c r="AB62" s="17"/>
    </row>
    <row r="63" spans="1:28" x14ac:dyDescent="0.25">
      <c r="A63" s="2">
        <v>42525</v>
      </c>
      <c r="B63">
        <v>106.53</v>
      </c>
      <c r="D63">
        <f t="shared" si="3"/>
        <v>7</v>
      </c>
      <c r="E63">
        <f t="shared" si="9"/>
        <v>4</v>
      </c>
      <c r="F63" t="str">
        <f t="shared" si="10"/>
        <v/>
      </c>
      <c r="G63" s="2" t="str">
        <f t="shared" si="5"/>
        <v/>
      </c>
      <c r="H63" s="2" t="str">
        <f t="shared" si="6"/>
        <v/>
      </c>
      <c r="J63" s="4" t="str">
        <f>IF(G63="","",G63+$J$1)</f>
        <v/>
      </c>
      <c r="K63" s="4" t="str">
        <f>IF(H63="","",H63+$J$1)</f>
        <v/>
      </c>
      <c r="L63" s="4" t="str">
        <f>IF(G63="","",G63+$L$1)</f>
        <v/>
      </c>
      <c r="M63" s="4" t="str">
        <f>IF(H63="","",H63+$L$1)</f>
        <v/>
      </c>
      <c r="O63" t="e">
        <f>_xll.BDH($A$1,"last_price",J63,J63+TIME(0,1,0),"BarSz=1","Dir=V","Dts=h","Sort=D","Quote=C","UseDPDF=Y")</f>
        <v>#VALUE!</v>
      </c>
      <c r="P63" t="e">
        <f>_xll.BDH($A$1,"last_price",K63,K63+TIME(0,1,0),"BarSz=1","Dir=V","Dts=h","Sort=D","Quote=C","UseDPDF=Y")</f>
        <v>#VALUE!</v>
      </c>
      <c r="Q63" t="e">
        <f>_xll.BDH($A$1,"last_price",L63,L63+TIME(0,1,0),"BarSz=1","Dir=V","Dts=h","Sort=D","Quote=C","UseDPDF=Y")</f>
        <v>#VALUE!</v>
      </c>
      <c r="R63" t="e">
        <f>_xll.BDH($A$1,"last_price",M63,M63+TIME(0,1,0),"BarSz=1","Dir=V","Dts=h","Sort=D","Quote=C","UseDPDF=Y")</f>
        <v>#VALUE!</v>
      </c>
      <c r="T63" s="5" t="str">
        <f t="shared" si="7"/>
        <v/>
      </c>
      <c r="U63" s="5" t="str">
        <f t="shared" si="8"/>
        <v/>
      </c>
      <c r="X63" s="2"/>
      <c r="Y63" s="2"/>
      <c r="AA63" s="17"/>
      <c r="AB63" s="17"/>
    </row>
    <row r="64" spans="1:28" x14ac:dyDescent="0.25">
      <c r="A64" s="2">
        <v>42524</v>
      </c>
      <c r="B64">
        <v>106.53</v>
      </c>
      <c r="D64">
        <f t="shared" si="3"/>
        <v>6</v>
      </c>
      <c r="E64">
        <f t="shared" si="9"/>
        <v>3</v>
      </c>
      <c r="F64" t="str">
        <f t="shared" si="10"/>
        <v/>
      </c>
      <c r="G64" s="2" t="str">
        <f t="shared" si="5"/>
        <v/>
      </c>
      <c r="H64" s="2">
        <f t="shared" si="6"/>
        <v>42524</v>
      </c>
      <c r="J64" s="4" t="str">
        <f>IF(G64="","",G64+$J$1)</f>
        <v/>
      </c>
      <c r="K64" s="4">
        <f>IF(H64="","",H64+$J$1)</f>
        <v>42524.354166666664</v>
      </c>
      <c r="L64" s="4" t="str">
        <f>IF(G64="","",G64+$L$1)</f>
        <v/>
      </c>
      <c r="M64" s="4">
        <f>IF(H64="","",H64+$L$1)</f>
        <v>42524.370833333334</v>
      </c>
      <c r="O64" t="e">
        <f>_xll.BDH($A$1,"last_price",J64,J64+TIME(0,1,0),"BarSz=1","Dir=V","Dts=h","Sort=D","Quote=C","UseDPDF=Y")</f>
        <v>#VALUE!</v>
      </c>
      <c r="P64">
        <f>_xll.BDH($A$1,"last_price",K64,K64+TIME(0,1,0),"BarSz=1","Dir=V","Dts=h","Sort=D","Quote=C","UseDPDF=Y")</f>
        <v>108.93</v>
      </c>
      <c r="Q64" t="e">
        <f>_xll.BDH($A$1,"last_price",L64,L64+TIME(0,1,0),"BarSz=1","Dir=V","Dts=h","Sort=D","Quote=C","UseDPDF=Y")</f>
        <v>#VALUE!</v>
      </c>
      <c r="R64">
        <f>_xll.BDH($A$1,"last_price",M64,M64+TIME(0,1,0),"BarSz=1","Dir=V","Dts=h","Sort=D","Quote=C","UseDPDF=Y")</f>
        <v>108.89</v>
      </c>
      <c r="T64" s="5" t="str">
        <f t="shared" si="7"/>
        <v/>
      </c>
      <c r="U64" s="5">
        <f t="shared" si="8"/>
        <v>-3.6720829890757312E-4</v>
      </c>
      <c r="X64" s="2"/>
      <c r="Y64" s="2"/>
      <c r="AA64" s="17"/>
      <c r="AB64" s="17"/>
    </row>
    <row r="65" spans="1:28" x14ac:dyDescent="0.25">
      <c r="A65" s="2">
        <v>42523</v>
      </c>
      <c r="B65">
        <v>108.87</v>
      </c>
      <c r="D65">
        <f t="shared" si="3"/>
        <v>5</v>
      </c>
      <c r="E65">
        <f t="shared" si="9"/>
        <v>2</v>
      </c>
      <c r="F65" t="str">
        <f t="shared" si="10"/>
        <v/>
      </c>
      <c r="G65" s="2" t="str">
        <f t="shared" si="5"/>
        <v/>
      </c>
      <c r="H65" s="2" t="str">
        <f t="shared" si="6"/>
        <v/>
      </c>
      <c r="J65" s="4" t="str">
        <f>IF(G65="","",G65+$J$1)</f>
        <v/>
      </c>
      <c r="K65" s="4" t="str">
        <f>IF(H65="","",H65+$J$1)</f>
        <v/>
      </c>
      <c r="L65" s="4" t="str">
        <f>IF(G65="","",G65+$L$1)</f>
        <v/>
      </c>
      <c r="M65" s="4" t="str">
        <f>IF(H65="","",H65+$L$1)</f>
        <v/>
      </c>
      <c r="O65" t="e">
        <f>_xll.BDH($A$1,"last_price",J65,J65+TIME(0,1,0),"BarSz=1","Dir=V","Dts=h","Sort=D","Quote=C","UseDPDF=Y")</f>
        <v>#VALUE!</v>
      </c>
      <c r="Q65" t="e">
        <f>_xll.BDH($A$1,"last_price",L65,L65+TIME(0,1,0),"BarSz=1","Dir=V","Dts=h","Sort=D","Quote=C","UseDPDF=Y")</f>
        <v>#VALUE!</v>
      </c>
      <c r="R65" t="e">
        <f>_xll.BDH($A$1,"last_price",M65,M65+TIME(0,1,0),"BarSz=1","Dir=V","Dts=h","Sort=D","Quote=C","UseDPDF=Y")</f>
        <v>#VALUE!</v>
      </c>
      <c r="T65" s="5" t="str">
        <f t="shared" si="7"/>
        <v/>
      </c>
      <c r="U65" s="5" t="str">
        <f t="shared" si="8"/>
        <v/>
      </c>
      <c r="X65" s="2"/>
      <c r="Y65" s="2"/>
      <c r="AA65" s="17"/>
      <c r="AB65" s="17"/>
    </row>
    <row r="66" spans="1:28" x14ac:dyDescent="0.25">
      <c r="A66" s="2">
        <v>42522</v>
      </c>
      <c r="B66">
        <v>109.54</v>
      </c>
      <c r="D66">
        <f t="shared" si="3"/>
        <v>4</v>
      </c>
      <c r="E66">
        <f t="shared" si="9"/>
        <v>1</v>
      </c>
      <c r="F66" t="str">
        <f t="shared" si="10"/>
        <v/>
      </c>
      <c r="G66" s="2" t="str">
        <f t="shared" si="5"/>
        <v/>
      </c>
      <c r="H66" s="2" t="str">
        <f t="shared" si="6"/>
        <v/>
      </c>
      <c r="J66" s="4" t="str">
        <f>IF(G66="","",G66+$J$1)</f>
        <v/>
      </c>
      <c r="K66" s="4" t="str">
        <f>IF(H66="","",H66+$J$1)</f>
        <v/>
      </c>
      <c r="L66" s="4" t="str">
        <f>IF(G66="","",G66+$L$1)</f>
        <v/>
      </c>
      <c r="M66" s="4" t="str">
        <f>IF(H66="","",H66+$L$1)</f>
        <v/>
      </c>
      <c r="O66" t="e">
        <f>_xll.BDH($A$1,"last_price",J66,J66+TIME(0,1,0),"BarSz=1","Dir=V","Dts=h","Sort=D","Quote=C","UseDPDF=Y")</f>
        <v>#VALUE!</v>
      </c>
      <c r="P66" t="e">
        <f>_xll.BDH($A$1,"last_price",K66,K66+TIME(0,1,0),"BarSz=1","Dir=V","Dts=h","Sort=D","Quote=C","UseDPDF=Y")</f>
        <v>#VALUE!</v>
      </c>
      <c r="Q66" t="e">
        <f>_xll.BDH($A$1,"last_price",L66,L66+TIME(0,1,0),"BarSz=1","Dir=V","Dts=h","Sort=D","Quote=C","UseDPDF=Y")</f>
        <v>#VALUE!</v>
      </c>
      <c r="R66" t="e">
        <f>_xll.BDH($A$1,"last_price",M66,M66+TIME(0,1,0),"BarSz=1","Dir=V","Dts=h","Sort=D","Quote=C","UseDPDF=Y")</f>
        <v>#VALUE!</v>
      </c>
      <c r="T66" s="5" t="str">
        <f t="shared" si="7"/>
        <v/>
      </c>
      <c r="U66" s="5" t="str">
        <f t="shared" si="8"/>
        <v/>
      </c>
      <c r="X66" s="2"/>
      <c r="Y66" s="2"/>
      <c r="AA66" s="17"/>
      <c r="AB66" s="17"/>
    </row>
    <row r="67" spans="1:28" x14ac:dyDescent="0.25">
      <c r="A67" s="2">
        <v>42521</v>
      </c>
      <c r="B67">
        <v>110.72</v>
      </c>
      <c r="D67">
        <f t="shared" si="3"/>
        <v>3</v>
      </c>
      <c r="E67">
        <f t="shared" si="9"/>
        <v>31</v>
      </c>
      <c r="F67" t="str">
        <f t="shared" si="10"/>
        <v/>
      </c>
      <c r="G67" s="2" t="str">
        <f t="shared" si="5"/>
        <v/>
      </c>
      <c r="H67" s="2" t="str">
        <f t="shared" si="6"/>
        <v/>
      </c>
      <c r="J67" s="4" t="str">
        <f>IF(G67="","",G67+$J$1)</f>
        <v/>
      </c>
      <c r="K67" s="4" t="str">
        <f>IF(H67="","",H67+$J$1)</f>
        <v/>
      </c>
      <c r="L67" s="4" t="str">
        <f>IF(G67="","",G67+$L$1)</f>
        <v/>
      </c>
      <c r="M67" s="4" t="str">
        <f>IF(H67="","",H67+$L$1)</f>
        <v/>
      </c>
      <c r="O67" t="e">
        <f>_xll.BDH($A$1,"last_price",J67,J67+TIME(0,1,0),"BarSz=1","Dir=V","Dts=h","Sort=D","Quote=C","UseDPDF=Y")</f>
        <v>#VALUE!</v>
      </c>
      <c r="P67" t="e">
        <f>_xll.BDH($A$1,"last_price",K67,K67+TIME(0,1,0),"BarSz=1","Dir=V","Dts=h","Sort=D","Quote=C","UseDPDF=Y")</f>
        <v>#VALUE!</v>
      </c>
      <c r="Q67" t="e">
        <f>_xll.BDH($A$1,"last_price",L67,L67+TIME(0,1,0),"BarSz=1","Dir=V","Dts=h","Sort=D","Quote=C","UseDPDF=Y")</f>
        <v>#VALUE!</v>
      </c>
      <c r="R67" t="e">
        <f>_xll.BDH($A$1,"last_price",M67,M67+TIME(0,1,0),"BarSz=1","Dir=V","Dts=h","Sort=D","Quote=C","UseDPDF=Y")</f>
        <v>#VALUE!</v>
      </c>
      <c r="T67" s="5" t="str">
        <f t="shared" si="7"/>
        <v/>
      </c>
      <c r="U67" s="5" t="str">
        <f t="shared" si="8"/>
        <v/>
      </c>
      <c r="X67" s="2"/>
      <c r="Y67" s="2"/>
      <c r="AA67" s="17"/>
      <c r="AB67" s="17"/>
    </row>
    <row r="68" spans="1:28" x14ac:dyDescent="0.25">
      <c r="A68" s="2">
        <v>42520</v>
      </c>
      <c r="B68">
        <v>111.13</v>
      </c>
      <c r="D68">
        <f t="shared" si="3"/>
        <v>2</v>
      </c>
      <c r="E68">
        <f t="shared" si="9"/>
        <v>30</v>
      </c>
      <c r="F68" t="str">
        <f t="shared" si="10"/>
        <v>YES</v>
      </c>
      <c r="G68" s="2">
        <f t="shared" si="5"/>
        <v>42520</v>
      </c>
      <c r="H68" s="2" t="str">
        <f t="shared" si="6"/>
        <v/>
      </c>
      <c r="J68" s="4">
        <f>IF(G68="","",G68+$J$1)</f>
        <v>42520.354166666664</v>
      </c>
      <c r="K68" s="4" t="str">
        <f>IF(H68="","",H68+$J$1)</f>
        <v/>
      </c>
      <c r="L68" s="4">
        <f>IF(G68="","",G68+$L$1)</f>
        <v>42520.370833333334</v>
      </c>
      <c r="M68" s="4" t="str">
        <f>IF(H68="","",H68+$L$1)</f>
        <v/>
      </c>
      <c r="O68">
        <f>_xll.BDH($A$1,"last_price",J68,J68+TIME(0,1,0),"BarSz=1","Dir=V","Dts=h","Sort=D","Quote=C","UseDPDF=Y")</f>
        <v>110.81</v>
      </c>
      <c r="P68" t="e">
        <f>_xll.BDH($A$1,"last_price",K68,K68+TIME(0,1,0),"BarSz=1","Dir=V","Dts=h","Sort=D","Quote=C","UseDPDF=Y")</f>
        <v>#VALUE!</v>
      </c>
      <c r="Q68">
        <f>_xll.BDH($A$1,"last_price",L68,L68+TIME(0,1,0),"BarSz=1","Dir=V","Dts=h","Sort=D","Quote=C","UseDPDF=Y")</f>
        <v>110.75</v>
      </c>
      <c r="R68" t="e">
        <f>_xll.BDH($A$1,"last_price",M68,M68+TIME(0,1,0),"BarSz=1","Dir=V","Dts=h","Sort=D","Quote=C","UseDPDF=Y")</f>
        <v>#VALUE!</v>
      </c>
      <c r="T68" s="5">
        <f t="shared" si="7"/>
        <v>-5.4146737659055422E-4</v>
      </c>
      <c r="U68" s="5" t="str">
        <f t="shared" si="8"/>
        <v/>
      </c>
      <c r="X68" s="2"/>
      <c r="Y68" s="2"/>
      <c r="AA68" s="17"/>
      <c r="AB68" s="17"/>
    </row>
    <row r="69" spans="1:28" x14ac:dyDescent="0.25">
      <c r="A69" s="2">
        <v>42519</v>
      </c>
      <c r="B69">
        <v>110.33</v>
      </c>
      <c r="D69">
        <f t="shared" si="3"/>
        <v>1</v>
      </c>
      <c r="E69">
        <f t="shared" si="9"/>
        <v>29</v>
      </c>
      <c r="F69" t="str">
        <f t="shared" si="10"/>
        <v/>
      </c>
      <c r="G69" s="2" t="str">
        <f t="shared" si="5"/>
        <v/>
      </c>
      <c r="H69" s="2" t="str">
        <f t="shared" si="6"/>
        <v/>
      </c>
      <c r="J69" s="4" t="str">
        <f>IF(G69="","",G69+$J$1)</f>
        <v/>
      </c>
      <c r="K69" s="4" t="str">
        <f>IF(H69="","",H69+$J$1)</f>
        <v/>
      </c>
      <c r="L69" s="4" t="str">
        <f>IF(G69="","",G69+$L$1)</f>
        <v/>
      </c>
      <c r="M69" s="4" t="str">
        <f>IF(H69="","",H69+$L$1)</f>
        <v/>
      </c>
      <c r="O69" t="e">
        <f>_xll.BDH($A$1,"last_price",J69,J69+TIME(0,1,0),"BarSz=1","Dir=V","Dts=h","Sort=D","Quote=C","UseDPDF=Y")</f>
        <v>#VALUE!</v>
      </c>
      <c r="P69" t="e">
        <f>_xll.BDH($A$1,"last_price",K69,K69+TIME(0,1,0),"BarSz=1","Dir=V","Dts=h","Sort=D","Quote=C","UseDPDF=Y")</f>
        <v>#VALUE!</v>
      </c>
      <c r="Q69" t="e">
        <f>_xll.BDH($A$1,"last_price",L69,L69+TIME(0,1,0),"BarSz=1","Dir=V","Dts=h","Sort=D","Quote=C","UseDPDF=Y")</f>
        <v>#VALUE!</v>
      </c>
      <c r="R69" t="e">
        <f>_xll.BDH($A$1,"last_price",M69,M69+TIME(0,1,0),"BarSz=1","Dir=V","Dts=h","Sort=D","Quote=C","UseDPDF=Y")</f>
        <v>#VALUE!</v>
      </c>
      <c r="T69" s="5" t="str">
        <f t="shared" si="7"/>
        <v/>
      </c>
      <c r="U69" s="5" t="str">
        <f t="shared" si="8"/>
        <v/>
      </c>
      <c r="X69" s="2"/>
      <c r="Y69" s="2"/>
      <c r="AA69" s="17"/>
      <c r="AB69" s="17"/>
    </row>
    <row r="70" spans="1:28" x14ac:dyDescent="0.25">
      <c r="A70" s="2">
        <v>42518</v>
      </c>
      <c r="B70">
        <v>110.33</v>
      </c>
      <c r="D70">
        <f t="shared" si="3"/>
        <v>7</v>
      </c>
      <c r="E70">
        <f t="shared" si="9"/>
        <v>28</v>
      </c>
      <c r="F70" t="str">
        <f t="shared" si="10"/>
        <v/>
      </c>
      <c r="G70" s="2" t="str">
        <f t="shared" si="5"/>
        <v/>
      </c>
      <c r="H70" s="2" t="str">
        <f t="shared" si="6"/>
        <v/>
      </c>
      <c r="J70" s="4" t="str">
        <f>IF(G70="","",G70+$J$1)</f>
        <v/>
      </c>
      <c r="K70" s="4" t="str">
        <f>IF(H70="","",H70+$J$1)</f>
        <v/>
      </c>
      <c r="L70" s="4" t="str">
        <f>IF(G70="","",G70+$L$1)</f>
        <v/>
      </c>
      <c r="M70" s="4" t="str">
        <f>IF(H70="","",H70+$L$1)</f>
        <v/>
      </c>
      <c r="O70" t="e">
        <f>_xll.BDH($A$1,"last_price",J70,J70+TIME(0,1,0),"BarSz=1","Dir=V","Dts=h","Sort=D","Quote=C","UseDPDF=Y")</f>
        <v>#VALUE!</v>
      </c>
      <c r="P70" t="e">
        <f>_xll.BDH($A$1,"last_price",K70,K70+TIME(0,1,0),"BarSz=1","Dir=V","Dts=h","Sort=D","Quote=C","UseDPDF=Y")</f>
        <v>#VALUE!</v>
      </c>
      <c r="Q70" t="e">
        <f>_xll.BDH($A$1,"last_price",L70,L70+TIME(0,1,0),"BarSz=1","Dir=V","Dts=h","Sort=D","Quote=C","UseDPDF=Y")</f>
        <v>#VALUE!</v>
      </c>
      <c r="R70" t="e">
        <f>_xll.BDH($A$1,"last_price",M70,M70+TIME(0,1,0),"BarSz=1","Dir=V","Dts=h","Sort=D","Quote=C","UseDPDF=Y")</f>
        <v>#VALUE!</v>
      </c>
      <c r="T70" s="5" t="str">
        <f t="shared" si="7"/>
        <v/>
      </c>
      <c r="U70" s="5" t="str">
        <f t="shared" si="8"/>
        <v/>
      </c>
      <c r="X70" s="2"/>
      <c r="Y70" s="2"/>
      <c r="AA70" s="17"/>
      <c r="AB70" s="17"/>
    </row>
    <row r="71" spans="1:28" x14ac:dyDescent="0.25">
      <c r="A71" s="2">
        <v>42517</v>
      </c>
      <c r="B71">
        <v>110.33</v>
      </c>
      <c r="D71">
        <f t="shared" si="3"/>
        <v>6</v>
      </c>
      <c r="E71">
        <f t="shared" si="9"/>
        <v>27</v>
      </c>
      <c r="F71" t="str">
        <f t="shared" si="10"/>
        <v/>
      </c>
      <c r="G71" s="2" t="str">
        <f t="shared" si="5"/>
        <v/>
      </c>
      <c r="H71" s="2" t="str">
        <f t="shared" si="6"/>
        <v/>
      </c>
      <c r="J71" s="4" t="str">
        <f>IF(G71="","",G71+$J$1)</f>
        <v/>
      </c>
      <c r="K71" s="4" t="str">
        <f>IF(H71="","",H71+$J$1)</f>
        <v/>
      </c>
      <c r="L71" s="4" t="str">
        <f>IF(G71="","",G71+$L$1)</f>
        <v/>
      </c>
      <c r="M71" s="4" t="str">
        <f>IF(H71="","",H71+$L$1)</f>
        <v/>
      </c>
      <c r="O71" t="e">
        <f>_xll.BDH($A$1,"last_price",J71,J71+TIME(0,1,0),"BarSz=1","Dir=V","Dts=h","Sort=D","Quote=C","UseDPDF=Y")</f>
        <v>#VALUE!</v>
      </c>
      <c r="P71" t="e">
        <f>_xll.BDH($A$1,"last_price",K71,K71+TIME(0,1,0),"BarSz=1","Dir=V","Dts=h","Sort=D","Quote=C","UseDPDF=Y")</f>
        <v>#VALUE!</v>
      </c>
      <c r="Q71" t="e">
        <f>_xll.BDH($A$1,"last_price",L71,L71+TIME(0,1,0),"BarSz=1","Dir=V","Dts=h","Sort=D","Quote=C","UseDPDF=Y")</f>
        <v>#VALUE!</v>
      </c>
      <c r="R71" t="e">
        <f>_xll.BDH($A$1,"last_price",M71,M71+TIME(0,1,0),"BarSz=1","Dir=V","Dts=h","Sort=D","Quote=C","UseDPDF=Y")</f>
        <v>#VALUE!</v>
      </c>
      <c r="T71" s="5" t="str">
        <f t="shared" si="7"/>
        <v/>
      </c>
      <c r="U71" s="5" t="str">
        <f t="shared" si="8"/>
        <v/>
      </c>
      <c r="X71" s="2"/>
      <c r="Y71" s="2"/>
      <c r="AA71" s="17"/>
      <c r="AB71" s="17"/>
    </row>
    <row r="72" spans="1:28" x14ac:dyDescent="0.25">
      <c r="A72" s="2">
        <v>42516</v>
      </c>
      <c r="B72">
        <v>109.76</v>
      </c>
      <c r="D72">
        <f t="shared" si="3"/>
        <v>5</v>
      </c>
      <c r="E72">
        <f t="shared" ref="E72:E103" si="11">DAY(A72)</f>
        <v>26</v>
      </c>
      <c r="F72" t="str">
        <f t="shared" ref="F72:F103" si="12">IF(OR(E72=5,E72=10,E72=15,E72=20,E72=25,E72=30),"YES","")</f>
        <v/>
      </c>
      <c r="G72" s="2" t="str">
        <f t="shared" si="5"/>
        <v/>
      </c>
      <c r="H72" s="2" t="str">
        <f t="shared" si="6"/>
        <v/>
      </c>
      <c r="J72" s="4" t="str">
        <f>IF(G72="","",G72+$J$1)</f>
        <v/>
      </c>
      <c r="K72" s="4" t="str">
        <f>IF(H72="","",H72+$J$1)</f>
        <v/>
      </c>
      <c r="L72" s="4" t="str">
        <f>IF(G72="","",G72+$L$1)</f>
        <v/>
      </c>
      <c r="M72" s="4" t="str">
        <f>IF(H72="","",H72+$L$1)</f>
        <v/>
      </c>
      <c r="O72" t="e">
        <f>_xll.BDH($A$1,"last_price",J72,J72+TIME(0,1,0),"BarSz=1","Dir=V","Dts=h","Sort=D","Quote=C","UseDPDF=Y")</f>
        <v>#VALUE!</v>
      </c>
      <c r="P72" t="e">
        <f>_xll.BDH($A$1,"last_price",K72,K72+TIME(0,1,0),"BarSz=1","Dir=V","Dts=h","Sort=D","Quote=C","UseDPDF=Y")</f>
        <v>#VALUE!</v>
      </c>
      <c r="Q72" t="e">
        <f>_xll.BDH($A$1,"last_price",L72,L72+TIME(0,1,0),"BarSz=1","Dir=V","Dts=h","Sort=D","Quote=C","UseDPDF=Y")</f>
        <v>#VALUE!</v>
      </c>
      <c r="R72" t="e">
        <f>_xll.BDH($A$1,"last_price",M72,M72+TIME(0,1,0),"BarSz=1","Dir=V","Dts=h","Sort=D","Quote=C","UseDPDF=Y")</f>
        <v>#VALUE!</v>
      </c>
      <c r="T72" s="5" t="str">
        <f t="shared" si="7"/>
        <v/>
      </c>
      <c r="U72" s="5" t="str">
        <f t="shared" si="8"/>
        <v/>
      </c>
      <c r="X72" s="2"/>
      <c r="Y72" s="2"/>
      <c r="AA72" s="17"/>
      <c r="AB72" s="17"/>
    </row>
    <row r="73" spans="1:28" x14ac:dyDescent="0.25">
      <c r="A73" s="2">
        <v>42515</v>
      </c>
      <c r="B73">
        <v>110.2</v>
      </c>
      <c r="D73">
        <f t="shared" ref="D73:D136" si="13">WEEKDAY(A73)</f>
        <v>4</v>
      </c>
      <c r="E73">
        <f t="shared" si="11"/>
        <v>25</v>
      </c>
      <c r="F73" t="str">
        <f t="shared" si="12"/>
        <v>YES</v>
      </c>
      <c r="G73" s="2">
        <f t="shared" ref="G73:G136" si="14">IF(AND(OR(D73=2,D73=3,D73=4,D73=5,D73=6),OR(E73=5,E73=10,E73=15,E73=20,E73=25,E73=30)),A73,"")</f>
        <v>42515</v>
      </c>
      <c r="H73" s="2" t="str">
        <f t="shared" ref="H73:H136" si="15">IF(AND(F71="YES",D71=1),A73,IF(AND(F72="YES",D72=7),A73,""))</f>
        <v/>
      </c>
      <c r="J73" s="4">
        <f>IF(G73="","",G73+$J$1)</f>
        <v>42515.354166666664</v>
      </c>
      <c r="K73" s="4" t="str">
        <f>IF(H73="","",H73+$J$1)</f>
        <v/>
      </c>
      <c r="L73" s="4">
        <f>IF(G73="","",G73+$L$1)</f>
        <v>42515.370833333334</v>
      </c>
      <c r="M73" s="4" t="str">
        <f>IF(H73="","",H73+$L$1)</f>
        <v/>
      </c>
      <c r="O73">
        <f>_xll.BDH($A$1,"last_price",J73,J73+TIME(0,1,0),"BarSz=1","Dir=V","Dts=h","Sort=D","Quote=C","UseDPDF=Y")</f>
        <v>110.07</v>
      </c>
      <c r="P73" t="e">
        <f>_xll.BDH($A$1,"last_price",K73,K73+TIME(0,1,0),"BarSz=1","Dir=V","Dts=h","Sort=D","Quote=C","UseDPDF=Y")</f>
        <v>#VALUE!</v>
      </c>
      <c r="Q73">
        <f>_xll.BDH($A$1,"last_price",L73,L73+TIME(0,1,0),"BarSz=1","Dir=V","Dts=h","Sort=D","Quote=C","UseDPDF=Y")</f>
        <v>110.13</v>
      </c>
      <c r="R73" t="e">
        <f>_xll.BDH($A$1,"last_price",M73,M73+TIME(0,1,0),"BarSz=1","Dir=V","Dts=h","Sort=D","Quote=C","UseDPDF=Y")</f>
        <v>#VALUE!</v>
      </c>
      <c r="T73" s="5">
        <f t="shared" si="7"/>
        <v>5.4510765876258915E-4</v>
      </c>
      <c r="U73" s="5" t="str">
        <f t="shared" si="8"/>
        <v/>
      </c>
      <c r="X73" s="2"/>
      <c r="Y73" s="2"/>
      <c r="AA73" s="17"/>
      <c r="AB73" s="17"/>
    </row>
    <row r="74" spans="1:28" x14ac:dyDescent="0.25">
      <c r="A74" s="2">
        <v>42514</v>
      </c>
      <c r="B74">
        <v>109.99</v>
      </c>
      <c r="D74">
        <f t="shared" si="13"/>
        <v>3</v>
      </c>
      <c r="E74">
        <f t="shared" si="11"/>
        <v>24</v>
      </c>
      <c r="F74" t="str">
        <f t="shared" si="12"/>
        <v/>
      </c>
      <c r="G74" s="2" t="str">
        <f t="shared" si="14"/>
        <v/>
      </c>
      <c r="H74" s="2" t="str">
        <f t="shared" si="15"/>
        <v/>
      </c>
      <c r="J74" s="4" t="str">
        <f>IF(G74="","",G74+$J$1)</f>
        <v/>
      </c>
      <c r="K74" s="4" t="str">
        <f>IF(H74="","",H74+$J$1)</f>
        <v/>
      </c>
      <c r="L74" s="4" t="str">
        <f>IF(G74="","",G74+$L$1)</f>
        <v/>
      </c>
      <c r="M74" s="4" t="str">
        <f>IF(H74="","",H74+$L$1)</f>
        <v/>
      </c>
      <c r="P74" t="e">
        <f>_xll.BDH($A$1,"last_price",K74,K74+TIME(0,1,0),"BarSz=1","Dir=V","Dts=h","Sort=D","Quote=C","UseDPDF=Y")</f>
        <v>#VALUE!</v>
      </c>
      <c r="Q74" t="e">
        <f>_xll.BDH($A$1,"last_price",L74,L74+TIME(0,1,0),"BarSz=1","Dir=V","Dts=h","Sort=D","Quote=C","UseDPDF=Y")</f>
        <v>#VALUE!</v>
      </c>
      <c r="R74" t="e">
        <f>_xll.BDH($A$1,"last_price",M74,M74+TIME(0,1,0),"BarSz=1","Dir=V","Dts=h","Sort=D","Quote=C","UseDPDF=Y")</f>
        <v>#VALUE!</v>
      </c>
      <c r="T74" s="5" t="str">
        <f t="shared" ref="T74:T137" si="16">IFERROR(Q74/O74-1,"")</f>
        <v/>
      </c>
      <c r="U74" s="5" t="str">
        <f t="shared" ref="U74:U137" si="17">IFERROR(R74/P74-1,"")</f>
        <v/>
      </c>
      <c r="X74" s="2"/>
      <c r="Y74" s="2"/>
      <c r="AA74" s="17"/>
      <c r="AB74" s="17"/>
    </row>
    <row r="75" spans="1:28" x14ac:dyDescent="0.25">
      <c r="A75" s="2">
        <v>42513</v>
      </c>
      <c r="B75">
        <v>109.24</v>
      </c>
      <c r="D75">
        <f t="shared" si="13"/>
        <v>2</v>
      </c>
      <c r="E75">
        <f t="shared" si="11"/>
        <v>23</v>
      </c>
      <c r="F75" t="str">
        <f t="shared" si="12"/>
        <v/>
      </c>
      <c r="G75" s="2" t="str">
        <f t="shared" si="14"/>
        <v/>
      </c>
      <c r="H75" s="2" t="str">
        <f t="shared" si="15"/>
        <v/>
      </c>
      <c r="J75" s="4" t="str">
        <f>IF(G75="","",G75+$J$1)</f>
        <v/>
      </c>
      <c r="K75" s="4" t="str">
        <f>IF(H75="","",H75+$J$1)</f>
        <v/>
      </c>
      <c r="L75" s="4" t="str">
        <f>IF(G75="","",G75+$L$1)</f>
        <v/>
      </c>
      <c r="M75" s="4" t="str">
        <f>IF(H75="","",H75+$L$1)</f>
        <v/>
      </c>
      <c r="O75" t="e">
        <f>_xll.BDH($A$1,"last_price",J75,J75+TIME(0,1,0),"BarSz=1","Dir=V","Dts=h","Sort=D","Quote=C","UseDPDF=Y")</f>
        <v>#VALUE!</v>
      </c>
      <c r="P75" t="e">
        <f>_xll.BDH($A$1,"last_price",K75,K75+TIME(0,1,0),"BarSz=1","Dir=V","Dts=h","Sort=D","Quote=C","UseDPDF=Y")</f>
        <v>#VALUE!</v>
      </c>
      <c r="Q75" t="e">
        <f>_xll.BDH($A$1,"last_price",L75,L75+TIME(0,1,0),"BarSz=1","Dir=V","Dts=h","Sort=D","Quote=C","UseDPDF=Y")</f>
        <v>#VALUE!</v>
      </c>
      <c r="R75" t="e">
        <f>_xll.BDH($A$1,"last_price",M75,M75+TIME(0,1,0),"BarSz=1","Dir=V","Dts=h","Sort=D","Quote=C","UseDPDF=Y")</f>
        <v>#VALUE!</v>
      </c>
      <c r="T75" s="5" t="str">
        <f t="shared" si="16"/>
        <v/>
      </c>
      <c r="U75" s="5" t="str">
        <f t="shared" si="17"/>
        <v/>
      </c>
      <c r="X75" s="2"/>
      <c r="Y75" s="2"/>
      <c r="AA75" s="17"/>
      <c r="AB75" s="17"/>
    </row>
    <row r="76" spans="1:28" x14ac:dyDescent="0.25">
      <c r="A76" s="2">
        <v>42512</v>
      </c>
      <c r="B76">
        <v>110.15</v>
      </c>
      <c r="D76">
        <f t="shared" si="13"/>
        <v>1</v>
      </c>
      <c r="E76">
        <f t="shared" si="11"/>
        <v>22</v>
      </c>
      <c r="F76" t="str">
        <f t="shared" si="12"/>
        <v/>
      </c>
      <c r="G76" s="2" t="str">
        <f t="shared" si="14"/>
        <v/>
      </c>
      <c r="H76" s="2" t="str">
        <f t="shared" si="15"/>
        <v/>
      </c>
      <c r="J76" s="4" t="str">
        <f>IF(G76="","",G76+$J$1)</f>
        <v/>
      </c>
      <c r="K76" s="4" t="str">
        <f>IF(H76="","",H76+$J$1)</f>
        <v/>
      </c>
      <c r="L76" s="4" t="str">
        <f>IF(G76="","",G76+$L$1)</f>
        <v/>
      </c>
      <c r="M76" s="4" t="str">
        <f>IF(H76="","",H76+$L$1)</f>
        <v/>
      </c>
      <c r="O76" t="e">
        <f>_xll.BDH($A$1,"last_price",J76,J76+TIME(0,1,0),"BarSz=1","Dir=V","Dts=h","Sort=D","Quote=C","UseDPDF=Y")</f>
        <v>#VALUE!</v>
      </c>
      <c r="P76" t="e">
        <f>_xll.BDH($A$1,"last_price",K76,K76+TIME(0,1,0),"BarSz=1","Dir=V","Dts=h","Sort=D","Quote=C","UseDPDF=Y")</f>
        <v>#VALUE!</v>
      </c>
      <c r="Q76" t="e">
        <f>_xll.BDH($A$1,"last_price",L76,L76+TIME(0,1,0),"BarSz=1","Dir=V","Dts=h","Sort=D","Quote=C","UseDPDF=Y")</f>
        <v>#VALUE!</v>
      </c>
      <c r="R76" t="e">
        <f>_xll.BDH($A$1,"last_price",M76,M76+TIME(0,1,0),"BarSz=1","Dir=V","Dts=h","Sort=D","Quote=C","UseDPDF=Y")</f>
        <v>#VALUE!</v>
      </c>
      <c r="T76" s="5" t="str">
        <f t="shared" si="16"/>
        <v/>
      </c>
      <c r="U76" s="5" t="str">
        <f t="shared" si="17"/>
        <v/>
      </c>
      <c r="X76" s="2"/>
      <c r="Y76" s="2"/>
      <c r="AA76" s="17"/>
      <c r="AB76" s="17"/>
    </row>
    <row r="77" spans="1:28" x14ac:dyDescent="0.25">
      <c r="A77" s="2">
        <v>42511</v>
      </c>
      <c r="B77">
        <v>110.15</v>
      </c>
      <c r="D77">
        <f t="shared" si="13"/>
        <v>7</v>
      </c>
      <c r="E77">
        <f t="shared" si="11"/>
        <v>21</v>
      </c>
      <c r="F77" t="str">
        <f t="shared" si="12"/>
        <v/>
      </c>
      <c r="G77" s="2" t="str">
        <f t="shared" si="14"/>
        <v/>
      </c>
      <c r="H77" s="2" t="str">
        <f t="shared" si="15"/>
        <v/>
      </c>
      <c r="J77" s="4" t="str">
        <f>IF(G77="","",G77+$J$1)</f>
        <v/>
      </c>
      <c r="K77" s="4" t="str">
        <f>IF(H77="","",H77+$J$1)</f>
        <v/>
      </c>
      <c r="L77" s="4" t="str">
        <f>IF(G77="","",G77+$L$1)</f>
        <v/>
      </c>
      <c r="M77" s="4" t="str">
        <f>IF(H77="","",H77+$L$1)</f>
        <v/>
      </c>
      <c r="O77" t="e">
        <f>_xll.BDH($A$1,"last_price",J77,J77+TIME(0,1,0),"BarSz=1","Dir=V","Dts=h","Sort=D","Quote=C","UseDPDF=Y")</f>
        <v>#VALUE!</v>
      </c>
      <c r="P77" t="e">
        <f>_xll.BDH($A$1,"last_price",K77,K77+TIME(0,1,0),"BarSz=1","Dir=V","Dts=h","Sort=D","Quote=C","UseDPDF=Y")</f>
        <v>#VALUE!</v>
      </c>
      <c r="Q77" t="e">
        <f>_xll.BDH($A$1,"last_price",L77,L77+TIME(0,1,0),"BarSz=1","Dir=V","Dts=h","Sort=D","Quote=C","UseDPDF=Y")</f>
        <v>#VALUE!</v>
      </c>
      <c r="R77" t="e">
        <f>_xll.BDH($A$1,"last_price",M77,M77+TIME(0,1,0),"BarSz=1","Dir=V","Dts=h","Sort=D","Quote=C","UseDPDF=Y")</f>
        <v>#VALUE!</v>
      </c>
      <c r="T77" s="5" t="str">
        <f t="shared" si="16"/>
        <v/>
      </c>
      <c r="U77" s="5" t="str">
        <f t="shared" si="17"/>
        <v/>
      </c>
      <c r="X77" s="2"/>
      <c r="Y77" s="2"/>
      <c r="AA77" s="17"/>
      <c r="AB77" s="17"/>
    </row>
    <row r="78" spans="1:28" x14ac:dyDescent="0.25">
      <c r="A78" s="2">
        <v>42510</v>
      </c>
      <c r="B78">
        <v>110.15</v>
      </c>
      <c r="D78">
        <f t="shared" si="13"/>
        <v>6</v>
      </c>
      <c r="E78">
        <f t="shared" si="11"/>
        <v>20</v>
      </c>
      <c r="F78" t="str">
        <f t="shared" si="12"/>
        <v>YES</v>
      </c>
      <c r="G78" s="2">
        <f t="shared" si="14"/>
        <v>42510</v>
      </c>
      <c r="H78" s="2" t="str">
        <f t="shared" si="15"/>
        <v/>
      </c>
      <c r="J78" s="4">
        <f>IF(G78="","",G78+$J$1)</f>
        <v>42510.354166666664</v>
      </c>
      <c r="K78" s="4" t="str">
        <f>IF(H78="","",H78+$J$1)</f>
        <v/>
      </c>
      <c r="L78" s="4">
        <f>IF(G78="","",G78+$L$1)</f>
        <v>42510.370833333334</v>
      </c>
      <c r="M78" s="4" t="str">
        <f>IF(H78="","",H78+$L$1)</f>
        <v/>
      </c>
      <c r="O78">
        <f>_xll.BDH($A$1,"last_price",J78,J78+TIME(0,1,0),"BarSz=1","Dir=V","Dts=h","Sort=D","Quote=C","UseDPDF=Y")</f>
        <v>110.04</v>
      </c>
      <c r="P78" t="e">
        <f>_xll.BDH($A$1,"last_price",K78,K78+TIME(0,1,0),"BarSz=1","Dir=V","Dts=h","Sort=D","Quote=C","UseDPDF=Y")</f>
        <v>#VALUE!</v>
      </c>
      <c r="Q78">
        <f>_xll.BDH($A$1,"last_price",L78,L78+TIME(0,1,0),"BarSz=1","Dir=V","Dts=h","Sort=D","Quote=C","UseDPDF=Y")</f>
        <v>110.06</v>
      </c>
      <c r="R78" t="e">
        <f>_xll.BDH($A$1,"last_price",M78,M78+TIME(0,1,0),"BarSz=1","Dir=V","Dts=h","Sort=D","Quote=C","UseDPDF=Y")</f>
        <v>#VALUE!</v>
      </c>
      <c r="T78" s="5">
        <f t="shared" si="16"/>
        <v>1.8175209014903437E-4</v>
      </c>
      <c r="U78" s="5" t="str">
        <f t="shared" si="17"/>
        <v/>
      </c>
      <c r="X78" s="2"/>
      <c r="Y78" s="2"/>
      <c r="AA78" s="17"/>
      <c r="AB78" s="17"/>
    </row>
    <row r="79" spans="1:28" x14ac:dyDescent="0.25">
      <c r="A79" s="2">
        <v>42509</v>
      </c>
      <c r="B79">
        <v>109.97</v>
      </c>
      <c r="D79">
        <f t="shared" si="13"/>
        <v>5</v>
      </c>
      <c r="E79">
        <f t="shared" si="11"/>
        <v>19</v>
      </c>
      <c r="F79" t="str">
        <f t="shared" si="12"/>
        <v/>
      </c>
      <c r="G79" s="2" t="str">
        <f t="shared" si="14"/>
        <v/>
      </c>
      <c r="H79" s="2" t="str">
        <f t="shared" si="15"/>
        <v/>
      </c>
      <c r="J79" s="4" t="str">
        <f>IF(G79="","",G79+$J$1)</f>
        <v/>
      </c>
      <c r="K79" s="4" t="str">
        <f>IF(H79="","",H79+$J$1)</f>
        <v/>
      </c>
      <c r="L79" s="4" t="str">
        <f>IF(G79="","",G79+$L$1)</f>
        <v/>
      </c>
      <c r="M79" s="4" t="str">
        <f>IF(H79="","",H79+$L$1)</f>
        <v/>
      </c>
      <c r="P79" t="e">
        <f>_xll.BDH($A$1,"last_price",K79,K79+TIME(0,1,0),"BarSz=1","Dir=V","Dts=h","Sort=D","Quote=C","UseDPDF=Y")</f>
        <v>#VALUE!</v>
      </c>
      <c r="Q79" t="e">
        <f>_xll.BDH($A$1,"last_price",L79,L79+TIME(0,1,0),"BarSz=1","Dir=V","Dts=h","Sort=D","Quote=C","UseDPDF=Y")</f>
        <v>#VALUE!</v>
      </c>
      <c r="R79" t="e">
        <f>_xll.BDH($A$1,"last_price",M79,M79+TIME(0,1,0),"BarSz=1","Dir=V","Dts=h","Sort=D","Quote=C","UseDPDF=Y")</f>
        <v>#VALUE!</v>
      </c>
      <c r="T79" s="5" t="str">
        <f t="shared" si="16"/>
        <v/>
      </c>
      <c r="U79" s="5" t="str">
        <f t="shared" si="17"/>
        <v/>
      </c>
      <c r="X79" s="2"/>
      <c r="Y79" s="2"/>
      <c r="AA79" s="17"/>
      <c r="AB79" s="17"/>
    </row>
    <row r="80" spans="1:28" x14ac:dyDescent="0.25">
      <c r="A80" s="2">
        <v>42508</v>
      </c>
      <c r="B80">
        <v>110.2</v>
      </c>
      <c r="D80">
        <f t="shared" si="13"/>
        <v>4</v>
      </c>
      <c r="E80">
        <f t="shared" si="11"/>
        <v>18</v>
      </c>
      <c r="F80" t="str">
        <f t="shared" si="12"/>
        <v/>
      </c>
      <c r="G80" s="2" t="str">
        <f t="shared" si="14"/>
        <v/>
      </c>
      <c r="H80" s="2" t="str">
        <f t="shared" si="15"/>
        <v/>
      </c>
      <c r="J80" s="4" t="str">
        <f>IF(G80="","",G80+$J$1)</f>
        <v/>
      </c>
      <c r="K80" s="4" t="str">
        <f>IF(H80="","",H80+$J$1)</f>
        <v/>
      </c>
      <c r="L80" s="4" t="str">
        <f>IF(G80="","",G80+$L$1)</f>
        <v/>
      </c>
      <c r="M80" s="4" t="str">
        <f>IF(H80="","",H80+$L$1)</f>
        <v/>
      </c>
      <c r="O80" t="e">
        <f>_xll.BDH($A$1,"last_price",J80,J80+TIME(0,1,0),"BarSz=1","Dir=V","Dts=h","Sort=D","Quote=C","UseDPDF=Y")</f>
        <v>#VALUE!</v>
      </c>
      <c r="P80" t="e">
        <f>_xll.BDH($A$1,"last_price",K80,K80+TIME(0,1,0),"BarSz=1","Dir=V","Dts=h","Sort=D","Quote=C","UseDPDF=Y")</f>
        <v>#VALUE!</v>
      </c>
      <c r="Q80" t="e">
        <f>_xll.BDH($A$1,"last_price",L80,L80+TIME(0,1,0),"BarSz=1","Dir=V","Dts=h","Sort=D","Quote=C","UseDPDF=Y")</f>
        <v>#VALUE!</v>
      </c>
      <c r="R80" t="e">
        <f>_xll.BDH($A$1,"last_price",M80,M80+TIME(0,1,0),"BarSz=1","Dir=V","Dts=h","Sort=D","Quote=C","UseDPDF=Y")</f>
        <v>#VALUE!</v>
      </c>
      <c r="T80" s="5" t="str">
        <f t="shared" si="16"/>
        <v/>
      </c>
      <c r="U80" s="5" t="str">
        <f t="shared" si="17"/>
        <v/>
      </c>
      <c r="X80" s="2"/>
      <c r="Y80" s="2"/>
      <c r="AA80" s="17"/>
      <c r="AB80" s="17"/>
    </row>
    <row r="81" spans="1:28" x14ac:dyDescent="0.25">
      <c r="A81" s="2">
        <v>42507</v>
      </c>
      <c r="B81">
        <v>109.15</v>
      </c>
      <c r="D81">
        <f t="shared" si="13"/>
        <v>3</v>
      </c>
      <c r="E81">
        <f t="shared" si="11"/>
        <v>17</v>
      </c>
      <c r="F81" t="str">
        <f t="shared" si="12"/>
        <v/>
      </c>
      <c r="G81" s="2" t="str">
        <f t="shared" si="14"/>
        <v/>
      </c>
      <c r="H81" s="2" t="str">
        <f t="shared" si="15"/>
        <v/>
      </c>
      <c r="J81" s="4" t="str">
        <f>IF(G81="","",G81+$J$1)</f>
        <v/>
      </c>
      <c r="K81" s="4" t="str">
        <f>IF(H81="","",H81+$J$1)</f>
        <v/>
      </c>
      <c r="L81" s="4" t="str">
        <f>IF(G81="","",G81+$L$1)</f>
        <v/>
      </c>
      <c r="M81" s="4" t="str">
        <f>IF(H81="","",H81+$L$1)</f>
        <v/>
      </c>
      <c r="O81" t="e">
        <f>_xll.BDH($A$1,"last_price",J81,J81+TIME(0,1,0),"BarSz=1","Dir=V","Dts=h","Sort=D","Quote=C","UseDPDF=Y")</f>
        <v>#VALUE!</v>
      </c>
      <c r="P81" t="e">
        <f>_xll.BDH($A$1,"last_price",K81,K81+TIME(0,1,0),"BarSz=1","Dir=V","Dts=h","Sort=D","Quote=C","UseDPDF=Y")</f>
        <v>#VALUE!</v>
      </c>
      <c r="Q81" t="e">
        <f>_xll.BDH($A$1,"last_price",L81,L81+TIME(0,1,0),"BarSz=1","Dir=V","Dts=h","Sort=D","Quote=C","UseDPDF=Y")</f>
        <v>#VALUE!</v>
      </c>
      <c r="R81" t="e">
        <f>_xll.BDH($A$1,"last_price",M81,M81+TIME(0,1,0),"BarSz=1","Dir=V","Dts=h","Sort=D","Quote=C","UseDPDF=Y")</f>
        <v>#VALUE!</v>
      </c>
      <c r="T81" s="5" t="str">
        <f t="shared" si="16"/>
        <v/>
      </c>
      <c r="U81" s="5" t="str">
        <f t="shared" si="17"/>
        <v/>
      </c>
      <c r="X81" s="2"/>
      <c r="Y81" s="2"/>
      <c r="AA81" s="17"/>
      <c r="AB81" s="17"/>
    </row>
    <row r="82" spans="1:28" x14ac:dyDescent="0.25">
      <c r="A82" s="2">
        <v>42506</v>
      </c>
      <c r="B82">
        <v>109.02</v>
      </c>
      <c r="D82">
        <f t="shared" si="13"/>
        <v>2</v>
      </c>
      <c r="E82">
        <f t="shared" si="11"/>
        <v>16</v>
      </c>
      <c r="F82" t="str">
        <f t="shared" si="12"/>
        <v/>
      </c>
      <c r="G82" s="2" t="str">
        <f t="shared" si="14"/>
        <v/>
      </c>
      <c r="H82" s="2" t="str">
        <f t="shared" si="15"/>
        <v/>
      </c>
      <c r="J82" s="4" t="str">
        <f>IF(G82="","",G82+$J$1)</f>
        <v/>
      </c>
      <c r="K82" s="4" t="str">
        <f>IF(H82="","",H82+$J$1)</f>
        <v/>
      </c>
      <c r="L82" s="4" t="str">
        <f>IF(G82="","",G82+$L$1)</f>
        <v/>
      </c>
      <c r="M82" s="4" t="str">
        <f>IF(H82="","",H82+$L$1)</f>
        <v/>
      </c>
      <c r="O82" t="e">
        <f>_xll.BDH($A$1,"last_price",J82,J82+TIME(0,1,0),"BarSz=1","Dir=V","Dts=h","Sort=D","Quote=C","UseDPDF=Y")</f>
        <v>#VALUE!</v>
      </c>
      <c r="P82" t="e">
        <f>_xll.BDH($A$1,"last_price",K82,K82+TIME(0,1,0),"BarSz=1","Dir=V","Dts=h","Sort=D","Quote=C","UseDPDF=Y")</f>
        <v>#VALUE!</v>
      </c>
      <c r="Q82" t="e">
        <f>_xll.BDH($A$1,"last_price",L82,L82+TIME(0,1,0),"BarSz=1","Dir=V","Dts=h","Sort=D","Quote=C","UseDPDF=Y")</f>
        <v>#VALUE!</v>
      </c>
      <c r="R82" t="e">
        <f>_xll.BDH($A$1,"last_price",M82,M82+TIME(0,1,0),"BarSz=1","Dir=V","Dts=h","Sort=D","Quote=C","UseDPDF=Y")</f>
        <v>#VALUE!</v>
      </c>
      <c r="T82" s="5" t="str">
        <f t="shared" si="16"/>
        <v/>
      </c>
      <c r="U82" s="5" t="str">
        <f t="shared" si="17"/>
        <v/>
      </c>
      <c r="X82" s="2"/>
      <c r="Y82" s="2"/>
      <c r="AA82" s="17"/>
      <c r="AB82" s="17"/>
    </row>
    <row r="83" spans="1:28" x14ac:dyDescent="0.25">
      <c r="A83" s="2">
        <v>42505</v>
      </c>
      <c r="B83">
        <v>108.64</v>
      </c>
      <c r="D83">
        <f t="shared" si="13"/>
        <v>1</v>
      </c>
      <c r="E83">
        <f t="shared" si="11"/>
        <v>15</v>
      </c>
      <c r="F83" t="str">
        <f t="shared" si="12"/>
        <v>YES</v>
      </c>
      <c r="G83" s="2" t="str">
        <f t="shared" si="14"/>
        <v/>
      </c>
      <c r="H83" s="2" t="str">
        <f t="shared" si="15"/>
        <v/>
      </c>
      <c r="J83" s="4" t="str">
        <f>IF(G83="","",G83+$J$1)</f>
        <v/>
      </c>
      <c r="K83" s="4" t="str">
        <f>IF(H83="","",H83+$J$1)</f>
        <v/>
      </c>
      <c r="L83" s="4" t="str">
        <f>IF(G83="","",G83+$L$1)</f>
        <v/>
      </c>
      <c r="M83" s="4" t="str">
        <f>IF(H83="","",H83+$L$1)</f>
        <v/>
      </c>
      <c r="O83" t="e">
        <f>_xll.BDH($A$1,"last_price",J83,J83+TIME(0,1,0),"BarSz=1","Dir=V","Dts=h","Sort=D","Quote=C","UseDPDF=Y")</f>
        <v>#VALUE!</v>
      </c>
      <c r="P83" t="e">
        <f>_xll.BDH($A$1,"last_price",K83,K83+TIME(0,1,0),"BarSz=1","Dir=V","Dts=h","Sort=D","Quote=C","UseDPDF=Y")</f>
        <v>#VALUE!</v>
      </c>
      <c r="Q83" t="e">
        <f>_xll.BDH($A$1,"last_price",L83,L83+TIME(0,1,0),"BarSz=1","Dir=V","Dts=h","Sort=D","Quote=C","UseDPDF=Y")</f>
        <v>#VALUE!</v>
      </c>
      <c r="R83" t="e">
        <f>_xll.BDH($A$1,"last_price",M83,M83+TIME(0,1,0),"BarSz=1","Dir=V","Dts=h","Sort=D","Quote=C","UseDPDF=Y")</f>
        <v>#VALUE!</v>
      </c>
      <c r="T83" s="5" t="str">
        <f t="shared" si="16"/>
        <v/>
      </c>
      <c r="U83" s="5" t="str">
        <f t="shared" si="17"/>
        <v/>
      </c>
      <c r="X83" s="2"/>
      <c r="Y83" s="2"/>
      <c r="AA83" s="17"/>
      <c r="AB83" s="17"/>
    </row>
    <row r="84" spans="1:28" x14ac:dyDescent="0.25">
      <c r="A84" s="2">
        <v>42504</v>
      </c>
      <c r="B84">
        <v>108.64</v>
      </c>
      <c r="D84">
        <f t="shared" si="13"/>
        <v>7</v>
      </c>
      <c r="E84">
        <f t="shared" si="11"/>
        <v>14</v>
      </c>
      <c r="F84" t="str">
        <f t="shared" si="12"/>
        <v/>
      </c>
      <c r="G84" s="2" t="str">
        <f t="shared" si="14"/>
        <v/>
      </c>
      <c r="H84" s="2" t="str">
        <f t="shared" si="15"/>
        <v/>
      </c>
      <c r="J84" s="4" t="str">
        <f>IF(G84="","",G84+$J$1)</f>
        <v/>
      </c>
      <c r="K84" s="4" t="str">
        <f>IF(H84="","",H84+$J$1)</f>
        <v/>
      </c>
      <c r="L84" s="4" t="str">
        <f>IF(G84="","",G84+$L$1)</f>
        <v/>
      </c>
      <c r="M84" s="4" t="str">
        <f>IF(H84="","",H84+$L$1)</f>
        <v/>
      </c>
      <c r="O84" t="e">
        <f>_xll.BDH($A$1,"last_price",J84,J84+TIME(0,1,0),"BarSz=1","Dir=V","Dts=h","Sort=D","Quote=C","UseDPDF=Y")</f>
        <v>#VALUE!</v>
      </c>
      <c r="P84" t="e">
        <f>_xll.BDH($A$1,"last_price",K84,K84+TIME(0,1,0),"BarSz=1","Dir=V","Dts=h","Sort=D","Quote=C","UseDPDF=Y")</f>
        <v>#VALUE!</v>
      </c>
      <c r="Q84" t="e">
        <f>_xll.BDH($A$1,"last_price",L84,L84+TIME(0,1,0),"BarSz=1","Dir=V","Dts=h","Sort=D","Quote=C","UseDPDF=Y")</f>
        <v>#VALUE!</v>
      </c>
      <c r="R84" t="e">
        <f>_xll.BDH($A$1,"last_price",M84,M84+TIME(0,1,0),"BarSz=1","Dir=V","Dts=h","Sort=D","Quote=C","UseDPDF=Y")</f>
        <v>#VALUE!</v>
      </c>
      <c r="T84" s="5" t="str">
        <f t="shared" si="16"/>
        <v/>
      </c>
      <c r="U84" s="5" t="str">
        <f t="shared" si="17"/>
        <v/>
      </c>
      <c r="X84" s="2"/>
      <c r="Y84" s="2"/>
      <c r="AA84" s="17"/>
      <c r="AB84" s="17"/>
    </row>
    <row r="85" spans="1:28" x14ac:dyDescent="0.25">
      <c r="A85" s="2">
        <v>42503</v>
      </c>
      <c r="B85">
        <v>108.64</v>
      </c>
      <c r="D85">
        <f t="shared" si="13"/>
        <v>6</v>
      </c>
      <c r="E85">
        <f t="shared" si="11"/>
        <v>13</v>
      </c>
      <c r="F85" t="str">
        <f t="shared" si="12"/>
        <v/>
      </c>
      <c r="G85" s="2" t="str">
        <f t="shared" si="14"/>
        <v/>
      </c>
      <c r="H85" s="2">
        <f t="shared" si="15"/>
        <v>42503</v>
      </c>
      <c r="J85" s="4" t="str">
        <f>IF(G85="","",G85+$J$1)</f>
        <v/>
      </c>
      <c r="K85" s="4">
        <f>IF(H85="","",H85+$J$1)</f>
        <v>42503.354166666664</v>
      </c>
      <c r="L85" s="4" t="str">
        <f>IF(G85="","",G85+$L$1)</f>
        <v/>
      </c>
      <c r="M85" s="4">
        <f>IF(H85="","",H85+$L$1)</f>
        <v>42503.370833333334</v>
      </c>
      <c r="O85" t="e">
        <f>_xll.BDH($A$1,"last_price",J85,J85+TIME(0,1,0),"BarSz=1","Dir=V","Dts=h","Sort=D","Quote=C","UseDPDF=Y")</f>
        <v>#VALUE!</v>
      </c>
      <c r="P85">
        <f>_xll.BDH($A$1,"last_price",K85,K85+TIME(0,1,0),"BarSz=1","Dir=V","Dts=h","Sort=D","Quote=C","UseDPDF=Y")</f>
        <v>108.98</v>
      </c>
      <c r="Q85" t="e">
        <f>_xll.BDH($A$1,"last_price",L85,L85+TIME(0,1,0),"BarSz=1","Dir=V","Dts=h","Sort=D","Quote=C","UseDPDF=Y")</f>
        <v>#VALUE!</v>
      </c>
      <c r="R85">
        <f>_xll.BDH($A$1,"last_price",M85,M85+TIME(0,1,0),"BarSz=1","Dir=V","Dts=h","Sort=D","Quote=C","UseDPDF=Y")</f>
        <v>108.89</v>
      </c>
      <c r="T85" s="5" t="str">
        <f t="shared" si="16"/>
        <v/>
      </c>
      <c r="U85" s="5">
        <f t="shared" si="17"/>
        <v>-8.258396035970561E-4</v>
      </c>
      <c r="X85" s="2"/>
      <c r="Y85" s="2"/>
      <c r="AA85" s="17"/>
      <c r="AB85" s="17"/>
    </row>
    <row r="86" spans="1:28" x14ac:dyDescent="0.25">
      <c r="A86" s="2">
        <v>42502</v>
      </c>
      <c r="B86">
        <v>109.02</v>
      </c>
      <c r="D86">
        <f t="shared" si="13"/>
        <v>5</v>
      </c>
      <c r="E86">
        <f t="shared" si="11"/>
        <v>12</v>
      </c>
      <c r="F86" t="str">
        <f t="shared" si="12"/>
        <v/>
      </c>
      <c r="G86" s="2" t="str">
        <f t="shared" si="14"/>
        <v/>
      </c>
      <c r="H86" s="2" t="str">
        <f t="shared" si="15"/>
        <v/>
      </c>
      <c r="J86" s="4" t="str">
        <f>IF(G86="","",G86+$J$1)</f>
        <v/>
      </c>
      <c r="K86" s="4" t="str">
        <f>IF(H86="","",H86+$J$1)</f>
        <v/>
      </c>
      <c r="L86" s="4" t="str">
        <f>IF(G86="","",G86+$L$1)</f>
        <v/>
      </c>
      <c r="M86" s="4" t="str">
        <f>IF(H86="","",H86+$L$1)</f>
        <v/>
      </c>
      <c r="O86" t="e">
        <f>_xll.BDH($A$1,"last_price",J86,J86+TIME(0,1,0),"BarSz=1","Dir=V","Dts=h","Sort=D","Quote=C","UseDPDF=Y")</f>
        <v>#VALUE!</v>
      </c>
      <c r="Q86" t="e">
        <f>_xll.BDH($A$1,"last_price",L86,L86+TIME(0,1,0),"BarSz=1","Dir=V","Dts=h","Sort=D","Quote=C","UseDPDF=Y")</f>
        <v>#VALUE!</v>
      </c>
      <c r="R86" t="e">
        <f>_xll.BDH($A$1,"last_price",M86,M86+TIME(0,1,0),"BarSz=1","Dir=V","Dts=h","Sort=D","Quote=C","UseDPDF=Y")</f>
        <v>#VALUE!</v>
      </c>
      <c r="T86" s="5" t="str">
        <f t="shared" si="16"/>
        <v/>
      </c>
      <c r="U86" s="5" t="str">
        <f t="shared" si="17"/>
        <v/>
      </c>
      <c r="X86" s="2"/>
      <c r="Y86" s="2"/>
      <c r="AA86" s="17"/>
      <c r="AB86" s="17"/>
    </row>
    <row r="87" spans="1:28" x14ac:dyDescent="0.25">
      <c r="A87" s="2">
        <v>42501</v>
      </c>
      <c r="B87">
        <v>108.41</v>
      </c>
      <c r="D87">
        <f t="shared" si="13"/>
        <v>4</v>
      </c>
      <c r="E87">
        <f t="shared" si="11"/>
        <v>11</v>
      </c>
      <c r="F87" t="str">
        <f t="shared" si="12"/>
        <v/>
      </c>
      <c r="G87" s="2" t="str">
        <f t="shared" si="14"/>
        <v/>
      </c>
      <c r="H87" s="2" t="str">
        <f t="shared" si="15"/>
        <v/>
      </c>
      <c r="J87" s="4" t="str">
        <f>IF(G87="","",G87+$J$1)</f>
        <v/>
      </c>
      <c r="K87" s="4" t="str">
        <f>IF(H87="","",H87+$J$1)</f>
        <v/>
      </c>
      <c r="L87" s="4" t="str">
        <f>IF(G87="","",G87+$L$1)</f>
        <v/>
      </c>
      <c r="M87" s="4" t="str">
        <f>IF(H87="","",H87+$L$1)</f>
        <v/>
      </c>
      <c r="O87" t="e">
        <f>_xll.BDH($A$1,"last_price",J87,J87+TIME(0,1,0),"BarSz=1","Dir=V","Dts=h","Sort=D","Quote=C","UseDPDF=Y")</f>
        <v>#VALUE!</v>
      </c>
      <c r="P87" t="e">
        <f>_xll.BDH($A$1,"last_price",K87,K87+TIME(0,1,0),"BarSz=1","Dir=V","Dts=h","Sort=D","Quote=C","UseDPDF=Y")</f>
        <v>#VALUE!</v>
      </c>
      <c r="Q87" t="e">
        <f>_xll.BDH($A$1,"last_price",L87,L87+TIME(0,1,0),"BarSz=1","Dir=V","Dts=h","Sort=D","Quote=C","UseDPDF=Y")</f>
        <v>#VALUE!</v>
      </c>
      <c r="R87" t="e">
        <f>_xll.BDH($A$1,"last_price",M87,M87+TIME(0,1,0),"BarSz=1","Dir=V","Dts=h","Sort=D","Quote=C","UseDPDF=Y")</f>
        <v>#VALUE!</v>
      </c>
      <c r="T87" s="5" t="str">
        <f t="shared" si="16"/>
        <v/>
      </c>
      <c r="U87" s="5" t="str">
        <f t="shared" si="17"/>
        <v/>
      </c>
      <c r="X87" s="2"/>
      <c r="Y87" s="2"/>
      <c r="AA87" s="17"/>
      <c r="AB87" s="17"/>
    </row>
    <row r="88" spans="1:28" x14ac:dyDescent="0.25">
      <c r="A88" s="2">
        <v>42500</v>
      </c>
      <c r="B88">
        <v>109.27</v>
      </c>
      <c r="D88">
        <f t="shared" si="13"/>
        <v>3</v>
      </c>
      <c r="E88">
        <f t="shared" si="11"/>
        <v>10</v>
      </c>
      <c r="F88" t="str">
        <f t="shared" si="12"/>
        <v>YES</v>
      </c>
      <c r="G88" s="2">
        <f t="shared" si="14"/>
        <v>42500</v>
      </c>
      <c r="H88" s="2" t="str">
        <f t="shared" si="15"/>
        <v/>
      </c>
      <c r="J88" s="4">
        <f>IF(G88="","",G88+$J$1)</f>
        <v>42500.354166666664</v>
      </c>
      <c r="K88" s="4" t="str">
        <f>IF(H88="","",H88+$J$1)</f>
        <v/>
      </c>
      <c r="L88" s="4">
        <f>IF(G88="","",G88+$L$1)</f>
        <v>42500.370833333334</v>
      </c>
      <c r="M88" s="4" t="str">
        <f>IF(H88="","",H88+$L$1)</f>
        <v/>
      </c>
      <c r="O88">
        <f>_xll.BDH($A$1,"last_price",J88,J88+TIME(0,1,0),"BarSz=1","Dir=V","Dts=h","Sort=D","Quote=C","UseDPDF=Y")</f>
        <v>108.4</v>
      </c>
      <c r="P88" t="e">
        <f>_xll.BDH($A$1,"last_price",K88,K88+TIME(0,1,0),"BarSz=1","Dir=V","Dts=h","Sort=D","Quote=C","UseDPDF=Y")</f>
        <v>#VALUE!</v>
      </c>
      <c r="Q88">
        <f>_xll.BDH($A$1,"last_price",L88,L88+TIME(0,1,0),"BarSz=1","Dir=V","Dts=h","Sort=D","Quote=C","UseDPDF=Y")</f>
        <v>108.47</v>
      </c>
      <c r="R88" t="e">
        <f>_xll.BDH($A$1,"last_price",M88,M88+TIME(0,1,0),"BarSz=1","Dir=V","Dts=h","Sort=D","Quote=C","UseDPDF=Y")</f>
        <v>#VALUE!</v>
      </c>
      <c r="T88" s="5">
        <f t="shared" si="16"/>
        <v>6.4575645756459465E-4</v>
      </c>
      <c r="U88" s="5" t="str">
        <f t="shared" si="17"/>
        <v/>
      </c>
      <c r="X88" s="2"/>
      <c r="Y88" s="2"/>
      <c r="AA88" s="17"/>
      <c r="AB88" s="17"/>
    </row>
    <row r="89" spans="1:28" x14ac:dyDescent="0.25">
      <c r="A89" s="2">
        <v>42499</v>
      </c>
      <c r="B89">
        <v>108.32</v>
      </c>
      <c r="D89">
        <f t="shared" si="13"/>
        <v>2</v>
      </c>
      <c r="E89">
        <f t="shared" si="11"/>
        <v>9</v>
      </c>
      <c r="F89" t="str">
        <f t="shared" si="12"/>
        <v/>
      </c>
      <c r="G89" s="2" t="str">
        <f t="shared" si="14"/>
        <v/>
      </c>
      <c r="H89" s="2" t="str">
        <f t="shared" si="15"/>
        <v/>
      </c>
      <c r="J89" s="4" t="str">
        <f>IF(G89="","",G89+$J$1)</f>
        <v/>
      </c>
      <c r="K89" s="4" t="str">
        <f>IF(H89="","",H89+$J$1)</f>
        <v/>
      </c>
      <c r="L89" s="4" t="str">
        <f>IF(G89="","",G89+$L$1)</f>
        <v/>
      </c>
      <c r="M89" s="4" t="str">
        <f>IF(H89="","",H89+$L$1)</f>
        <v/>
      </c>
      <c r="P89" t="e">
        <f>_xll.BDH($A$1,"last_price",K89,K89+TIME(0,1,0),"BarSz=1","Dir=V","Dts=h","Sort=D","Quote=C","UseDPDF=Y")</f>
        <v>#VALUE!</v>
      </c>
      <c r="Q89" t="e">
        <f>_xll.BDH($A$1,"last_price",L89,L89+TIME(0,1,0),"BarSz=1","Dir=V","Dts=h","Sort=D","Quote=C","UseDPDF=Y")</f>
        <v>#VALUE!</v>
      </c>
      <c r="R89" t="e">
        <f>_xll.BDH($A$1,"last_price",M89,M89+TIME(0,1,0),"BarSz=1","Dir=V","Dts=h","Sort=D","Quote=C","UseDPDF=Y")</f>
        <v>#VALUE!</v>
      </c>
      <c r="T89" s="5" t="str">
        <f t="shared" si="16"/>
        <v/>
      </c>
      <c r="U89" s="5" t="str">
        <f t="shared" si="17"/>
        <v/>
      </c>
      <c r="X89" s="2"/>
      <c r="Y89" s="2"/>
      <c r="AA89" s="17"/>
      <c r="AB89" s="17"/>
    </row>
    <row r="90" spans="1:28" x14ac:dyDescent="0.25">
      <c r="A90" s="2">
        <v>42498</v>
      </c>
      <c r="B90">
        <v>107.12</v>
      </c>
      <c r="D90">
        <f t="shared" si="13"/>
        <v>1</v>
      </c>
      <c r="E90">
        <f t="shared" si="11"/>
        <v>8</v>
      </c>
      <c r="F90" t="str">
        <f t="shared" si="12"/>
        <v/>
      </c>
      <c r="G90" s="2" t="str">
        <f t="shared" si="14"/>
        <v/>
      </c>
      <c r="H90" s="2" t="str">
        <f t="shared" si="15"/>
        <v/>
      </c>
      <c r="J90" s="4" t="str">
        <f>IF(G90="","",G90+$J$1)</f>
        <v/>
      </c>
      <c r="K90" s="4" t="str">
        <f>IF(H90="","",H90+$J$1)</f>
        <v/>
      </c>
      <c r="L90" s="4" t="str">
        <f>IF(G90="","",G90+$L$1)</f>
        <v/>
      </c>
      <c r="M90" s="4" t="str">
        <f>IF(H90="","",H90+$L$1)</f>
        <v/>
      </c>
      <c r="O90" t="e">
        <f>_xll.BDH($A$1,"last_price",J90,J90+TIME(0,1,0),"BarSz=1","Dir=V","Dts=h","Sort=D","Quote=C","UseDPDF=Y")</f>
        <v>#VALUE!</v>
      </c>
      <c r="P90" t="e">
        <f>_xll.BDH($A$1,"last_price",K90,K90+TIME(0,1,0),"BarSz=1","Dir=V","Dts=h","Sort=D","Quote=C","UseDPDF=Y")</f>
        <v>#VALUE!</v>
      </c>
      <c r="Q90" t="e">
        <f>_xll.BDH($A$1,"last_price",L90,L90+TIME(0,1,0),"BarSz=1","Dir=V","Dts=h","Sort=D","Quote=C","UseDPDF=Y")</f>
        <v>#VALUE!</v>
      </c>
      <c r="R90" t="e">
        <f>_xll.BDH($A$1,"last_price",M90,M90+TIME(0,1,0),"BarSz=1","Dir=V","Dts=h","Sort=D","Quote=C","UseDPDF=Y")</f>
        <v>#VALUE!</v>
      </c>
      <c r="T90" s="5" t="str">
        <f t="shared" si="16"/>
        <v/>
      </c>
      <c r="U90" s="5" t="str">
        <f t="shared" si="17"/>
        <v/>
      </c>
      <c r="X90" s="2"/>
      <c r="Y90" s="2"/>
      <c r="AA90" s="17"/>
      <c r="AB90" s="17"/>
    </row>
    <row r="91" spans="1:28" x14ac:dyDescent="0.25">
      <c r="A91" s="2">
        <v>42497</v>
      </c>
      <c r="B91">
        <v>107.12</v>
      </c>
      <c r="D91">
        <f t="shared" si="13"/>
        <v>7</v>
      </c>
      <c r="E91">
        <f t="shared" si="11"/>
        <v>7</v>
      </c>
      <c r="F91" t="str">
        <f t="shared" si="12"/>
        <v/>
      </c>
      <c r="G91" s="2" t="str">
        <f t="shared" si="14"/>
        <v/>
      </c>
      <c r="H91" s="2" t="str">
        <f t="shared" si="15"/>
        <v/>
      </c>
      <c r="J91" s="4" t="str">
        <f>IF(G91="","",G91+$J$1)</f>
        <v/>
      </c>
      <c r="K91" s="4" t="str">
        <f>IF(H91="","",H91+$J$1)</f>
        <v/>
      </c>
      <c r="L91" s="4" t="str">
        <f>IF(G91="","",G91+$L$1)</f>
        <v/>
      </c>
      <c r="M91" s="4" t="str">
        <f>IF(H91="","",H91+$L$1)</f>
        <v/>
      </c>
      <c r="O91" t="e">
        <f>_xll.BDH($A$1,"last_price",J91,J91+TIME(0,1,0),"BarSz=1","Dir=V","Dts=h","Sort=D","Quote=C","UseDPDF=Y")</f>
        <v>#VALUE!</v>
      </c>
      <c r="P91" t="e">
        <f>_xll.BDH($A$1,"last_price",K91,K91+TIME(0,1,0),"BarSz=1","Dir=V","Dts=h","Sort=D","Quote=C","UseDPDF=Y")</f>
        <v>#VALUE!</v>
      </c>
      <c r="Q91" t="e">
        <f>_xll.BDH($A$1,"last_price",L91,L91+TIME(0,1,0),"BarSz=1","Dir=V","Dts=h","Sort=D","Quote=C","UseDPDF=Y")</f>
        <v>#VALUE!</v>
      </c>
      <c r="R91" t="e">
        <f>_xll.BDH($A$1,"last_price",M91,M91+TIME(0,1,0),"BarSz=1","Dir=V","Dts=h","Sort=D","Quote=C","UseDPDF=Y")</f>
        <v>#VALUE!</v>
      </c>
      <c r="T91" s="5" t="str">
        <f t="shared" si="16"/>
        <v/>
      </c>
      <c r="U91" s="5" t="str">
        <f t="shared" si="17"/>
        <v/>
      </c>
      <c r="X91" s="2"/>
      <c r="Y91" s="2"/>
      <c r="AA91" s="17"/>
      <c r="AB91" s="17"/>
    </row>
    <row r="92" spans="1:28" x14ac:dyDescent="0.25">
      <c r="A92" s="2">
        <v>42496</v>
      </c>
      <c r="B92">
        <v>107.12</v>
      </c>
      <c r="D92">
        <f t="shared" si="13"/>
        <v>6</v>
      </c>
      <c r="E92">
        <f t="shared" si="11"/>
        <v>6</v>
      </c>
      <c r="F92" t="str">
        <f t="shared" si="12"/>
        <v/>
      </c>
      <c r="G92" s="2" t="str">
        <f t="shared" si="14"/>
        <v/>
      </c>
      <c r="H92" s="2" t="str">
        <f t="shared" si="15"/>
        <v/>
      </c>
      <c r="J92" s="4" t="str">
        <f>IF(G92="","",G92+$J$1)</f>
        <v/>
      </c>
      <c r="K92" s="4" t="str">
        <f>IF(H92="","",H92+$J$1)</f>
        <v/>
      </c>
      <c r="L92" s="4" t="str">
        <f>IF(G92="","",G92+$L$1)</f>
        <v/>
      </c>
      <c r="M92" s="4" t="str">
        <f>IF(H92="","",H92+$L$1)</f>
        <v/>
      </c>
      <c r="O92" t="e">
        <f>_xll.BDH($A$1,"last_price",J92,J92+TIME(0,1,0),"BarSz=1","Dir=V","Dts=h","Sort=D","Quote=C","UseDPDF=Y")</f>
        <v>#VALUE!</v>
      </c>
      <c r="P92" t="e">
        <f>_xll.BDH($A$1,"last_price",K92,K92+TIME(0,1,0),"BarSz=1","Dir=V","Dts=h","Sort=D","Quote=C","UseDPDF=Y")</f>
        <v>#VALUE!</v>
      </c>
      <c r="Q92" t="e">
        <f>_xll.BDH($A$1,"last_price",L92,L92+TIME(0,1,0),"BarSz=1","Dir=V","Dts=h","Sort=D","Quote=C","UseDPDF=Y")</f>
        <v>#VALUE!</v>
      </c>
      <c r="R92" t="e">
        <f>_xll.BDH($A$1,"last_price",M92,M92+TIME(0,1,0),"BarSz=1","Dir=V","Dts=h","Sort=D","Quote=C","UseDPDF=Y")</f>
        <v>#VALUE!</v>
      </c>
      <c r="T92" s="5" t="str">
        <f t="shared" si="16"/>
        <v/>
      </c>
      <c r="U92" s="5" t="str">
        <f t="shared" si="17"/>
        <v/>
      </c>
      <c r="X92" s="2"/>
      <c r="Y92" s="2"/>
      <c r="AA92" s="17"/>
      <c r="AB92" s="17"/>
    </row>
    <row r="93" spans="1:28" x14ac:dyDescent="0.25">
      <c r="A93" s="2">
        <v>42495</v>
      </c>
      <c r="B93">
        <v>107.26</v>
      </c>
      <c r="D93">
        <f t="shared" si="13"/>
        <v>5</v>
      </c>
      <c r="E93">
        <f t="shared" si="11"/>
        <v>5</v>
      </c>
      <c r="F93" t="str">
        <f t="shared" si="12"/>
        <v>YES</v>
      </c>
      <c r="G93" s="2">
        <f t="shared" si="14"/>
        <v>42495</v>
      </c>
      <c r="H93" s="2" t="str">
        <f t="shared" si="15"/>
        <v/>
      </c>
      <c r="J93" s="4">
        <f>IF(G93="","",G93+$J$1)</f>
        <v>42495.354166666664</v>
      </c>
      <c r="K93" s="4" t="str">
        <f>IF(H93="","",H93+$J$1)</f>
        <v/>
      </c>
      <c r="L93" s="4">
        <f>IF(G93="","",G93+$L$1)</f>
        <v>42495.370833333334</v>
      </c>
      <c r="M93" s="4" t="str">
        <f>IF(H93="","",H93+$L$1)</f>
        <v/>
      </c>
      <c r="O93">
        <f>_xll.BDH($A$1,"last_price",J93,J93+TIME(0,1,0),"BarSz=1","Dir=V","Dts=h","Sort=D","Quote=C","UseDPDF=Y")</f>
        <v>107.17</v>
      </c>
      <c r="P93" t="e">
        <f>_xll.BDH($A$1,"last_price",K93,K93+TIME(0,1,0),"BarSz=1","Dir=V","Dts=h","Sort=D","Quote=C","UseDPDF=Y")</f>
        <v>#VALUE!</v>
      </c>
      <c r="Q93">
        <f>_xll.BDH($A$1,"last_price",L93,L93+TIME(0,1,0),"BarSz=1","Dir=V","Dts=h","Sort=D","Quote=C","UseDPDF=Y")</f>
        <v>107.15</v>
      </c>
      <c r="R93" t="e">
        <f>_xll.BDH($A$1,"last_price",M93,M93+TIME(0,1,0),"BarSz=1","Dir=V","Dts=h","Sort=D","Quote=C","UseDPDF=Y")</f>
        <v>#VALUE!</v>
      </c>
      <c r="T93" s="5">
        <f t="shared" si="16"/>
        <v>-1.8661938975450543E-4</v>
      </c>
      <c r="U93" s="5" t="str">
        <f t="shared" si="17"/>
        <v/>
      </c>
      <c r="X93" s="2"/>
      <c r="Y93" s="2"/>
      <c r="AA93" s="17"/>
      <c r="AB93" s="17"/>
    </row>
    <row r="94" spans="1:28" x14ac:dyDescent="0.25">
      <c r="A94" s="2">
        <v>42494</v>
      </c>
      <c r="B94">
        <v>107.01</v>
      </c>
      <c r="D94">
        <f t="shared" si="13"/>
        <v>4</v>
      </c>
      <c r="E94">
        <f t="shared" si="11"/>
        <v>4</v>
      </c>
      <c r="F94" t="str">
        <f t="shared" si="12"/>
        <v/>
      </c>
      <c r="G94" s="2" t="str">
        <f t="shared" si="14"/>
        <v/>
      </c>
      <c r="H94" s="2" t="str">
        <f t="shared" si="15"/>
        <v/>
      </c>
      <c r="J94" s="4" t="str">
        <f>IF(G94="","",G94+$J$1)</f>
        <v/>
      </c>
      <c r="K94" s="4" t="str">
        <f>IF(H94="","",H94+$J$1)</f>
        <v/>
      </c>
      <c r="L94" s="4" t="str">
        <f>IF(G94="","",G94+$L$1)</f>
        <v/>
      </c>
      <c r="M94" s="4" t="str">
        <f>IF(H94="","",H94+$L$1)</f>
        <v/>
      </c>
      <c r="P94" t="e">
        <f>_xll.BDH($A$1,"last_price",K94,K94+TIME(0,1,0),"BarSz=1","Dir=V","Dts=h","Sort=D","Quote=C","UseDPDF=Y")</f>
        <v>#VALUE!</v>
      </c>
      <c r="Q94" t="e">
        <f>_xll.BDH($A$1,"last_price",L94,L94+TIME(0,1,0),"BarSz=1","Dir=V","Dts=h","Sort=D","Quote=C","UseDPDF=Y")</f>
        <v>#VALUE!</v>
      </c>
      <c r="R94" t="e">
        <f>_xll.BDH($A$1,"last_price",M94,M94+TIME(0,1,0),"BarSz=1","Dir=V","Dts=h","Sort=D","Quote=C","UseDPDF=Y")</f>
        <v>#VALUE!</v>
      </c>
      <c r="T94" s="5" t="str">
        <f t="shared" si="16"/>
        <v/>
      </c>
      <c r="U94" s="5" t="str">
        <f t="shared" si="17"/>
        <v/>
      </c>
      <c r="X94" s="2"/>
      <c r="Y94" s="2"/>
      <c r="AA94" s="17"/>
      <c r="AB94" s="17"/>
    </row>
    <row r="95" spans="1:28" x14ac:dyDescent="0.25">
      <c r="A95" s="2">
        <v>42493</v>
      </c>
      <c r="B95">
        <v>106.59</v>
      </c>
      <c r="D95">
        <f t="shared" si="13"/>
        <v>3</v>
      </c>
      <c r="E95">
        <f t="shared" si="11"/>
        <v>3</v>
      </c>
      <c r="F95" t="str">
        <f t="shared" si="12"/>
        <v/>
      </c>
      <c r="G95" s="2" t="str">
        <f t="shared" si="14"/>
        <v/>
      </c>
      <c r="H95" s="2" t="str">
        <f t="shared" si="15"/>
        <v/>
      </c>
      <c r="J95" s="4" t="str">
        <f>IF(G95="","",G95+$J$1)</f>
        <v/>
      </c>
      <c r="K95" s="4" t="str">
        <f>IF(H95="","",H95+$J$1)</f>
        <v/>
      </c>
      <c r="L95" s="4" t="str">
        <f>IF(G95="","",G95+$L$1)</f>
        <v/>
      </c>
      <c r="M95" s="4" t="str">
        <f>IF(H95="","",H95+$L$1)</f>
        <v/>
      </c>
      <c r="O95" t="e">
        <f>_xll.BDH($A$1,"last_price",J95,J95+TIME(0,1,0),"BarSz=1","Dir=V","Dts=h","Sort=D","Quote=C","UseDPDF=Y")</f>
        <v>#VALUE!</v>
      </c>
      <c r="P95" t="e">
        <f>_xll.BDH($A$1,"last_price",K95,K95+TIME(0,1,0),"BarSz=1","Dir=V","Dts=h","Sort=D","Quote=C","UseDPDF=Y")</f>
        <v>#VALUE!</v>
      </c>
      <c r="Q95" t="e">
        <f>_xll.BDH($A$1,"last_price",L95,L95+TIME(0,1,0),"BarSz=1","Dir=V","Dts=h","Sort=D","Quote=C","UseDPDF=Y")</f>
        <v>#VALUE!</v>
      </c>
      <c r="R95" t="e">
        <f>_xll.BDH($A$1,"last_price",M95,M95+TIME(0,1,0),"BarSz=1","Dir=V","Dts=h","Sort=D","Quote=C","UseDPDF=Y")</f>
        <v>#VALUE!</v>
      </c>
      <c r="T95" s="5" t="str">
        <f t="shared" si="16"/>
        <v/>
      </c>
      <c r="U95" s="5" t="str">
        <f t="shared" si="17"/>
        <v/>
      </c>
      <c r="X95" s="2"/>
      <c r="Y95" s="2"/>
      <c r="AA95" s="17"/>
      <c r="AB95" s="17"/>
    </row>
    <row r="96" spans="1:28" x14ac:dyDescent="0.25">
      <c r="A96" s="2">
        <v>42492</v>
      </c>
      <c r="B96">
        <v>106.41</v>
      </c>
      <c r="D96">
        <f t="shared" si="13"/>
        <v>2</v>
      </c>
      <c r="E96">
        <f t="shared" si="11"/>
        <v>2</v>
      </c>
      <c r="F96" t="str">
        <f t="shared" si="12"/>
        <v/>
      </c>
      <c r="G96" s="2" t="str">
        <f t="shared" si="14"/>
        <v/>
      </c>
      <c r="H96" s="2" t="str">
        <f t="shared" si="15"/>
        <v/>
      </c>
      <c r="J96" s="4" t="str">
        <f>IF(G96="","",G96+$J$1)</f>
        <v/>
      </c>
      <c r="K96" s="4" t="str">
        <f>IF(H96="","",H96+$J$1)</f>
        <v/>
      </c>
      <c r="L96" s="4" t="str">
        <f>IF(G96="","",G96+$L$1)</f>
        <v/>
      </c>
      <c r="M96" s="4" t="str">
        <f>IF(H96="","",H96+$L$1)</f>
        <v/>
      </c>
      <c r="O96" t="e">
        <f>_xll.BDH($A$1,"last_price",J96,J96+TIME(0,1,0),"BarSz=1","Dir=V","Dts=h","Sort=D","Quote=C","UseDPDF=Y")</f>
        <v>#VALUE!</v>
      </c>
      <c r="P96" t="e">
        <f>_xll.BDH($A$1,"last_price",K96,K96+TIME(0,1,0),"BarSz=1","Dir=V","Dts=h","Sort=D","Quote=C","UseDPDF=Y")</f>
        <v>#VALUE!</v>
      </c>
      <c r="Q96" t="e">
        <f>_xll.BDH($A$1,"last_price",L96,L96+TIME(0,1,0),"BarSz=1","Dir=V","Dts=h","Sort=D","Quote=C","UseDPDF=Y")</f>
        <v>#VALUE!</v>
      </c>
      <c r="R96" t="e">
        <f>_xll.BDH($A$1,"last_price",M96,M96+TIME(0,1,0),"BarSz=1","Dir=V","Dts=h","Sort=D","Quote=C","UseDPDF=Y")</f>
        <v>#VALUE!</v>
      </c>
      <c r="T96" s="5" t="str">
        <f t="shared" si="16"/>
        <v/>
      </c>
      <c r="U96" s="5" t="str">
        <f t="shared" si="17"/>
        <v/>
      </c>
      <c r="X96" s="2"/>
      <c r="Y96" s="2"/>
      <c r="AA96" s="17"/>
      <c r="AB96" s="17"/>
    </row>
    <row r="97" spans="1:28" x14ac:dyDescent="0.25">
      <c r="A97" s="2">
        <v>42491</v>
      </c>
      <c r="B97">
        <v>106.43</v>
      </c>
      <c r="D97">
        <f t="shared" si="13"/>
        <v>1</v>
      </c>
      <c r="E97">
        <f t="shared" si="11"/>
        <v>1</v>
      </c>
      <c r="F97" t="str">
        <f t="shared" si="12"/>
        <v/>
      </c>
      <c r="G97" s="2" t="str">
        <f t="shared" si="14"/>
        <v/>
      </c>
      <c r="H97" s="2" t="str">
        <f t="shared" si="15"/>
        <v/>
      </c>
      <c r="J97" s="4" t="str">
        <f>IF(G97="","",G97+$J$1)</f>
        <v/>
      </c>
      <c r="K97" s="4" t="str">
        <f>IF(H97="","",H97+$J$1)</f>
        <v/>
      </c>
      <c r="L97" s="4" t="str">
        <f>IF(G97="","",G97+$L$1)</f>
        <v/>
      </c>
      <c r="M97" s="4" t="str">
        <f>IF(H97="","",H97+$L$1)</f>
        <v/>
      </c>
      <c r="O97" t="e">
        <f>_xll.BDH($A$1,"last_price",J97,J97+TIME(0,1,0),"BarSz=1","Dir=V","Dts=h","Sort=D","Quote=C","UseDPDF=Y")</f>
        <v>#VALUE!</v>
      </c>
      <c r="P97" t="e">
        <f>_xll.BDH($A$1,"last_price",K97,K97+TIME(0,1,0),"BarSz=1","Dir=V","Dts=h","Sort=D","Quote=C","UseDPDF=Y")</f>
        <v>#VALUE!</v>
      </c>
      <c r="Q97" t="e">
        <f>_xll.BDH($A$1,"last_price",L97,L97+TIME(0,1,0),"BarSz=1","Dir=V","Dts=h","Sort=D","Quote=C","UseDPDF=Y")</f>
        <v>#VALUE!</v>
      </c>
      <c r="R97" t="e">
        <f>_xll.BDH($A$1,"last_price",M97,M97+TIME(0,1,0),"BarSz=1","Dir=V","Dts=h","Sort=D","Quote=C","UseDPDF=Y")</f>
        <v>#VALUE!</v>
      </c>
      <c r="T97" s="5" t="str">
        <f t="shared" si="16"/>
        <v/>
      </c>
      <c r="U97" s="5" t="str">
        <f t="shared" si="17"/>
        <v/>
      </c>
      <c r="X97" s="2"/>
      <c r="Y97" s="2"/>
      <c r="AA97" s="17"/>
      <c r="AB97" s="17"/>
    </row>
    <row r="98" spans="1:28" x14ac:dyDescent="0.25">
      <c r="A98" s="2">
        <v>42490</v>
      </c>
      <c r="B98">
        <v>106.43</v>
      </c>
      <c r="D98">
        <f t="shared" si="13"/>
        <v>7</v>
      </c>
      <c r="E98">
        <f t="shared" si="11"/>
        <v>30</v>
      </c>
      <c r="F98" t="str">
        <f t="shared" si="12"/>
        <v>YES</v>
      </c>
      <c r="G98" s="2" t="str">
        <f t="shared" si="14"/>
        <v/>
      </c>
      <c r="H98" s="2" t="str">
        <f t="shared" si="15"/>
        <v/>
      </c>
      <c r="J98" s="4" t="str">
        <f>IF(G98="","",G98+$J$1)</f>
        <v/>
      </c>
      <c r="K98" s="4" t="str">
        <f>IF(H98="","",H98+$J$1)</f>
        <v/>
      </c>
      <c r="L98" s="4" t="str">
        <f>IF(G98="","",G98+$L$1)</f>
        <v/>
      </c>
      <c r="M98" s="4" t="str">
        <f>IF(H98="","",H98+$L$1)</f>
        <v/>
      </c>
      <c r="O98" t="e">
        <f>_xll.BDH($A$1,"last_price",J98,J98+TIME(0,1,0),"BarSz=1","Dir=V","Dts=h","Sort=D","Quote=C","UseDPDF=Y")</f>
        <v>#VALUE!</v>
      </c>
      <c r="P98" t="e">
        <f>_xll.BDH($A$1,"last_price",K98,K98+TIME(0,1,0),"BarSz=1","Dir=V","Dts=h","Sort=D","Quote=C","UseDPDF=Y")</f>
        <v>#VALUE!</v>
      </c>
      <c r="Q98" t="e">
        <f>_xll.BDH($A$1,"last_price",L98,L98+TIME(0,1,0),"BarSz=1","Dir=V","Dts=h","Sort=D","Quote=C","UseDPDF=Y")</f>
        <v>#VALUE!</v>
      </c>
      <c r="R98" t="e">
        <f>_xll.BDH($A$1,"last_price",M98,M98+TIME(0,1,0),"BarSz=1","Dir=V","Dts=h","Sort=D","Quote=C","UseDPDF=Y")</f>
        <v>#VALUE!</v>
      </c>
      <c r="T98" s="5" t="str">
        <f t="shared" si="16"/>
        <v/>
      </c>
      <c r="U98" s="5" t="str">
        <f t="shared" si="17"/>
        <v/>
      </c>
      <c r="X98" s="2"/>
      <c r="Y98" s="2"/>
      <c r="AA98" s="17"/>
      <c r="AB98" s="17"/>
    </row>
    <row r="99" spans="1:28" x14ac:dyDescent="0.25">
      <c r="A99" s="2">
        <v>42489</v>
      </c>
      <c r="B99">
        <v>106.43</v>
      </c>
      <c r="D99">
        <f t="shared" si="13"/>
        <v>6</v>
      </c>
      <c r="E99">
        <f t="shared" si="11"/>
        <v>29</v>
      </c>
      <c r="F99" t="str">
        <f t="shared" si="12"/>
        <v/>
      </c>
      <c r="G99" s="2" t="str">
        <f t="shared" si="14"/>
        <v/>
      </c>
      <c r="H99" s="2">
        <f t="shared" si="15"/>
        <v>42489</v>
      </c>
      <c r="J99" s="4" t="str">
        <f>IF(G99="","",G99+$J$1)</f>
        <v/>
      </c>
      <c r="K99" s="4">
        <f>IF(H99="","",H99+$J$1)</f>
        <v>42489.354166666664</v>
      </c>
      <c r="L99" s="4" t="str">
        <f>IF(G99="","",G99+$L$1)</f>
        <v/>
      </c>
      <c r="M99" s="4">
        <f>IF(H99="","",H99+$L$1)</f>
        <v>42489.370833333334</v>
      </c>
      <c r="O99" t="e">
        <f>_xll.BDH($A$1,"last_price",J99,J99+TIME(0,1,0),"BarSz=1","Dir=V","Dts=h","Sort=D","Quote=C","UseDPDF=Y")</f>
        <v>#VALUE!</v>
      </c>
      <c r="P99">
        <f>_xll.BDH($A$1,"last_price",K99,K99+TIME(0,1,0),"BarSz=1","Dir=V","Dts=h","Sort=D","Quote=C","UseDPDF=Y")</f>
        <v>108.05</v>
      </c>
      <c r="Q99" t="e">
        <f>_xll.BDH($A$1,"last_price",L99,L99+TIME(0,1,0),"BarSz=1","Dir=V","Dts=h","Sort=D","Quote=C","UseDPDF=Y")</f>
        <v>#VALUE!</v>
      </c>
      <c r="R99">
        <f>_xll.BDH($A$1,"last_price",M99,M99+TIME(0,1,0),"BarSz=1","Dir=V","Dts=h","Sort=D","Quote=C","UseDPDF=Y")</f>
        <v>107.8</v>
      </c>
      <c r="T99" s="5" t="str">
        <f t="shared" si="16"/>
        <v/>
      </c>
      <c r="U99" s="5">
        <f t="shared" si="17"/>
        <v>-2.3137436372050457E-3</v>
      </c>
      <c r="X99" s="2"/>
      <c r="Y99" s="2"/>
      <c r="AA99" s="17"/>
      <c r="AB99" s="17"/>
    </row>
    <row r="100" spans="1:28" x14ac:dyDescent="0.25">
      <c r="A100" s="2">
        <v>42488</v>
      </c>
      <c r="B100">
        <v>108.11</v>
      </c>
      <c r="D100">
        <f t="shared" si="13"/>
        <v>5</v>
      </c>
      <c r="E100">
        <f t="shared" si="11"/>
        <v>28</v>
      </c>
      <c r="F100" t="str">
        <f t="shared" si="12"/>
        <v/>
      </c>
      <c r="G100" s="2" t="str">
        <f t="shared" si="14"/>
        <v/>
      </c>
      <c r="H100" s="2" t="str">
        <f t="shared" si="15"/>
        <v/>
      </c>
      <c r="J100" s="4" t="str">
        <f>IF(G100="","",G100+$J$1)</f>
        <v/>
      </c>
      <c r="K100" s="4" t="str">
        <f>IF(H100="","",H100+$J$1)</f>
        <v/>
      </c>
      <c r="L100" s="4" t="str">
        <f>IF(G100="","",G100+$L$1)</f>
        <v/>
      </c>
      <c r="M100" s="4" t="str">
        <f>IF(H100="","",H100+$L$1)</f>
        <v/>
      </c>
      <c r="O100" t="e">
        <f>_xll.BDH($A$1,"last_price",J100,J100+TIME(0,1,0),"BarSz=1","Dir=V","Dts=h","Sort=D","Quote=C","UseDPDF=Y")</f>
        <v>#VALUE!</v>
      </c>
      <c r="Q100" t="e">
        <f>_xll.BDH($A$1,"last_price",L100,L100+TIME(0,1,0),"BarSz=1","Dir=V","Dts=h","Sort=D","Quote=C","UseDPDF=Y")</f>
        <v>#VALUE!</v>
      </c>
      <c r="R100" t="e">
        <f>_xll.BDH($A$1,"last_price",M100,M100+TIME(0,1,0),"BarSz=1","Dir=V","Dts=h","Sort=D","Quote=C","UseDPDF=Y")</f>
        <v>#VALUE!</v>
      </c>
      <c r="T100" s="5" t="str">
        <f t="shared" si="16"/>
        <v/>
      </c>
      <c r="U100" s="5" t="str">
        <f t="shared" si="17"/>
        <v/>
      </c>
      <c r="X100" s="2"/>
      <c r="Y100" s="2"/>
      <c r="AA100" s="17"/>
      <c r="AB100" s="17"/>
    </row>
    <row r="101" spans="1:28" x14ac:dyDescent="0.25">
      <c r="A101" s="2">
        <v>42487</v>
      </c>
      <c r="B101">
        <v>111.47</v>
      </c>
      <c r="D101">
        <f t="shared" si="13"/>
        <v>4</v>
      </c>
      <c r="E101">
        <f t="shared" si="11"/>
        <v>27</v>
      </c>
      <c r="F101" t="str">
        <f t="shared" si="12"/>
        <v/>
      </c>
      <c r="G101" s="2" t="str">
        <f t="shared" si="14"/>
        <v/>
      </c>
      <c r="H101" s="2" t="str">
        <f t="shared" si="15"/>
        <v/>
      </c>
      <c r="J101" s="4" t="str">
        <f>IF(G101="","",G101+$J$1)</f>
        <v/>
      </c>
      <c r="K101" s="4" t="str">
        <f>IF(H101="","",H101+$J$1)</f>
        <v/>
      </c>
      <c r="L101" s="4" t="str">
        <f>IF(G101="","",G101+$L$1)</f>
        <v/>
      </c>
      <c r="M101" s="4" t="str">
        <f>IF(H101="","",H101+$L$1)</f>
        <v/>
      </c>
      <c r="O101" t="e">
        <f>_xll.BDH($A$1,"last_price",J101,J101+TIME(0,1,0),"BarSz=1","Dir=V","Dts=h","Sort=D","Quote=C","UseDPDF=Y")</f>
        <v>#VALUE!</v>
      </c>
      <c r="P101" t="e">
        <f>_xll.BDH($A$1,"last_price",K101,K101+TIME(0,1,0),"BarSz=1","Dir=V","Dts=h","Sort=D","Quote=C","UseDPDF=Y")</f>
        <v>#VALUE!</v>
      </c>
      <c r="Q101" t="e">
        <f>_xll.BDH($A$1,"last_price",L101,L101+TIME(0,1,0),"BarSz=1","Dir=V","Dts=h","Sort=D","Quote=C","UseDPDF=Y")</f>
        <v>#VALUE!</v>
      </c>
      <c r="R101" t="e">
        <f>_xll.BDH($A$1,"last_price",M101,M101+TIME(0,1,0),"BarSz=1","Dir=V","Dts=h","Sort=D","Quote=C","UseDPDF=Y")</f>
        <v>#VALUE!</v>
      </c>
      <c r="T101" s="5" t="str">
        <f t="shared" si="16"/>
        <v/>
      </c>
      <c r="U101" s="5" t="str">
        <f t="shared" si="17"/>
        <v/>
      </c>
      <c r="X101" s="2"/>
      <c r="Y101" s="2"/>
      <c r="AA101" s="17"/>
      <c r="AB101" s="17"/>
    </row>
    <row r="102" spans="1:28" x14ac:dyDescent="0.25">
      <c r="A102" s="2">
        <v>42486</v>
      </c>
      <c r="B102">
        <v>111.31</v>
      </c>
      <c r="D102">
        <f t="shared" si="13"/>
        <v>3</v>
      </c>
      <c r="E102">
        <f t="shared" si="11"/>
        <v>26</v>
      </c>
      <c r="F102" t="str">
        <f t="shared" si="12"/>
        <v/>
      </c>
      <c r="G102" s="2" t="str">
        <f t="shared" si="14"/>
        <v/>
      </c>
      <c r="H102" s="2" t="str">
        <f t="shared" si="15"/>
        <v/>
      </c>
      <c r="J102" s="4" t="str">
        <f>IF(G102="","",G102+$J$1)</f>
        <v/>
      </c>
      <c r="K102" s="4" t="str">
        <f>IF(H102="","",H102+$J$1)</f>
        <v/>
      </c>
      <c r="L102" s="4" t="str">
        <f>IF(G102="","",G102+$L$1)</f>
        <v/>
      </c>
      <c r="M102" s="4" t="str">
        <f>IF(H102="","",H102+$L$1)</f>
        <v/>
      </c>
      <c r="O102" t="e">
        <f>_xll.BDH($A$1,"last_price",J102,J102+TIME(0,1,0),"BarSz=1","Dir=V","Dts=h","Sort=D","Quote=C","UseDPDF=Y")</f>
        <v>#VALUE!</v>
      </c>
      <c r="P102" t="e">
        <f>_xll.BDH($A$1,"last_price",K102,K102+TIME(0,1,0),"BarSz=1","Dir=V","Dts=h","Sort=D","Quote=C","UseDPDF=Y")</f>
        <v>#VALUE!</v>
      </c>
      <c r="Q102" t="e">
        <f>_xll.BDH($A$1,"last_price",L102,L102+TIME(0,1,0),"BarSz=1","Dir=V","Dts=h","Sort=D","Quote=C","UseDPDF=Y")</f>
        <v>#VALUE!</v>
      </c>
      <c r="R102" t="e">
        <f>_xll.BDH($A$1,"last_price",M102,M102+TIME(0,1,0),"BarSz=1","Dir=V","Dts=h","Sort=D","Quote=C","UseDPDF=Y")</f>
        <v>#VALUE!</v>
      </c>
      <c r="T102" s="5" t="str">
        <f t="shared" si="16"/>
        <v/>
      </c>
      <c r="U102" s="5" t="str">
        <f t="shared" si="17"/>
        <v/>
      </c>
      <c r="X102" s="2"/>
      <c r="Y102" s="2"/>
      <c r="AA102" s="17"/>
      <c r="AB102" s="17"/>
    </row>
    <row r="103" spans="1:28" x14ac:dyDescent="0.25">
      <c r="A103" s="2">
        <v>42485</v>
      </c>
      <c r="B103">
        <v>111.21</v>
      </c>
      <c r="D103">
        <f t="shared" si="13"/>
        <v>2</v>
      </c>
      <c r="E103">
        <f t="shared" si="11"/>
        <v>25</v>
      </c>
      <c r="F103" t="str">
        <f t="shared" si="12"/>
        <v>YES</v>
      </c>
      <c r="G103" s="2">
        <f t="shared" si="14"/>
        <v>42485</v>
      </c>
      <c r="H103" s="2" t="str">
        <f t="shared" si="15"/>
        <v/>
      </c>
      <c r="J103" s="4">
        <f>IF(G103="","",G103+$J$1)</f>
        <v>42485.354166666664</v>
      </c>
      <c r="K103" s="4" t="str">
        <f>IF(H103="","",H103+$J$1)</f>
        <v/>
      </c>
      <c r="L103" s="4">
        <f>IF(G103="","",G103+$L$1)</f>
        <v>42485.370833333334</v>
      </c>
      <c r="M103" s="4" t="str">
        <f>IF(H103="","",H103+$L$1)</f>
        <v/>
      </c>
      <c r="O103">
        <f>_xll.BDH($A$1,"last_price",J103,J103+TIME(0,1,0),"BarSz=1","Dir=V","Dts=h","Sort=D","Quote=C","UseDPDF=Y")</f>
        <v>111.39</v>
      </c>
      <c r="P103" t="e">
        <f>_xll.BDH($A$1,"last_price",K103,K103+TIME(0,1,0),"BarSz=1","Dir=V","Dts=h","Sort=D","Quote=C","UseDPDF=Y")</f>
        <v>#VALUE!</v>
      </c>
      <c r="Q103">
        <f>_xll.BDH($A$1,"last_price",L103,L103+TIME(0,1,0),"BarSz=1","Dir=V","Dts=h","Sort=D","Quote=C","UseDPDF=Y")</f>
        <v>111.37</v>
      </c>
      <c r="R103" t="e">
        <f>_xll.BDH($A$1,"last_price",M103,M103+TIME(0,1,0),"BarSz=1","Dir=V","Dts=h","Sort=D","Quote=C","UseDPDF=Y")</f>
        <v>#VALUE!</v>
      </c>
      <c r="T103" s="5">
        <f t="shared" si="16"/>
        <v>-1.7954933117869665E-4</v>
      </c>
      <c r="U103" s="5" t="str">
        <f t="shared" si="17"/>
        <v/>
      </c>
      <c r="X103" s="2"/>
      <c r="Y103" s="2"/>
      <c r="AA103" s="17"/>
      <c r="AB103" s="17"/>
    </row>
    <row r="104" spans="1:28" x14ac:dyDescent="0.25">
      <c r="A104" s="2">
        <v>42484</v>
      </c>
      <c r="B104">
        <v>111.8</v>
      </c>
      <c r="D104">
        <f t="shared" si="13"/>
        <v>1</v>
      </c>
      <c r="E104">
        <f t="shared" ref="E104:E135" si="18">DAY(A104)</f>
        <v>24</v>
      </c>
      <c r="F104" t="str">
        <f t="shared" ref="F104:F135" si="19">IF(OR(E104=5,E104=10,E104=15,E104=20,E104=25,E104=30),"YES","")</f>
        <v/>
      </c>
      <c r="G104" s="2" t="str">
        <f t="shared" si="14"/>
        <v/>
      </c>
      <c r="H104" s="2" t="str">
        <f t="shared" si="15"/>
        <v/>
      </c>
      <c r="J104" s="4" t="str">
        <f>IF(G104="","",G104+$J$1)</f>
        <v/>
      </c>
      <c r="K104" s="4" t="str">
        <f>IF(H104="","",H104+$J$1)</f>
        <v/>
      </c>
      <c r="L104" s="4" t="str">
        <f>IF(G104="","",G104+$L$1)</f>
        <v/>
      </c>
      <c r="M104" s="4" t="str">
        <f>IF(H104="","",H104+$L$1)</f>
        <v/>
      </c>
      <c r="O104" t="e">
        <f>_xll.BDH($A$1,"last_price",J104,J104+TIME(0,1,0),"BarSz=1","Dir=V","Dts=h","Sort=D","Quote=C","UseDPDF=Y")</f>
        <v>#VALUE!</v>
      </c>
      <c r="P104" t="e">
        <f>_xll.BDH($A$1,"last_price",K104,K104+TIME(0,1,0),"BarSz=1","Dir=V","Dts=h","Sort=D","Quote=C","UseDPDF=Y")</f>
        <v>#VALUE!</v>
      </c>
      <c r="Q104" t="e">
        <f>_xll.BDH($A$1,"last_price",L104,L104+TIME(0,1,0),"BarSz=1","Dir=V","Dts=h","Sort=D","Quote=C","UseDPDF=Y")</f>
        <v>#VALUE!</v>
      </c>
      <c r="R104" t="e">
        <f>_xll.BDH($A$1,"last_price",M104,M104+TIME(0,1,0),"BarSz=1","Dir=V","Dts=h","Sort=D","Quote=C","UseDPDF=Y")</f>
        <v>#VALUE!</v>
      </c>
      <c r="T104" s="5" t="str">
        <f t="shared" si="16"/>
        <v/>
      </c>
      <c r="U104" s="5" t="str">
        <f t="shared" si="17"/>
        <v/>
      </c>
      <c r="X104" s="2"/>
      <c r="Y104" s="2"/>
      <c r="AA104" s="17"/>
      <c r="AB104" s="17"/>
    </row>
    <row r="105" spans="1:28" x14ac:dyDescent="0.25">
      <c r="A105" s="2">
        <v>42483</v>
      </c>
      <c r="B105">
        <v>111.8</v>
      </c>
      <c r="D105">
        <f t="shared" si="13"/>
        <v>7</v>
      </c>
      <c r="E105">
        <f t="shared" si="18"/>
        <v>23</v>
      </c>
      <c r="F105" t="str">
        <f t="shared" si="19"/>
        <v/>
      </c>
      <c r="G105" s="2" t="str">
        <f t="shared" si="14"/>
        <v/>
      </c>
      <c r="H105" s="2" t="str">
        <f t="shared" si="15"/>
        <v/>
      </c>
      <c r="J105" s="4" t="str">
        <f>IF(G105="","",G105+$J$1)</f>
        <v/>
      </c>
      <c r="K105" s="4" t="str">
        <f>IF(H105="","",H105+$J$1)</f>
        <v/>
      </c>
      <c r="L105" s="4" t="str">
        <f>IF(G105="","",G105+$L$1)</f>
        <v/>
      </c>
      <c r="M105" s="4" t="str">
        <f>IF(H105="","",H105+$L$1)</f>
        <v/>
      </c>
      <c r="O105" t="e">
        <f>_xll.BDH($A$1,"last_price",J105,J105+TIME(0,1,0),"BarSz=1","Dir=V","Dts=h","Sort=D","Quote=C","UseDPDF=Y")</f>
        <v>#VALUE!</v>
      </c>
      <c r="P105" t="e">
        <f>_xll.BDH($A$1,"last_price",K105,K105+TIME(0,1,0),"BarSz=1","Dir=V","Dts=h","Sort=D","Quote=C","UseDPDF=Y")</f>
        <v>#VALUE!</v>
      </c>
      <c r="Q105" t="e">
        <f>_xll.BDH($A$1,"last_price",L105,L105+TIME(0,1,0),"BarSz=1","Dir=V","Dts=h","Sort=D","Quote=C","UseDPDF=Y")</f>
        <v>#VALUE!</v>
      </c>
      <c r="R105" t="e">
        <f>_xll.BDH($A$1,"last_price",M105,M105+TIME(0,1,0),"BarSz=1","Dir=V","Dts=h","Sort=D","Quote=C","UseDPDF=Y")</f>
        <v>#VALUE!</v>
      </c>
      <c r="T105" s="5" t="str">
        <f t="shared" si="16"/>
        <v/>
      </c>
      <c r="U105" s="5" t="str">
        <f t="shared" si="17"/>
        <v/>
      </c>
      <c r="X105" s="2"/>
      <c r="Y105" s="2"/>
      <c r="AA105" s="17"/>
      <c r="AB105" s="17"/>
    </row>
    <row r="106" spans="1:28" x14ac:dyDescent="0.25">
      <c r="A106" s="2">
        <v>42482</v>
      </c>
      <c r="B106">
        <v>111.8</v>
      </c>
      <c r="D106">
        <f t="shared" si="13"/>
        <v>6</v>
      </c>
      <c r="E106">
        <f t="shared" si="18"/>
        <v>22</v>
      </c>
      <c r="F106" t="str">
        <f t="shared" si="19"/>
        <v/>
      </c>
      <c r="G106" s="2" t="str">
        <f t="shared" si="14"/>
        <v/>
      </c>
      <c r="H106" s="2" t="str">
        <f t="shared" si="15"/>
        <v/>
      </c>
      <c r="J106" s="4" t="str">
        <f>IF(G106="","",G106+$J$1)</f>
        <v/>
      </c>
      <c r="K106" s="4" t="str">
        <f>IF(H106="","",H106+$J$1)</f>
        <v/>
      </c>
      <c r="L106" s="4" t="str">
        <f>IF(G106="","",G106+$L$1)</f>
        <v/>
      </c>
      <c r="M106" s="4" t="str">
        <f>IF(H106="","",H106+$L$1)</f>
        <v/>
      </c>
      <c r="O106" t="e">
        <f>_xll.BDH($A$1,"last_price",J106,J106+TIME(0,1,0),"BarSz=1","Dir=V","Dts=h","Sort=D","Quote=C","UseDPDF=Y")</f>
        <v>#VALUE!</v>
      </c>
      <c r="P106" t="e">
        <f>_xll.BDH($A$1,"last_price",K106,K106+TIME(0,1,0),"BarSz=1","Dir=V","Dts=h","Sort=D","Quote=C","UseDPDF=Y")</f>
        <v>#VALUE!</v>
      </c>
      <c r="Q106" t="e">
        <f>_xll.BDH($A$1,"last_price",L106,L106+TIME(0,1,0),"BarSz=1","Dir=V","Dts=h","Sort=D","Quote=C","UseDPDF=Y")</f>
        <v>#VALUE!</v>
      </c>
      <c r="R106" t="e">
        <f>_xll.BDH($A$1,"last_price",M106,M106+TIME(0,1,0),"BarSz=1","Dir=V","Dts=h","Sort=D","Quote=C","UseDPDF=Y")</f>
        <v>#VALUE!</v>
      </c>
      <c r="T106" s="5" t="str">
        <f t="shared" si="16"/>
        <v/>
      </c>
      <c r="U106" s="5" t="str">
        <f t="shared" si="17"/>
        <v/>
      </c>
      <c r="X106" s="2"/>
      <c r="Y106" s="2"/>
      <c r="AA106" s="17"/>
      <c r="AB106" s="17"/>
    </row>
    <row r="107" spans="1:28" x14ac:dyDescent="0.25">
      <c r="A107" s="2">
        <v>42481</v>
      </c>
      <c r="B107">
        <v>109.46</v>
      </c>
      <c r="D107">
        <f t="shared" si="13"/>
        <v>5</v>
      </c>
      <c r="E107">
        <f t="shared" si="18"/>
        <v>21</v>
      </c>
      <c r="F107" t="str">
        <f t="shared" si="19"/>
        <v/>
      </c>
      <c r="G107" s="2" t="str">
        <f t="shared" si="14"/>
        <v/>
      </c>
      <c r="H107" s="2" t="str">
        <f t="shared" si="15"/>
        <v/>
      </c>
      <c r="J107" s="4" t="str">
        <f>IF(G107="","",G107+$J$1)</f>
        <v/>
      </c>
      <c r="K107" s="4" t="str">
        <f>IF(H107="","",H107+$J$1)</f>
        <v/>
      </c>
      <c r="L107" s="4" t="str">
        <f>IF(G107="","",G107+$L$1)</f>
        <v/>
      </c>
      <c r="M107" s="4" t="str">
        <f>IF(H107="","",H107+$L$1)</f>
        <v/>
      </c>
      <c r="O107" t="e">
        <f>_xll.BDH($A$1,"last_price",J107,J107+TIME(0,1,0),"BarSz=1","Dir=V","Dts=h","Sort=D","Quote=C","UseDPDF=Y")</f>
        <v>#VALUE!</v>
      </c>
      <c r="P107" t="e">
        <f>_xll.BDH($A$1,"last_price",K107,K107+TIME(0,1,0),"BarSz=1","Dir=V","Dts=h","Sort=D","Quote=C","UseDPDF=Y")</f>
        <v>#VALUE!</v>
      </c>
      <c r="Q107" t="e">
        <f>_xll.BDH($A$1,"last_price",L107,L107+TIME(0,1,0),"BarSz=1","Dir=V","Dts=h","Sort=D","Quote=C","UseDPDF=Y")</f>
        <v>#VALUE!</v>
      </c>
      <c r="R107" t="e">
        <f>_xll.BDH($A$1,"last_price",M107,M107+TIME(0,1,0),"BarSz=1","Dir=V","Dts=h","Sort=D","Quote=C","UseDPDF=Y")</f>
        <v>#VALUE!</v>
      </c>
      <c r="T107" s="5" t="str">
        <f t="shared" si="16"/>
        <v/>
      </c>
      <c r="U107" s="5" t="str">
        <f t="shared" si="17"/>
        <v/>
      </c>
      <c r="X107" s="2"/>
      <c r="Y107" s="2"/>
      <c r="AA107" s="17"/>
      <c r="AB107" s="17"/>
    </row>
    <row r="108" spans="1:28" x14ac:dyDescent="0.25">
      <c r="A108" s="2">
        <v>42480</v>
      </c>
      <c r="B108">
        <v>109.85</v>
      </c>
      <c r="D108">
        <f t="shared" si="13"/>
        <v>4</v>
      </c>
      <c r="E108">
        <f t="shared" si="18"/>
        <v>20</v>
      </c>
      <c r="F108" t="str">
        <f t="shared" si="19"/>
        <v>YES</v>
      </c>
      <c r="G108" s="2">
        <f t="shared" si="14"/>
        <v>42480</v>
      </c>
      <c r="H108" s="2" t="str">
        <f t="shared" si="15"/>
        <v/>
      </c>
      <c r="J108" s="4">
        <f>IF(G108="","",G108+$J$1)</f>
        <v>42480.354166666664</v>
      </c>
      <c r="K108" s="4" t="str">
        <f>IF(H108="","",H108+$J$1)</f>
        <v/>
      </c>
      <c r="L108" s="4">
        <f>IF(G108="","",G108+$L$1)</f>
        <v>42480.370833333334</v>
      </c>
      <c r="M108" s="4" t="str">
        <f>IF(H108="","",H108+$L$1)</f>
        <v/>
      </c>
      <c r="O108">
        <f>_xll.BDH($A$1,"last_price",J108,J108+TIME(0,1,0),"BarSz=1","Dir=V","Dts=h","Sort=D","Quote=C","UseDPDF=Y")</f>
        <v>109.1</v>
      </c>
      <c r="P108" t="e">
        <f>_xll.BDH($A$1,"last_price",K108,K108+TIME(0,1,0),"BarSz=1","Dir=V","Dts=h","Sort=D","Quote=C","UseDPDF=Y")</f>
        <v>#VALUE!</v>
      </c>
      <c r="Q108">
        <f>_xll.BDH($A$1,"last_price",L108,L108+TIME(0,1,0),"BarSz=1","Dir=V","Dts=h","Sort=D","Quote=C","UseDPDF=Y")</f>
        <v>109.17</v>
      </c>
      <c r="R108" t="e">
        <f>_xll.BDH($A$1,"last_price",M108,M108+TIME(0,1,0),"BarSz=1","Dir=V","Dts=h","Sort=D","Quote=C","UseDPDF=Y")</f>
        <v>#VALUE!</v>
      </c>
      <c r="T108" s="5">
        <f t="shared" si="16"/>
        <v>6.4161319890021495E-4</v>
      </c>
      <c r="U108" s="5" t="str">
        <f t="shared" si="17"/>
        <v/>
      </c>
      <c r="X108" s="2"/>
      <c r="Y108" s="2"/>
      <c r="AA108" s="17"/>
      <c r="AB108" s="17"/>
    </row>
    <row r="109" spans="1:28" x14ac:dyDescent="0.25">
      <c r="A109" s="2">
        <v>42479</v>
      </c>
      <c r="B109">
        <v>109.2</v>
      </c>
      <c r="D109">
        <f t="shared" si="13"/>
        <v>3</v>
      </c>
      <c r="E109">
        <f t="shared" si="18"/>
        <v>19</v>
      </c>
      <c r="F109" t="str">
        <f t="shared" si="19"/>
        <v/>
      </c>
      <c r="G109" s="2" t="str">
        <f t="shared" si="14"/>
        <v/>
      </c>
      <c r="H109" s="2" t="str">
        <f t="shared" si="15"/>
        <v/>
      </c>
      <c r="J109" s="4" t="str">
        <f>IF(G109="","",G109+$J$1)</f>
        <v/>
      </c>
      <c r="K109" s="4" t="str">
        <f>IF(H109="","",H109+$J$1)</f>
        <v/>
      </c>
      <c r="L109" s="4" t="str">
        <f>IF(G109="","",G109+$L$1)</f>
        <v/>
      </c>
      <c r="M109" s="4" t="str">
        <f>IF(H109="","",H109+$L$1)</f>
        <v/>
      </c>
      <c r="P109" t="e">
        <f>_xll.BDH($A$1,"last_price",K109,K109+TIME(0,1,0),"BarSz=1","Dir=V","Dts=h","Sort=D","Quote=C","UseDPDF=Y")</f>
        <v>#VALUE!</v>
      </c>
      <c r="Q109" t="e">
        <f>_xll.BDH($A$1,"last_price",L109,L109+TIME(0,1,0),"BarSz=1","Dir=V","Dts=h","Sort=D","Quote=C","UseDPDF=Y")</f>
        <v>#VALUE!</v>
      </c>
      <c r="R109" t="e">
        <f>_xll.BDH($A$1,"last_price",M109,M109+TIME(0,1,0),"BarSz=1","Dir=V","Dts=h","Sort=D","Quote=C","UseDPDF=Y")</f>
        <v>#VALUE!</v>
      </c>
      <c r="T109" s="5" t="str">
        <f t="shared" si="16"/>
        <v/>
      </c>
      <c r="U109" s="5" t="str">
        <f t="shared" si="17"/>
        <v/>
      </c>
      <c r="X109" s="2"/>
      <c r="Y109" s="2"/>
      <c r="AA109" s="17"/>
      <c r="AB109" s="17"/>
    </row>
    <row r="110" spans="1:28" x14ac:dyDescent="0.25">
      <c r="A110" s="2">
        <v>42478</v>
      </c>
      <c r="B110">
        <v>108.82</v>
      </c>
      <c r="D110">
        <f t="shared" si="13"/>
        <v>2</v>
      </c>
      <c r="E110">
        <f t="shared" si="18"/>
        <v>18</v>
      </c>
      <c r="F110" t="str">
        <f t="shared" si="19"/>
        <v/>
      </c>
      <c r="G110" s="2" t="str">
        <f t="shared" si="14"/>
        <v/>
      </c>
      <c r="H110" s="2" t="str">
        <f t="shared" si="15"/>
        <v/>
      </c>
      <c r="J110" s="4" t="str">
        <f>IF(G110="","",G110+$J$1)</f>
        <v/>
      </c>
      <c r="K110" s="4" t="str">
        <f>IF(H110="","",H110+$J$1)</f>
        <v/>
      </c>
      <c r="L110" s="4" t="str">
        <f>IF(G110="","",G110+$L$1)</f>
        <v/>
      </c>
      <c r="M110" s="4" t="str">
        <f>IF(H110="","",H110+$L$1)</f>
        <v/>
      </c>
      <c r="O110" t="e">
        <f>_xll.BDH($A$1,"last_price",J110,J110+TIME(0,1,0),"BarSz=1","Dir=V","Dts=h","Sort=D","Quote=C","UseDPDF=Y")</f>
        <v>#VALUE!</v>
      </c>
      <c r="P110" t="e">
        <f>_xll.BDH($A$1,"last_price",K110,K110+TIME(0,1,0),"BarSz=1","Dir=V","Dts=h","Sort=D","Quote=C","UseDPDF=Y")</f>
        <v>#VALUE!</v>
      </c>
      <c r="Q110" t="e">
        <f>_xll.BDH($A$1,"last_price",L110,L110+TIME(0,1,0),"BarSz=1","Dir=V","Dts=h","Sort=D","Quote=C","UseDPDF=Y")</f>
        <v>#VALUE!</v>
      </c>
      <c r="R110" t="e">
        <f>_xll.BDH($A$1,"last_price",M110,M110+TIME(0,1,0),"BarSz=1","Dir=V","Dts=h","Sort=D","Quote=C","UseDPDF=Y")</f>
        <v>#VALUE!</v>
      </c>
      <c r="T110" s="5" t="str">
        <f t="shared" si="16"/>
        <v/>
      </c>
      <c r="U110" s="5" t="str">
        <f t="shared" si="17"/>
        <v/>
      </c>
      <c r="X110" s="2"/>
      <c r="Y110" s="2"/>
      <c r="AA110" s="17"/>
      <c r="AB110" s="17"/>
    </row>
    <row r="111" spans="1:28" x14ac:dyDescent="0.25">
      <c r="A111" s="2">
        <v>42477</v>
      </c>
      <c r="B111">
        <v>108.78</v>
      </c>
      <c r="D111">
        <f t="shared" si="13"/>
        <v>1</v>
      </c>
      <c r="E111">
        <f t="shared" si="18"/>
        <v>17</v>
      </c>
      <c r="F111" t="str">
        <f t="shared" si="19"/>
        <v/>
      </c>
      <c r="G111" s="2" t="str">
        <f t="shared" si="14"/>
        <v/>
      </c>
      <c r="H111" s="2" t="str">
        <f t="shared" si="15"/>
        <v/>
      </c>
      <c r="J111" s="4" t="str">
        <f>IF(G111="","",G111+$J$1)</f>
        <v/>
      </c>
      <c r="K111" s="4" t="str">
        <f>IF(H111="","",H111+$J$1)</f>
        <v/>
      </c>
      <c r="L111" s="4" t="str">
        <f>IF(G111="","",G111+$L$1)</f>
        <v/>
      </c>
      <c r="M111" s="4" t="str">
        <f>IF(H111="","",H111+$L$1)</f>
        <v/>
      </c>
      <c r="O111" t="e">
        <f>_xll.BDH($A$1,"last_price",J111,J111+TIME(0,1,0),"BarSz=1","Dir=V","Dts=h","Sort=D","Quote=C","UseDPDF=Y")</f>
        <v>#VALUE!</v>
      </c>
      <c r="P111" t="e">
        <f>_xll.BDH($A$1,"last_price",K111,K111+TIME(0,1,0),"BarSz=1","Dir=V","Dts=h","Sort=D","Quote=C","UseDPDF=Y")</f>
        <v>#VALUE!</v>
      </c>
      <c r="Q111" t="e">
        <f>_xll.BDH($A$1,"last_price",L111,L111+TIME(0,1,0),"BarSz=1","Dir=V","Dts=h","Sort=D","Quote=C","UseDPDF=Y")</f>
        <v>#VALUE!</v>
      </c>
      <c r="R111" t="e">
        <f>_xll.BDH($A$1,"last_price",M111,M111+TIME(0,1,0),"BarSz=1","Dir=V","Dts=h","Sort=D","Quote=C","UseDPDF=Y")</f>
        <v>#VALUE!</v>
      </c>
      <c r="T111" s="5" t="str">
        <f t="shared" si="16"/>
        <v/>
      </c>
      <c r="U111" s="5" t="str">
        <f t="shared" si="17"/>
        <v/>
      </c>
      <c r="X111" s="2"/>
      <c r="Y111" s="2"/>
      <c r="AA111" s="17"/>
      <c r="AB111" s="17"/>
    </row>
    <row r="112" spans="1:28" x14ac:dyDescent="0.25">
      <c r="A112" s="2">
        <v>42476</v>
      </c>
      <c r="B112">
        <v>108.78</v>
      </c>
      <c r="D112">
        <f t="shared" si="13"/>
        <v>7</v>
      </c>
      <c r="E112">
        <f t="shared" si="18"/>
        <v>16</v>
      </c>
      <c r="F112" t="str">
        <f t="shared" si="19"/>
        <v/>
      </c>
      <c r="G112" s="2" t="str">
        <f t="shared" si="14"/>
        <v/>
      </c>
      <c r="H112" s="2" t="str">
        <f t="shared" si="15"/>
        <v/>
      </c>
      <c r="J112" s="4" t="str">
        <f>IF(G112="","",G112+$J$1)</f>
        <v/>
      </c>
      <c r="K112" s="4" t="str">
        <f>IF(H112="","",H112+$J$1)</f>
        <v/>
      </c>
      <c r="L112" s="4" t="str">
        <f>IF(G112="","",G112+$L$1)</f>
        <v/>
      </c>
      <c r="M112" s="4" t="str">
        <f>IF(H112="","",H112+$L$1)</f>
        <v/>
      </c>
      <c r="O112" t="e">
        <f>_xll.BDH($A$1,"last_price",J112,J112+TIME(0,1,0),"BarSz=1","Dir=V","Dts=h","Sort=D","Quote=C","UseDPDF=Y")</f>
        <v>#VALUE!</v>
      </c>
      <c r="P112" t="e">
        <f>_xll.BDH($A$1,"last_price",K112,K112+TIME(0,1,0),"BarSz=1","Dir=V","Dts=h","Sort=D","Quote=C","UseDPDF=Y")</f>
        <v>#VALUE!</v>
      </c>
      <c r="Q112" t="e">
        <f>_xll.BDH($A$1,"last_price",L112,L112+TIME(0,1,0),"BarSz=1","Dir=V","Dts=h","Sort=D","Quote=C","UseDPDF=Y")</f>
        <v>#VALUE!</v>
      </c>
      <c r="R112" t="e">
        <f>_xll.BDH($A$1,"last_price",M112,M112+TIME(0,1,0),"BarSz=1","Dir=V","Dts=h","Sort=D","Quote=C","UseDPDF=Y")</f>
        <v>#VALUE!</v>
      </c>
      <c r="T112" s="5" t="str">
        <f t="shared" si="16"/>
        <v/>
      </c>
      <c r="U112" s="5" t="str">
        <f t="shared" si="17"/>
        <v/>
      </c>
      <c r="X112" s="2"/>
      <c r="Y112" s="2"/>
      <c r="AA112" s="17"/>
      <c r="AB112" s="17"/>
    </row>
    <row r="113" spans="1:28" x14ac:dyDescent="0.25">
      <c r="A113" s="2">
        <v>42475</v>
      </c>
      <c r="B113">
        <v>108.78</v>
      </c>
      <c r="D113">
        <f t="shared" si="13"/>
        <v>6</v>
      </c>
      <c r="E113">
        <f t="shared" si="18"/>
        <v>15</v>
      </c>
      <c r="F113" t="str">
        <f t="shared" si="19"/>
        <v>YES</v>
      </c>
      <c r="G113" s="2">
        <f t="shared" si="14"/>
        <v>42475</v>
      </c>
      <c r="H113" s="2" t="str">
        <f t="shared" si="15"/>
        <v/>
      </c>
      <c r="J113" s="4">
        <f>IF(G113="","",G113+$J$1)</f>
        <v>42475.354166666664</v>
      </c>
      <c r="K113" s="4" t="str">
        <f>IF(H113="","",H113+$J$1)</f>
        <v/>
      </c>
      <c r="L113" s="4">
        <f>IF(G113="","",G113+$L$1)</f>
        <v>42475.370833333334</v>
      </c>
      <c r="M113" s="4" t="str">
        <f>IF(H113="","",H113+$L$1)</f>
        <v/>
      </c>
      <c r="O113">
        <f>_xll.BDH($A$1,"last_price",J113,J113+TIME(0,1,0),"BarSz=1","Dir=V","Dts=h","Sort=D","Quote=C","UseDPDF=Y")</f>
        <v>109.6</v>
      </c>
      <c r="P113" t="e">
        <f>_xll.BDH($A$1,"last_price",K113,K113+TIME(0,1,0),"BarSz=1","Dir=V","Dts=h","Sort=D","Quote=C","UseDPDF=Y")</f>
        <v>#VALUE!</v>
      </c>
      <c r="Q113">
        <f>_xll.BDH($A$1,"last_price",L113,L113+TIME(0,1,0),"BarSz=1","Dir=V","Dts=h","Sort=D","Quote=C","UseDPDF=Y")</f>
        <v>109.71</v>
      </c>
      <c r="R113" t="e">
        <f>_xll.BDH($A$1,"last_price",M113,M113+TIME(0,1,0),"BarSz=1","Dir=V","Dts=h","Sort=D","Quote=C","UseDPDF=Y")</f>
        <v>#VALUE!</v>
      </c>
      <c r="T113" s="5">
        <f t="shared" si="16"/>
        <v>1.0036496350365187E-3</v>
      </c>
      <c r="U113" s="5" t="str">
        <f t="shared" si="17"/>
        <v/>
      </c>
      <c r="X113" s="2"/>
      <c r="Y113" s="2"/>
      <c r="AA113" s="17"/>
      <c r="AB113" s="17"/>
    </row>
    <row r="114" spans="1:28" x14ac:dyDescent="0.25">
      <c r="A114" s="2">
        <v>42474</v>
      </c>
      <c r="B114">
        <v>109.42</v>
      </c>
      <c r="D114">
        <f t="shared" si="13"/>
        <v>5</v>
      </c>
      <c r="E114">
        <f t="shared" si="18"/>
        <v>14</v>
      </c>
      <c r="F114" t="str">
        <f t="shared" si="19"/>
        <v/>
      </c>
      <c r="G114" s="2" t="str">
        <f t="shared" si="14"/>
        <v/>
      </c>
      <c r="H114" s="2" t="str">
        <f t="shared" si="15"/>
        <v/>
      </c>
      <c r="J114" s="4" t="str">
        <f>IF(G114="","",G114+$J$1)</f>
        <v/>
      </c>
      <c r="K114" s="4" t="str">
        <f>IF(H114="","",H114+$J$1)</f>
        <v/>
      </c>
      <c r="L114" s="4" t="str">
        <f>IF(G114="","",G114+$L$1)</f>
        <v/>
      </c>
      <c r="M114" s="4" t="str">
        <f>IF(H114="","",H114+$L$1)</f>
        <v/>
      </c>
      <c r="P114" t="e">
        <f>_xll.BDH($A$1,"last_price",K114,K114+TIME(0,1,0),"BarSz=1","Dir=V","Dts=h","Sort=D","Quote=C","UseDPDF=Y")</f>
        <v>#VALUE!</v>
      </c>
      <c r="Q114" t="e">
        <f>_xll.BDH($A$1,"last_price",L114,L114+TIME(0,1,0),"BarSz=1","Dir=V","Dts=h","Sort=D","Quote=C","UseDPDF=Y")</f>
        <v>#VALUE!</v>
      </c>
      <c r="R114" t="e">
        <f>_xll.BDH($A$1,"last_price",M114,M114+TIME(0,1,0),"BarSz=1","Dir=V","Dts=h","Sort=D","Quote=C","UseDPDF=Y")</f>
        <v>#VALUE!</v>
      </c>
      <c r="T114" s="5" t="str">
        <f t="shared" si="16"/>
        <v/>
      </c>
      <c r="U114" s="5" t="str">
        <f t="shared" si="17"/>
        <v/>
      </c>
      <c r="X114" s="2"/>
      <c r="Y114" s="2"/>
      <c r="AA114" s="17"/>
      <c r="AB114" s="17"/>
    </row>
    <row r="115" spans="1:28" x14ac:dyDescent="0.25">
      <c r="A115" s="2">
        <v>42473</v>
      </c>
      <c r="B115">
        <v>109.34</v>
      </c>
      <c r="D115">
        <f t="shared" si="13"/>
        <v>4</v>
      </c>
      <c r="E115">
        <f t="shared" si="18"/>
        <v>13</v>
      </c>
      <c r="F115" t="str">
        <f t="shared" si="19"/>
        <v/>
      </c>
      <c r="G115" s="2" t="str">
        <f t="shared" si="14"/>
        <v/>
      </c>
      <c r="H115" s="2" t="str">
        <f t="shared" si="15"/>
        <v/>
      </c>
      <c r="J115" s="4" t="str">
        <f>IF(G115="","",G115+$J$1)</f>
        <v/>
      </c>
      <c r="K115" s="4" t="str">
        <f>IF(H115="","",H115+$J$1)</f>
        <v/>
      </c>
      <c r="L115" s="4" t="str">
        <f>IF(G115="","",G115+$L$1)</f>
        <v/>
      </c>
      <c r="M115" s="4" t="str">
        <f>IF(H115="","",H115+$L$1)</f>
        <v/>
      </c>
      <c r="O115" t="e">
        <f>_xll.BDH($A$1,"last_price",J115,J115+TIME(0,1,0),"BarSz=1","Dir=V","Dts=h","Sort=D","Quote=C","UseDPDF=Y")</f>
        <v>#VALUE!</v>
      </c>
      <c r="P115" t="e">
        <f>_xll.BDH($A$1,"last_price",K115,K115+TIME(0,1,0),"BarSz=1","Dir=V","Dts=h","Sort=D","Quote=C","UseDPDF=Y")</f>
        <v>#VALUE!</v>
      </c>
      <c r="Q115" t="e">
        <f>_xll.BDH($A$1,"last_price",L115,L115+TIME(0,1,0),"BarSz=1","Dir=V","Dts=h","Sort=D","Quote=C","UseDPDF=Y")</f>
        <v>#VALUE!</v>
      </c>
      <c r="R115" t="e">
        <f>_xll.BDH($A$1,"last_price",M115,M115+TIME(0,1,0),"BarSz=1","Dir=V","Dts=h","Sort=D","Quote=C","UseDPDF=Y")</f>
        <v>#VALUE!</v>
      </c>
      <c r="T115" s="5" t="str">
        <f t="shared" si="16"/>
        <v/>
      </c>
      <c r="U115" s="5" t="str">
        <f t="shared" si="17"/>
        <v/>
      </c>
      <c r="X115" s="2"/>
      <c r="Y115" s="2"/>
      <c r="AA115" s="17"/>
      <c r="AB115" s="17"/>
    </row>
    <row r="116" spans="1:28" x14ac:dyDescent="0.25">
      <c r="A116" s="2">
        <v>42472</v>
      </c>
      <c r="B116">
        <v>108.54</v>
      </c>
      <c r="D116">
        <f t="shared" si="13"/>
        <v>3</v>
      </c>
      <c r="E116">
        <f t="shared" si="18"/>
        <v>12</v>
      </c>
      <c r="F116" t="str">
        <f t="shared" si="19"/>
        <v/>
      </c>
      <c r="G116" s="2" t="str">
        <f t="shared" si="14"/>
        <v/>
      </c>
      <c r="H116" s="2" t="str">
        <f t="shared" si="15"/>
        <v/>
      </c>
      <c r="J116" s="4" t="str">
        <f>IF(G116="","",G116+$J$1)</f>
        <v/>
      </c>
      <c r="K116" s="4" t="str">
        <f>IF(H116="","",H116+$J$1)</f>
        <v/>
      </c>
      <c r="L116" s="4" t="str">
        <f>IF(G116="","",G116+$L$1)</f>
        <v/>
      </c>
      <c r="M116" s="4" t="str">
        <f>IF(H116="","",H116+$L$1)</f>
        <v/>
      </c>
      <c r="O116" t="e">
        <f>_xll.BDH($A$1,"last_price",J116,J116+TIME(0,1,0),"BarSz=1","Dir=V","Dts=h","Sort=D","Quote=C","UseDPDF=Y")</f>
        <v>#VALUE!</v>
      </c>
      <c r="P116" t="e">
        <f>_xll.BDH($A$1,"last_price",K116,K116+TIME(0,1,0),"BarSz=1","Dir=V","Dts=h","Sort=D","Quote=C","UseDPDF=Y")</f>
        <v>#VALUE!</v>
      </c>
      <c r="Q116" t="e">
        <f>_xll.BDH($A$1,"last_price",L116,L116+TIME(0,1,0),"BarSz=1","Dir=V","Dts=h","Sort=D","Quote=C","UseDPDF=Y")</f>
        <v>#VALUE!</v>
      </c>
      <c r="R116" t="e">
        <f>_xll.BDH($A$1,"last_price",M116,M116+TIME(0,1,0),"BarSz=1","Dir=V","Dts=h","Sort=D","Quote=C","UseDPDF=Y")</f>
        <v>#VALUE!</v>
      </c>
      <c r="T116" s="5" t="str">
        <f t="shared" si="16"/>
        <v/>
      </c>
      <c r="U116" s="5" t="str">
        <f t="shared" si="17"/>
        <v/>
      </c>
      <c r="X116" s="2"/>
      <c r="Y116" s="2"/>
      <c r="AA116" s="17"/>
      <c r="AB116" s="17"/>
    </row>
    <row r="117" spans="1:28" x14ac:dyDescent="0.25">
      <c r="A117" s="2">
        <v>42471</v>
      </c>
      <c r="B117">
        <v>107.95</v>
      </c>
      <c r="D117">
        <f t="shared" si="13"/>
        <v>2</v>
      </c>
      <c r="E117">
        <f t="shared" si="18"/>
        <v>11</v>
      </c>
      <c r="F117" t="str">
        <f t="shared" si="19"/>
        <v/>
      </c>
      <c r="G117" s="2" t="str">
        <f t="shared" si="14"/>
        <v/>
      </c>
      <c r="H117" s="2" t="str">
        <f t="shared" si="15"/>
        <v/>
      </c>
      <c r="J117" s="4" t="str">
        <f>IF(G117="","",G117+$J$1)</f>
        <v/>
      </c>
      <c r="K117" s="4" t="str">
        <f>IF(H117="","",H117+$J$1)</f>
        <v/>
      </c>
      <c r="L117" s="4" t="str">
        <f>IF(G117="","",G117+$L$1)</f>
        <v/>
      </c>
      <c r="M117" s="4" t="str">
        <f>IF(H117="","",H117+$L$1)</f>
        <v/>
      </c>
      <c r="O117" t="e">
        <f>_xll.BDH($A$1,"last_price",J117,J117+TIME(0,1,0),"BarSz=1","Dir=V","Dts=h","Sort=D","Quote=C","UseDPDF=Y")</f>
        <v>#VALUE!</v>
      </c>
      <c r="P117" t="e">
        <f>_xll.BDH($A$1,"last_price",K117,K117+TIME(0,1,0),"BarSz=1","Dir=V","Dts=h","Sort=D","Quote=C","UseDPDF=Y")</f>
        <v>#VALUE!</v>
      </c>
      <c r="Q117" t="e">
        <f>_xll.BDH($A$1,"last_price",L117,L117+TIME(0,1,0),"BarSz=1","Dir=V","Dts=h","Sort=D","Quote=C","UseDPDF=Y")</f>
        <v>#VALUE!</v>
      </c>
      <c r="R117" t="e">
        <f>_xll.BDH($A$1,"last_price",M117,M117+TIME(0,1,0),"BarSz=1","Dir=V","Dts=h","Sort=D","Quote=C","UseDPDF=Y")</f>
        <v>#VALUE!</v>
      </c>
      <c r="T117" s="5" t="str">
        <f t="shared" si="16"/>
        <v/>
      </c>
      <c r="U117" s="5" t="str">
        <f t="shared" si="17"/>
        <v/>
      </c>
      <c r="X117" s="2"/>
      <c r="Y117" s="2"/>
      <c r="AA117" s="17"/>
      <c r="AB117" s="17"/>
    </row>
    <row r="118" spans="1:28" x14ac:dyDescent="0.25">
      <c r="A118" s="2">
        <v>42470</v>
      </c>
      <c r="B118">
        <v>108.06</v>
      </c>
      <c r="D118">
        <f t="shared" si="13"/>
        <v>1</v>
      </c>
      <c r="E118">
        <f t="shared" si="18"/>
        <v>10</v>
      </c>
      <c r="F118" t="str">
        <f t="shared" si="19"/>
        <v>YES</v>
      </c>
      <c r="G118" s="2" t="str">
        <f t="shared" si="14"/>
        <v/>
      </c>
      <c r="H118" s="2" t="str">
        <f t="shared" si="15"/>
        <v/>
      </c>
      <c r="J118" s="4" t="str">
        <f>IF(G118="","",G118+$J$1)</f>
        <v/>
      </c>
      <c r="K118" s="4" t="str">
        <f>IF(H118="","",H118+$J$1)</f>
        <v/>
      </c>
      <c r="L118" s="4" t="str">
        <f>IF(G118="","",G118+$L$1)</f>
        <v/>
      </c>
      <c r="M118" s="4" t="str">
        <f>IF(H118="","",H118+$L$1)</f>
        <v/>
      </c>
      <c r="O118" t="e">
        <f>_xll.BDH($A$1,"last_price",J118,J118+TIME(0,1,0),"BarSz=1","Dir=V","Dts=h","Sort=D","Quote=C","UseDPDF=Y")</f>
        <v>#VALUE!</v>
      </c>
      <c r="P118" t="e">
        <f>_xll.BDH($A$1,"last_price",K118,K118+TIME(0,1,0),"BarSz=1","Dir=V","Dts=h","Sort=D","Quote=C","UseDPDF=Y")</f>
        <v>#VALUE!</v>
      </c>
      <c r="Q118" t="e">
        <f>_xll.BDH($A$1,"last_price",L118,L118+TIME(0,1,0),"BarSz=1","Dir=V","Dts=h","Sort=D","Quote=C","UseDPDF=Y")</f>
        <v>#VALUE!</v>
      </c>
      <c r="R118" t="e">
        <f>_xll.BDH($A$1,"last_price",M118,M118+TIME(0,1,0),"BarSz=1","Dir=V","Dts=h","Sort=D","Quote=C","UseDPDF=Y")</f>
        <v>#VALUE!</v>
      </c>
      <c r="T118" s="5" t="str">
        <f t="shared" si="16"/>
        <v/>
      </c>
      <c r="U118" s="5" t="str">
        <f t="shared" si="17"/>
        <v/>
      </c>
      <c r="X118" s="2"/>
      <c r="Y118" s="2"/>
      <c r="AA118" s="17"/>
      <c r="AB118" s="17"/>
    </row>
    <row r="119" spans="1:28" x14ac:dyDescent="0.25">
      <c r="A119" s="2">
        <v>42469</v>
      </c>
      <c r="B119">
        <v>108.06</v>
      </c>
      <c r="D119">
        <f t="shared" si="13"/>
        <v>7</v>
      </c>
      <c r="E119">
        <f t="shared" si="18"/>
        <v>9</v>
      </c>
      <c r="F119" t="str">
        <f t="shared" si="19"/>
        <v/>
      </c>
      <c r="G119" s="2" t="str">
        <f t="shared" si="14"/>
        <v/>
      </c>
      <c r="H119" s="2" t="str">
        <f t="shared" si="15"/>
        <v/>
      </c>
      <c r="J119" s="4" t="str">
        <f>IF(G119="","",G119+$J$1)</f>
        <v/>
      </c>
      <c r="K119" s="4" t="str">
        <f>IF(H119="","",H119+$J$1)</f>
        <v/>
      </c>
      <c r="L119" s="4" t="str">
        <f>IF(G119="","",G119+$L$1)</f>
        <v/>
      </c>
      <c r="M119" s="4" t="str">
        <f>IF(H119="","",H119+$L$1)</f>
        <v/>
      </c>
      <c r="O119" t="e">
        <f>_xll.BDH($A$1,"last_price",J119,J119+TIME(0,1,0),"BarSz=1","Dir=V","Dts=h","Sort=D","Quote=C","UseDPDF=Y")</f>
        <v>#VALUE!</v>
      </c>
      <c r="P119" t="e">
        <f>_xll.BDH($A$1,"last_price",K119,K119+TIME(0,1,0),"BarSz=1","Dir=V","Dts=h","Sort=D","Quote=C","UseDPDF=Y")</f>
        <v>#VALUE!</v>
      </c>
      <c r="Q119" t="e">
        <f>_xll.BDH($A$1,"last_price",L119,L119+TIME(0,1,0),"BarSz=1","Dir=V","Dts=h","Sort=D","Quote=C","UseDPDF=Y")</f>
        <v>#VALUE!</v>
      </c>
      <c r="R119" t="e">
        <f>_xll.BDH($A$1,"last_price",M119,M119+TIME(0,1,0),"BarSz=1","Dir=V","Dts=h","Sort=D","Quote=C","UseDPDF=Y")</f>
        <v>#VALUE!</v>
      </c>
      <c r="T119" s="5" t="str">
        <f t="shared" si="16"/>
        <v/>
      </c>
      <c r="U119" s="5" t="str">
        <f t="shared" si="17"/>
        <v/>
      </c>
      <c r="X119" s="2"/>
      <c r="Y119" s="2"/>
      <c r="AA119" s="17"/>
      <c r="AB119" s="17"/>
    </row>
    <row r="120" spans="1:28" x14ac:dyDescent="0.25">
      <c r="A120" s="2">
        <v>42468</v>
      </c>
      <c r="B120">
        <v>108.06</v>
      </c>
      <c r="D120">
        <f t="shared" si="13"/>
        <v>6</v>
      </c>
      <c r="E120">
        <f t="shared" si="18"/>
        <v>8</v>
      </c>
      <c r="F120" t="str">
        <f t="shared" si="19"/>
        <v/>
      </c>
      <c r="G120" s="2" t="str">
        <f t="shared" si="14"/>
        <v/>
      </c>
      <c r="H120" s="2">
        <f t="shared" si="15"/>
        <v>42468</v>
      </c>
      <c r="J120" s="4" t="str">
        <f>IF(G120="","",G120+$J$1)</f>
        <v/>
      </c>
      <c r="K120" s="4">
        <f>IF(H120="","",H120+$J$1)</f>
        <v>42468.354166666664</v>
      </c>
      <c r="L120" s="4" t="str">
        <f>IF(G120="","",G120+$L$1)</f>
        <v/>
      </c>
      <c r="M120" s="4">
        <f>IF(H120="","",H120+$L$1)</f>
        <v>42468.370833333334</v>
      </c>
      <c r="O120" t="e">
        <f>_xll.BDH($A$1,"last_price",J120,J120+TIME(0,1,0),"BarSz=1","Dir=V","Dts=h","Sort=D","Quote=C","UseDPDF=Y")</f>
        <v>#VALUE!</v>
      </c>
      <c r="P120">
        <f>_xll.BDH($A$1,"last_price",K120,K120+TIME(0,1,0),"BarSz=1","Dir=V","Dts=h","Sort=D","Quote=C","UseDPDF=Y")</f>
        <v>108.67</v>
      </c>
      <c r="Q120" t="e">
        <f>_xll.BDH($A$1,"last_price",L120,L120+TIME(0,1,0),"BarSz=1","Dir=V","Dts=h","Sort=D","Quote=C","UseDPDF=Y")</f>
        <v>#VALUE!</v>
      </c>
      <c r="R120">
        <f>_xll.BDH($A$1,"last_price",M120,M120+TIME(0,1,0),"BarSz=1","Dir=V","Dts=h","Sort=D","Quote=C","UseDPDF=Y")</f>
        <v>108.83</v>
      </c>
      <c r="T120" s="5" t="str">
        <f t="shared" si="16"/>
        <v/>
      </c>
      <c r="U120" s="5">
        <f t="shared" si="17"/>
        <v>1.4723474740039322E-3</v>
      </c>
      <c r="X120" s="2"/>
      <c r="Y120" s="2"/>
      <c r="AA120" s="17"/>
      <c r="AB120" s="17"/>
    </row>
    <row r="121" spans="1:28" x14ac:dyDescent="0.25">
      <c r="A121" s="2">
        <v>42467</v>
      </c>
      <c r="B121">
        <v>108.21</v>
      </c>
      <c r="D121">
        <f t="shared" si="13"/>
        <v>5</v>
      </c>
      <c r="E121">
        <f t="shared" si="18"/>
        <v>7</v>
      </c>
      <c r="F121" t="str">
        <f t="shared" si="19"/>
        <v/>
      </c>
      <c r="G121" s="2" t="str">
        <f t="shared" si="14"/>
        <v/>
      </c>
      <c r="H121" s="2" t="str">
        <f t="shared" si="15"/>
        <v/>
      </c>
      <c r="J121" s="4" t="str">
        <f>IF(G121="","",G121+$J$1)</f>
        <v/>
      </c>
      <c r="K121" s="4" t="str">
        <f>IF(H121="","",H121+$J$1)</f>
        <v/>
      </c>
      <c r="L121" s="4" t="str">
        <f>IF(G121="","",G121+$L$1)</f>
        <v/>
      </c>
      <c r="M121" s="4" t="str">
        <f>IF(H121="","",H121+$L$1)</f>
        <v/>
      </c>
      <c r="O121" t="e">
        <f>_xll.BDH($A$1,"last_price",J121,J121+TIME(0,1,0),"BarSz=1","Dir=V","Dts=h","Sort=D","Quote=C","UseDPDF=Y")</f>
        <v>#VALUE!</v>
      </c>
      <c r="Q121" t="e">
        <f>_xll.BDH($A$1,"last_price",L121,L121+TIME(0,1,0),"BarSz=1","Dir=V","Dts=h","Sort=D","Quote=C","UseDPDF=Y")</f>
        <v>#VALUE!</v>
      </c>
      <c r="R121" t="e">
        <f>_xll.BDH($A$1,"last_price",M121,M121+TIME(0,1,0),"BarSz=1","Dir=V","Dts=h","Sort=D","Quote=C","UseDPDF=Y")</f>
        <v>#VALUE!</v>
      </c>
      <c r="T121" s="5" t="str">
        <f t="shared" si="16"/>
        <v/>
      </c>
      <c r="U121" s="5" t="str">
        <f t="shared" si="17"/>
        <v/>
      </c>
      <c r="X121" s="2"/>
      <c r="Y121" s="2"/>
      <c r="AA121" s="17"/>
      <c r="AB121" s="17"/>
    </row>
    <row r="122" spans="1:28" x14ac:dyDescent="0.25">
      <c r="A122" s="2">
        <v>42466</v>
      </c>
      <c r="B122">
        <v>109.79</v>
      </c>
      <c r="D122">
        <f t="shared" si="13"/>
        <v>4</v>
      </c>
      <c r="E122">
        <f t="shared" si="18"/>
        <v>6</v>
      </c>
      <c r="F122" t="str">
        <f t="shared" si="19"/>
        <v/>
      </c>
      <c r="G122" s="2" t="str">
        <f t="shared" si="14"/>
        <v/>
      </c>
      <c r="H122" s="2" t="str">
        <f t="shared" si="15"/>
        <v/>
      </c>
      <c r="J122" s="4" t="str">
        <f>IF(G122="","",G122+$J$1)</f>
        <v/>
      </c>
      <c r="K122" s="4" t="str">
        <f>IF(H122="","",H122+$J$1)</f>
        <v/>
      </c>
      <c r="L122" s="4" t="str">
        <f>IF(G122="","",G122+$L$1)</f>
        <v/>
      </c>
      <c r="M122" s="4" t="str">
        <f>IF(H122="","",H122+$L$1)</f>
        <v/>
      </c>
      <c r="O122" t="e">
        <f>_xll.BDH($A$1,"last_price",J122,J122+TIME(0,1,0),"BarSz=1","Dir=V","Dts=h","Sort=D","Quote=C","UseDPDF=Y")</f>
        <v>#VALUE!</v>
      </c>
      <c r="P122" t="e">
        <f>_xll.BDH($A$1,"last_price",K122,K122+TIME(0,1,0),"BarSz=1","Dir=V","Dts=h","Sort=D","Quote=C","UseDPDF=Y")</f>
        <v>#VALUE!</v>
      </c>
      <c r="Q122" t="e">
        <f>_xll.BDH($A$1,"last_price",L122,L122+TIME(0,1,0),"BarSz=1","Dir=V","Dts=h","Sort=D","Quote=C","UseDPDF=Y")</f>
        <v>#VALUE!</v>
      </c>
      <c r="R122" t="e">
        <f>_xll.BDH($A$1,"last_price",M122,M122+TIME(0,1,0),"BarSz=1","Dir=V","Dts=h","Sort=D","Quote=C","UseDPDF=Y")</f>
        <v>#VALUE!</v>
      </c>
      <c r="T122" s="5" t="str">
        <f t="shared" si="16"/>
        <v/>
      </c>
      <c r="U122" s="5" t="str">
        <f t="shared" si="17"/>
        <v/>
      </c>
      <c r="X122" s="2"/>
      <c r="Y122" s="2"/>
      <c r="AA122" s="17"/>
      <c r="AB122" s="17"/>
    </row>
    <row r="123" spans="1:28" x14ac:dyDescent="0.25">
      <c r="A123" s="2">
        <v>42465</v>
      </c>
      <c r="B123">
        <v>110.35</v>
      </c>
      <c r="D123">
        <f t="shared" si="13"/>
        <v>3</v>
      </c>
      <c r="E123">
        <f t="shared" si="18"/>
        <v>5</v>
      </c>
      <c r="F123" t="str">
        <f t="shared" si="19"/>
        <v>YES</v>
      </c>
      <c r="G123" s="2">
        <f t="shared" si="14"/>
        <v>42465</v>
      </c>
      <c r="H123" s="2" t="str">
        <f t="shared" si="15"/>
        <v/>
      </c>
      <c r="J123" s="4">
        <f>IF(G123="","",G123+$J$1)</f>
        <v>42465.354166666664</v>
      </c>
      <c r="K123" s="4" t="str">
        <f>IF(H123="","",H123+$J$1)</f>
        <v/>
      </c>
      <c r="L123" s="4">
        <f>IF(G123="","",G123+$L$1)</f>
        <v>42465.370833333334</v>
      </c>
      <c r="M123" s="4" t="str">
        <f>IF(H123="","",H123+$L$1)</f>
        <v/>
      </c>
      <c r="O123">
        <f>_xll.BDH($A$1,"last_price",J123,J123+TIME(0,1,0),"BarSz=1","Dir=V","Dts=h","Sort=D","Quote=C","UseDPDF=Y")</f>
        <v>111.04</v>
      </c>
      <c r="P123" t="e">
        <f>_xll.BDH($A$1,"last_price",K123,K123+TIME(0,1,0),"BarSz=1","Dir=V","Dts=h","Sort=D","Quote=C","UseDPDF=Y")</f>
        <v>#VALUE!</v>
      </c>
      <c r="Q123">
        <f>_xll.BDH($A$1,"last_price",L123,L123+TIME(0,1,0),"BarSz=1","Dir=V","Dts=h","Sort=D","Quote=C","UseDPDF=Y")</f>
        <v>110.99</v>
      </c>
      <c r="R123" t="e">
        <f>_xll.BDH($A$1,"last_price",M123,M123+TIME(0,1,0),"BarSz=1","Dir=V","Dts=h","Sort=D","Quote=C","UseDPDF=Y")</f>
        <v>#VALUE!</v>
      </c>
      <c r="T123" s="5">
        <f t="shared" si="16"/>
        <v>-4.5028818443815233E-4</v>
      </c>
      <c r="U123" s="5" t="str">
        <f t="shared" si="17"/>
        <v/>
      </c>
      <c r="X123" s="2"/>
      <c r="Y123" s="2"/>
      <c r="AA123" s="17"/>
      <c r="AB123" s="17"/>
    </row>
    <row r="124" spans="1:28" x14ac:dyDescent="0.25">
      <c r="A124" s="2">
        <v>42464</v>
      </c>
      <c r="B124">
        <v>111.34</v>
      </c>
      <c r="D124">
        <f t="shared" si="13"/>
        <v>2</v>
      </c>
      <c r="E124">
        <f t="shared" si="18"/>
        <v>4</v>
      </c>
      <c r="F124" t="str">
        <f t="shared" si="19"/>
        <v/>
      </c>
      <c r="G124" s="2" t="str">
        <f t="shared" si="14"/>
        <v/>
      </c>
      <c r="H124" s="2" t="str">
        <f t="shared" si="15"/>
        <v/>
      </c>
      <c r="J124" s="4" t="str">
        <f>IF(G124="","",G124+$J$1)</f>
        <v/>
      </c>
      <c r="K124" s="4" t="str">
        <f>IF(H124="","",H124+$J$1)</f>
        <v/>
      </c>
      <c r="L124" s="4" t="str">
        <f>IF(G124="","",G124+$L$1)</f>
        <v/>
      </c>
      <c r="M124" s="4" t="str">
        <f>IF(H124="","",H124+$L$1)</f>
        <v/>
      </c>
      <c r="P124" t="e">
        <f>_xll.BDH($A$1,"last_price",K124,K124+TIME(0,1,0),"BarSz=1","Dir=V","Dts=h","Sort=D","Quote=C","UseDPDF=Y")</f>
        <v>#VALUE!</v>
      </c>
      <c r="Q124" t="e">
        <f>_xll.BDH($A$1,"last_price",L124,L124+TIME(0,1,0),"BarSz=1","Dir=V","Dts=h","Sort=D","Quote=C","UseDPDF=Y")</f>
        <v>#VALUE!</v>
      </c>
      <c r="R124" t="e">
        <f>_xll.BDH($A$1,"last_price",M124,M124+TIME(0,1,0),"BarSz=1","Dir=V","Dts=h","Sort=D","Quote=C","UseDPDF=Y")</f>
        <v>#VALUE!</v>
      </c>
      <c r="T124" s="5" t="str">
        <f t="shared" si="16"/>
        <v/>
      </c>
      <c r="U124" s="5" t="str">
        <f t="shared" si="17"/>
        <v/>
      </c>
      <c r="X124" s="2"/>
      <c r="Y124" s="2"/>
      <c r="AA124" s="17"/>
      <c r="AB124" s="17"/>
    </row>
    <row r="125" spans="1:28" x14ac:dyDescent="0.25">
      <c r="A125" s="2">
        <v>42463</v>
      </c>
      <c r="B125">
        <v>111.68</v>
      </c>
      <c r="D125">
        <f t="shared" si="13"/>
        <v>1</v>
      </c>
      <c r="E125">
        <f t="shared" si="18"/>
        <v>3</v>
      </c>
      <c r="F125" t="str">
        <f t="shared" si="19"/>
        <v/>
      </c>
      <c r="G125" s="2" t="str">
        <f t="shared" si="14"/>
        <v/>
      </c>
      <c r="H125" s="2" t="str">
        <f t="shared" si="15"/>
        <v/>
      </c>
      <c r="J125" s="4" t="str">
        <f>IF(G125="","",G125+$J$1)</f>
        <v/>
      </c>
      <c r="K125" s="4" t="str">
        <f>IF(H125="","",H125+$J$1)</f>
        <v/>
      </c>
      <c r="L125" s="4" t="str">
        <f>IF(G125="","",G125+$L$1)</f>
        <v/>
      </c>
      <c r="M125" s="4" t="str">
        <f>IF(H125="","",H125+$L$1)</f>
        <v/>
      </c>
      <c r="O125" t="e">
        <f>_xll.BDH($A$1,"last_price",J125,J125+TIME(0,1,0),"BarSz=1","Dir=V","Dts=h","Sort=D","Quote=C","UseDPDF=Y")</f>
        <v>#VALUE!</v>
      </c>
      <c r="P125" t="e">
        <f>_xll.BDH($A$1,"last_price",K125,K125+TIME(0,1,0),"BarSz=1","Dir=V","Dts=h","Sort=D","Quote=C","UseDPDF=Y")</f>
        <v>#VALUE!</v>
      </c>
      <c r="Q125" t="e">
        <f>_xll.BDH($A$1,"last_price",L125,L125+TIME(0,1,0),"BarSz=1","Dir=V","Dts=h","Sort=D","Quote=C","UseDPDF=Y")</f>
        <v>#VALUE!</v>
      </c>
      <c r="R125" t="e">
        <f>_xll.BDH($A$1,"last_price",M125,M125+TIME(0,1,0),"BarSz=1","Dir=V","Dts=h","Sort=D","Quote=C","UseDPDF=Y")</f>
        <v>#VALUE!</v>
      </c>
      <c r="T125" s="5" t="str">
        <f t="shared" si="16"/>
        <v/>
      </c>
      <c r="U125" s="5" t="str">
        <f t="shared" si="17"/>
        <v/>
      </c>
      <c r="X125" s="2"/>
      <c r="Y125" s="2"/>
      <c r="AA125" s="17"/>
      <c r="AB125" s="17"/>
    </row>
    <row r="126" spans="1:28" x14ac:dyDescent="0.25">
      <c r="A126" s="2">
        <v>42462</v>
      </c>
      <c r="B126">
        <v>111.68</v>
      </c>
      <c r="D126">
        <f t="shared" si="13"/>
        <v>7</v>
      </c>
      <c r="E126">
        <f t="shared" si="18"/>
        <v>2</v>
      </c>
      <c r="F126" t="str">
        <f t="shared" si="19"/>
        <v/>
      </c>
      <c r="G126" s="2" t="str">
        <f t="shared" si="14"/>
        <v/>
      </c>
      <c r="H126" s="2" t="str">
        <f t="shared" si="15"/>
        <v/>
      </c>
      <c r="J126" s="4" t="str">
        <f>IF(G126="","",G126+$J$1)</f>
        <v/>
      </c>
      <c r="K126" s="4" t="str">
        <f>IF(H126="","",H126+$J$1)</f>
        <v/>
      </c>
      <c r="L126" s="4" t="str">
        <f>IF(G126="","",G126+$L$1)</f>
        <v/>
      </c>
      <c r="M126" s="4" t="str">
        <f>IF(H126="","",H126+$L$1)</f>
        <v/>
      </c>
      <c r="O126" t="e">
        <f>_xll.BDH($A$1,"last_price",J126,J126+TIME(0,1,0),"BarSz=1","Dir=V","Dts=h","Sort=D","Quote=C","UseDPDF=Y")</f>
        <v>#VALUE!</v>
      </c>
      <c r="P126" t="e">
        <f>_xll.BDH($A$1,"last_price",K126,K126+TIME(0,1,0),"BarSz=1","Dir=V","Dts=h","Sort=D","Quote=C","UseDPDF=Y")</f>
        <v>#VALUE!</v>
      </c>
      <c r="Q126" t="e">
        <f>_xll.BDH($A$1,"last_price",L126,L126+TIME(0,1,0),"BarSz=1","Dir=V","Dts=h","Sort=D","Quote=C","UseDPDF=Y")</f>
        <v>#VALUE!</v>
      </c>
      <c r="R126" t="e">
        <f>_xll.BDH($A$1,"last_price",M126,M126+TIME(0,1,0),"BarSz=1","Dir=V","Dts=h","Sort=D","Quote=C","UseDPDF=Y")</f>
        <v>#VALUE!</v>
      </c>
      <c r="T126" s="5" t="str">
        <f t="shared" si="16"/>
        <v/>
      </c>
      <c r="U126" s="5" t="str">
        <f t="shared" si="17"/>
        <v/>
      </c>
      <c r="X126" s="2"/>
      <c r="Y126" s="2"/>
      <c r="AA126" s="17"/>
      <c r="AB126" s="17"/>
    </row>
    <row r="127" spans="1:28" x14ac:dyDescent="0.25">
      <c r="A127" s="2">
        <v>42461</v>
      </c>
      <c r="B127">
        <v>111.68</v>
      </c>
      <c r="D127">
        <f t="shared" si="13"/>
        <v>6</v>
      </c>
      <c r="E127">
        <f t="shared" si="18"/>
        <v>1</v>
      </c>
      <c r="F127" t="str">
        <f t="shared" si="19"/>
        <v/>
      </c>
      <c r="G127" s="2" t="str">
        <f t="shared" si="14"/>
        <v/>
      </c>
      <c r="H127" s="2" t="str">
        <f t="shared" si="15"/>
        <v/>
      </c>
      <c r="J127" s="4" t="str">
        <f>IF(G127="","",G127+$J$1)</f>
        <v/>
      </c>
      <c r="K127" s="4" t="str">
        <f>IF(H127="","",H127+$J$1)</f>
        <v/>
      </c>
      <c r="L127" s="4" t="str">
        <f>IF(G127="","",G127+$L$1)</f>
        <v/>
      </c>
      <c r="M127" s="4" t="str">
        <f>IF(H127="","",H127+$L$1)</f>
        <v/>
      </c>
      <c r="O127" t="e">
        <f>_xll.BDH($A$1,"last_price",J127,J127+TIME(0,1,0),"BarSz=1","Dir=V","Dts=h","Sort=D","Quote=C","UseDPDF=Y")</f>
        <v>#VALUE!</v>
      </c>
      <c r="P127" t="e">
        <f>_xll.BDH($A$1,"last_price",K127,K127+TIME(0,1,0),"BarSz=1","Dir=V","Dts=h","Sort=D","Quote=C","UseDPDF=Y")</f>
        <v>#VALUE!</v>
      </c>
      <c r="Q127" t="e">
        <f>_xll.BDH($A$1,"last_price",L127,L127+TIME(0,1,0),"BarSz=1","Dir=V","Dts=h","Sort=D","Quote=C","UseDPDF=Y")</f>
        <v>#VALUE!</v>
      </c>
      <c r="R127" t="e">
        <f>_xll.BDH($A$1,"last_price",M127,M127+TIME(0,1,0),"BarSz=1","Dir=V","Dts=h","Sort=D","Quote=C","UseDPDF=Y")</f>
        <v>#VALUE!</v>
      </c>
      <c r="T127" s="5" t="str">
        <f t="shared" si="16"/>
        <v/>
      </c>
      <c r="U127" s="5" t="str">
        <f t="shared" si="17"/>
        <v/>
      </c>
      <c r="X127" s="2"/>
      <c r="Y127" s="2"/>
      <c r="AA127" s="17"/>
      <c r="AB127" s="17"/>
    </row>
    <row r="128" spans="1:28" x14ac:dyDescent="0.25">
      <c r="A128" s="2">
        <v>42460</v>
      </c>
      <c r="B128">
        <v>112.57</v>
      </c>
      <c r="D128">
        <f t="shared" si="13"/>
        <v>5</v>
      </c>
      <c r="E128">
        <f t="shared" si="18"/>
        <v>31</v>
      </c>
      <c r="F128" t="str">
        <f t="shared" si="19"/>
        <v/>
      </c>
      <c r="G128" s="2" t="str">
        <f t="shared" si="14"/>
        <v/>
      </c>
      <c r="H128" s="2" t="str">
        <f t="shared" si="15"/>
        <v/>
      </c>
      <c r="J128" s="4" t="str">
        <f>IF(G128="","",G128+$J$1)</f>
        <v/>
      </c>
      <c r="K128" s="4" t="str">
        <f>IF(H128="","",H128+$J$1)</f>
        <v/>
      </c>
      <c r="L128" s="4" t="str">
        <f>IF(G128="","",G128+$L$1)</f>
        <v/>
      </c>
      <c r="M128" s="4" t="str">
        <f>IF(H128="","",H128+$L$1)</f>
        <v/>
      </c>
      <c r="O128" t="e">
        <f>_xll.BDH($A$1,"last_price",J128,J128+TIME(0,1,0),"BarSz=1","Dir=V","Dts=h","Sort=D","Quote=C","UseDPDF=Y")</f>
        <v>#VALUE!</v>
      </c>
      <c r="P128" t="e">
        <f>_xll.BDH($A$1,"last_price",K128,K128+TIME(0,1,0),"BarSz=1","Dir=V","Dts=h","Sort=D","Quote=C","UseDPDF=Y")</f>
        <v>#VALUE!</v>
      </c>
      <c r="Q128" t="e">
        <f>_xll.BDH($A$1,"last_price",L128,L128+TIME(0,1,0),"BarSz=1","Dir=V","Dts=h","Sort=D","Quote=C","UseDPDF=Y")</f>
        <v>#VALUE!</v>
      </c>
      <c r="R128" t="e">
        <f>_xll.BDH($A$1,"last_price",M128,M128+TIME(0,1,0),"BarSz=1","Dir=V","Dts=h","Sort=D","Quote=C","UseDPDF=Y")</f>
        <v>#VALUE!</v>
      </c>
      <c r="T128" s="5" t="str">
        <f t="shared" si="16"/>
        <v/>
      </c>
      <c r="U128" s="5" t="str">
        <f t="shared" si="17"/>
        <v/>
      </c>
      <c r="X128" s="2"/>
      <c r="Y128" s="2"/>
      <c r="AA128" s="17"/>
      <c r="AB128" s="17"/>
    </row>
    <row r="129" spans="1:28" x14ac:dyDescent="0.25">
      <c r="A129" s="2">
        <v>42459</v>
      </c>
      <c r="B129">
        <v>112.42</v>
      </c>
      <c r="D129">
        <f t="shared" si="13"/>
        <v>4</v>
      </c>
      <c r="E129">
        <f t="shared" si="18"/>
        <v>30</v>
      </c>
      <c r="F129" t="str">
        <f t="shared" si="19"/>
        <v>YES</v>
      </c>
      <c r="G129" s="2">
        <f t="shared" si="14"/>
        <v>42459</v>
      </c>
      <c r="H129" s="2" t="str">
        <f t="shared" si="15"/>
        <v/>
      </c>
      <c r="J129" s="4">
        <f>IF(G129="","",G129+$J$1)</f>
        <v>42459.354166666664</v>
      </c>
      <c r="K129" s="4" t="str">
        <f>IF(H129="","",H129+$J$1)</f>
        <v/>
      </c>
      <c r="L129" s="4">
        <f>IF(G129="","",G129+$L$1)</f>
        <v>42459.370833333334</v>
      </c>
      <c r="M129" s="4" t="str">
        <f>IF(H129="","",H129+$L$1)</f>
        <v/>
      </c>
      <c r="O129">
        <f>_xll.BDH($A$1,"last_price",J129,J129+TIME(0,1,0),"BarSz=1","Dir=V","Dts=h","Sort=D","Quote=C","UseDPDF=Y")</f>
        <v>112.45</v>
      </c>
      <c r="P129" t="e">
        <f>_xll.BDH($A$1,"last_price",K129,K129+TIME(0,1,0),"BarSz=1","Dir=V","Dts=h","Sort=D","Quote=C","UseDPDF=Y")</f>
        <v>#VALUE!</v>
      </c>
      <c r="Q129">
        <f>_xll.BDH($A$1,"last_price",L129,L129+TIME(0,1,0),"BarSz=1","Dir=V","Dts=h","Sort=D","Quote=C","UseDPDF=Y")</f>
        <v>112.61</v>
      </c>
      <c r="R129" t="e">
        <f>_xll.BDH($A$1,"last_price",M129,M129+TIME(0,1,0),"BarSz=1","Dir=V","Dts=h","Sort=D","Quote=C","UseDPDF=Y")</f>
        <v>#VALUE!</v>
      </c>
      <c r="T129" s="5">
        <f t="shared" si="16"/>
        <v>1.4228546020453869E-3</v>
      </c>
      <c r="U129" s="5" t="str">
        <f t="shared" si="17"/>
        <v/>
      </c>
      <c r="X129" s="2"/>
      <c r="Y129" s="2"/>
      <c r="AA129" s="17"/>
      <c r="AB129" s="17"/>
    </row>
    <row r="130" spans="1:28" x14ac:dyDescent="0.25">
      <c r="A130" s="2">
        <v>42458</v>
      </c>
      <c r="B130">
        <v>112.68</v>
      </c>
      <c r="D130">
        <f t="shared" si="13"/>
        <v>3</v>
      </c>
      <c r="E130">
        <f t="shared" si="18"/>
        <v>29</v>
      </c>
      <c r="F130" t="str">
        <f t="shared" si="19"/>
        <v/>
      </c>
      <c r="G130" s="2" t="str">
        <f t="shared" si="14"/>
        <v/>
      </c>
      <c r="H130" s="2" t="str">
        <f t="shared" si="15"/>
        <v/>
      </c>
      <c r="J130" s="4" t="str">
        <f>IF(G130="","",G130+$J$1)</f>
        <v/>
      </c>
      <c r="K130" s="4" t="str">
        <f>IF(H130="","",H130+$J$1)</f>
        <v/>
      </c>
      <c r="L130" s="4" t="str">
        <f>IF(G130="","",G130+$L$1)</f>
        <v/>
      </c>
      <c r="M130" s="4" t="str">
        <f>IF(H130="","",H130+$L$1)</f>
        <v/>
      </c>
      <c r="P130" t="e">
        <f>_xll.BDH($A$1,"last_price",K130,K130+TIME(0,1,0),"BarSz=1","Dir=V","Dts=h","Sort=D","Quote=C","UseDPDF=Y")</f>
        <v>#VALUE!</v>
      </c>
      <c r="Q130" t="e">
        <f>_xll.BDH($A$1,"last_price",L130,L130+TIME(0,1,0),"BarSz=1","Dir=V","Dts=h","Sort=D","Quote=C","UseDPDF=Y")</f>
        <v>#VALUE!</v>
      </c>
      <c r="R130" t="e">
        <f>_xll.BDH($A$1,"last_price",M130,M130+TIME(0,1,0),"BarSz=1","Dir=V","Dts=h","Sort=D","Quote=C","UseDPDF=Y")</f>
        <v>#VALUE!</v>
      </c>
      <c r="T130" s="5" t="str">
        <f t="shared" si="16"/>
        <v/>
      </c>
      <c r="U130" s="5" t="str">
        <f t="shared" si="17"/>
        <v/>
      </c>
      <c r="X130" s="2"/>
      <c r="Y130" s="2"/>
      <c r="AA130" s="17"/>
      <c r="AB130" s="17"/>
    </row>
    <row r="131" spans="1:28" x14ac:dyDescent="0.25">
      <c r="A131" s="2">
        <v>42457</v>
      </c>
      <c r="B131">
        <v>113.46</v>
      </c>
      <c r="D131">
        <f t="shared" si="13"/>
        <v>2</v>
      </c>
      <c r="E131">
        <f t="shared" si="18"/>
        <v>28</v>
      </c>
      <c r="F131" t="str">
        <f t="shared" si="19"/>
        <v/>
      </c>
      <c r="G131" s="2" t="str">
        <f t="shared" si="14"/>
        <v/>
      </c>
      <c r="H131" s="2" t="str">
        <f t="shared" si="15"/>
        <v/>
      </c>
      <c r="J131" s="4" t="str">
        <f>IF(G131="","",G131+$J$1)</f>
        <v/>
      </c>
      <c r="K131" s="4" t="str">
        <f>IF(H131="","",H131+$J$1)</f>
        <v/>
      </c>
      <c r="L131" s="4" t="str">
        <f>IF(G131="","",G131+$L$1)</f>
        <v/>
      </c>
      <c r="M131" s="4" t="str">
        <f>IF(H131="","",H131+$L$1)</f>
        <v/>
      </c>
      <c r="O131" t="e">
        <f>_xll.BDH($A$1,"last_price",J131,J131+TIME(0,1,0),"BarSz=1","Dir=V","Dts=h","Sort=D","Quote=C","UseDPDF=Y")</f>
        <v>#VALUE!</v>
      </c>
      <c r="P131" t="e">
        <f>_xll.BDH($A$1,"last_price",K131,K131+TIME(0,1,0),"BarSz=1","Dir=V","Dts=h","Sort=D","Quote=C","UseDPDF=Y")</f>
        <v>#VALUE!</v>
      </c>
      <c r="Q131" t="e">
        <f>_xll.BDH($A$1,"last_price",L131,L131+TIME(0,1,0),"BarSz=1","Dir=V","Dts=h","Sort=D","Quote=C","UseDPDF=Y")</f>
        <v>#VALUE!</v>
      </c>
      <c r="R131" t="e">
        <f>_xll.BDH($A$1,"last_price",M131,M131+TIME(0,1,0),"BarSz=1","Dir=V","Dts=h","Sort=D","Quote=C","UseDPDF=Y")</f>
        <v>#VALUE!</v>
      </c>
      <c r="T131" s="5" t="str">
        <f t="shared" si="16"/>
        <v/>
      </c>
      <c r="U131" s="5" t="str">
        <f t="shared" si="17"/>
        <v/>
      </c>
      <c r="X131" s="2"/>
      <c r="Y131" s="2"/>
      <c r="AA131" s="17"/>
      <c r="AB131" s="17"/>
    </row>
    <row r="132" spans="1:28" x14ac:dyDescent="0.25">
      <c r="A132" s="2">
        <v>42456</v>
      </c>
      <c r="B132">
        <v>113.09</v>
      </c>
      <c r="D132">
        <f t="shared" si="13"/>
        <v>1</v>
      </c>
      <c r="E132">
        <f t="shared" si="18"/>
        <v>27</v>
      </c>
      <c r="F132" t="str">
        <f t="shared" si="19"/>
        <v/>
      </c>
      <c r="G132" s="2" t="str">
        <f t="shared" si="14"/>
        <v/>
      </c>
      <c r="H132" s="2" t="str">
        <f t="shared" si="15"/>
        <v/>
      </c>
      <c r="J132" s="4" t="str">
        <f>IF(G132="","",G132+$J$1)</f>
        <v/>
      </c>
      <c r="K132" s="4" t="str">
        <f>IF(H132="","",H132+$J$1)</f>
        <v/>
      </c>
      <c r="L132" s="4" t="str">
        <f>IF(G132="","",G132+$L$1)</f>
        <v/>
      </c>
      <c r="M132" s="4" t="str">
        <f>IF(H132="","",H132+$L$1)</f>
        <v/>
      </c>
      <c r="O132" t="e">
        <f>_xll.BDH($A$1,"last_price",J132,J132+TIME(0,1,0),"BarSz=1","Dir=V","Dts=h","Sort=D","Quote=C","UseDPDF=Y")</f>
        <v>#VALUE!</v>
      </c>
      <c r="P132" t="e">
        <f>_xll.BDH($A$1,"last_price",K132,K132+TIME(0,1,0),"BarSz=1","Dir=V","Dts=h","Sort=D","Quote=C","UseDPDF=Y")</f>
        <v>#VALUE!</v>
      </c>
      <c r="Q132" t="e">
        <f>_xll.BDH($A$1,"last_price",L132,L132+TIME(0,1,0),"BarSz=1","Dir=V","Dts=h","Sort=D","Quote=C","UseDPDF=Y")</f>
        <v>#VALUE!</v>
      </c>
      <c r="R132" t="e">
        <f>_xll.BDH($A$1,"last_price",M132,M132+TIME(0,1,0),"BarSz=1","Dir=V","Dts=h","Sort=D","Quote=C","UseDPDF=Y")</f>
        <v>#VALUE!</v>
      </c>
      <c r="T132" s="5" t="str">
        <f t="shared" si="16"/>
        <v/>
      </c>
      <c r="U132" s="5" t="str">
        <f t="shared" si="17"/>
        <v/>
      </c>
      <c r="X132" s="2"/>
      <c r="Y132" s="2"/>
      <c r="AA132" s="17"/>
      <c r="AB132" s="17"/>
    </row>
    <row r="133" spans="1:28" x14ac:dyDescent="0.25">
      <c r="A133" s="2">
        <v>42455</v>
      </c>
      <c r="B133">
        <v>113.09</v>
      </c>
      <c r="D133">
        <f t="shared" si="13"/>
        <v>7</v>
      </c>
      <c r="E133">
        <f t="shared" si="18"/>
        <v>26</v>
      </c>
      <c r="F133" t="str">
        <f t="shared" si="19"/>
        <v/>
      </c>
      <c r="G133" s="2" t="str">
        <f t="shared" si="14"/>
        <v/>
      </c>
      <c r="H133" s="2" t="str">
        <f t="shared" si="15"/>
        <v/>
      </c>
      <c r="J133" s="4" t="str">
        <f>IF(G133="","",G133+$J$1)</f>
        <v/>
      </c>
      <c r="K133" s="4" t="str">
        <f>IF(H133="","",H133+$J$1)</f>
        <v/>
      </c>
      <c r="L133" s="4" t="str">
        <f>IF(G133="","",G133+$L$1)</f>
        <v/>
      </c>
      <c r="M133" s="4" t="str">
        <f>IF(H133="","",H133+$L$1)</f>
        <v/>
      </c>
      <c r="O133" t="e">
        <f>_xll.BDH($A$1,"last_price",J133,J133+TIME(0,1,0),"BarSz=1","Dir=V","Dts=h","Sort=D","Quote=C","UseDPDF=Y")</f>
        <v>#VALUE!</v>
      </c>
      <c r="P133" t="e">
        <f>_xll.BDH($A$1,"last_price",K133,K133+TIME(0,1,0),"BarSz=1","Dir=V","Dts=h","Sort=D","Quote=C","UseDPDF=Y")</f>
        <v>#VALUE!</v>
      </c>
      <c r="Q133" t="e">
        <f>_xll.BDH($A$1,"last_price",L133,L133+TIME(0,1,0),"BarSz=1","Dir=V","Dts=h","Sort=D","Quote=C","UseDPDF=Y")</f>
        <v>#VALUE!</v>
      </c>
      <c r="R133" t="e">
        <f>_xll.BDH($A$1,"last_price",M133,M133+TIME(0,1,0),"BarSz=1","Dir=V","Dts=h","Sort=D","Quote=C","UseDPDF=Y")</f>
        <v>#VALUE!</v>
      </c>
      <c r="T133" s="5" t="str">
        <f t="shared" si="16"/>
        <v/>
      </c>
      <c r="U133" s="5" t="str">
        <f t="shared" si="17"/>
        <v/>
      </c>
      <c r="X133" s="2"/>
      <c r="Y133" s="2"/>
      <c r="AA133" s="17"/>
      <c r="AB133" s="17"/>
    </row>
    <row r="134" spans="1:28" x14ac:dyDescent="0.25">
      <c r="A134" s="2">
        <v>42454</v>
      </c>
      <c r="B134">
        <v>113.09</v>
      </c>
      <c r="D134">
        <f t="shared" si="13"/>
        <v>6</v>
      </c>
      <c r="E134">
        <f t="shared" si="18"/>
        <v>25</v>
      </c>
      <c r="F134" t="str">
        <f t="shared" si="19"/>
        <v>YES</v>
      </c>
      <c r="G134" s="2">
        <f t="shared" si="14"/>
        <v>42454</v>
      </c>
      <c r="H134" s="2" t="str">
        <f t="shared" si="15"/>
        <v/>
      </c>
      <c r="J134" s="4">
        <f>IF(G134="","",G134+$J$1)</f>
        <v>42454.354166666664</v>
      </c>
      <c r="K134" s="4" t="str">
        <f>IF(H134="","",H134+$J$1)</f>
        <v/>
      </c>
      <c r="L134" s="4">
        <f>IF(G134="","",G134+$L$1)</f>
        <v>42454.370833333334</v>
      </c>
      <c r="M134" s="4" t="str">
        <f>IF(H134="","",H134+$L$1)</f>
        <v/>
      </c>
      <c r="O134">
        <f>_xll.BDH($A$1,"last_price",J134,J134+TIME(0,1,0),"BarSz=1","Dir=V","Dts=h","Sort=D","Quote=C","UseDPDF=Y")</f>
        <v>112.92</v>
      </c>
      <c r="P134" t="e">
        <f>_xll.BDH($A$1,"last_price",K134,K134+TIME(0,1,0),"BarSz=1","Dir=V","Dts=h","Sort=D","Quote=C","UseDPDF=Y")</f>
        <v>#VALUE!</v>
      </c>
      <c r="Q134">
        <f>_xll.BDH($A$1,"last_price",L134,L134+TIME(0,1,0),"BarSz=1","Dir=V","Dts=h","Sort=D","Quote=C","UseDPDF=Y")</f>
        <v>113.27</v>
      </c>
      <c r="R134" t="e">
        <f>_xll.BDH($A$1,"last_price",M134,M134+TIME(0,1,0),"BarSz=1","Dir=V","Dts=h","Sort=D","Quote=C","UseDPDF=Y")</f>
        <v>#VALUE!</v>
      </c>
      <c r="T134" s="5">
        <f t="shared" si="16"/>
        <v>3.0995394969890455E-3</v>
      </c>
      <c r="U134" s="5" t="str">
        <f t="shared" si="17"/>
        <v/>
      </c>
      <c r="X134" s="2"/>
      <c r="Y134" s="2"/>
      <c r="AA134" s="17"/>
      <c r="AB134" s="17"/>
    </row>
    <row r="135" spans="1:28" x14ac:dyDescent="0.25">
      <c r="A135" s="2">
        <v>42453</v>
      </c>
      <c r="B135">
        <v>112.9</v>
      </c>
      <c r="D135">
        <f t="shared" si="13"/>
        <v>5</v>
      </c>
      <c r="E135">
        <f t="shared" si="18"/>
        <v>24</v>
      </c>
      <c r="F135" t="str">
        <f t="shared" si="19"/>
        <v/>
      </c>
      <c r="G135" s="2" t="str">
        <f t="shared" si="14"/>
        <v/>
      </c>
      <c r="H135" s="2" t="str">
        <f t="shared" si="15"/>
        <v/>
      </c>
      <c r="J135" s="4" t="str">
        <f>IF(G135="","",G135+$J$1)</f>
        <v/>
      </c>
      <c r="K135" s="4" t="str">
        <f>IF(H135="","",H135+$J$1)</f>
        <v/>
      </c>
      <c r="L135" s="4" t="str">
        <f>IF(G135="","",G135+$L$1)</f>
        <v/>
      </c>
      <c r="M135" s="4" t="str">
        <f>IF(H135="","",H135+$L$1)</f>
        <v/>
      </c>
      <c r="P135" t="e">
        <f>_xll.BDH($A$1,"last_price",K135,K135+TIME(0,1,0),"BarSz=1","Dir=V","Dts=h","Sort=D","Quote=C","UseDPDF=Y")</f>
        <v>#VALUE!</v>
      </c>
      <c r="Q135" t="e">
        <f>_xll.BDH($A$1,"last_price",L135,L135+TIME(0,1,0),"BarSz=1","Dir=V","Dts=h","Sort=D","Quote=C","UseDPDF=Y")</f>
        <v>#VALUE!</v>
      </c>
      <c r="R135" t="e">
        <f>_xll.BDH($A$1,"last_price",M135,M135+TIME(0,1,0),"BarSz=1","Dir=V","Dts=h","Sort=D","Quote=C","UseDPDF=Y")</f>
        <v>#VALUE!</v>
      </c>
      <c r="T135" s="5" t="str">
        <f t="shared" si="16"/>
        <v/>
      </c>
      <c r="U135" s="5" t="str">
        <f t="shared" si="17"/>
        <v/>
      </c>
      <c r="X135" s="2"/>
      <c r="Y135" s="2"/>
      <c r="AA135" s="17"/>
      <c r="AB135" s="17"/>
    </row>
    <row r="136" spans="1:28" x14ac:dyDescent="0.25">
      <c r="A136" s="2">
        <v>42452</v>
      </c>
      <c r="B136">
        <v>112.38</v>
      </c>
      <c r="D136">
        <f t="shared" si="13"/>
        <v>4</v>
      </c>
      <c r="E136">
        <f t="shared" ref="E136:E167" si="20">DAY(A136)</f>
        <v>23</v>
      </c>
      <c r="F136" t="str">
        <f t="shared" ref="F136:F167" si="21">IF(OR(E136=5,E136=10,E136=15,E136=20,E136=25,E136=30),"YES","")</f>
        <v/>
      </c>
      <c r="G136" s="2" t="str">
        <f t="shared" si="14"/>
        <v/>
      </c>
      <c r="H136" s="2" t="str">
        <f t="shared" si="15"/>
        <v/>
      </c>
      <c r="J136" s="4" t="str">
        <f>IF(G136="","",G136+$J$1)</f>
        <v/>
      </c>
      <c r="K136" s="4" t="str">
        <f>IF(H136="","",H136+$J$1)</f>
        <v/>
      </c>
      <c r="L136" s="4" t="str">
        <f>IF(G136="","",G136+$L$1)</f>
        <v/>
      </c>
      <c r="M136" s="4" t="str">
        <f>IF(H136="","",H136+$L$1)</f>
        <v/>
      </c>
      <c r="O136" t="e">
        <f>_xll.BDH($A$1,"last_price",J136,J136+TIME(0,1,0),"BarSz=1","Dir=V","Dts=h","Sort=D","Quote=C","UseDPDF=Y")</f>
        <v>#VALUE!</v>
      </c>
      <c r="P136" t="e">
        <f>_xll.BDH($A$1,"last_price",K136,K136+TIME(0,1,0),"BarSz=1","Dir=V","Dts=h","Sort=D","Quote=C","UseDPDF=Y")</f>
        <v>#VALUE!</v>
      </c>
      <c r="Q136" t="e">
        <f>_xll.BDH($A$1,"last_price",L136,L136+TIME(0,1,0),"BarSz=1","Dir=V","Dts=h","Sort=D","Quote=C","UseDPDF=Y")</f>
        <v>#VALUE!</v>
      </c>
      <c r="R136" t="e">
        <f>_xll.BDH($A$1,"last_price",M136,M136+TIME(0,1,0),"BarSz=1","Dir=V","Dts=h","Sort=D","Quote=C","UseDPDF=Y")</f>
        <v>#VALUE!</v>
      </c>
      <c r="T136" s="5" t="str">
        <f t="shared" si="16"/>
        <v/>
      </c>
      <c r="U136" s="5" t="str">
        <f t="shared" si="17"/>
        <v/>
      </c>
      <c r="X136" s="2"/>
      <c r="Y136" s="2"/>
      <c r="AA136" s="17"/>
      <c r="AB136" s="17"/>
    </row>
    <row r="137" spans="1:28" x14ac:dyDescent="0.25">
      <c r="A137" s="2">
        <v>42451</v>
      </c>
      <c r="B137">
        <v>112.37</v>
      </c>
      <c r="D137">
        <f t="shared" ref="D137:D199" si="22">WEEKDAY(A137)</f>
        <v>3</v>
      </c>
      <c r="E137">
        <f t="shared" si="20"/>
        <v>22</v>
      </c>
      <c r="F137" t="str">
        <f t="shared" si="21"/>
        <v/>
      </c>
      <c r="G137" s="2" t="str">
        <f t="shared" ref="G137:G199" si="23">IF(AND(OR(D137=2,D137=3,D137=4,D137=5,D137=6),OR(E137=5,E137=10,E137=15,E137=20,E137=25,E137=30)),A137,"")</f>
        <v/>
      </c>
      <c r="H137" s="2" t="str">
        <f t="shared" ref="H137:H199" si="24">IF(AND(F135="YES",D135=1),A137,IF(AND(F136="YES",D136=7),A137,""))</f>
        <v/>
      </c>
      <c r="J137" s="4" t="str">
        <f>IF(G137="","",G137+$J$1)</f>
        <v/>
      </c>
      <c r="K137" s="4" t="str">
        <f>IF(H137="","",H137+$J$1)</f>
        <v/>
      </c>
      <c r="L137" s="4" t="str">
        <f>IF(G137="","",G137+$L$1)</f>
        <v/>
      </c>
      <c r="M137" s="4" t="str">
        <f>IF(H137="","",H137+$L$1)</f>
        <v/>
      </c>
      <c r="O137" t="e">
        <f>_xll.BDH($A$1,"last_price",J137,J137+TIME(0,1,0),"BarSz=1","Dir=V","Dts=h","Sort=D","Quote=C","UseDPDF=Y")</f>
        <v>#VALUE!</v>
      </c>
      <c r="P137" t="e">
        <f>_xll.BDH($A$1,"last_price",K137,K137+TIME(0,1,0),"BarSz=1","Dir=V","Dts=h","Sort=D","Quote=C","UseDPDF=Y")</f>
        <v>#VALUE!</v>
      </c>
      <c r="Q137" t="e">
        <f>_xll.BDH($A$1,"last_price",L137,L137+TIME(0,1,0),"BarSz=1","Dir=V","Dts=h","Sort=D","Quote=C","UseDPDF=Y")</f>
        <v>#VALUE!</v>
      </c>
      <c r="R137" t="e">
        <f>_xll.BDH($A$1,"last_price",M137,M137+TIME(0,1,0),"BarSz=1","Dir=V","Dts=h","Sort=D","Quote=C","UseDPDF=Y")</f>
        <v>#VALUE!</v>
      </c>
      <c r="T137" s="5" t="str">
        <f t="shared" si="16"/>
        <v/>
      </c>
      <c r="U137" s="5" t="str">
        <f t="shared" si="17"/>
        <v/>
      </c>
      <c r="X137" s="2"/>
      <c r="Y137" s="2"/>
      <c r="AA137" s="17"/>
      <c r="AB137" s="17"/>
    </row>
    <row r="138" spans="1:28" x14ac:dyDescent="0.25">
      <c r="A138" s="2">
        <v>42450</v>
      </c>
      <c r="B138">
        <v>111.95</v>
      </c>
      <c r="D138">
        <f t="shared" si="22"/>
        <v>2</v>
      </c>
      <c r="E138">
        <f t="shared" si="20"/>
        <v>21</v>
      </c>
      <c r="F138" t="str">
        <f t="shared" si="21"/>
        <v/>
      </c>
      <c r="G138" s="2" t="str">
        <f t="shared" si="23"/>
        <v/>
      </c>
      <c r="H138" s="2" t="str">
        <f t="shared" si="24"/>
        <v/>
      </c>
      <c r="J138" s="4" t="str">
        <f>IF(G138="","",G138+$J$1)</f>
        <v/>
      </c>
      <c r="K138" s="4" t="str">
        <f>IF(H138="","",H138+$J$1)</f>
        <v/>
      </c>
      <c r="L138" s="4" t="str">
        <f>IF(G138="","",G138+$L$1)</f>
        <v/>
      </c>
      <c r="M138" s="4" t="str">
        <f>IF(H138="","",H138+$L$1)</f>
        <v/>
      </c>
      <c r="O138" t="e">
        <f>_xll.BDH($A$1,"last_price",J138,J138+TIME(0,1,0),"BarSz=1","Dir=V","Dts=h","Sort=D","Quote=C","UseDPDF=Y")</f>
        <v>#VALUE!</v>
      </c>
      <c r="P138" t="e">
        <f>_xll.BDH($A$1,"last_price",K138,K138+TIME(0,1,0),"BarSz=1","Dir=V","Dts=h","Sort=D","Quote=C","UseDPDF=Y")</f>
        <v>#VALUE!</v>
      </c>
      <c r="Q138" t="e">
        <f>_xll.BDH($A$1,"last_price",L138,L138+TIME(0,1,0),"BarSz=1","Dir=V","Dts=h","Sort=D","Quote=C","UseDPDF=Y")</f>
        <v>#VALUE!</v>
      </c>
      <c r="R138" t="e">
        <f>_xll.BDH($A$1,"last_price",M138,M138+TIME(0,1,0),"BarSz=1","Dir=V","Dts=h","Sort=D","Quote=C","UseDPDF=Y")</f>
        <v>#VALUE!</v>
      </c>
      <c r="T138" s="5" t="str">
        <f t="shared" ref="T138:T199" si="25">IFERROR(Q138/O138-1,"")</f>
        <v/>
      </c>
      <c r="U138" s="5" t="str">
        <f t="shared" ref="U138:U199" si="26">IFERROR(R138/P138-1,"")</f>
        <v/>
      </c>
      <c r="X138" s="2"/>
      <c r="Y138" s="2"/>
      <c r="AA138" s="17"/>
      <c r="AB138" s="17"/>
    </row>
    <row r="139" spans="1:28" x14ac:dyDescent="0.25">
      <c r="A139" s="2">
        <v>42449</v>
      </c>
      <c r="B139">
        <v>111.55</v>
      </c>
      <c r="D139">
        <f t="shared" si="22"/>
        <v>1</v>
      </c>
      <c r="E139">
        <f t="shared" si="20"/>
        <v>20</v>
      </c>
      <c r="F139" t="str">
        <f t="shared" si="21"/>
        <v>YES</v>
      </c>
      <c r="G139" s="2" t="str">
        <f t="shared" si="23"/>
        <v/>
      </c>
      <c r="H139" s="2" t="str">
        <f t="shared" si="24"/>
        <v/>
      </c>
      <c r="J139" s="4" t="str">
        <f>IF(G139="","",G139+$J$1)</f>
        <v/>
      </c>
      <c r="K139" s="4" t="str">
        <f>IF(H139="","",H139+$J$1)</f>
        <v/>
      </c>
      <c r="L139" s="4" t="str">
        <f>IF(G139="","",G139+$L$1)</f>
        <v/>
      </c>
      <c r="M139" s="4" t="str">
        <f>IF(H139="","",H139+$L$1)</f>
        <v/>
      </c>
      <c r="O139" t="e">
        <f>_xll.BDH($A$1,"last_price",J139,J139+TIME(0,1,0),"BarSz=1","Dir=V","Dts=h","Sort=D","Quote=C","UseDPDF=Y")</f>
        <v>#VALUE!</v>
      </c>
      <c r="P139" t="e">
        <f>_xll.BDH($A$1,"last_price",K139,K139+TIME(0,1,0),"BarSz=1","Dir=V","Dts=h","Sort=D","Quote=C","UseDPDF=Y")</f>
        <v>#VALUE!</v>
      </c>
      <c r="Q139" t="e">
        <f>_xll.BDH($A$1,"last_price",L139,L139+TIME(0,1,0),"BarSz=1","Dir=V","Dts=h","Sort=D","Quote=C","UseDPDF=Y")</f>
        <v>#VALUE!</v>
      </c>
      <c r="R139" t="e">
        <f>_xll.BDH($A$1,"last_price",M139,M139+TIME(0,1,0),"BarSz=1","Dir=V","Dts=h","Sort=D","Quote=C","UseDPDF=Y")</f>
        <v>#VALUE!</v>
      </c>
      <c r="T139" s="5" t="str">
        <f t="shared" si="25"/>
        <v/>
      </c>
      <c r="U139" s="5" t="str">
        <f t="shared" si="26"/>
        <v/>
      </c>
      <c r="X139" s="2"/>
      <c r="Y139" s="2"/>
      <c r="AA139" s="17"/>
      <c r="AB139" s="17"/>
    </row>
    <row r="140" spans="1:28" x14ac:dyDescent="0.25">
      <c r="A140" s="2">
        <v>42448</v>
      </c>
      <c r="B140">
        <v>111.55</v>
      </c>
      <c r="D140">
        <f t="shared" si="22"/>
        <v>7</v>
      </c>
      <c r="E140">
        <f t="shared" si="20"/>
        <v>19</v>
      </c>
      <c r="F140" t="str">
        <f t="shared" si="21"/>
        <v/>
      </c>
      <c r="G140" s="2" t="str">
        <f t="shared" si="23"/>
        <v/>
      </c>
      <c r="H140" s="2" t="str">
        <f t="shared" si="24"/>
        <v/>
      </c>
      <c r="J140" s="4" t="str">
        <f>IF(G140="","",G140+$J$1)</f>
        <v/>
      </c>
      <c r="K140" s="4" t="str">
        <f>IF(H140="","",H140+$J$1)</f>
        <v/>
      </c>
      <c r="L140" s="4" t="str">
        <f>IF(G140="","",G140+$L$1)</f>
        <v/>
      </c>
      <c r="M140" s="4" t="str">
        <f>IF(H140="","",H140+$L$1)</f>
        <v/>
      </c>
      <c r="O140" t="e">
        <f>_xll.BDH($A$1,"last_price",J140,J140+TIME(0,1,0),"BarSz=1","Dir=V","Dts=h","Sort=D","Quote=C","UseDPDF=Y")</f>
        <v>#VALUE!</v>
      </c>
      <c r="P140" t="e">
        <f>_xll.BDH($A$1,"last_price",K140,K140+TIME(0,1,0),"BarSz=1","Dir=V","Dts=h","Sort=D","Quote=C","UseDPDF=Y")</f>
        <v>#VALUE!</v>
      </c>
      <c r="Q140" t="e">
        <f>_xll.BDH($A$1,"last_price",L140,L140+TIME(0,1,0),"BarSz=1","Dir=V","Dts=h","Sort=D","Quote=C","UseDPDF=Y")</f>
        <v>#VALUE!</v>
      </c>
      <c r="R140" t="e">
        <f>_xll.BDH($A$1,"last_price",M140,M140+TIME(0,1,0),"BarSz=1","Dir=V","Dts=h","Sort=D","Quote=C","UseDPDF=Y")</f>
        <v>#VALUE!</v>
      </c>
      <c r="T140" s="5" t="str">
        <f t="shared" si="25"/>
        <v/>
      </c>
      <c r="U140" s="5" t="str">
        <f t="shared" si="26"/>
        <v/>
      </c>
      <c r="X140" s="2"/>
      <c r="Y140" s="2"/>
      <c r="AA140" s="17"/>
      <c r="AB140" s="17"/>
    </row>
    <row r="141" spans="1:28" x14ac:dyDescent="0.25">
      <c r="A141" s="2">
        <v>42447</v>
      </c>
      <c r="B141">
        <v>111.55</v>
      </c>
      <c r="D141">
        <f t="shared" si="22"/>
        <v>6</v>
      </c>
      <c r="E141">
        <f t="shared" si="20"/>
        <v>18</v>
      </c>
      <c r="F141" t="str">
        <f t="shared" si="21"/>
        <v/>
      </c>
      <c r="G141" s="2" t="str">
        <f t="shared" si="23"/>
        <v/>
      </c>
      <c r="H141" s="2">
        <f t="shared" si="24"/>
        <v>42447</v>
      </c>
      <c r="J141" s="4" t="str">
        <f>IF(G141="","",G141+$J$1)</f>
        <v/>
      </c>
      <c r="K141" s="4">
        <f>IF(H141="","",H141+$J$1)</f>
        <v>42447.354166666664</v>
      </c>
      <c r="L141" s="4" t="str">
        <f>IF(G141="","",G141+$L$1)</f>
        <v/>
      </c>
      <c r="M141" s="4">
        <f>IF(H141="","",H141+$L$1)</f>
        <v>42447.370833333334</v>
      </c>
      <c r="O141" t="e">
        <f>_xll.BDH($A$1,"last_price",J141,J141+TIME(0,1,0),"BarSz=1","Dir=V","Dts=h","Sort=D","Quote=C","UseDPDF=Y")</f>
        <v>#VALUE!</v>
      </c>
      <c r="P141">
        <f>_xll.BDH($A$1,"last_price",K141,K141+TIME(0,1,0),"BarSz=1","Dir=V","Dts=h","Sort=D","Quote=C","UseDPDF=Y")</f>
        <v>111.38</v>
      </c>
      <c r="Q141" t="e">
        <f>_xll.BDH($A$1,"last_price",L141,L141+TIME(0,1,0),"BarSz=1","Dir=V","Dts=h","Sort=D","Quote=C","UseDPDF=Y")</f>
        <v>#VALUE!</v>
      </c>
      <c r="R141">
        <f>_xll.BDH($A$1,"last_price",M141,M141+TIME(0,1,0),"BarSz=1","Dir=V","Dts=h","Sort=D","Quote=C","UseDPDF=Y")</f>
        <v>111.12</v>
      </c>
      <c r="T141" s="5" t="str">
        <f t="shared" si="25"/>
        <v/>
      </c>
      <c r="U141" s="5">
        <f t="shared" si="26"/>
        <v>-2.3343508708923988E-3</v>
      </c>
      <c r="X141" s="2"/>
      <c r="Y141" s="2"/>
      <c r="AA141" s="17"/>
      <c r="AB141" s="17"/>
    </row>
    <row r="142" spans="1:28" x14ac:dyDescent="0.25">
      <c r="A142" s="2">
        <v>42446</v>
      </c>
      <c r="B142">
        <v>111.39</v>
      </c>
      <c r="D142">
        <f t="shared" si="22"/>
        <v>5</v>
      </c>
      <c r="E142">
        <f t="shared" si="20"/>
        <v>17</v>
      </c>
      <c r="F142" t="str">
        <f t="shared" si="21"/>
        <v/>
      </c>
      <c r="G142" s="2" t="str">
        <f t="shared" si="23"/>
        <v/>
      </c>
      <c r="H142" s="2" t="str">
        <f t="shared" si="24"/>
        <v/>
      </c>
      <c r="J142" s="4" t="str">
        <f>IF(G142="","",G142+$J$1)</f>
        <v/>
      </c>
      <c r="K142" s="4" t="str">
        <f>IF(H142="","",H142+$J$1)</f>
        <v/>
      </c>
      <c r="L142" s="4" t="str">
        <f>IF(G142="","",G142+$L$1)</f>
        <v/>
      </c>
      <c r="M142" s="4" t="str">
        <f>IF(H142="","",H142+$L$1)</f>
        <v/>
      </c>
      <c r="O142" t="e">
        <f>_xll.BDH($A$1,"last_price",J142,J142+TIME(0,1,0),"BarSz=1","Dir=V","Dts=h","Sort=D","Quote=C","UseDPDF=Y")</f>
        <v>#VALUE!</v>
      </c>
      <c r="Q142" t="e">
        <f>_xll.BDH($A$1,"last_price",L142,L142+TIME(0,1,0),"BarSz=1","Dir=V","Dts=h","Sort=D","Quote=C","UseDPDF=Y")</f>
        <v>#VALUE!</v>
      </c>
      <c r="R142" t="e">
        <f>_xll.BDH($A$1,"last_price",M142,M142+TIME(0,1,0),"BarSz=1","Dir=V","Dts=h","Sort=D","Quote=C","UseDPDF=Y")</f>
        <v>#VALUE!</v>
      </c>
      <c r="T142" s="5" t="str">
        <f t="shared" si="25"/>
        <v/>
      </c>
      <c r="U142" s="5" t="str">
        <f t="shared" si="26"/>
        <v/>
      </c>
      <c r="X142" s="2"/>
      <c r="Y142" s="2"/>
      <c r="AA142" s="17"/>
      <c r="AB142" s="17"/>
    </row>
    <row r="143" spans="1:28" x14ac:dyDescent="0.25">
      <c r="A143" s="2">
        <v>42445</v>
      </c>
      <c r="B143">
        <v>112.56</v>
      </c>
      <c r="D143">
        <f t="shared" si="22"/>
        <v>4</v>
      </c>
      <c r="E143">
        <f t="shared" si="20"/>
        <v>16</v>
      </c>
      <c r="F143" t="str">
        <f t="shared" si="21"/>
        <v/>
      </c>
      <c r="G143" s="2" t="str">
        <f t="shared" si="23"/>
        <v/>
      </c>
      <c r="H143" s="2" t="str">
        <f t="shared" si="24"/>
        <v/>
      </c>
      <c r="J143" s="4" t="str">
        <f>IF(G143="","",G143+$J$1)</f>
        <v/>
      </c>
      <c r="K143" s="4" t="str">
        <f>IF(H143="","",H143+$J$1)</f>
        <v/>
      </c>
      <c r="L143" s="4" t="str">
        <f>IF(G143="","",G143+$L$1)</f>
        <v/>
      </c>
      <c r="M143" s="4" t="str">
        <f>IF(H143="","",H143+$L$1)</f>
        <v/>
      </c>
      <c r="O143" t="e">
        <f>_xll.BDH($A$1,"last_price",J143,J143+TIME(0,1,0),"BarSz=1","Dir=V","Dts=h","Sort=D","Quote=C","UseDPDF=Y")</f>
        <v>#VALUE!</v>
      </c>
      <c r="P143" t="e">
        <f>_xll.BDH($A$1,"last_price",K143,K143+TIME(0,1,0),"BarSz=1","Dir=V","Dts=h","Sort=D","Quote=C","UseDPDF=Y")</f>
        <v>#VALUE!</v>
      </c>
      <c r="Q143" t="e">
        <f>_xll.BDH($A$1,"last_price",L143,L143+TIME(0,1,0),"BarSz=1","Dir=V","Dts=h","Sort=D","Quote=C","UseDPDF=Y")</f>
        <v>#VALUE!</v>
      </c>
      <c r="R143" t="e">
        <f>_xll.BDH($A$1,"last_price",M143,M143+TIME(0,1,0),"BarSz=1","Dir=V","Dts=h","Sort=D","Quote=C","UseDPDF=Y")</f>
        <v>#VALUE!</v>
      </c>
      <c r="T143" s="5" t="str">
        <f t="shared" si="25"/>
        <v/>
      </c>
      <c r="U143" s="5" t="str">
        <f t="shared" si="26"/>
        <v/>
      </c>
      <c r="X143" s="2"/>
      <c r="Y143" s="2"/>
      <c r="AA143" s="17"/>
      <c r="AB143" s="17"/>
    </row>
    <row r="144" spans="1:28" x14ac:dyDescent="0.25">
      <c r="A144" s="2">
        <v>42444</v>
      </c>
      <c r="B144">
        <v>113.16</v>
      </c>
      <c r="D144">
        <f t="shared" si="22"/>
        <v>3</v>
      </c>
      <c r="E144">
        <f t="shared" si="20"/>
        <v>15</v>
      </c>
      <c r="F144" t="str">
        <f t="shared" si="21"/>
        <v>YES</v>
      </c>
      <c r="G144" s="2">
        <f t="shared" si="23"/>
        <v>42444</v>
      </c>
      <c r="H144" s="2" t="str">
        <f t="shared" si="24"/>
        <v/>
      </c>
      <c r="J144" s="4">
        <f>IF(G144="","",G144+$J$1)</f>
        <v>42444.354166666664</v>
      </c>
      <c r="K144" s="4" t="str">
        <f>IF(H144="","",H144+$J$1)</f>
        <v/>
      </c>
      <c r="L144" s="4">
        <f>IF(G144="","",G144+$L$1)</f>
        <v>42444.370833333334</v>
      </c>
      <c r="M144" s="4" t="str">
        <f>IF(H144="","",H144+$L$1)</f>
        <v/>
      </c>
      <c r="O144">
        <f>_xll.BDH($A$1,"last_price",J144,J144+TIME(0,1,0),"BarSz=1","Dir=V","Dts=h","Sort=D","Quote=C","UseDPDF=Y")</f>
        <v>113.81</v>
      </c>
      <c r="P144" t="e">
        <f>_xll.BDH($A$1,"last_price",K144,K144+TIME(0,1,0),"BarSz=1","Dir=V","Dts=h","Sort=D","Quote=C","UseDPDF=Y")</f>
        <v>#VALUE!</v>
      </c>
      <c r="Q144">
        <f>_xll.BDH($A$1,"last_price",L144,L144+TIME(0,1,0),"BarSz=1","Dir=V","Dts=h","Sort=D","Quote=C","UseDPDF=Y")</f>
        <v>113.87</v>
      </c>
      <c r="R144" t="e">
        <f>_xll.BDH($A$1,"last_price",M144,M144+TIME(0,1,0),"BarSz=1","Dir=V","Dts=h","Sort=D","Quote=C","UseDPDF=Y")</f>
        <v>#VALUE!</v>
      </c>
      <c r="T144" s="5">
        <f t="shared" si="25"/>
        <v>5.2719444688520412E-4</v>
      </c>
      <c r="U144" s="5" t="str">
        <f t="shared" si="26"/>
        <v/>
      </c>
      <c r="X144" s="2"/>
      <c r="Y144" s="2"/>
      <c r="AA144" s="17"/>
      <c r="AB144" s="17"/>
    </row>
    <row r="145" spans="1:28" x14ac:dyDescent="0.25">
      <c r="A145" s="2">
        <v>42443</v>
      </c>
      <c r="B145">
        <v>113.83</v>
      </c>
      <c r="D145">
        <f t="shared" si="22"/>
        <v>2</v>
      </c>
      <c r="E145">
        <f t="shared" si="20"/>
        <v>14</v>
      </c>
      <c r="F145" t="str">
        <f t="shared" si="21"/>
        <v/>
      </c>
      <c r="G145" s="2" t="str">
        <f t="shared" si="23"/>
        <v/>
      </c>
      <c r="H145" s="2" t="str">
        <f t="shared" si="24"/>
        <v/>
      </c>
      <c r="J145" s="4" t="str">
        <f>IF(G145="","",G145+$J$1)</f>
        <v/>
      </c>
      <c r="K145" s="4" t="str">
        <f>IF(H145="","",H145+$J$1)</f>
        <v/>
      </c>
      <c r="L145" s="4" t="str">
        <f>IF(G145="","",G145+$L$1)</f>
        <v/>
      </c>
      <c r="M145" s="4" t="str">
        <f>IF(H145="","",H145+$L$1)</f>
        <v/>
      </c>
      <c r="P145" t="e">
        <f>_xll.BDH($A$1,"last_price",K145,K145+TIME(0,1,0),"BarSz=1","Dir=V","Dts=h","Sort=D","Quote=C","UseDPDF=Y")</f>
        <v>#VALUE!</v>
      </c>
      <c r="Q145" t="e">
        <f>_xll.BDH($A$1,"last_price",L145,L145+TIME(0,1,0),"BarSz=1","Dir=V","Dts=h","Sort=D","Quote=C","UseDPDF=Y")</f>
        <v>#VALUE!</v>
      </c>
      <c r="R145" t="e">
        <f>_xll.BDH($A$1,"last_price",M145,M145+TIME(0,1,0),"BarSz=1","Dir=V","Dts=h","Sort=D","Quote=C","UseDPDF=Y")</f>
        <v>#VALUE!</v>
      </c>
      <c r="T145" s="5" t="str">
        <f t="shared" si="25"/>
        <v/>
      </c>
      <c r="U145" s="5" t="str">
        <f t="shared" si="26"/>
        <v/>
      </c>
      <c r="X145" s="2"/>
      <c r="Y145" s="2"/>
      <c r="AA145" s="17"/>
      <c r="AB145" s="17"/>
    </row>
    <row r="146" spans="1:28" x14ac:dyDescent="0.25">
      <c r="A146" s="2">
        <v>42442</v>
      </c>
      <c r="B146">
        <v>113.9</v>
      </c>
      <c r="D146">
        <f t="shared" si="22"/>
        <v>1</v>
      </c>
      <c r="E146">
        <f t="shared" si="20"/>
        <v>13</v>
      </c>
      <c r="F146" t="str">
        <f t="shared" si="21"/>
        <v/>
      </c>
      <c r="G146" s="2" t="str">
        <f t="shared" si="23"/>
        <v/>
      </c>
      <c r="H146" s="2" t="str">
        <f t="shared" si="24"/>
        <v/>
      </c>
      <c r="J146" s="4" t="str">
        <f>IF(G146="","",G146+$J$1)</f>
        <v/>
      </c>
      <c r="K146" s="4" t="str">
        <f>IF(H146="","",H146+$J$1)</f>
        <v/>
      </c>
      <c r="L146" s="4" t="str">
        <f>IF(G146="","",G146+$L$1)</f>
        <v/>
      </c>
      <c r="M146" s="4" t="str">
        <f>IF(H146="","",H146+$L$1)</f>
        <v/>
      </c>
      <c r="O146" t="e">
        <f>_xll.BDH($A$1,"last_price",J146,J146+TIME(0,1,0),"BarSz=1","Dir=V","Dts=h","Sort=D","Quote=C","UseDPDF=Y")</f>
        <v>#VALUE!</v>
      </c>
      <c r="P146" t="e">
        <f>_xll.BDH($A$1,"last_price",K146,K146+TIME(0,1,0),"BarSz=1","Dir=V","Dts=h","Sort=D","Quote=C","UseDPDF=Y")</f>
        <v>#VALUE!</v>
      </c>
      <c r="Q146" t="e">
        <f>_xll.BDH($A$1,"last_price",L146,L146+TIME(0,1,0),"BarSz=1","Dir=V","Dts=h","Sort=D","Quote=C","UseDPDF=Y")</f>
        <v>#VALUE!</v>
      </c>
      <c r="R146" t="e">
        <f>_xll.BDH($A$1,"last_price",M146,M146+TIME(0,1,0),"BarSz=1","Dir=V","Dts=h","Sort=D","Quote=C","UseDPDF=Y")</f>
        <v>#VALUE!</v>
      </c>
      <c r="T146" s="5" t="str">
        <f t="shared" si="25"/>
        <v/>
      </c>
      <c r="U146" s="5" t="str">
        <f t="shared" si="26"/>
        <v/>
      </c>
      <c r="X146" s="2"/>
      <c r="Y146" s="2"/>
      <c r="AA146" s="17"/>
      <c r="AB146" s="17"/>
    </row>
    <row r="147" spans="1:28" x14ac:dyDescent="0.25">
      <c r="A147" s="2">
        <v>42441</v>
      </c>
      <c r="B147">
        <v>113.9</v>
      </c>
      <c r="D147">
        <f t="shared" si="22"/>
        <v>7</v>
      </c>
      <c r="E147">
        <f t="shared" si="20"/>
        <v>12</v>
      </c>
      <c r="F147" t="str">
        <f t="shared" si="21"/>
        <v/>
      </c>
      <c r="G147" s="2" t="str">
        <f t="shared" si="23"/>
        <v/>
      </c>
      <c r="H147" s="2" t="str">
        <f t="shared" si="24"/>
        <v/>
      </c>
      <c r="J147" s="4" t="str">
        <f>IF(G147="","",G147+$J$1)</f>
        <v/>
      </c>
      <c r="K147" s="4" t="str">
        <f>IF(H147="","",H147+$J$1)</f>
        <v/>
      </c>
      <c r="L147" s="4" t="str">
        <f>IF(G147="","",G147+$L$1)</f>
        <v/>
      </c>
      <c r="M147" s="4" t="str">
        <f>IF(H147="","",H147+$L$1)</f>
        <v/>
      </c>
      <c r="O147" t="e">
        <f>_xll.BDH($A$1,"last_price",J147,J147+TIME(0,1,0),"BarSz=1","Dir=V","Dts=h","Sort=D","Quote=C","UseDPDF=Y")</f>
        <v>#VALUE!</v>
      </c>
      <c r="P147" t="e">
        <f>_xll.BDH($A$1,"last_price",K147,K147+TIME(0,1,0),"BarSz=1","Dir=V","Dts=h","Sort=D","Quote=C","UseDPDF=Y")</f>
        <v>#VALUE!</v>
      </c>
      <c r="Q147" t="e">
        <f>_xll.BDH($A$1,"last_price",L147,L147+TIME(0,1,0),"BarSz=1","Dir=V","Dts=h","Sort=D","Quote=C","UseDPDF=Y")</f>
        <v>#VALUE!</v>
      </c>
      <c r="R147" t="e">
        <f>_xll.BDH($A$1,"last_price",M147,M147+TIME(0,1,0),"BarSz=1","Dir=V","Dts=h","Sort=D","Quote=C","UseDPDF=Y")</f>
        <v>#VALUE!</v>
      </c>
      <c r="T147" s="5" t="str">
        <f t="shared" si="25"/>
        <v/>
      </c>
      <c r="U147" s="5" t="str">
        <f t="shared" si="26"/>
        <v/>
      </c>
      <c r="X147" s="2"/>
      <c r="Y147" s="2"/>
      <c r="AA147" s="17"/>
      <c r="AB147" s="17"/>
    </row>
    <row r="148" spans="1:28" x14ac:dyDescent="0.25">
      <c r="A148" s="2">
        <v>42440</v>
      </c>
      <c r="B148">
        <v>113.9</v>
      </c>
      <c r="D148">
        <f t="shared" si="22"/>
        <v>6</v>
      </c>
      <c r="E148">
        <f t="shared" si="20"/>
        <v>11</v>
      </c>
      <c r="F148" t="str">
        <f t="shared" si="21"/>
        <v/>
      </c>
      <c r="G148" s="2" t="str">
        <f t="shared" si="23"/>
        <v/>
      </c>
      <c r="H148" s="2" t="str">
        <f t="shared" si="24"/>
        <v/>
      </c>
      <c r="J148" s="4" t="str">
        <f>IF(G148="","",G148+$J$1)</f>
        <v/>
      </c>
      <c r="K148" s="4" t="str">
        <f>IF(H148="","",H148+$J$1)</f>
        <v/>
      </c>
      <c r="L148" s="4" t="str">
        <f>IF(G148="","",G148+$L$1)</f>
        <v/>
      </c>
      <c r="M148" s="4" t="str">
        <f>IF(H148="","",H148+$L$1)</f>
        <v/>
      </c>
      <c r="O148" t="e">
        <f>_xll.BDH($A$1,"last_price",J148,J148+TIME(0,1,0),"BarSz=1","Dir=V","Dts=h","Sort=D","Quote=C","UseDPDF=Y")</f>
        <v>#VALUE!</v>
      </c>
      <c r="P148" t="e">
        <f>_xll.BDH($A$1,"last_price",K148,K148+TIME(0,1,0),"BarSz=1","Dir=V","Dts=h","Sort=D","Quote=C","UseDPDF=Y")</f>
        <v>#VALUE!</v>
      </c>
      <c r="Q148" t="e">
        <f>_xll.BDH($A$1,"last_price",L148,L148+TIME(0,1,0),"BarSz=1","Dir=V","Dts=h","Sort=D","Quote=C","UseDPDF=Y")</f>
        <v>#VALUE!</v>
      </c>
      <c r="R148" t="e">
        <f>_xll.BDH($A$1,"last_price",M148,M148+TIME(0,1,0),"BarSz=1","Dir=V","Dts=h","Sort=D","Quote=C","UseDPDF=Y")</f>
        <v>#VALUE!</v>
      </c>
      <c r="T148" s="5" t="str">
        <f t="shared" si="25"/>
        <v/>
      </c>
      <c r="U148" s="5" t="str">
        <f t="shared" si="26"/>
        <v/>
      </c>
      <c r="X148" s="2"/>
      <c r="Y148" s="2"/>
      <c r="AA148" s="17"/>
      <c r="AB148" s="17"/>
    </row>
    <row r="149" spans="1:28" x14ac:dyDescent="0.25">
      <c r="A149" s="2">
        <v>42439</v>
      </c>
      <c r="B149">
        <v>113.2</v>
      </c>
      <c r="D149">
        <f t="shared" si="22"/>
        <v>5</v>
      </c>
      <c r="E149">
        <f t="shared" si="20"/>
        <v>10</v>
      </c>
      <c r="F149" t="str">
        <f t="shared" si="21"/>
        <v>YES</v>
      </c>
      <c r="G149" s="2">
        <f t="shared" si="23"/>
        <v>42439</v>
      </c>
      <c r="H149" s="2" t="str">
        <f t="shared" si="24"/>
        <v/>
      </c>
      <c r="J149" s="4">
        <f>IF(G149="","",G149+$J$1)</f>
        <v>42439.354166666664</v>
      </c>
      <c r="K149" s="4" t="str">
        <f>IF(H149="","",H149+$J$1)</f>
        <v/>
      </c>
      <c r="L149" s="4">
        <f>IF(G149="","",G149+$L$1)</f>
        <v>42439.370833333334</v>
      </c>
      <c r="M149" s="4" t="str">
        <f>IF(H149="","",H149+$L$1)</f>
        <v/>
      </c>
      <c r="O149">
        <f>_xll.BDH($A$1,"last_price",J149,J149+TIME(0,1,0),"BarSz=1","Dir=V","Dts=h","Sort=D","Quote=C","UseDPDF=Y")</f>
        <v>113.19</v>
      </c>
      <c r="P149" t="e">
        <f>_xll.BDH($A$1,"last_price",K149,K149+TIME(0,1,0),"BarSz=1","Dir=V","Dts=h","Sort=D","Quote=C","UseDPDF=Y")</f>
        <v>#VALUE!</v>
      </c>
      <c r="Q149">
        <f>_xll.BDH($A$1,"last_price",L149,L149+TIME(0,1,0),"BarSz=1","Dir=V","Dts=h","Sort=D","Quote=C","UseDPDF=Y")</f>
        <v>113.3</v>
      </c>
      <c r="R149" t="e">
        <f>_xll.BDH($A$1,"last_price",M149,M149+TIME(0,1,0),"BarSz=1","Dir=V","Dts=h","Sort=D","Quote=C","UseDPDF=Y")</f>
        <v>#VALUE!</v>
      </c>
      <c r="T149" s="5">
        <f t="shared" si="25"/>
        <v>9.7181729834794339E-4</v>
      </c>
      <c r="U149" s="5" t="str">
        <f t="shared" si="26"/>
        <v/>
      </c>
      <c r="X149" s="2"/>
      <c r="Y149" s="2"/>
      <c r="AA149" s="17"/>
      <c r="AB149" s="17"/>
    </row>
    <row r="150" spans="1:28" x14ac:dyDescent="0.25">
      <c r="A150" s="2">
        <v>42438</v>
      </c>
      <c r="B150">
        <v>113.35</v>
      </c>
      <c r="D150">
        <f t="shared" si="22"/>
        <v>4</v>
      </c>
      <c r="E150">
        <f t="shared" si="20"/>
        <v>9</v>
      </c>
      <c r="F150" t="str">
        <f t="shared" si="21"/>
        <v/>
      </c>
      <c r="G150" s="2" t="str">
        <f t="shared" si="23"/>
        <v/>
      </c>
      <c r="H150" s="2" t="str">
        <f t="shared" si="24"/>
        <v/>
      </c>
      <c r="J150" s="4" t="str">
        <f>IF(G150="","",G150+$J$1)</f>
        <v/>
      </c>
      <c r="K150" s="4" t="str">
        <f>IF(H150="","",H150+$J$1)</f>
        <v/>
      </c>
      <c r="L150" s="4" t="str">
        <f>IF(G150="","",G150+$L$1)</f>
        <v/>
      </c>
      <c r="M150" s="4" t="str">
        <f>IF(H150="","",H150+$L$1)</f>
        <v/>
      </c>
      <c r="O150" t="e">
        <f>_xll.BDH($A$1,"last_price",J150,J150+TIME(0,1,0),"BarSz=1","Dir=V","Dts=h","Sort=D","Quote=C","UseDPDF=Y")</f>
        <v>#VALUE!</v>
      </c>
      <c r="P150" t="e">
        <f>_xll.BDH($A$1,"last_price",K150,K150+TIME(0,1,0),"BarSz=1","Dir=V","Dts=h","Sort=D","Quote=C","UseDPDF=Y")</f>
        <v>#VALUE!</v>
      </c>
      <c r="Q150" t="e">
        <f>_xll.BDH($A$1,"last_price",L150,L150+TIME(0,1,0),"BarSz=1","Dir=V","Dts=h","Sort=D","Quote=C","UseDPDF=Y")</f>
        <v>#VALUE!</v>
      </c>
      <c r="R150" t="e">
        <f>_xll.BDH($A$1,"last_price",M150,M150+TIME(0,1,0),"BarSz=1","Dir=V","Dts=h","Sort=D","Quote=C","UseDPDF=Y")</f>
        <v>#VALUE!</v>
      </c>
      <c r="T150" s="5" t="str">
        <f t="shared" si="25"/>
        <v/>
      </c>
      <c r="U150" s="5" t="str">
        <f t="shared" si="26"/>
        <v/>
      </c>
      <c r="X150" s="2"/>
      <c r="Y150" s="2"/>
      <c r="AA150" s="17"/>
      <c r="AB150" s="17"/>
    </row>
    <row r="151" spans="1:28" x14ac:dyDescent="0.25">
      <c r="A151" s="2">
        <v>42437</v>
      </c>
      <c r="B151">
        <v>112.62</v>
      </c>
      <c r="D151">
        <f t="shared" si="22"/>
        <v>3</v>
      </c>
      <c r="E151">
        <f t="shared" si="20"/>
        <v>8</v>
      </c>
      <c r="F151" t="str">
        <f t="shared" si="21"/>
        <v/>
      </c>
      <c r="G151" s="2" t="str">
        <f t="shared" si="23"/>
        <v/>
      </c>
      <c r="H151" s="2" t="str">
        <f t="shared" si="24"/>
        <v/>
      </c>
      <c r="J151" s="4" t="str">
        <f>IF(G151="","",G151+$J$1)</f>
        <v/>
      </c>
      <c r="K151" s="4" t="str">
        <f>IF(H151="","",H151+$J$1)</f>
        <v/>
      </c>
      <c r="L151" s="4" t="str">
        <f>IF(G151="","",G151+$L$1)</f>
        <v/>
      </c>
      <c r="M151" s="4" t="str">
        <f>IF(H151="","",H151+$L$1)</f>
        <v/>
      </c>
      <c r="O151" t="e">
        <f>_xll.BDH($A$1,"last_price",J151,J151+TIME(0,1,0),"BarSz=1","Dir=V","Dts=h","Sort=D","Quote=C","UseDPDF=Y")</f>
        <v>#VALUE!</v>
      </c>
      <c r="P151" t="e">
        <f>_xll.BDH($A$1,"last_price",K151,K151+TIME(0,1,0),"BarSz=1","Dir=V","Dts=h","Sort=D","Quote=C","UseDPDF=Y")</f>
        <v>#VALUE!</v>
      </c>
      <c r="Q151" t="e">
        <f>_xll.BDH($A$1,"last_price",L151,L151+TIME(0,1,0),"BarSz=1","Dir=V","Dts=h","Sort=D","Quote=C","UseDPDF=Y")</f>
        <v>#VALUE!</v>
      </c>
      <c r="R151" t="e">
        <f>_xll.BDH($A$1,"last_price",M151,M151+TIME(0,1,0),"BarSz=1","Dir=V","Dts=h","Sort=D","Quote=C","UseDPDF=Y")</f>
        <v>#VALUE!</v>
      </c>
      <c r="T151" s="5" t="str">
        <f t="shared" si="25"/>
        <v/>
      </c>
      <c r="U151" s="5" t="str">
        <f t="shared" si="26"/>
        <v/>
      </c>
      <c r="X151" s="2"/>
      <c r="Y151" s="2"/>
      <c r="AA151" s="17"/>
      <c r="AB151" s="17"/>
    </row>
    <row r="152" spans="1:28" x14ac:dyDescent="0.25">
      <c r="A152" s="2">
        <v>42436</v>
      </c>
      <c r="B152">
        <v>113.46</v>
      </c>
      <c r="D152">
        <f t="shared" si="22"/>
        <v>2</v>
      </c>
      <c r="E152">
        <f t="shared" si="20"/>
        <v>7</v>
      </c>
      <c r="F152" t="str">
        <f t="shared" si="21"/>
        <v/>
      </c>
      <c r="G152" s="2" t="str">
        <f t="shared" si="23"/>
        <v/>
      </c>
      <c r="H152" s="2" t="str">
        <f t="shared" si="24"/>
        <v/>
      </c>
      <c r="J152" s="4" t="str">
        <f>IF(G152="","",G152+$J$1)</f>
        <v/>
      </c>
      <c r="K152" s="4" t="str">
        <f>IF(H152="","",H152+$J$1)</f>
        <v/>
      </c>
      <c r="L152" s="4" t="str">
        <f>IF(G152="","",G152+$L$1)</f>
        <v/>
      </c>
      <c r="M152" s="4" t="str">
        <f>IF(H152="","",H152+$L$1)</f>
        <v/>
      </c>
      <c r="O152" t="e">
        <f>_xll.BDH($A$1,"last_price",J152,J152+TIME(0,1,0),"BarSz=1","Dir=V","Dts=h","Sort=D","Quote=C","UseDPDF=Y")</f>
        <v>#VALUE!</v>
      </c>
      <c r="P152" t="e">
        <f>_xll.BDH($A$1,"last_price",K152,K152+TIME(0,1,0),"BarSz=1","Dir=V","Dts=h","Sort=D","Quote=C","UseDPDF=Y")</f>
        <v>#VALUE!</v>
      </c>
      <c r="Q152" t="e">
        <f>_xll.BDH($A$1,"last_price",L152,L152+TIME(0,1,0),"BarSz=1","Dir=V","Dts=h","Sort=D","Quote=C","UseDPDF=Y")</f>
        <v>#VALUE!</v>
      </c>
      <c r="R152" t="e">
        <f>_xll.BDH($A$1,"last_price",M152,M152+TIME(0,1,0),"BarSz=1","Dir=V","Dts=h","Sort=D","Quote=C","UseDPDF=Y")</f>
        <v>#VALUE!</v>
      </c>
      <c r="T152" s="5" t="str">
        <f t="shared" si="25"/>
        <v/>
      </c>
      <c r="U152" s="5" t="str">
        <f t="shared" si="26"/>
        <v/>
      </c>
      <c r="X152" s="2"/>
      <c r="Y152" s="2"/>
      <c r="AA152" s="17"/>
      <c r="AB152" s="17"/>
    </row>
    <row r="153" spans="1:28" x14ac:dyDescent="0.25">
      <c r="A153" s="2">
        <v>42435</v>
      </c>
      <c r="B153">
        <v>113.77</v>
      </c>
      <c r="D153">
        <f t="shared" si="22"/>
        <v>1</v>
      </c>
      <c r="E153">
        <f t="shared" si="20"/>
        <v>6</v>
      </c>
      <c r="F153" t="str">
        <f t="shared" si="21"/>
        <v/>
      </c>
      <c r="G153" s="2" t="str">
        <f t="shared" si="23"/>
        <v/>
      </c>
      <c r="H153" s="2" t="str">
        <f t="shared" si="24"/>
        <v/>
      </c>
      <c r="J153" s="4" t="str">
        <f>IF(G153="","",G153+$J$1)</f>
        <v/>
      </c>
      <c r="K153" s="4" t="str">
        <f>IF(H153="","",H153+$J$1)</f>
        <v/>
      </c>
      <c r="L153" s="4" t="str">
        <f>IF(G153="","",G153+$L$1)</f>
        <v/>
      </c>
      <c r="M153" s="4" t="str">
        <f>IF(H153="","",H153+$L$1)</f>
        <v/>
      </c>
      <c r="O153" t="e">
        <f>_xll.BDH($A$1,"last_price",J153,J153+TIME(0,1,0),"BarSz=1","Dir=V","Dts=h","Sort=D","Quote=C","UseDPDF=Y")</f>
        <v>#VALUE!</v>
      </c>
      <c r="P153" t="e">
        <f>_xll.BDH($A$1,"last_price",K153,K153+TIME(0,1,0),"BarSz=1","Dir=V","Dts=h","Sort=D","Quote=C","UseDPDF=Y")</f>
        <v>#VALUE!</v>
      </c>
      <c r="Q153" t="e">
        <f>_xll.BDH($A$1,"last_price",L153,L153+TIME(0,1,0),"BarSz=1","Dir=V","Dts=h","Sort=D","Quote=C","UseDPDF=Y")</f>
        <v>#VALUE!</v>
      </c>
      <c r="R153" t="e">
        <f>_xll.BDH($A$1,"last_price",M153,M153+TIME(0,1,0),"BarSz=1","Dir=V","Dts=h","Sort=D","Quote=C","UseDPDF=Y")</f>
        <v>#VALUE!</v>
      </c>
      <c r="T153" s="5" t="str">
        <f t="shared" si="25"/>
        <v/>
      </c>
      <c r="U153" s="5" t="str">
        <f t="shared" si="26"/>
        <v/>
      </c>
      <c r="X153" s="2"/>
      <c r="Y153" s="2"/>
      <c r="AA153" s="17"/>
      <c r="AB153" s="17"/>
    </row>
    <row r="154" spans="1:28" x14ac:dyDescent="0.25">
      <c r="A154" s="2">
        <v>42434</v>
      </c>
      <c r="B154">
        <v>113.77</v>
      </c>
      <c r="D154">
        <f t="shared" si="22"/>
        <v>7</v>
      </c>
      <c r="E154">
        <f t="shared" si="20"/>
        <v>5</v>
      </c>
      <c r="F154" t="str">
        <f t="shared" si="21"/>
        <v>YES</v>
      </c>
      <c r="G154" s="2" t="str">
        <f t="shared" si="23"/>
        <v/>
      </c>
      <c r="H154" s="2" t="str">
        <f t="shared" si="24"/>
        <v/>
      </c>
      <c r="J154" s="4" t="str">
        <f>IF(G154="","",G154+$J$1)</f>
        <v/>
      </c>
      <c r="K154" s="4" t="str">
        <f>IF(H154="","",H154+$J$1)</f>
        <v/>
      </c>
      <c r="L154" s="4" t="str">
        <f>IF(G154="","",G154+$L$1)</f>
        <v/>
      </c>
      <c r="M154" s="4" t="str">
        <f>IF(H154="","",H154+$L$1)</f>
        <v/>
      </c>
      <c r="O154" t="e">
        <f>_xll.BDH($A$1,"last_price",J154,J154+TIME(0,1,0),"BarSz=1","Dir=V","Dts=h","Sort=D","Quote=C","UseDPDF=Y")</f>
        <v>#VALUE!</v>
      </c>
      <c r="P154" t="e">
        <f>_xll.BDH($A$1,"last_price",K154,K154+TIME(0,1,0),"BarSz=1","Dir=V","Dts=h","Sort=D","Quote=C","UseDPDF=Y")</f>
        <v>#VALUE!</v>
      </c>
      <c r="Q154" t="e">
        <f>_xll.BDH($A$1,"last_price",L154,L154+TIME(0,1,0),"BarSz=1","Dir=V","Dts=h","Sort=D","Quote=C","UseDPDF=Y")</f>
        <v>#VALUE!</v>
      </c>
      <c r="R154" t="e">
        <f>_xll.BDH($A$1,"last_price",M154,M154+TIME(0,1,0),"BarSz=1","Dir=V","Dts=h","Sort=D","Quote=C","UseDPDF=Y")</f>
        <v>#VALUE!</v>
      </c>
      <c r="T154" s="5" t="str">
        <f t="shared" si="25"/>
        <v/>
      </c>
      <c r="U154" s="5" t="str">
        <f t="shared" si="26"/>
        <v/>
      </c>
      <c r="X154" s="2"/>
      <c r="Y154" s="2"/>
      <c r="AA154" s="17"/>
      <c r="AB154" s="17"/>
    </row>
    <row r="155" spans="1:28" x14ac:dyDescent="0.25">
      <c r="A155" s="2">
        <v>42433</v>
      </c>
      <c r="B155">
        <v>113.77</v>
      </c>
      <c r="D155">
        <f t="shared" si="22"/>
        <v>6</v>
      </c>
      <c r="E155">
        <f t="shared" si="20"/>
        <v>4</v>
      </c>
      <c r="F155" t="str">
        <f t="shared" si="21"/>
        <v/>
      </c>
      <c r="G155" s="2" t="str">
        <f t="shared" si="23"/>
        <v/>
      </c>
      <c r="H155" s="2">
        <f t="shared" si="24"/>
        <v>42433</v>
      </c>
      <c r="J155" s="4" t="str">
        <f>IF(G155="","",G155+$J$1)</f>
        <v/>
      </c>
      <c r="K155" s="4">
        <f>IF(H155="","",H155+$J$1)</f>
        <v>42433.354166666664</v>
      </c>
      <c r="L155" s="4" t="str">
        <f>IF(G155="","",G155+$L$1)</f>
        <v/>
      </c>
      <c r="M155" s="4">
        <f>IF(H155="","",H155+$L$1)</f>
        <v>42433.370833333334</v>
      </c>
      <c r="O155" t="e">
        <f>_xll.BDH($A$1,"last_price",J155,J155+TIME(0,1,0),"BarSz=1","Dir=V","Dts=h","Sort=D","Quote=C","UseDPDF=Y")</f>
        <v>#VALUE!</v>
      </c>
      <c r="P155">
        <f>_xll.BDH($A$1,"last_price",K155,K155+TIME(0,1,0),"BarSz=1","Dir=V","Dts=h","Sort=D","Quote=C","UseDPDF=Y")</f>
        <v>113.62</v>
      </c>
      <c r="Q155" t="e">
        <f>_xll.BDH($A$1,"last_price",L155,L155+TIME(0,1,0),"BarSz=1","Dir=V","Dts=h","Sort=D","Quote=C","UseDPDF=Y")</f>
        <v>#VALUE!</v>
      </c>
      <c r="R155">
        <f>_xll.BDH($A$1,"last_price",M155,M155+TIME(0,1,0),"BarSz=1","Dir=V","Dts=h","Sort=D","Quote=C","UseDPDF=Y")</f>
        <v>113.64</v>
      </c>
      <c r="T155" s="5" t="str">
        <f t="shared" si="25"/>
        <v/>
      </c>
      <c r="U155" s="5">
        <f t="shared" si="26"/>
        <v>1.7602534764993294E-4</v>
      </c>
      <c r="X155" s="2"/>
      <c r="Y155" s="2"/>
      <c r="AA155" s="17"/>
      <c r="AB155" s="17"/>
    </row>
    <row r="156" spans="1:28" x14ac:dyDescent="0.25">
      <c r="A156" s="2">
        <v>42432</v>
      </c>
      <c r="B156">
        <v>113.69</v>
      </c>
      <c r="D156">
        <f t="shared" si="22"/>
        <v>5</v>
      </c>
      <c r="E156">
        <f t="shared" si="20"/>
        <v>3</v>
      </c>
      <c r="F156" t="str">
        <f t="shared" si="21"/>
        <v/>
      </c>
      <c r="G156" s="2" t="str">
        <f t="shared" si="23"/>
        <v/>
      </c>
      <c r="H156" s="2" t="str">
        <f t="shared" si="24"/>
        <v/>
      </c>
      <c r="J156" s="4" t="str">
        <f>IF(G156="","",G156+$J$1)</f>
        <v/>
      </c>
      <c r="K156" s="4" t="str">
        <f>IF(H156="","",H156+$J$1)</f>
        <v/>
      </c>
      <c r="L156" s="4" t="str">
        <f>IF(G156="","",G156+$L$1)</f>
        <v/>
      </c>
      <c r="M156" s="4" t="str">
        <f>IF(H156="","",H156+$L$1)</f>
        <v/>
      </c>
      <c r="O156" t="e">
        <f>_xll.BDH($A$1,"last_price",J156,J156+TIME(0,1,0),"BarSz=1","Dir=V","Dts=h","Sort=D","Quote=C","UseDPDF=Y")</f>
        <v>#VALUE!</v>
      </c>
      <c r="P156" t="e">
        <f>_xll.BDH($A$1,"last_price",K156,K156+TIME(0,1,0),"BarSz=1","Dir=V","Dts=h","Sort=D","Quote=C","UseDPDF=Y")</f>
        <v>#VALUE!</v>
      </c>
      <c r="Q156" t="e">
        <f>_xll.BDH($A$1,"last_price",L156,L156+TIME(0,1,0),"BarSz=1","Dir=V","Dts=h","Sort=D","Quote=C","UseDPDF=Y")</f>
        <v>#VALUE!</v>
      </c>
      <c r="R156" t="e">
        <f>_xll.BDH($A$1,"last_price",M156,M156+TIME(0,1,0),"BarSz=1","Dir=V","Dts=h","Sort=D","Quote=C","UseDPDF=Y")</f>
        <v>#VALUE!</v>
      </c>
      <c r="T156" s="5" t="str">
        <f t="shared" si="25"/>
        <v/>
      </c>
      <c r="U156" s="5" t="str">
        <f t="shared" si="26"/>
        <v/>
      </c>
      <c r="X156" s="2"/>
      <c r="Y156" s="2"/>
      <c r="AA156" s="17"/>
      <c r="AB156" s="17"/>
    </row>
    <row r="157" spans="1:28" x14ac:dyDescent="0.25">
      <c r="A157" s="2">
        <v>42431</v>
      </c>
      <c r="B157">
        <v>113.47</v>
      </c>
      <c r="D157">
        <f t="shared" si="22"/>
        <v>4</v>
      </c>
      <c r="E157">
        <f t="shared" si="20"/>
        <v>2</v>
      </c>
      <c r="F157" t="str">
        <f t="shared" si="21"/>
        <v/>
      </c>
      <c r="G157" s="2" t="str">
        <f t="shared" si="23"/>
        <v/>
      </c>
      <c r="H157" s="2" t="str">
        <f t="shared" si="24"/>
        <v/>
      </c>
      <c r="J157" s="4" t="str">
        <f>IF(G157="","",G157+$J$1)</f>
        <v/>
      </c>
      <c r="K157" s="4" t="str">
        <f>IF(H157="","",H157+$J$1)</f>
        <v/>
      </c>
      <c r="L157" s="4" t="str">
        <f>IF(G157="","",G157+$L$1)</f>
        <v/>
      </c>
      <c r="M157" s="4" t="str">
        <f>IF(H157="","",H157+$L$1)</f>
        <v/>
      </c>
      <c r="O157" t="e">
        <f>_xll.BDH($A$1,"last_price",J157,J157+TIME(0,1,0),"BarSz=1","Dir=V","Dts=h","Sort=D","Quote=C","UseDPDF=Y")</f>
        <v>#VALUE!</v>
      </c>
      <c r="P157" t="e">
        <f>_xll.BDH($A$1,"last_price",K157,K157+TIME(0,1,0),"BarSz=1","Dir=V","Dts=h","Sort=D","Quote=C","UseDPDF=Y")</f>
        <v>#VALUE!</v>
      </c>
      <c r="Q157" t="e">
        <f>_xll.BDH($A$1,"last_price",L157,L157+TIME(0,1,0),"BarSz=1","Dir=V","Dts=h","Sort=D","Quote=C","UseDPDF=Y")</f>
        <v>#VALUE!</v>
      </c>
      <c r="R157" t="e">
        <f>_xll.BDH($A$1,"last_price",M157,M157+TIME(0,1,0),"BarSz=1","Dir=V","Dts=h","Sort=D","Quote=C","UseDPDF=Y")</f>
        <v>#VALUE!</v>
      </c>
      <c r="T157" s="5" t="str">
        <f t="shared" si="25"/>
        <v/>
      </c>
      <c r="U157" s="5" t="str">
        <f t="shared" si="26"/>
        <v/>
      </c>
      <c r="X157" s="2"/>
      <c r="Y157" s="2"/>
      <c r="AA157" s="17"/>
      <c r="AB157" s="17"/>
    </row>
    <row r="158" spans="1:28" x14ac:dyDescent="0.25">
      <c r="A158" s="2">
        <v>42430</v>
      </c>
      <c r="B158">
        <v>114.01</v>
      </c>
      <c r="D158">
        <f t="shared" si="22"/>
        <v>3</v>
      </c>
      <c r="E158">
        <f t="shared" si="20"/>
        <v>1</v>
      </c>
      <c r="F158" t="str">
        <f t="shared" si="21"/>
        <v/>
      </c>
      <c r="G158" s="2" t="str">
        <f t="shared" si="23"/>
        <v/>
      </c>
      <c r="H158" s="2" t="str">
        <f t="shared" si="24"/>
        <v/>
      </c>
      <c r="J158" s="4" t="str">
        <f>IF(G158="","",G158+$J$1)</f>
        <v/>
      </c>
      <c r="K158" s="4" t="str">
        <f>IF(H158="","",H158+$J$1)</f>
        <v/>
      </c>
      <c r="L158" s="4" t="str">
        <f>IF(G158="","",G158+$L$1)</f>
        <v/>
      </c>
      <c r="M158" s="4" t="str">
        <f>IF(H158="","",H158+$L$1)</f>
        <v/>
      </c>
      <c r="O158" t="e">
        <f>_xll.BDH($A$1,"last_price",J158,J158+TIME(0,1,0),"BarSz=1","Dir=V","Dts=h","Sort=D","Quote=C","UseDPDF=Y")</f>
        <v>#VALUE!</v>
      </c>
      <c r="P158" t="e">
        <f>_xll.BDH($A$1,"last_price",K158,K158+TIME(0,1,0),"BarSz=1","Dir=V","Dts=h","Sort=D","Quote=C","UseDPDF=Y")</f>
        <v>#VALUE!</v>
      </c>
      <c r="Q158" t="e">
        <f>_xll.BDH($A$1,"last_price",L158,L158+TIME(0,1,0),"BarSz=1","Dir=V","Dts=h","Sort=D","Quote=C","UseDPDF=Y")</f>
        <v>#VALUE!</v>
      </c>
      <c r="R158" t="e">
        <f>_xll.BDH($A$1,"last_price",M158,M158+TIME(0,1,0),"BarSz=1","Dir=V","Dts=h","Sort=D","Quote=C","UseDPDF=Y")</f>
        <v>#VALUE!</v>
      </c>
      <c r="T158" s="5" t="str">
        <f t="shared" si="25"/>
        <v/>
      </c>
      <c r="U158" s="5" t="str">
        <f t="shared" si="26"/>
        <v/>
      </c>
      <c r="X158" s="2"/>
      <c r="Y158" s="2"/>
      <c r="AA158" s="17"/>
      <c r="AB158" s="17"/>
    </row>
    <row r="159" spans="1:28" x14ac:dyDescent="0.25">
      <c r="A159" s="2">
        <v>42429</v>
      </c>
      <c r="B159">
        <v>112.69</v>
      </c>
      <c r="D159">
        <f t="shared" si="22"/>
        <v>2</v>
      </c>
      <c r="E159">
        <f t="shared" si="20"/>
        <v>29</v>
      </c>
      <c r="F159" t="str">
        <f t="shared" si="21"/>
        <v/>
      </c>
      <c r="G159" s="2" t="str">
        <f t="shared" si="23"/>
        <v/>
      </c>
      <c r="H159" s="2" t="str">
        <f t="shared" si="24"/>
        <v/>
      </c>
      <c r="J159" s="4" t="str">
        <f>IF(G159="","",G159+$J$1)</f>
        <v/>
      </c>
      <c r="K159" s="4" t="str">
        <f>IF(H159="","",H159+$J$1)</f>
        <v/>
      </c>
      <c r="L159" s="4" t="str">
        <f>IF(G159="","",G159+$L$1)</f>
        <v/>
      </c>
      <c r="M159" s="4" t="str">
        <f>IF(H159="","",H159+$L$1)</f>
        <v/>
      </c>
      <c r="O159" t="e">
        <f>_xll.BDH($A$1,"last_price",J159,J159+TIME(0,1,0),"BarSz=1","Dir=V","Dts=h","Sort=D","Quote=C","UseDPDF=Y")</f>
        <v>#VALUE!</v>
      </c>
      <c r="P159" t="e">
        <f>_xll.BDH($A$1,"last_price",K159,K159+TIME(0,1,0),"BarSz=1","Dir=V","Dts=h","Sort=D","Quote=C","UseDPDF=Y")</f>
        <v>#VALUE!</v>
      </c>
      <c r="Q159" t="e">
        <f>_xll.BDH($A$1,"last_price",L159,L159+TIME(0,1,0),"BarSz=1","Dir=V","Dts=h","Sort=D","Quote=C","UseDPDF=Y")</f>
        <v>#VALUE!</v>
      </c>
      <c r="R159" t="e">
        <f>_xll.BDH($A$1,"last_price",M159,M159+TIME(0,1,0),"BarSz=1","Dir=V","Dts=h","Sort=D","Quote=C","UseDPDF=Y")</f>
        <v>#VALUE!</v>
      </c>
      <c r="T159" s="5" t="str">
        <f t="shared" si="25"/>
        <v/>
      </c>
      <c r="U159" s="5" t="str">
        <f t="shared" si="26"/>
        <v/>
      </c>
      <c r="X159" s="2"/>
      <c r="Y159" s="2"/>
      <c r="AA159" s="17"/>
      <c r="AB159" s="17"/>
    </row>
    <row r="160" spans="1:28" x14ac:dyDescent="0.25">
      <c r="A160" s="2">
        <v>42428</v>
      </c>
      <c r="B160">
        <v>114</v>
      </c>
      <c r="D160">
        <f t="shared" si="22"/>
        <v>1</v>
      </c>
      <c r="E160">
        <f t="shared" si="20"/>
        <v>28</v>
      </c>
      <c r="F160" t="str">
        <f t="shared" si="21"/>
        <v/>
      </c>
      <c r="G160" s="2" t="str">
        <f t="shared" si="23"/>
        <v/>
      </c>
      <c r="H160" s="2" t="str">
        <f t="shared" si="24"/>
        <v/>
      </c>
      <c r="J160" s="4" t="str">
        <f>IF(G160="","",G160+$J$1)</f>
        <v/>
      </c>
      <c r="K160" s="4" t="str">
        <f>IF(H160="","",H160+$J$1)</f>
        <v/>
      </c>
      <c r="L160" s="4" t="str">
        <f>IF(G160="","",G160+$L$1)</f>
        <v/>
      </c>
      <c r="M160" s="4" t="str">
        <f>IF(H160="","",H160+$L$1)</f>
        <v/>
      </c>
      <c r="O160" t="e">
        <f>_xll.BDH($A$1,"last_price",J160,J160+TIME(0,1,0),"BarSz=1","Dir=V","Dts=h","Sort=D","Quote=C","UseDPDF=Y")</f>
        <v>#VALUE!</v>
      </c>
      <c r="P160" t="e">
        <f>_xll.BDH($A$1,"last_price",K160,K160+TIME(0,1,0),"BarSz=1","Dir=V","Dts=h","Sort=D","Quote=C","UseDPDF=Y")</f>
        <v>#VALUE!</v>
      </c>
      <c r="Q160" t="e">
        <f>_xll.BDH($A$1,"last_price",L160,L160+TIME(0,1,0),"BarSz=1","Dir=V","Dts=h","Sort=D","Quote=C","UseDPDF=Y")</f>
        <v>#VALUE!</v>
      </c>
      <c r="R160" t="e">
        <f>_xll.BDH($A$1,"last_price",M160,M160+TIME(0,1,0),"BarSz=1","Dir=V","Dts=h","Sort=D","Quote=C","UseDPDF=Y")</f>
        <v>#VALUE!</v>
      </c>
      <c r="T160" s="5" t="str">
        <f t="shared" si="25"/>
        <v/>
      </c>
      <c r="U160" s="5" t="str">
        <f t="shared" si="26"/>
        <v/>
      </c>
      <c r="X160" s="2"/>
      <c r="Y160" s="2"/>
      <c r="AA160" s="17"/>
      <c r="AB160" s="17"/>
    </row>
    <row r="161" spans="1:28" x14ac:dyDescent="0.25">
      <c r="A161" s="2">
        <v>42427</v>
      </c>
      <c r="B161">
        <v>114</v>
      </c>
      <c r="D161">
        <f t="shared" si="22"/>
        <v>7</v>
      </c>
      <c r="E161">
        <f t="shared" si="20"/>
        <v>27</v>
      </c>
      <c r="F161" t="str">
        <f t="shared" si="21"/>
        <v/>
      </c>
      <c r="G161" s="2" t="str">
        <f t="shared" si="23"/>
        <v/>
      </c>
      <c r="H161" s="2" t="str">
        <f t="shared" si="24"/>
        <v/>
      </c>
      <c r="J161" s="4" t="str">
        <f>IF(G161="","",G161+$J$1)</f>
        <v/>
      </c>
      <c r="K161" s="4" t="str">
        <f>IF(H161="","",H161+$J$1)</f>
        <v/>
      </c>
      <c r="L161" s="4" t="str">
        <f>IF(G161="","",G161+$L$1)</f>
        <v/>
      </c>
      <c r="M161" s="4" t="str">
        <f>IF(H161="","",H161+$L$1)</f>
        <v/>
      </c>
      <c r="O161" t="e">
        <f>_xll.BDH($A$1,"last_price",J161,J161+TIME(0,1,0),"BarSz=1","Dir=V","Dts=h","Sort=D","Quote=C","UseDPDF=Y")</f>
        <v>#VALUE!</v>
      </c>
      <c r="P161" t="e">
        <f>_xll.BDH($A$1,"last_price",K161,K161+TIME(0,1,0),"BarSz=1","Dir=V","Dts=h","Sort=D","Quote=C","UseDPDF=Y")</f>
        <v>#VALUE!</v>
      </c>
      <c r="Q161" t="e">
        <f>_xll.BDH($A$1,"last_price",L161,L161+TIME(0,1,0),"BarSz=1","Dir=V","Dts=h","Sort=D","Quote=C","UseDPDF=Y")</f>
        <v>#VALUE!</v>
      </c>
      <c r="R161" t="e">
        <f>_xll.BDH($A$1,"last_price",M161,M161+TIME(0,1,0),"BarSz=1","Dir=V","Dts=h","Sort=D","Quote=C","UseDPDF=Y")</f>
        <v>#VALUE!</v>
      </c>
      <c r="T161" s="5" t="str">
        <f t="shared" si="25"/>
        <v/>
      </c>
      <c r="U161" s="5" t="str">
        <f t="shared" si="26"/>
        <v/>
      </c>
      <c r="X161" s="2"/>
      <c r="Y161" s="2"/>
      <c r="AA161" s="17"/>
      <c r="AB161" s="17"/>
    </row>
    <row r="162" spans="1:28" x14ac:dyDescent="0.25">
      <c r="A162" s="2">
        <v>42426</v>
      </c>
      <c r="B162">
        <v>114</v>
      </c>
      <c r="D162">
        <f t="shared" si="22"/>
        <v>6</v>
      </c>
      <c r="E162">
        <f t="shared" si="20"/>
        <v>26</v>
      </c>
      <c r="F162" t="str">
        <f t="shared" si="21"/>
        <v/>
      </c>
      <c r="G162" s="2" t="str">
        <f t="shared" si="23"/>
        <v/>
      </c>
      <c r="H162" s="2" t="str">
        <f t="shared" si="24"/>
        <v/>
      </c>
      <c r="J162" s="4" t="str">
        <f>IF(G162="","",G162+$J$1)</f>
        <v/>
      </c>
      <c r="K162" s="4" t="str">
        <f>IF(H162="","",H162+$J$1)</f>
        <v/>
      </c>
      <c r="L162" s="4" t="str">
        <f>IF(G162="","",G162+$L$1)</f>
        <v/>
      </c>
      <c r="M162" s="4" t="str">
        <f>IF(H162="","",H162+$L$1)</f>
        <v/>
      </c>
      <c r="O162" t="e">
        <f>_xll.BDH($A$1,"last_price",J162,J162+TIME(0,1,0),"BarSz=1","Dir=V","Dts=h","Sort=D","Quote=C","UseDPDF=Y")</f>
        <v>#VALUE!</v>
      </c>
      <c r="P162" t="e">
        <f>_xll.BDH($A$1,"last_price",K162,K162+TIME(0,1,0),"BarSz=1","Dir=V","Dts=h","Sort=D","Quote=C","UseDPDF=Y")</f>
        <v>#VALUE!</v>
      </c>
      <c r="Q162" t="e">
        <f>_xll.BDH($A$1,"last_price",L162,L162+TIME(0,1,0),"BarSz=1","Dir=V","Dts=h","Sort=D","Quote=C","UseDPDF=Y")</f>
        <v>#VALUE!</v>
      </c>
      <c r="R162" t="e">
        <f>_xll.BDH($A$1,"last_price",M162,M162+TIME(0,1,0),"BarSz=1","Dir=V","Dts=h","Sort=D","Quote=C","UseDPDF=Y")</f>
        <v>#VALUE!</v>
      </c>
      <c r="T162" s="5" t="str">
        <f t="shared" si="25"/>
        <v/>
      </c>
      <c r="U162" s="5" t="str">
        <f t="shared" si="26"/>
        <v/>
      </c>
      <c r="X162" s="2"/>
      <c r="Y162" s="2"/>
      <c r="AA162" s="17"/>
      <c r="AB162" s="17"/>
    </row>
    <row r="163" spans="1:28" x14ac:dyDescent="0.25">
      <c r="A163" s="2">
        <v>42425</v>
      </c>
      <c r="B163">
        <v>113</v>
      </c>
      <c r="D163">
        <f t="shared" si="22"/>
        <v>5</v>
      </c>
      <c r="E163">
        <f t="shared" si="20"/>
        <v>25</v>
      </c>
      <c r="F163" t="str">
        <f t="shared" si="21"/>
        <v>YES</v>
      </c>
      <c r="G163" s="2">
        <f t="shared" si="23"/>
        <v>42425</v>
      </c>
      <c r="H163" s="2" t="str">
        <f t="shared" si="24"/>
        <v/>
      </c>
      <c r="J163" s="4">
        <f>IF(G163="","",G163+$J$1)</f>
        <v>42425.354166666664</v>
      </c>
      <c r="K163" s="4" t="str">
        <f>IF(H163="","",H163+$J$1)</f>
        <v/>
      </c>
      <c r="L163" s="4">
        <f>IF(G163="","",G163+$L$1)</f>
        <v>42425.370833333334</v>
      </c>
      <c r="M163" s="4" t="str">
        <f>IF(H163="","",H163+$L$1)</f>
        <v/>
      </c>
      <c r="O163">
        <f>_xll.BDH($A$1,"last_price",J163,J163+TIME(0,1,0),"BarSz=1","Dir=V","Dts=h","Sort=D","Quote=C","UseDPDF=Y")</f>
        <v>112.09</v>
      </c>
      <c r="P163" t="e">
        <f>_xll.BDH($A$1,"last_price",K163,K163+TIME(0,1,0),"BarSz=1","Dir=V","Dts=h","Sort=D","Quote=C","UseDPDF=Y")</f>
        <v>#VALUE!</v>
      </c>
      <c r="Q163">
        <f>_xll.BDH($A$1,"last_price",L163,L163+TIME(0,1,0),"BarSz=1","Dir=V","Dts=h","Sort=D","Quote=C","UseDPDF=Y")</f>
        <v>112.14</v>
      </c>
      <c r="R163" t="e">
        <f>_xll.BDH($A$1,"last_price",M163,M163+TIME(0,1,0),"BarSz=1","Dir=V","Dts=h","Sort=D","Quote=C","UseDPDF=Y")</f>
        <v>#VALUE!</v>
      </c>
      <c r="T163" s="5">
        <f t="shared" si="25"/>
        <v>4.4607012222308562E-4</v>
      </c>
      <c r="U163" s="5" t="str">
        <f t="shared" si="26"/>
        <v/>
      </c>
      <c r="X163" s="2"/>
      <c r="Y163" s="2"/>
      <c r="AA163" s="17"/>
      <c r="AB163" s="17"/>
    </row>
    <row r="164" spans="1:28" x14ac:dyDescent="0.25">
      <c r="A164" s="2">
        <v>42424</v>
      </c>
      <c r="B164">
        <v>112.18</v>
      </c>
      <c r="D164">
        <f t="shared" si="22"/>
        <v>4</v>
      </c>
      <c r="E164">
        <f t="shared" si="20"/>
        <v>24</v>
      </c>
      <c r="F164" t="str">
        <f t="shared" si="21"/>
        <v/>
      </c>
      <c r="G164" s="2" t="str">
        <f t="shared" si="23"/>
        <v/>
      </c>
      <c r="H164" s="2" t="str">
        <f t="shared" si="24"/>
        <v/>
      </c>
      <c r="J164" s="4" t="str">
        <f>IF(G164="","",G164+$J$1)</f>
        <v/>
      </c>
      <c r="K164" s="4" t="str">
        <f>IF(H164="","",H164+$J$1)</f>
        <v/>
      </c>
      <c r="L164" s="4" t="str">
        <f>IF(G164="","",G164+$L$1)</f>
        <v/>
      </c>
      <c r="M164" s="4" t="str">
        <f>IF(H164="","",H164+$L$1)</f>
        <v/>
      </c>
      <c r="O164" t="e">
        <f>_xll.BDH($A$1,"last_price",J164,J164+TIME(0,1,0),"BarSz=1","Dir=V","Dts=h","Sort=D","Quote=C","UseDPDF=Y")</f>
        <v>#VALUE!</v>
      </c>
      <c r="P164" t="e">
        <f>_xll.BDH($A$1,"last_price",K164,K164+TIME(0,1,0),"BarSz=1","Dir=V","Dts=h","Sort=D","Quote=C","UseDPDF=Y")</f>
        <v>#VALUE!</v>
      </c>
      <c r="Q164" t="e">
        <f>_xll.BDH($A$1,"last_price",L164,L164+TIME(0,1,0),"BarSz=1","Dir=V","Dts=h","Sort=D","Quote=C","UseDPDF=Y")</f>
        <v>#VALUE!</v>
      </c>
      <c r="R164" t="e">
        <f>_xll.BDH($A$1,"last_price",M164,M164+TIME(0,1,0),"BarSz=1","Dir=V","Dts=h","Sort=D","Quote=C","UseDPDF=Y")</f>
        <v>#VALUE!</v>
      </c>
      <c r="T164" s="5" t="str">
        <f t="shared" si="25"/>
        <v/>
      </c>
      <c r="U164" s="5" t="str">
        <f t="shared" si="26"/>
        <v/>
      </c>
      <c r="X164" s="2"/>
      <c r="Y164" s="2"/>
      <c r="AA164" s="17"/>
      <c r="AB164" s="17"/>
    </row>
    <row r="165" spans="1:28" x14ac:dyDescent="0.25">
      <c r="A165" s="2">
        <v>42423</v>
      </c>
      <c r="B165">
        <v>112.11</v>
      </c>
      <c r="D165">
        <f t="shared" si="22"/>
        <v>3</v>
      </c>
      <c r="E165">
        <f t="shared" si="20"/>
        <v>23</v>
      </c>
      <c r="F165" t="str">
        <f t="shared" si="21"/>
        <v/>
      </c>
      <c r="G165" s="2" t="str">
        <f t="shared" si="23"/>
        <v/>
      </c>
      <c r="H165" s="2" t="str">
        <f t="shared" si="24"/>
        <v/>
      </c>
      <c r="J165" s="4" t="str">
        <f>IF(G165="","",G165+$J$1)</f>
        <v/>
      </c>
      <c r="K165" s="4" t="str">
        <f>IF(H165="","",H165+$J$1)</f>
        <v/>
      </c>
      <c r="L165" s="4" t="str">
        <f>IF(G165="","",G165+$L$1)</f>
        <v/>
      </c>
      <c r="M165" s="4" t="str">
        <f>IF(H165="","",H165+$L$1)</f>
        <v/>
      </c>
      <c r="O165" t="e">
        <f>_xll.BDH($A$1,"last_price",J165,J165+TIME(0,1,0),"BarSz=1","Dir=V","Dts=h","Sort=D","Quote=C","UseDPDF=Y")</f>
        <v>#VALUE!</v>
      </c>
      <c r="P165" t="e">
        <f>_xll.BDH($A$1,"last_price",K165,K165+TIME(0,1,0),"BarSz=1","Dir=V","Dts=h","Sort=D","Quote=C","UseDPDF=Y")</f>
        <v>#VALUE!</v>
      </c>
      <c r="Q165" t="e">
        <f>_xll.BDH($A$1,"last_price",L165,L165+TIME(0,1,0),"BarSz=1","Dir=V","Dts=h","Sort=D","Quote=C","UseDPDF=Y")</f>
        <v>#VALUE!</v>
      </c>
      <c r="R165" t="e">
        <f>_xll.BDH($A$1,"last_price",M165,M165+TIME(0,1,0),"BarSz=1","Dir=V","Dts=h","Sort=D","Quote=C","UseDPDF=Y")</f>
        <v>#VALUE!</v>
      </c>
      <c r="T165" s="5" t="str">
        <f t="shared" si="25"/>
        <v/>
      </c>
      <c r="U165" s="5" t="str">
        <f t="shared" si="26"/>
        <v/>
      </c>
      <c r="X165" s="2"/>
      <c r="Y165" s="2"/>
      <c r="AA165" s="17"/>
      <c r="AB165" s="17"/>
    </row>
    <row r="166" spans="1:28" x14ac:dyDescent="0.25">
      <c r="A166" s="2">
        <v>42422</v>
      </c>
      <c r="B166">
        <v>112.92</v>
      </c>
      <c r="D166">
        <f t="shared" si="22"/>
        <v>2</v>
      </c>
      <c r="E166">
        <f t="shared" si="20"/>
        <v>22</v>
      </c>
      <c r="F166" t="str">
        <f t="shared" si="21"/>
        <v/>
      </c>
      <c r="G166" s="2" t="str">
        <f t="shared" si="23"/>
        <v/>
      </c>
      <c r="H166" s="2" t="str">
        <f t="shared" si="24"/>
        <v/>
      </c>
      <c r="J166" s="4" t="str">
        <f>IF(G166="","",G166+$J$1)</f>
        <v/>
      </c>
      <c r="K166" s="4" t="str">
        <f>IF(H166="","",H166+$J$1)</f>
        <v/>
      </c>
      <c r="L166" s="4" t="str">
        <f>IF(G166="","",G166+$L$1)</f>
        <v/>
      </c>
      <c r="M166" s="4" t="str">
        <f>IF(H166="","",H166+$L$1)</f>
        <v/>
      </c>
      <c r="O166" t="e">
        <f>_xll.BDH($A$1,"last_price",J166,J166+TIME(0,1,0),"BarSz=1","Dir=V","Dts=h","Sort=D","Quote=C","UseDPDF=Y")</f>
        <v>#VALUE!</v>
      </c>
      <c r="P166" t="e">
        <f>_xll.BDH($A$1,"last_price",K166,K166+TIME(0,1,0),"BarSz=1","Dir=V","Dts=h","Sort=D","Quote=C","UseDPDF=Y")</f>
        <v>#VALUE!</v>
      </c>
      <c r="Q166" t="e">
        <f>_xll.BDH($A$1,"last_price",L166,L166+TIME(0,1,0),"BarSz=1","Dir=V","Dts=h","Sort=D","Quote=C","UseDPDF=Y")</f>
        <v>#VALUE!</v>
      </c>
      <c r="R166" t="e">
        <f>_xll.BDH($A$1,"last_price",M166,M166+TIME(0,1,0),"BarSz=1","Dir=V","Dts=h","Sort=D","Quote=C","UseDPDF=Y")</f>
        <v>#VALUE!</v>
      </c>
      <c r="T166" s="5" t="str">
        <f t="shared" si="25"/>
        <v/>
      </c>
      <c r="U166" s="5" t="str">
        <f t="shared" si="26"/>
        <v/>
      </c>
      <c r="X166" s="2"/>
      <c r="Y166" s="2"/>
      <c r="AA166" s="17"/>
      <c r="AB166" s="17"/>
    </row>
    <row r="167" spans="1:28" x14ac:dyDescent="0.25">
      <c r="A167" s="2">
        <v>42421</v>
      </c>
      <c r="B167">
        <v>112.62</v>
      </c>
      <c r="D167">
        <f t="shared" si="22"/>
        <v>1</v>
      </c>
      <c r="E167">
        <f t="shared" si="20"/>
        <v>21</v>
      </c>
      <c r="F167" t="str">
        <f t="shared" si="21"/>
        <v/>
      </c>
      <c r="G167" s="2" t="str">
        <f t="shared" si="23"/>
        <v/>
      </c>
      <c r="H167" s="2" t="str">
        <f t="shared" si="24"/>
        <v/>
      </c>
      <c r="J167" s="4" t="str">
        <f>IF(G167="","",G167+$J$1)</f>
        <v/>
      </c>
      <c r="K167" s="4" t="str">
        <f>IF(H167="","",H167+$J$1)</f>
        <v/>
      </c>
      <c r="L167" s="4" t="str">
        <f>IF(G167="","",G167+$L$1)</f>
        <v/>
      </c>
      <c r="M167" s="4" t="str">
        <f>IF(H167="","",H167+$L$1)</f>
        <v/>
      </c>
      <c r="O167" t="e">
        <f>_xll.BDH($A$1,"last_price",J167,J167+TIME(0,1,0),"BarSz=1","Dir=V","Dts=h","Sort=D","Quote=C","UseDPDF=Y")</f>
        <v>#VALUE!</v>
      </c>
      <c r="P167" t="e">
        <f>_xll.BDH($A$1,"last_price",K167,K167+TIME(0,1,0),"BarSz=1","Dir=V","Dts=h","Sort=D","Quote=C","UseDPDF=Y")</f>
        <v>#VALUE!</v>
      </c>
      <c r="Q167" t="e">
        <f>_xll.BDH($A$1,"last_price",L167,L167+TIME(0,1,0),"BarSz=1","Dir=V","Dts=h","Sort=D","Quote=C","UseDPDF=Y")</f>
        <v>#VALUE!</v>
      </c>
      <c r="R167" t="e">
        <f>_xll.BDH($A$1,"last_price",M167,M167+TIME(0,1,0),"BarSz=1","Dir=V","Dts=h","Sort=D","Quote=C","UseDPDF=Y")</f>
        <v>#VALUE!</v>
      </c>
      <c r="T167" s="5" t="str">
        <f t="shared" si="25"/>
        <v/>
      </c>
      <c r="U167" s="5" t="str">
        <f t="shared" si="26"/>
        <v/>
      </c>
      <c r="X167" s="2"/>
      <c r="Y167" s="2"/>
      <c r="AA167" s="17"/>
      <c r="AB167" s="17"/>
    </row>
    <row r="168" spans="1:28" x14ac:dyDescent="0.25">
      <c r="A168" s="2">
        <v>42420</v>
      </c>
      <c r="B168">
        <v>112.62</v>
      </c>
      <c r="D168">
        <f t="shared" si="22"/>
        <v>7</v>
      </c>
      <c r="E168">
        <f t="shared" ref="E168:E199" si="27">DAY(A168)</f>
        <v>20</v>
      </c>
      <c r="F168" t="str">
        <f t="shared" ref="F168:F199" si="28">IF(OR(E168=5,E168=10,E168=15,E168=20,E168=25,E168=30),"YES","")</f>
        <v>YES</v>
      </c>
      <c r="G168" s="2" t="str">
        <f t="shared" si="23"/>
        <v/>
      </c>
      <c r="H168" s="2" t="str">
        <f t="shared" si="24"/>
        <v/>
      </c>
      <c r="J168" s="4" t="str">
        <f>IF(G168="","",G168+$J$1)</f>
        <v/>
      </c>
      <c r="K168" s="4" t="str">
        <f>IF(H168="","",H168+$J$1)</f>
        <v/>
      </c>
      <c r="L168" s="4" t="str">
        <f>IF(G168="","",G168+$L$1)</f>
        <v/>
      </c>
      <c r="M168" s="4" t="str">
        <f>IF(H168="","",H168+$L$1)</f>
        <v/>
      </c>
      <c r="O168" t="e">
        <f>_xll.BDH($A$1,"last_price",J168,J168+TIME(0,1,0),"BarSz=1","Dir=V","Dts=h","Sort=D","Quote=C","UseDPDF=Y")</f>
        <v>#VALUE!</v>
      </c>
      <c r="P168" t="e">
        <f>_xll.BDH($A$1,"last_price",K168,K168+TIME(0,1,0),"BarSz=1","Dir=V","Dts=h","Sort=D","Quote=C","UseDPDF=Y")</f>
        <v>#VALUE!</v>
      </c>
      <c r="Q168" t="e">
        <f>_xll.BDH($A$1,"last_price",L168,L168+TIME(0,1,0),"BarSz=1","Dir=V","Dts=h","Sort=D","Quote=C","UseDPDF=Y")</f>
        <v>#VALUE!</v>
      </c>
      <c r="R168" t="e">
        <f>_xll.BDH($A$1,"last_price",M168,M168+TIME(0,1,0),"BarSz=1","Dir=V","Dts=h","Sort=D","Quote=C","UseDPDF=Y")</f>
        <v>#VALUE!</v>
      </c>
      <c r="T168" s="5" t="str">
        <f t="shared" si="25"/>
        <v/>
      </c>
      <c r="U168" s="5" t="str">
        <f t="shared" si="26"/>
        <v/>
      </c>
      <c r="X168" s="2"/>
      <c r="Y168" s="2"/>
      <c r="AA168" s="17"/>
      <c r="AB168" s="17"/>
    </row>
    <row r="169" spans="1:28" x14ac:dyDescent="0.25">
      <c r="A169" s="2">
        <v>42419</v>
      </c>
      <c r="B169">
        <v>112.62</v>
      </c>
      <c r="D169">
        <f t="shared" si="22"/>
        <v>6</v>
      </c>
      <c r="E169">
        <f t="shared" si="27"/>
        <v>19</v>
      </c>
      <c r="F169" t="str">
        <f t="shared" si="28"/>
        <v/>
      </c>
      <c r="G169" s="2" t="str">
        <f t="shared" si="23"/>
        <v/>
      </c>
      <c r="H169" s="2">
        <f t="shared" si="24"/>
        <v>42419</v>
      </c>
      <c r="J169" s="4" t="str">
        <f>IF(G169="","",G169+$J$1)</f>
        <v/>
      </c>
      <c r="K169" s="4">
        <f>IF(H169="","",H169+$J$1)</f>
        <v>42419.354166666664</v>
      </c>
      <c r="L169" s="4" t="str">
        <f>IF(G169="","",G169+$L$1)</f>
        <v/>
      </c>
      <c r="M169" s="4">
        <f>IF(H169="","",H169+$L$1)</f>
        <v>42419.370833333334</v>
      </c>
      <c r="O169" t="e">
        <f>_xll.BDH($A$1,"last_price",J169,J169+TIME(0,1,0),"BarSz=1","Dir=V","Dts=h","Sort=D","Quote=C","UseDPDF=Y")</f>
        <v>#VALUE!</v>
      </c>
      <c r="P169">
        <f>_xll.BDH($A$1,"last_price",K169,K169+TIME(0,1,0),"BarSz=1","Dir=V","Dts=h","Sort=D","Quote=C","UseDPDF=Y")</f>
        <v>113.09</v>
      </c>
      <c r="Q169" t="e">
        <f>_xll.BDH($A$1,"last_price",L169,L169+TIME(0,1,0),"BarSz=1","Dir=V","Dts=h","Sort=D","Quote=C","UseDPDF=Y")</f>
        <v>#VALUE!</v>
      </c>
      <c r="R169">
        <f>_xll.BDH($A$1,"last_price",M169,M169+TIME(0,1,0),"BarSz=1","Dir=V","Dts=h","Sort=D","Quote=C","UseDPDF=Y")</f>
        <v>112.91</v>
      </c>
      <c r="T169" s="5" t="str">
        <f t="shared" si="25"/>
        <v/>
      </c>
      <c r="U169" s="5">
        <f t="shared" si="26"/>
        <v>-1.5916526660182395E-3</v>
      </c>
      <c r="X169" s="2"/>
      <c r="Y169" s="2"/>
      <c r="AA169" s="17"/>
      <c r="AB169" s="17"/>
    </row>
    <row r="170" spans="1:28" x14ac:dyDescent="0.25">
      <c r="A170" s="2">
        <v>42418</v>
      </c>
      <c r="B170">
        <v>113.24</v>
      </c>
      <c r="D170">
        <f t="shared" si="22"/>
        <v>5</v>
      </c>
      <c r="E170">
        <f t="shared" si="27"/>
        <v>18</v>
      </c>
      <c r="F170" t="str">
        <f t="shared" si="28"/>
        <v/>
      </c>
      <c r="G170" s="2" t="str">
        <f t="shared" si="23"/>
        <v/>
      </c>
      <c r="H170" s="2" t="str">
        <f t="shared" si="24"/>
        <v/>
      </c>
      <c r="J170" s="4" t="str">
        <f>IF(G170="","",G170+$J$1)</f>
        <v/>
      </c>
      <c r="K170" s="4" t="str">
        <f>IF(H170="","",H170+$J$1)</f>
        <v/>
      </c>
      <c r="L170" s="4" t="str">
        <f>IF(G170="","",G170+$L$1)</f>
        <v/>
      </c>
      <c r="M170" s="4" t="str">
        <f>IF(H170="","",H170+$L$1)</f>
        <v/>
      </c>
      <c r="O170" t="e">
        <f>_xll.BDH($A$1,"last_price",J170,J170+TIME(0,1,0),"BarSz=1","Dir=V","Dts=h","Sort=D","Quote=C","UseDPDF=Y")</f>
        <v>#VALUE!</v>
      </c>
      <c r="P170" t="e">
        <f>_xll.BDH($A$1,"last_price",K170,K170+TIME(0,1,0),"BarSz=1","Dir=V","Dts=h","Sort=D","Quote=C","UseDPDF=Y")</f>
        <v>#VALUE!</v>
      </c>
      <c r="Q170" t="e">
        <f>_xll.BDH($A$1,"last_price",L170,L170+TIME(0,1,0),"BarSz=1","Dir=V","Dts=h","Sort=D","Quote=C","UseDPDF=Y")</f>
        <v>#VALUE!</v>
      </c>
      <c r="R170" t="e">
        <f>_xll.BDH($A$1,"last_price",M170,M170+TIME(0,1,0),"BarSz=1","Dir=V","Dts=h","Sort=D","Quote=C","UseDPDF=Y")</f>
        <v>#VALUE!</v>
      </c>
      <c r="T170" s="5" t="str">
        <f t="shared" si="25"/>
        <v/>
      </c>
      <c r="U170" s="5" t="str">
        <f t="shared" si="26"/>
        <v/>
      </c>
      <c r="X170" s="2"/>
      <c r="Y170" s="2"/>
      <c r="AA170" s="17"/>
      <c r="AB170" s="17"/>
    </row>
    <row r="171" spans="1:28" x14ac:dyDescent="0.25">
      <c r="A171" s="2">
        <v>42417</v>
      </c>
      <c r="B171">
        <v>114.1</v>
      </c>
      <c r="D171">
        <f t="shared" si="22"/>
        <v>4</v>
      </c>
      <c r="E171">
        <f t="shared" si="27"/>
        <v>17</v>
      </c>
      <c r="F171" t="str">
        <f t="shared" si="28"/>
        <v/>
      </c>
      <c r="G171" s="2" t="str">
        <f t="shared" si="23"/>
        <v/>
      </c>
      <c r="H171" s="2" t="str">
        <f t="shared" si="24"/>
        <v/>
      </c>
      <c r="J171" s="4" t="str">
        <f>IF(G171="","",G171+$J$1)</f>
        <v/>
      </c>
      <c r="K171" s="4" t="str">
        <f>IF(H171="","",H171+$J$1)</f>
        <v/>
      </c>
      <c r="L171" s="4" t="str">
        <f>IF(G171="","",G171+$L$1)</f>
        <v/>
      </c>
      <c r="M171" s="4" t="str">
        <f>IF(H171="","",H171+$L$1)</f>
        <v/>
      </c>
      <c r="O171" t="e">
        <f>_xll.BDH($A$1,"last_price",J171,J171+TIME(0,1,0),"BarSz=1","Dir=V","Dts=h","Sort=D","Quote=C","UseDPDF=Y")</f>
        <v>#VALUE!</v>
      </c>
      <c r="P171" t="e">
        <f>_xll.BDH($A$1,"last_price",K171,K171+TIME(0,1,0),"BarSz=1","Dir=V","Dts=h","Sort=D","Quote=C","UseDPDF=Y")</f>
        <v>#VALUE!</v>
      </c>
      <c r="Q171" t="e">
        <f>_xll.BDH($A$1,"last_price",L171,L171+TIME(0,1,0),"BarSz=1","Dir=V","Dts=h","Sort=D","Quote=C","UseDPDF=Y")</f>
        <v>#VALUE!</v>
      </c>
      <c r="R171" t="e">
        <f>_xll.BDH($A$1,"last_price",M171,M171+TIME(0,1,0),"BarSz=1","Dir=V","Dts=h","Sort=D","Quote=C","UseDPDF=Y")</f>
        <v>#VALUE!</v>
      </c>
      <c r="T171" s="5" t="str">
        <f t="shared" si="25"/>
        <v/>
      </c>
      <c r="U171" s="5" t="str">
        <f t="shared" si="26"/>
        <v/>
      </c>
      <c r="X171" s="2"/>
      <c r="Y171" s="2"/>
      <c r="AA171" s="17"/>
      <c r="AB171" s="17"/>
    </row>
    <row r="172" spans="1:28" x14ac:dyDescent="0.25">
      <c r="A172" s="2">
        <v>42416</v>
      </c>
      <c r="B172">
        <v>114.08</v>
      </c>
      <c r="D172">
        <f t="shared" si="22"/>
        <v>3</v>
      </c>
      <c r="E172">
        <f t="shared" si="27"/>
        <v>16</v>
      </c>
      <c r="F172" t="str">
        <f t="shared" si="28"/>
        <v/>
      </c>
      <c r="G172" s="2" t="str">
        <f t="shared" si="23"/>
        <v/>
      </c>
      <c r="H172" s="2" t="str">
        <f t="shared" si="24"/>
        <v/>
      </c>
      <c r="J172" s="4" t="str">
        <f>IF(G172="","",G172+$J$1)</f>
        <v/>
      </c>
      <c r="K172" s="4" t="str">
        <f>IF(H172="","",H172+$J$1)</f>
        <v/>
      </c>
      <c r="L172" s="4" t="str">
        <f>IF(G172="","",G172+$L$1)</f>
        <v/>
      </c>
      <c r="M172" s="4" t="str">
        <f>IF(H172="","",H172+$L$1)</f>
        <v/>
      </c>
      <c r="O172" t="e">
        <f>_xll.BDH($A$1,"last_price",J172,J172+TIME(0,1,0),"BarSz=1","Dir=V","Dts=h","Sort=D","Quote=C","UseDPDF=Y")</f>
        <v>#VALUE!</v>
      </c>
      <c r="P172" t="e">
        <f>_xll.BDH($A$1,"last_price",K172,K172+TIME(0,1,0),"BarSz=1","Dir=V","Dts=h","Sort=D","Quote=C","UseDPDF=Y")</f>
        <v>#VALUE!</v>
      </c>
      <c r="Q172" t="e">
        <f>_xll.BDH($A$1,"last_price",L172,L172+TIME(0,1,0),"BarSz=1","Dir=V","Dts=h","Sort=D","Quote=C","UseDPDF=Y")</f>
        <v>#VALUE!</v>
      </c>
      <c r="R172" t="e">
        <f>_xll.BDH($A$1,"last_price",M172,M172+TIME(0,1,0),"BarSz=1","Dir=V","Dts=h","Sort=D","Quote=C","UseDPDF=Y")</f>
        <v>#VALUE!</v>
      </c>
      <c r="T172" s="5" t="str">
        <f t="shared" si="25"/>
        <v/>
      </c>
      <c r="U172" s="5" t="str">
        <f t="shared" si="26"/>
        <v/>
      </c>
      <c r="X172" s="2"/>
      <c r="Y172" s="2"/>
      <c r="AA172" s="17"/>
      <c r="AB172" s="17"/>
    </row>
    <row r="173" spans="1:28" x14ac:dyDescent="0.25">
      <c r="A173" s="2">
        <v>42415</v>
      </c>
      <c r="B173">
        <v>114.6</v>
      </c>
      <c r="D173">
        <f t="shared" si="22"/>
        <v>2</v>
      </c>
      <c r="E173">
        <f t="shared" si="27"/>
        <v>15</v>
      </c>
      <c r="F173" t="str">
        <f t="shared" si="28"/>
        <v>YES</v>
      </c>
      <c r="G173" s="2">
        <f t="shared" si="23"/>
        <v>42415</v>
      </c>
      <c r="H173" s="2" t="str">
        <f t="shared" si="24"/>
        <v/>
      </c>
      <c r="J173" s="4">
        <f>IF(G173="","",G173+$J$1)</f>
        <v>42415.354166666664</v>
      </c>
      <c r="K173" s="4" t="str">
        <f>IF(H173="","",H173+$J$1)</f>
        <v/>
      </c>
      <c r="L173" s="4">
        <f>IF(G173="","",G173+$L$1)</f>
        <v>42415.370833333334</v>
      </c>
      <c r="M173" s="4" t="str">
        <f>IF(H173="","",H173+$L$1)</f>
        <v/>
      </c>
      <c r="O173">
        <f>_xll.BDH($A$1,"last_price",J173,J173+TIME(0,1,0),"BarSz=1","Dir=V","Dts=h","Sort=D","Quote=C","UseDPDF=Y")</f>
        <v>113.45</v>
      </c>
      <c r="P173" t="e">
        <f>_xll.BDH($A$1,"last_price",K173,K173+TIME(0,1,0),"BarSz=1","Dir=V","Dts=h","Sort=D","Quote=C","UseDPDF=Y")</f>
        <v>#VALUE!</v>
      </c>
      <c r="Q173">
        <f>_xll.BDH($A$1,"last_price",L173,L173+TIME(0,1,0),"BarSz=1","Dir=V","Dts=h","Sort=D","Quote=C","UseDPDF=Y")</f>
        <v>113.34</v>
      </c>
      <c r="R173" t="e">
        <f>_xll.BDH($A$1,"last_price",M173,M173+TIME(0,1,0),"BarSz=1","Dir=V","Dts=h","Sort=D","Quote=C","UseDPDF=Y")</f>
        <v>#VALUE!</v>
      </c>
      <c r="T173" s="5">
        <f t="shared" si="25"/>
        <v>-9.695901278096164E-4</v>
      </c>
      <c r="U173" s="5" t="str">
        <f t="shared" si="26"/>
        <v/>
      </c>
      <c r="X173" s="2"/>
      <c r="Y173" s="2"/>
      <c r="AA173" s="17"/>
      <c r="AB173" s="17"/>
    </row>
    <row r="174" spans="1:28" x14ac:dyDescent="0.25">
      <c r="A174" s="2">
        <v>42414</v>
      </c>
      <c r="B174">
        <v>113.23</v>
      </c>
      <c r="D174">
        <f t="shared" si="22"/>
        <v>1</v>
      </c>
      <c r="E174">
        <f t="shared" si="27"/>
        <v>14</v>
      </c>
      <c r="F174" t="str">
        <f t="shared" si="28"/>
        <v/>
      </c>
      <c r="G174" s="2" t="str">
        <f t="shared" si="23"/>
        <v/>
      </c>
      <c r="H174" s="2" t="str">
        <f t="shared" si="24"/>
        <v/>
      </c>
      <c r="J174" s="4" t="str">
        <f>IF(G174="","",G174+$J$1)</f>
        <v/>
      </c>
      <c r="K174" s="4" t="str">
        <f>IF(H174="","",H174+$J$1)</f>
        <v/>
      </c>
      <c r="L174" s="4" t="str">
        <f>IF(G174="","",G174+$L$1)</f>
        <v/>
      </c>
      <c r="M174" s="4" t="str">
        <f>IF(H174="","",H174+$L$1)</f>
        <v/>
      </c>
      <c r="O174" t="e">
        <f>_xll.BDH($A$1,"last_price",J174,J174+TIME(0,1,0),"BarSz=1","Dir=V","Dts=h","Sort=D","Quote=C","UseDPDF=Y")</f>
        <v>#VALUE!</v>
      </c>
      <c r="P174" t="e">
        <f>_xll.BDH($A$1,"last_price",K174,K174+TIME(0,1,0),"BarSz=1","Dir=V","Dts=h","Sort=D","Quote=C","UseDPDF=Y")</f>
        <v>#VALUE!</v>
      </c>
      <c r="Q174" t="e">
        <f>_xll.BDH($A$1,"last_price",L174,L174+TIME(0,1,0),"BarSz=1","Dir=V","Dts=h","Sort=D","Quote=C","UseDPDF=Y")</f>
        <v>#VALUE!</v>
      </c>
      <c r="R174" t="e">
        <f>_xll.BDH($A$1,"last_price",M174,M174+TIME(0,1,0),"BarSz=1","Dir=V","Dts=h","Sort=D","Quote=C","UseDPDF=Y")</f>
        <v>#VALUE!</v>
      </c>
      <c r="T174" s="5" t="str">
        <f t="shared" si="25"/>
        <v/>
      </c>
      <c r="U174" s="5" t="str">
        <f t="shared" si="26"/>
        <v/>
      </c>
      <c r="X174" s="2"/>
      <c r="Y174" s="2"/>
      <c r="AA174" s="17"/>
      <c r="AB174" s="17"/>
    </row>
    <row r="175" spans="1:28" x14ac:dyDescent="0.25">
      <c r="A175" s="2">
        <v>42413</v>
      </c>
      <c r="B175">
        <v>113.23</v>
      </c>
      <c r="D175">
        <f t="shared" si="22"/>
        <v>7</v>
      </c>
      <c r="E175">
        <f t="shared" si="27"/>
        <v>13</v>
      </c>
      <c r="F175" t="str">
        <f t="shared" si="28"/>
        <v/>
      </c>
      <c r="G175" s="2" t="str">
        <f t="shared" si="23"/>
        <v/>
      </c>
      <c r="H175" s="2" t="str">
        <f t="shared" si="24"/>
        <v/>
      </c>
      <c r="J175" s="4" t="str">
        <f>IF(G175="","",G175+$J$1)</f>
        <v/>
      </c>
      <c r="K175" s="4" t="str">
        <f>IF(H175="","",H175+$J$1)</f>
        <v/>
      </c>
      <c r="L175" s="4" t="str">
        <f>IF(G175="","",G175+$L$1)</f>
        <v/>
      </c>
      <c r="M175" s="4" t="str">
        <f>IF(H175="","",H175+$L$1)</f>
        <v/>
      </c>
      <c r="O175" t="e">
        <f>_xll.BDH($A$1,"last_price",J175,J175+TIME(0,1,0),"BarSz=1","Dir=V","Dts=h","Sort=D","Quote=C","UseDPDF=Y")</f>
        <v>#VALUE!</v>
      </c>
      <c r="P175" t="e">
        <f>_xll.BDH($A$1,"last_price",K175,K175+TIME(0,1,0),"BarSz=1","Dir=V","Dts=h","Sort=D","Quote=C","UseDPDF=Y")</f>
        <v>#VALUE!</v>
      </c>
      <c r="Q175" t="e">
        <f>_xll.BDH($A$1,"last_price",L175,L175+TIME(0,1,0),"BarSz=1","Dir=V","Dts=h","Sort=D","Quote=C","UseDPDF=Y")</f>
        <v>#VALUE!</v>
      </c>
      <c r="R175" t="e">
        <f>_xll.BDH($A$1,"last_price",M175,M175+TIME(0,1,0),"BarSz=1","Dir=V","Dts=h","Sort=D","Quote=C","UseDPDF=Y")</f>
        <v>#VALUE!</v>
      </c>
      <c r="T175" s="5" t="str">
        <f t="shared" si="25"/>
        <v/>
      </c>
      <c r="U175" s="5" t="str">
        <f t="shared" si="26"/>
        <v/>
      </c>
      <c r="X175" s="2"/>
      <c r="Y175" s="2"/>
      <c r="AA175" s="17"/>
      <c r="AB175" s="17"/>
    </row>
    <row r="176" spans="1:28" x14ac:dyDescent="0.25">
      <c r="A176" s="2">
        <v>42412</v>
      </c>
      <c r="B176">
        <v>113.23</v>
      </c>
      <c r="D176">
        <f t="shared" si="22"/>
        <v>6</v>
      </c>
      <c r="E176">
        <f t="shared" si="27"/>
        <v>12</v>
      </c>
      <c r="F176" t="str">
        <f t="shared" si="28"/>
        <v/>
      </c>
      <c r="G176" s="2" t="str">
        <f t="shared" si="23"/>
        <v/>
      </c>
      <c r="H176" s="2" t="str">
        <f t="shared" si="24"/>
        <v/>
      </c>
      <c r="J176" s="4" t="str">
        <f>IF(G176="","",G176+$J$1)</f>
        <v/>
      </c>
      <c r="K176" s="4" t="str">
        <f>IF(H176="","",H176+$J$1)</f>
        <v/>
      </c>
      <c r="L176" s="4" t="str">
        <f>IF(G176="","",G176+$L$1)</f>
        <v/>
      </c>
      <c r="M176" s="4" t="str">
        <f>IF(H176="","",H176+$L$1)</f>
        <v/>
      </c>
      <c r="O176" t="e">
        <f>_xll.BDH($A$1,"last_price",J176,J176+TIME(0,1,0),"BarSz=1","Dir=V","Dts=h","Sort=D","Quote=C","UseDPDF=Y")</f>
        <v>#VALUE!</v>
      </c>
      <c r="P176" t="e">
        <f>_xll.BDH($A$1,"last_price",K176,K176+TIME(0,1,0),"BarSz=1","Dir=V","Dts=h","Sort=D","Quote=C","UseDPDF=Y")</f>
        <v>#VALUE!</v>
      </c>
      <c r="Q176" t="e">
        <f>_xll.BDH($A$1,"last_price",L176,L176+TIME(0,1,0),"BarSz=1","Dir=V","Dts=h","Sort=D","Quote=C","UseDPDF=Y")</f>
        <v>#VALUE!</v>
      </c>
      <c r="R176" t="e">
        <f>_xll.BDH($A$1,"last_price",M176,M176+TIME(0,1,0),"BarSz=1","Dir=V","Dts=h","Sort=D","Quote=C","UseDPDF=Y")</f>
        <v>#VALUE!</v>
      </c>
      <c r="T176" s="5" t="str">
        <f t="shared" si="25"/>
        <v/>
      </c>
      <c r="U176" s="5" t="str">
        <f t="shared" si="26"/>
        <v/>
      </c>
      <c r="X176" s="2"/>
      <c r="Y176" s="2"/>
      <c r="AA176" s="17"/>
      <c r="AB176" s="17"/>
    </row>
    <row r="177" spans="1:28" x14ac:dyDescent="0.25">
      <c r="A177" s="2">
        <v>42411</v>
      </c>
      <c r="B177">
        <v>112.42</v>
      </c>
      <c r="D177">
        <f t="shared" si="22"/>
        <v>5</v>
      </c>
      <c r="E177">
        <f t="shared" si="27"/>
        <v>11</v>
      </c>
      <c r="F177" t="str">
        <f t="shared" si="28"/>
        <v/>
      </c>
      <c r="G177" s="2" t="str">
        <f t="shared" si="23"/>
        <v/>
      </c>
      <c r="H177" s="2" t="str">
        <f t="shared" si="24"/>
        <v/>
      </c>
      <c r="J177" s="4" t="str">
        <f>IF(G177="","",G177+$J$1)</f>
        <v/>
      </c>
      <c r="K177" s="4" t="str">
        <f>IF(H177="","",H177+$J$1)</f>
        <v/>
      </c>
      <c r="L177" s="4" t="str">
        <f>IF(G177="","",G177+$L$1)</f>
        <v/>
      </c>
      <c r="M177" s="4" t="str">
        <f>IF(H177="","",H177+$L$1)</f>
        <v/>
      </c>
      <c r="O177" t="e">
        <f>_xll.BDH($A$1,"last_price",J177,J177+TIME(0,1,0),"BarSz=1","Dir=V","Dts=h","Sort=D","Quote=C","UseDPDF=Y")</f>
        <v>#VALUE!</v>
      </c>
      <c r="P177" t="e">
        <f>_xll.BDH($A$1,"last_price",K177,K177+TIME(0,1,0),"BarSz=1","Dir=V","Dts=h","Sort=D","Quote=C","UseDPDF=Y")</f>
        <v>#VALUE!</v>
      </c>
      <c r="Q177" t="e">
        <f>_xll.BDH($A$1,"last_price",L177,L177+TIME(0,1,0),"BarSz=1","Dir=V","Dts=h","Sort=D","Quote=C","UseDPDF=Y")</f>
        <v>#VALUE!</v>
      </c>
      <c r="R177" t="e">
        <f>_xll.BDH($A$1,"last_price",M177,M177+TIME(0,1,0),"BarSz=1","Dir=V","Dts=h","Sort=D","Quote=C","UseDPDF=Y")</f>
        <v>#VALUE!</v>
      </c>
      <c r="T177" s="5" t="str">
        <f t="shared" si="25"/>
        <v/>
      </c>
      <c r="U177" s="5" t="str">
        <f t="shared" si="26"/>
        <v/>
      </c>
      <c r="X177" s="2"/>
      <c r="Y177" s="2"/>
      <c r="AA177" s="17"/>
      <c r="AB177" s="17"/>
    </row>
    <row r="178" spans="1:28" x14ac:dyDescent="0.25">
      <c r="A178" s="2">
        <v>42410</v>
      </c>
      <c r="B178">
        <v>113.35</v>
      </c>
      <c r="D178">
        <f t="shared" si="22"/>
        <v>4</v>
      </c>
      <c r="E178">
        <f t="shared" si="27"/>
        <v>10</v>
      </c>
      <c r="F178" t="str">
        <f t="shared" si="28"/>
        <v>YES</v>
      </c>
      <c r="G178" s="2">
        <f t="shared" si="23"/>
        <v>42410</v>
      </c>
      <c r="H178" s="2" t="str">
        <f t="shared" si="24"/>
        <v/>
      </c>
      <c r="J178" s="4">
        <f>IF(G178="","",G178+$J$1)</f>
        <v>42410.354166666664</v>
      </c>
      <c r="K178" s="4" t="str">
        <f>IF(H178="","",H178+$J$1)</f>
        <v/>
      </c>
      <c r="L178" s="4">
        <f>IF(G178="","",G178+$L$1)</f>
        <v>42410.370833333334</v>
      </c>
      <c r="M178" s="4" t="str">
        <f>IF(H178="","",H178+$L$1)</f>
        <v/>
      </c>
      <c r="O178">
        <f>_xll.BDH($A$1,"last_price",J178,J178+TIME(0,1,0),"BarSz=1","Dir=V","Dts=h","Sort=D","Quote=C","UseDPDF=Y")</f>
        <v>114.94</v>
      </c>
      <c r="P178" t="e">
        <f>_xll.BDH($A$1,"last_price",K178,K178+TIME(0,1,0),"BarSz=1","Dir=V","Dts=h","Sort=D","Quote=C","UseDPDF=Y")</f>
        <v>#VALUE!</v>
      </c>
      <c r="Q178">
        <f>_xll.BDH($A$1,"last_price",L178,L178+TIME(0,1,0),"BarSz=1","Dir=V","Dts=h","Sort=D","Quote=C","UseDPDF=Y")</f>
        <v>114.75</v>
      </c>
      <c r="R178" t="e">
        <f>_xll.BDH($A$1,"last_price",M178,M178+TIME(0,1,0),"BarSz=1","Dir=V","Dts=h","Sort=D","Quote=C","UseDPDF=Y")</f>
        <v>#VALUE!</v>
      </c>
      <c r="T178" s="5">
        <f t="shared" si="25"/>
        <v>-1.6530363668000314E-3</v>
      </c>
      <c r="U178" s="5" t="str">
        <f t="shared" si="26"/>
        <v/>
      </c>
      <c r="X178" s="2"/>
      <c r="Y178" s="2"/>
      <c r="AA178" s="17"/>
      <c r="AB178" s="17"/>
    </row>
    <row r="179" spans="1:28" x14ac:dyDescent="0.25">
      <c r="A179" s="2">
        <v>42409</v>
      </c>
      <c r="B179">
        <v>115.12</v>
      </c>
      <c r="D179">
        <f t="shared" si="22"/>
        <v>3</v>
      </c>
      <c r="E179">
        <f t="shared" si="27"/>
        <v>9</v>
      </c>
      <c r="F179" t="str">
        <f t="shared" si="28"/>
        <v/>
      </c>
      <c r="G179" s="2" t="str">
        <f t="shared" si="23"/>
        <v/>
      </c>
      <c r="H179" s="2" t="str">
        <f t="shared" si="24"/>
        <v/>
      </c>
      <c r="J179" s="4" t="str">
        <f>IF(G179="","",G179+$J$1)</f>
        <v/>
      </c>
      <c r="K179" s="4" t="str">
        <f>IF(H179="","",H179+$J$1)</f>
        <v/>
      </c>
      <c r="L179" s="4" t="str">
        <f>IF(G179="","",G179+$L$1)</f>
        <v/>
      </c>
      <c r="M179" s="4" t="str">
        <f>IF(H179="","",H179+$L$1)</f>
        <v/>
      </c>
      <c r="O179" t="e">
        <f>_xll.BDH($A$1,"last_price",J179,J179+TIME(0,1,0),"BarSz=1","Dir=V","Dts=h","Sort=D","Quote=C","UseDPDF=Y")</f>
        <v>#VALUE!</v>
      </c>
      <c r="P179" t="e">
        <f>_xll.BDH($A$1,"last_price",K179,K179+TIME(0,1,0),"BarSz=1","Dir=V","Dts=h","Sort=D","Quote=C","UseDPDF=Y")</f>
        <v>#VALUE!</v>
      </c>
      <c r="Q179" t="e">
        <f>_xll.BDH($A$1,"last_price",L179,L179+TIME(0,1,0),"BarSz=1","Dir=V","Dts=h","Sort=D","Quote=C","UseDPDF=Y")</f>
        <v>#VALUE!</v>
      </c>
      <c r="R179" t="e">
        <f>_xll.BDH($A$1,"last_price",M179,M179+TIME(0,1,0),"BarSz=1","Dir=V","Dts=h","Sort=D","Quote=C","UseDPDF=Y")</f>
        <v>#VALUE!</v>
      </c>
      <c r="T179" s="5" t="str">
        <f t="shared" si="25"/>
        <v/>
      </c>
      <c r="U179" s="5" t="str">
        <f t="shared" si="26"/>
        <v/>
      </c>
      <c r="X179" s="2"/>
      <c r="Y179" s="2"/>
      <c r="AA179" s="17"/>
      <c r="AB179" s="17"/>
    </row>
    <row r="180" spans="1:28" x14ac:dyDescent="0.25">
      <c r="A180" s="2">
        <v>42408</v>
      </c>
      <c r="B180">
        <v>115.85</v>
      </c>
      <c r="D180">
        <f t="shared" si="22"/>
        <v>2</v>
      </c>
      <c r="E180">
        <f t="shared" si="27"/>
        <v>8</v>
      </c>
      <c r="F180" t="str">
        <f t="shared" si="28"/>
        <v/>
      </c>
      <c r="G180" s="2" t="str">
        <f t="shared" si="23"/>
        <v/>
      </c>
      <c r="H180" s="2" t="str">
        <f t="shared" si="24"/>
        <v/>
      </c>
      <c r="J180" s="4" t="str">
        <f>IF(G180="","",G180+$J$1)</f>
        <v/>
      </c>
      <c r="K180" s="4" t="str">
        <f>IF(H180="","",H180+$J$1)</f>
        <v/>
      </c>
      <c r="L180" s="4" t="str">
        <f>IF(G180="","",G180+$L$1)</f>
        <v/>
      </c>
      <c r="M180" s="4" t="str">
        <f>IF(H180="","",H180+$L$1)</f>
        <v/>
      </c>
      <c r="O180" t="e">
        <f>_xll.BDH($A$1,"last_price",J180,J180+TIME(0,1,0),"BarSz=1","Dir=V","Dts=h","Sort=D","Quote=C","UseDPDF=Y")</f>
        <v>#VALUE!</v>
      </c>
      <c r="P180" t="e">
        <f>_xll.BDH($A$1,"last_price",K180,K180+TIME(0,1,0),"BarSz=1","Dir=V","Dts=h","Sort=D","Quote=C","UseDPDF=Y")</f>
        <v>#VALUE!</v>
      </c>
      <c r="Q180" t="e">
        <f>_xll.BDH($A$1,"last_price",L180,L180+TIME(0,1,0),"BarSz=1","Dir=V","Dts=h","Sort=D","Quote=C","UseDPDF=Y")</f>
        <v>#VALUE!</v>
      </c>
      <c r="R180" t="e">
        <f>_xll.BDH($A$1,"last_price",M180,M180+TIME(0,1,0),"BarSz=1","Dir=V","Dts=h","Sort=D","Quote=C","UseDPDF=Y")</f>
        <v>#VALUE!</v>
      </c>
      <c r="T180" s="5" t="str">
        <f t="shared" si="25"/>
        <v/>
      </c>
      <c r="U180" s="5" t="str">
        <f t="shared" si="26"/>
        <v/>
      </c>
      <c r="X180" s="2"/>
      <c r="Y180" s="2"/>
      <c r="AA180" s="17"/>
      <c r="AB180" s="17"/>
    </row>
    <row r="181" spans="1:28" x14ac:dyDescent="0.25">
      <c r="A181" s="2">
        <v>42407</v>
      </c>
      <c r="B181">
        <v>116.87</v>
      </c>
      <c r="D181">
        <f t="shared" si="22"/>
        <v>1</v>
      </c>
      <c r="E181">
        <f t="shared" si="27"/>
        <v>7</v>
      </c>
      <c r="F181" t="str">
        <f t="shared" si="28"/>
        <v/>
      </c>
      <c r="G181" s="2" t="str">
        <f t="shared" si="23"/>
        <v/>
      </c>
      <c r="H181" s="2" t="str">
        <f t="shared" si="24"/>
        <v/>
      </c>
      <c r="J181" s="4" t="str">
        <f>IF(G181="","",G181+$J$1)</f>
        <v/>
      </c>
      <c r="K181" s="4" t="str">
        <f>IF(H181="","",H181+$J$1)</f>
        <v/>
      </c>
      <c r="L181" s="4" t="str">
        <f>IF(G181="","",G181+$L$1)</f>
        <v/>
      </c>
      <c r="M181" s="4" t="str">
        <f>IF(H181="","",H181+$L$1)</f>
        <v/>
      </c>
      <c r="O181" t="e">
        <f>_xll.BDH($A$1,"last_price",J181,J181+TIME(0,1,0),"BarSz=1","Dir=V","Dts=h","Sort=D","Quote=C","UseDPDF=Y")</f>
        <v>#VALUE!</v>
      </c>
      <c r="P181" t="e">
        <f>_xll.BDH($A$1,"last_price",K181,K181+TIME(0,1,0),"BarSz=1","Dir=V","Dts=h","Sort=D","Quote=C","UseDPDF=Y")</f>
        <v>#VALUE!</v>
      </c>
      <c r="Q181" t="e">
        <f>_xll.BDH($A$1,"last_price",L181,L181+TIME(0,1,0),"BarSz=1","Dir=V","Dts=h","Sort=D","Quote=C","UseDPDF=Y")</f>
        <v>#VALUE!</v>
      </c>
      <c r="R181" t="e">
        <f>_xll.BDH($A$1,"last_price",M181,M181+TIME(0,1,0),"BarSz=1","Dir=V","Dts=h","Sort=D","Quote=C","UseDPDF=Y")</f>
        <v>#VALUE!</v>
      </c>
      <c r="T181" s="5" t="str">
        <f t="shared" si="25"/>
        <v/>
      </c>
      <c r="U181" s="5" t="str">
        <f t="shared" si="26"/>
        <v/>
      </c>
      <c r="X181" s="2"/>
      <c r="Y181" s="2"/>
      <c r="AA181" s="17"/>
      <c r="AB181" s="17"/>
    </row>
    <row r="182" spans="1:28" x14ac:dyDescent="0.25">
      <c r="A182" s="2">
        <v>42406</v>
      </c>
      <c r="B182">
        <v>116.87</v>
      </c>
      <c r="D182">
        <f t="shared" si="22"/>
        <v>7</v>
      </c>
      <c r="E182">
        <f t="shared" si="27"/>
        <v>6</v>
      </c>
      <c r="F182" t="str">
        <f t="shared" si="28"/>
        <v/>
      </c>
      <c r="G182" s="2" t="str">
        <f t="shared" si="23"/>
        <v/>
      </c>
      <c r="H182" s="2" t="str">
        <f t="shared" si="24"/>
        <v/>
      </c>
      <c r="J182" s="4" t="str">
        <f>IF(G182="","",G182+$J$1)</f>
        <v/>
      </c>
      <c r="K182" s="4" t="str">
        <f>IF(H182="","",H182+$J$1)</f>
        <v/>
      </c>
      <c r="L182" s="4" t="str">
        <f>IF(G182="","",G182+$L$1)</f>
        <v/>
      </c>
      <c r="M182" s="4" t="str">
        <f>IF(H182="","",H182+$L$1)</f>
        <v/>
      </c>
      <c r="O182" t="e">
        <f>_xll.BDH($A$1,"last_price",J182,J182+TIME(0,1,0),"BarSz=1","Dir=V","Dts=h","Sort=D","Quote=C","UseDPDF=Y")</f>
        <v>#VALUE!</v>
      </c>
      <c r="P182" t="e">
        <f>_xll.BDH($A$1,"last_price",K182,K182+TIME(0,1,0),"BarSz=1","Dir=V","Dts=h","Sort=D","Quote=C","UseDPDF=Y")</f>
        <v>#VALUE!</v>
      </c>
      <c r="Q182" t="e">
        <f>_xll.BDH($A$1,"last_price",L182,L182+TIME(0,1,0),"BarSz=1","Dir=V","Dts=h","Sort=D","Quote=C","UseDPDF=Y")</f>
        <v>#VALUE!</v>
      </c>
      <c r="R182" t="e">
        <f>_xll.BDH($A$1,"last_price",M182,M182+TIME(0,1,0),"BarSz=1","Dir=V","Dts=h","Sort=D","Quote=C","UseDPDF=Y")</f>
        <v>#VALUE!</v>
      </c>
      <c r="T182" s="5" t="str">
        <f t="shared" si="25"/>
        <v/>
      </c>
      <c r="U182" s="5" t="str">
        <f t="shared" si="26"/>
        <v/>
      </c>
      <c r="X182" s="2"/>
      <c r="Y182" s="2"/>
      <c r="AA182" s="17"/>
      <c r="AB182" s="17"/>
    </row>
    <row r="183" spans="1:28" x14ac:dyDescent="0.25">
      <c r="A183" s="2">
        <v>42405</v>
      </c>
      <c r="B183">
        <v>116.87</v>
      </c>
      <c r="D183">
        <f t="shared" si="22"/>
        <v>6</v>
      </c>
      <c r="E183">
        <f t="shared" si="27"/>
        <v>5</v>
      </c>
      <c r="F183" t="str">
        <f t="shared" si="28"/>
        <v>YES</v>
      </c>
      <c r="G183" s="2">
        <f t="shared" si="23"/>
        <v>42405</v>
      </c>
      <c r="H183" s="2" t="str">
        <f t="shared" si="24"/>
        <v/>
      </c>
      <c r="J183" s="4">
        <f>IF(G183="","",G183+$J$1)</f>
        <v>42405.354166666664</v>
      </c>
      <c r="K183" s="4" t="str">
        <f>IF(H183="","",H183+$J$1)</f>
        <v/>
      </c>
      <c r="L183" s="4">
        <f>IF(G183="","",G183+$L$1)</f>
        <v>42405.370833333334</v>
      </c>
      <c r="M183" s="4" t="str">
        <f>IF(H183="","",H183+$L$1)</f>
        <v/>
      </c>
      <c r="O183">
        <f>_xll.BDH($A$1,"last_price",J183,J183+TIME(0,1,0),"BarSz=1","Dir=V","Dts=h","Sort=D","Quote=C","UseDPDF=Y")</f>
        <v>116.94</v>
      </c>
      <c r="P183" t="e">
        <f>_xll.BDH($A$1,"last_price",K183,K183+TIME(0,1,0),"BarSz=1","Dir=V","Dts=h","Sort=D","Quote=C","UseDPDF=Y")</f>
        <v>#VALUE!</v>
      </c>
      <c r="Q183">
        <f>_xll.BDH($A$1,"last_price",L183,L183+TIME(0,1,0),"BarSz=1","Dir=V","Dts=h","Sort=D","Quote=C","UseDPDF=Y")</f>
        <v>116.94</v>
      </c>
      <c r="R183" t="e">
        <f>_xll.BDH($A$1,"last_price",M183,M183+TIME(0,1,0),"BarSz=1","Dir=V","Dts=h","Sort=D","Quote=C","UseDPDF=Y")</f>
        <v>#VALUE!</v>
      </c>
      <c r="T183" s="5">
        <f t="shared" si="25"/>
        <v>0</v>
      </c>
      <c r="U183" s="5" t="str">
        <f t="shared" si="26"/>
        <v/>
      </c>
      <c r="X183" s="2"/>
      <c r="Y183" s="2"/>
      <c r="AA183" s="17"/>
      <c r="AB183" s="17"/>
    </row>
    <row r="184" spans="1:28" x14ac:dyDescent="0.25">
      <c r="A184" s="2">
        <v>42404</v>
      </c>
      <c r="B184">
        <v>116.78</v>
      </c>
      <c r="D184">
        <f t="shared" si="22"/>
        <v>5</v>
      </c>
      <c r="E184">
        <f t="shared" si="27"/>
        <v>4</v>
      </c>
      <c r="F184" t="str">
        <f t="shared" si="28"/>
        <v/>
      </c>
      <c r="G184" s="2" t="str">
        <f t="shared" si="23"/>
        <v/>
      </c>
      <c r="H184" s="2" t="str">
        <f t="shared" si="24"/>
        <v/>
      </c>
      <c r="J184" s="4" t="str">
        <f>IF(G184="","",G184+$J$1)</f>
        <v/>
      </c>
      <c r="K184" s="4" t="str">
        <f>IF(H184="","",H184+$J$1)</f>
        <v/>
      </c>
      <c r="L184" s="4" t="str">
        <f>IF(G184="","",G184+$L$1)</f>
        <v/>
      </c>
      <c r="M184" s="4" t="str">
        <f>IF(H184="","",H184+$L$1)</f>
        <v/>
      </c>
      <c r="O184" t="e">
        <f>_xll.BDH($A$1,"last_price",J184,J184+TIME(0,1,0),"BarSz=1","Dir=V","Dts=h","Sort=D","Quote=C","UseDPDF=Y")</f>
        <v>#VALUE!</v>
      </c>
      <c r="P184" t="e">
        <f>_xll.BDH($A$1,"last_price",K184,K184+TIME(0,1,0),"BarSz=1","Dir=V","Dts=h","Sort=D","Quote=C","UseDPDF=Y")</f>
        <v>#VALUE!</v>
      </c>
      <c r="Q184" t="e">
        <f>_xll.BDH($A$1,"last_price",L184,L184+TIME(0,1,0),"BarSz=1","Dir=V","Dts=h","Sort=D","Quote=C","UseDPDF=Y")</f>
        <v>#VALUE!</v>
      </c>
      <c r="R184" t="e">
        <f>_xll.BDH($A$1,"last_price",M184,M184+TIME(0,1,0),"BarSz=1","Dir=V","Dts=h","Sort=D","Quote=C","UseDPDF=Y")</f>
        <v>#VALUE!</v>
      </c>
      <c r="T184" s="5" t="str">
        <f t="shared" si="25"/>
        <v/>
      </c>
      <c r="U184" s="5" t="str">
        <f t="shared" si="26"/>
        <v/>
      </c>
      <c r="X184" s="2"/>
      <c r="Y184" s="2"/>
      <c r="AA184" s="17"/>
      <c r="AB184" s="17"/>
    </row>
    <row r="185" spans="1:28" x14ac:dyDescent="0.25">
      <c r="A185" s="2">
        <v>42403</v>
      </c>
      <c r="B185">
        <v>117.9</v>
      </c>
      <c r="D185">
        <f t="shared" si="22"/>
        <v>4</v>
      </c>
      <c r="E185">
        <f t="shared" si="27"/>
        <v>3</v>
      </c>
      <c r="F185" t="str">
        <f t="shared" si="28"/>
        <v/>
      </c>
      <c r="G185" s="2" t="str">
        <f t="shared" si="23"/>
        <v/>
      </c>
      <c r="H185" s="2" t="str">
        <f t="shared" si="24"/>
        <v/>
      </c>
      <c r="J185" s="4" t="str">
        <f>IF(G185="","",G185+$J$1)</f>
        <v/>
      </c>
      <c r="K185" s="4" t="str">
        <f>IF(H185="","",H185+$J$1)</f>
        <v/>
      </c>
      <c r="L185" s="4" t="str">
        <f>IF(G185="","",G185+$L$1)</f>
        <v/>
      </c>
      <c r="M185" s="4" t="str">
        <f>IF(H185="","",H185+$L$1)</f>
        <v/>
      </c>
      <c r="O185" t="e">
        <f>_xll.BDH($A$1,"last_price",J185,J185+TIME(0,1,0),"BarSz=1","Dir=V","Dts=h","Sort=D","Quote=C","UseDPDF=Y")</f>
        <v>#VALUE!</v>
      </c>
      <c r="P185" t="e">
        <f>_xll.BDH($A$1,"last_price",K185,K185+TIME(0,1,0),"BarSz=1","Dir=V","Dts=h","Sort=D","Quote=C","UseDPDF=Y")</f>
        <v>#VALUE!</v>
      </c>
      <c r="Q185" t="e">
        <f>_xll.BDH($A$1,"last_price",L185,L185+TIME(0,1,0),"BarSz=1","Dir=V","Dts=h","Sort=D","Quote=C","UseDPDF=Y")</f>
        <v>#VALUE!</v>
      </c>
      <c r="R185" t="e">
        <f>_xll.BDH($A$1,"last_price",M185,M185+TIME(0,1,0),"BarSz=1","Dir=V","Dts=h","Sort=D","Quote=C","UseDPDF=Y")</f>
        <v>#VALUE!</v>
      </c>
      <c r="T185" s="5" t="str">
        <f t="shared" si="25"/>
        <v/>
      </c>
      <c r="U185" s="5" t="str">
        <f t="shared" si="26"/>
        <v/>
      </c>
      <c r="X185" s="2"/>
      <c r="Y185" s="2"/>
      <c r="AA185" s="17"/>
      <c r="AB185" s="17"/>
    </row>
    <row r="186" spans="1:28" x14ac:dyDescent="0.25">
      <c r="A186" s="2">
        <v>42402</v>
      </c>
      <c r="B186">
        <v>119.97</v>
      </c>
      <c r="D186">
        <f t="shared" si="22"/>
        <v>3</v>
      </c>
      <c r="E186">
        <f t="shared" si="27"/>
        <v>2</v>
      </c>
      <c r="F186" t="str">
        <f t="shared" si="28"/>
        <v/>
      </c>
      <c r="G186" s="2" t="str">
        <f t="shared" si="23"/>
        <v/>
      </c>
      <c r="H186" s="2" t="str">
        <f t="shared" si="24"/>
        <v/>
      </c>
      <c r="J186" s="4" t="str">
        <f>IF(G186="","",G186+$J$1)</f>
        <v/>
      </c>
      <c r="K186" s="4" t="str">
        <f>IF(H186="","",H186+$J$1)</f>
        <v/>
      </c>
      <c r="L186" s="4" t="str">
        <f>IF(G186="","",G186+$L$1)</f>
        <v/>
      </c>
      <c r="M186" s="4" t="str">
        <f>IF(H186="","",H186+$L$1)</f>
        <v/>
      </c>
      <c r="O186" t="e">
        <f>_xll.BDH($A$1,"last_price",J186,J186+TIME(0,1,0),"BarSz=1","Dir=V","Dts=h","Sort=D","Quote=C","UseDPDF=Y")</f>
        <v>#VALUE!</v>
      </c>
      <c r="P186" t="e">
        <f>_xll.BDH($A$1,"last_price",K186,K186+TIME(0,1,0),"BarSz=1","Dir=V","Dts=h","Sort=D","Quote=C","UseDPDF=Y")</f>
        <v>#VALUE!</v>
      </c>
      <c r="Q186" t="e">
        <f>_xll.BDH($A$1,"last_price",L186,L186+TIME(0,1,0),"BarSz=1","Dir=V","Dts=h","Sort=D","Quote=C","UseDPDF=Y")</f>
        <v>#VALUE!</v>
      </c>
      <c r="R186" t="e">
        <f>_xll.BDH($A$1,"last_price",M186,M186+TIME(0,1,0),"BarSz=1","Dir=V","Dts=h","Sort=D","Quote=C","UseDPDF=Y")</f>
        <v>#VALUE!</v>
      </c>
      <c r="T186" s="5" t="str">
        <f t="shared" si="25"/>
        <v/>
      </c>
      <c r="U186" s="5" t="str">
        <f t="shared" si="26"/>
        <v/>
      </c>
      <c r="X186" s="2"/>
      <c r="Y186" s="2"/>
      <c r="AA186" s="17"/>
      <c r="AB186" s="17"/>
    </row>
    <row r="187" spans="1:28" x14ac:dyDescent="0.25">
      <c r="A187" s="2">
        <v>42401</v>
      </c>
      <c r="B187">
        <v>120.99</v>
      </c>
      <c r="D187">
        <f t="shared" si="22"/>
        <v>2</v>
      </c>
      <c r="E187">
        <f t="shared" si="27"/>
        <v>1</v>
      </c>
      <c r="F187" t="str">
        <f t="shared" si="28"/>
        <v/>
      </c>
      <c r="G187" s="2" t="str">
        <f t="shared" si="23"/>
        <v/>
      </c>
      <c r="H187" s="2" t="str">
        <f t="shared" si="24"/>
        <v/>
      </c>
      <c r="J187" s="4" t="str">
        <f>IF(G187="","",G187+$J$1)</f>
        <v/>
      </c>
      <c r="K187" s="4" t="str">
        <f>IF(H187="","",H187+$J$1)</f>
        <v/>
      </c>
      <c r="L187" s="4" t="str">
        <f>IF(G187="","",G187+$L$1)</f>
        <v/>
      </c>
      <c r="M187" s="4" t="str">
        <f>IF(H187="","",H187+$L$1)</f>
        <v/>
      </c>
      <c r="O187" t="e">
        <f>_xll.BDH($A$1,"last_price",J187,J187+TIME(0,1,0),"BarSz=1","Dir=V","Dts=h","Sort=D","Quote=C","UseDPDF=Y")</f>
        <v>#VALUE!</v>
      </c>
      <c r="P187" t="e">
        <f>_xll.BDH($A$1,"last_price",K187,K187+TIME(0,1,0),"BarSz=1","Dir=V","Dts=h","Sort=D","Quote=C","UseDPDF=Y")</f>
        <v>#VALUE!</v>
      </c>
      <c r="Q187" t="e">
        <f>_xll.BDH($A$1,"last_price",L187,L187+TIME(0,1,0),"BarSz=1","Dir=V","Dts=h","Sort=D","Quote=C","UseDPDF=Y")</f>
        <v>#VALUE!</v>
      </c>
      <c r="R187" t="e">
        <f>_xll.BDH($A$1,"last_price",M187,M187+TIME(0,1,0),"BarSz=1","Dir=V","Dts=h","Sort=D","Quote=C","UseDPDF=Y")</f>
        <v>#VALUE!</v>
      </c>
      <c r="T187" s="5" t="str">
        <f t="shared" si="25"/>
        <v/>
      </c>
      <c r="U187" s="5" t="str">
        <f t="shared" si="26"/>
        <v/>
      </c>
      <c r="X187" s="2"/>
      <c r="Y187" s="2"/>
      <c r="AA187" s="17"/>
      <c r="AB187" s="17"/>
    </row>
    <row r="188" spans="1:28" x14ac:dyDescent="0.25">
      <c r="A188" s="2">
        <v>42400</v>
      </c>
      <c r="B188">
        <v>121.14</v>
      </c>
      <c r="D188">
        <f t="shared" si="22"/>
        <v>1</v>
      </c>
      <c r="E188">
        <f t="shared" si="27"/>
        <v>31</v>
      </c>
      <c r="F188" t="str">
        <f t="shared" si="28"/>
        <v/>
      </c>
      <c r="G188" s="2" t="str">
        <f t="shared" si="23"/>
        <v/>
      </c>
      <c r="H188" s="2" t="str">
        <f t="shared" si="24"/>
        <v/>
      </c>
      <c r="J188" s="4" t="str">
        <f>IF(G188="","",G188+$J$1)</f>
        <v/>
      </c>
      <c r="K188" s="4" t="str">
        <f>IF(H188="","",H188+$J$1)</f>
        <v/>
      </c>
      <c r="L188" s="4" t="str">
        <f>IF(G188="","",G188+$L$1)</f>
        <v/>
      </c>
      <c r="M188" s="4" t="str">
        <f>IF(H188="","",H188+$L$1)</f>
        <v/>
      </c>
      <c r="O188" t="e">
        <f>_xll.BDH($A$1,"last_price",J188,J188+TIME(0,1,0),"BarSz=1","Dir=V","Dts=h","Sort=D","Quote=C","UseDPDF=Y")</f>
        <v>#VALUE!</v>
      </c>
      <c r="P188" t="e">
        <f>_xll.BDH($A$1,"last_price",K188,K188+TIME(0,1,0),"BarSz=1","Dir=V","Dts=h","Sort=D","Quote=C","UseDPDF=Y")</f>
        <v>#VALUE!</v>
      </c>
      <c r="Q188" t="e">
        <f>_xll.BDH($A$1,"last_price",L188,L188+TIME(0,1,0),"BarSz=1","Dir=V","Dts=h","Sort=D","Quote=C","UseDPDF=Y")</f>
        <v>#VALUE!</v>
      </c>
      <c r="R188" t="e">
        <f>_xll.BDH($A$1,"last_price",M188,M188+TIME(0,1,0),"BarSz=1","Dir=V","Dts=h","Sort=D","Quote=C","UseDPDF=Y")</f>
        <v>#VALUE!</v>
      </c>
      <c r="T188" s="5" t="str">
        <f t="shared" si="25"/>
        <v/>
      </c>
      <c r="U188" s="5" t="str">
        <f t="shared" si="26"/>
        <v/>
      </c>
      <c r="X188" s="2"/>
      <c r="Y188" s="2"/>
      <c r="AA188" s="17"/>
      <c r="AB188" s="17"/>
    </row>
    <row r="189" spans="1:28" x14ac:dyDescent="0.25">
      <c r="A189" s="2">
        <v>42399</v>
      </c>
      <c r="B189">
        <v>121.14</v>
      </c>
      <c r="D189">
        <f t="shared" si="22"/>
        <v>7</v>
      </c>
      <c r="E189">
        <f t="shared" si="27"/>
        <v>30</v>
      </c>
      <c r="F189" t="str">
        <f t="shared" si="28"/>
        <v>YES</v>
      </c>
      <c r="G189" s="2" t="str">
        <f t="shared" si="23"/>
        <v/>
      </c>
      <c r="H189" s="2" t="str">
        <f t="shared" si="24"/>
        <v/>
      </c>
      <c r="J189" s="4" t="str">
        <f>IF(G189="","",G189+$J$1)</f>
        <v/>
      </c>
      <c r="K189" s="4" t="str">
        <f>IF(H189="","",H189+$J$1)</f>
        <v/>
      </c>
      <c r="L189" s="4" t="str">
        <f>IF(G189="","",G189+$L$1)</f>
        <v/>
      </c>
      <c r="M189" s="4" t="str">
        <f>IF(H189="","",H189+$L$1)</f>
        <v/>
      </c>
      <c r="O189" t="e">
        <f>_xll.BDH($A$1,"last_price",J189,J189+TIME(0,1,0),"BarSz=1","Dir=V","Dts=h","Sort=D","Quote=C","UseDPDF=Y")</f>
        <v>#VALUE!</v>
      </c>
      <c r="P189" t="e">
        <f>_xll.BDH($A$1,"last_price",K189,K189+TIME(0,1,0),"BarSz=1","Dir=V","Dts=h","Sort=D","Quote=C","UseDPDF=Y")</f>
        <v>#VALUE!</v>
      </c>
      <c r="Q189" t="e">
        <f>_xll.BDH($A$1,"last_price",L189,L189+TIME(0,1,0),"BarSz=1","Dir=V","Dts=h","Sort=D","Quote=C","UseDPDF=Y")</f>
        <v>#VALUE!</v>
      </c>
      <c r="R189" t="e">
        <f>_xll.BDH($A$1,"last_price",M189,M189+TIME(0,1,0),"BarSz=1","Dir=V","Dts=h","Sort=D","Quote=C","UseDPDF=Y")</f>
        <v>#VALUE!</v>
      </c>
      <c r="T189" s="5" t="str">
        <f t="shared" si="25"/>
        <v/>
      </c>
      <c r="U189" s="5" t="str">
        <f t="shared" si="26"/>
        <v/>
      </c>
      <c r="X189" s="2"/>
      <c r="Y189" s="2"/>
      <c r="AA189" s="17"/>
      <c r="AB189" s="17"/>
    </row>
    <row r="190" spans="1:28" x14ac:dyDescent="0.25">
      <c r="A190" s="2">
        <v>42398</v>
      </c>
      <c r="B190">
        <v>121.14</v>
      </c>
      <c r="D190">
        <f t="shared" si="22"/>
        <v>6</v>
      </c>
      <c r="E190">
        <f t="shared" si="27"/>
        <v>29</v>
      </c>
      <c r="F190" t="str">
        <f t="shared" si="28"/>
        <v/>
      </c>
      <c r="G190" s="2" t="str">
        <f t="shared" si="23"/>
        <v/>
      </c>
      <c r="H190" s="2">
        <f t="shared" si="24"/>
        <v>42398</v>
      </c>
      <c r="J190" s="4" t="str">
        <f>IF(G190="","",G190+$J$1)</f>
        <v/>
      </c>
      <c r="K190" s="4">
        <f>IF(H190="","",H190+$J$1)</f>
        <v>42398.354166666664</v>
      </c>
      <c r="L190" s="4" t="str">
        <f>IF(G190="","",G190+$L$1)</f>
        <v/>
      </c>
      <c r="M190" s="4">
        <f>IF(H190="","",H190+$L$1)</f>
        <v>42398.370833333334</v>
      </c>
      <c r="O190" t="e">
        <f>_xll.BDH($A$1,"last_price",J190,J190+TIME(0,1,0),"BarSz=1","Dir=V","Dts=h","Sort=D","Quote=C","UseDPDF=Y")</f>
        <v>#VALUE!</v>
      </c>
      <c r="P190">
        <f>_xll.BDH($A$1,"last_price",K190,K190+TIME(0,1,0),"BarSz=1","Dir=V","Dts=h","Sort=D","Quote=C","UseDPDF=Y")</f>
        <v>118.85</v>
      </c>
      <c r="Q190" t="e">
        <f>_xll.BDH($A$1,"last_price",L190,L190+TIME(0,1,0),"BarSz=1","Dir=V","Dts=h","Sort=D","Quote=C","UseDPDF=Y")</f>
        <v>#VALUE!</v>
      </c>
      <c r="R190">
        <f>_xll.BDH($A$1,"last_price",M190,M190+TIME(0,1,0),"BarSz=1","Dir=V","Dts=h","Sort=D","Quote=C","UseDPDF=Y")</f>
        <v>118.82</v>
      </c>
      <c r="T190" s="5" t="str">
        <f t="shared" si="25"/>
        <v/>
      </c>
      <c r="U190" s="5">
        <f t="shared" si="26"/>
        <v>-2.5241901556583013E-4</v>
      </c>
      <c r="X190" s="2"/>
      <c r="Y190" s="2"/>
      <c r="AA190" s="17"/>
      <c r="AB190" s="17"/>
    </row>
    <row r="191" spans="1:28" x14ac:dyDescent="0.25">
      <c r="A191" s="2">
        <v>42397</v>
      </c>
      <c r="B191">
        <v>118.82</v>
      </c>
      <c r="D191">
        <f t="shared" si="22"/>
        <v>5</v>
      </c>
      <c r="E191">
        <f t="shared" si="27"/>
        <v>28</v>
      </c>
      <c r="F191" t="str">
        <f t="shared" si="28"/>
        <v/>
      </c>
      <c r="G191" s="2" t="str">
        <f t="shared" si="23"/>
        <v/>
      </c>
      <c r="H191" s="2" t="str">
        <f t="shared" si="24"/>
        <v/>
      </c>
      <c r="J191" s="4" t="str">
        <f>IF(G191="","",G191+$J$1)</f>
        <v/>
      </c>
      <c r="K191" s="4" t="str">
        <f>IF(H191="","",H191+$J$1)</f>
        <v/>
      </c>
      <c r="L191" s="4" t="str">
        <f>IF(G191="","",G191+$L$1)</f>
        <v/>
      </c>
      <c r="M191" s="4" t="str">
        <f>IF(H191="","",H191+$L$1)</f>
        <v/>
      </c>
      <c r="O191" t="e">
        <f>_xll.BDH($A$1,"last_price",J191,J191+TIME(0,1,0),"BarSz=1","Dir=V","Dts=h","Sort=D","Quote=C","UseDPDF=Y")</f>
        <v>#VALUE!</v>
      </c>
      <c r="P191" t="e">
        <f>_xll.BDH($A$1,"last_price",K191,K191+TIME(0,1,0),"BarSz=1","Dir=V","Dts=h","Sort=D","Quote=C","UseDPDF=Y")</f>
        <v>#VALUE!</v>
      </c>
      <c r="Q191" t="e">
        <f>_xll.BDH($A$1,"last_price",L191,L191+TIME(0,1,0),"BarSz=1","Dir=V","Dts=h","Sort=D","Quote=C","UseDPDF=Y")</f>
        <v>#VALUE!</v>
      </c>
      <c r="R191" t="e">
        <f>_xll.BDH($A$1,"last_price",M191,M191+TIME(0,1,0),"BarSz=1","Dir=V","Dts=h","Sort=D","Quote=C","UseDPDF=Y")</f>
        <v>#VALUE!</v>
      </c>
      <c r="T191" s="5" t="str">
        <f t="shared" si="25"/>
        <v/>
      </c>
      <c r="U191" s="5" t="str">
        <f t="shared" si="26"/>
        <v/>
      </c>
      <c r="X191" s="2"/>
      <c r="Y191" s="2"/>
      <c r="AA191" s="17"/>
      <c r="AB191" s="17"/>
    </row>
    <row r="192" spans="1:28" x14ac:dyDescent="0.25">
      <c r="A192" s="2">
        <v>42396</v>
      </c>
      <c r="B192">
        <v>118.68</v>
      </c>
      <c r="D192">
        <f t="shared" si="22"/>
        <v>4</v>
      </c>
      <c r="E192">
        <f t="shared" si="27"/>
        <v>27</v>
      </c>
      <c r="F192" t="str">
        <f t="shared" si="28"/>
        <v/>
      </c>
      <c r="G192" s="2" t="str">
        <f t="shared" si="23"/>
        <v/>
      </c>
      <c r="H192" s="2" t="str">
        <f t="shared" si="24"/>
        <v/>
      </c>
      <c r="J192" s="4" t="str">
        <f>IF(G192="","",G192+$J$1)</f>
        <v/>
      </c>
      <c r="K192" s="4" t="str">
        <f>IF(H192="","",H192+$J$1)</f>
        <v/>
      </c>
      <c r="L192" s="4" t="str">
        <f>IF(G192="","",G192+$L$1)</f>
        <v/>
      </c>
      <c r="M192" s="4" t="str">
        <f>IF(H192="","",H192+$L$1)</f>
        <v/>
      </c>
      <c r="O192" t="e">
        <f>_xll.BDH($A$1,"last_price",J192,J192+TIME(0,1,0),"BarSz=1","Dir=V","Dts=h","Sort=D","Quote=C","UseDPDF=Y")</f>
        <v>#VALUE!</v>
      </c>
      <c r="P192" t="e">
        <f>_xll.BDH($A$1,"last_price",K192,K192+TIME(0,1,0),"BarSz=1","Dir=V","Dts=h","Sort=D","Quote=C","UseDPDF=Y")</f>
        <v>#VALUE!</v>
      </c>
      <c r="Q192" t="e">
        <f>_xll.BDH($A$1,"last_price",L192,L192+TIME(0,1,0),"BarSz=1","Dir=V","Dts=h","Sort=D","Quote=C","UseDPDF=Y")</f>
        <v>#VALUE!</v>
      </c>
      <c r="R192" t="e">
        <f>_xll.BDH($A$1,"last_price",M192,M192+TIME(0,1,0),"BarSz=1","Dir=V","Dts=h","Sort=D","Quote=C","UseDPDF=Y")</f>
        <v>#VALUE!</v>
      </c>
      <c r="T192" s="5" t="str">
        <f t="shared" si="25"/>
        <v/>
      </c>
      <c r="U192" s="5" t="str">
        <f t="shared" si="26"/>
        <v/>
      </c>
      <c r="X192" s="2"/>
      <c r="Y192" s="2"/>
      <c r="AA192" s="17"/>
      <c r="AB192" s="17"/>
    </row>
    <row r="193" spans="1:28" x14ac:dyDescent="0.25">
      <c r="A193" s="2">
        <v>42395</v>
      </c>
      <c r="B193">
        <v>118.42</v>
      </c>
      <c r="D193">
        <f t="shared" si="22"/>
        <v>3</v>
      </c>
      <c r="E193">
        <f t="shared" si="27"/>
        <v>26</v>
      </c>
      <c r="F193" t="str">
        <f t="shared" si="28"/>
        <v/>
      </c>
      <c r="G193" s="2" t="str">
        <f t="shared" si="23"/>
        <v/>
      </c>
      <c r="H193" s="2" t="str">
        <f t="shared" si="24"/>
        <v/>
      </c>
      <c r="J193" s="4" t="str">
        <f>IF(G193="","",G193+$J$1)</f>
        <v/>
      </c>
      <c r="K193" s="4" t="str">
        <f>IF(H193="","",H193+$J$1)</f>
        <v/>
      </c>
      <c r="L193" s="4" t="str">
        <f>IF(G193="","",G193+$L$1)</f>
        <v/>
      </c>
      <c r="M193" s="4" t="str">
        <f>IF(H193="","",H193+$L$1)</f>
        <v/>
      </c>
      <c r="O193" t="e">
        <f>_xll.BDH($A$1,"last_price",J193,J193+TIME(0,1,0),"BarSz=1","Dir=V","Dts=h","Sort=D","Quote=C","UseDPDF=Y")</f>
        <v>#VALUE!</v>
      </c>
      <c r="P193" t="e">
        <f>_xll.BDH($A$1,"last_price",K193,K193+TIME(0,1,0),"BarSz=1","Dir=V","Dts=h","Sort=D","Quote=C","UseDPDF=Y")</f>
        <v>#VALUE!</v>
      </c>
      <c r="Q193" t="e">
        <f>_xll.BDH($A$1,"last_price",L193,L193+TIME(0,1,0),"BarSz=1","Dir=V","Dts=h","Sort=D","Quote=C","UseDPDF=Y")</f>
        <v>#VALUE!</v>
      </c>
      <c r="R193" t="e">
        <f>_xll.BDH($A$1,"last_price",M193,M193+TIME(0,1,0),"BarSz=1","Dir=V","Dts=h","Sort=D","Quote=C","UseDPDF=Y")</f>
        <v>#VALUE!</v>
      </c>
      <c r="T193" s="5" t="str">
        <f t="shared" si="25"/>
        <v/>
      </c>
      <c r="U193" s="5" t="str">
        <f t="shared" si="26"/>
        <v/>
      </c>
      <c r="X193" s="2"/>
      <c r="Y193" s="2"/>
      <c r="AA193" s="17"/>
      <c r="AB193" s="17"/>
    </row>
    <row r="194" spans="1:28" x14ac:dyDescent="0.25">
      <c r="A194" s="2">
        <v>42394</v>
      </c>
      <c r="B194">
        <v>118.3</v>
      </c>
      <c r="D194">
        <f t="shared" si="22"/>
        <v>2</v>
      </c>
      <c r="E194">
        <f t="shared" si="27"/>
        <v>25</v>
      </c>
      <c r="F194" t="str">
        <f t="shared" si="28"/>
        <v>YES</v>
      </c>
      <c r="G194" s="2">
        <f t="shared" si="23"/>
        <v>42394</v>
      </c>
      <c r="H194" s="2" t="str">
        <f t="shared" si="24"/>
        <v/>
      </c>
      <c r="J194" s="4">
        <f>IF(G194="","",G194+$J$1)</f>
        <v>42394.354166666664</v>
      </c>
      <c r="K194" s="4" t="str">
        <f>IF(H194="","",H194+$J$1)</f>
        <v/>
      </c>
      <c r="L194" s="4">
        <f>IF(G194="","",G194+$L$1)</f>
        <v>42394.370833333334</v>
      </c>
      <c r="M194" s="4" t="str">
        <f>IF(H194="","",H194+$L$1)</f>
        <v/>
      </c>
      <c r="O194">
        <f>_xll.BDH($A$1,"last_price",J194,J194+TIME(0,1,0),"BarSz=1","Dir=V","Dts=h","Sort=D","Quote=C","UseDPDF=Y")</f>
        <v>118.57</v>
      </c>
      <c r="P194" t="e">
        <f>_xll.BDH($A$1,"last_price",K194,K194+TIME(0,1,0),"BarSz=1","Dir=V","Dts=h","Sort=D","Quote=C","UseDPDF=Y")</f>
        <v>#VALUE!</v>
      </c>
      <c r="Q194">
        <f>_xll.BDH($A$1,"last_price",L194,L194+TIME(0,1,0),"BarSz=1","Dir=V","Dts=h","Sort=D","Quote=C","UseDPDF=Y")</f>
        <v>118.6</v>
      </c>
      <c r="R194" t="e">
        <f>_xll.BDH($A$1,"last_price",M194,M194+TIME(0,1,0),"BarSz=1","Dir=V","Dts=h","Sort=D","Quote=C","UseDPDF=Y")</f>
        <v>#VALUE!</v>
      </c>
      <c r="T194" s="5">
        <f t="shared" si="25"/>
        <v>2.530150965673883E-4</v>
      </c>
      <c r="U194" s="5" t="str">
        <f t="shared" si="26"/>
        <v/>
      </c>
      <c r="X194" s="2"/>
      <c r="Y194" s="2"/>
      <c r="AA194" s="17"/>
      <c r="AB194" s="17"/>
    </row>
    <row r="195" spans="1:28" x14ac:dyDescent="0.25">
      <c r="A195" s="2">
        <v>42393</v>
      </c>
      <c r="B195">
        <v>118.78</v>
      </c>
      <c r="D195">
        <f t="shared" si="22"/>
        <v>1</v>
      </c>
      <c r="E195">
        <f t="shared" si="27"/>
        <v>24</v>
      </c>
      <c r="F195" t="str">
        <f t="shared" si="28"/>
        <v/>
      </c>
      <c r="G195" s="2" t="str">
        <f t="shared" si="23"/>
        <v/>
      </c>
      <c r="H195" s="2" t="str">
        <f t="shared" si="24"/>
        <v/>
      </c>
      <c r="J195" s="4" t="str">
        <f>IF(G195="","",G195+$J$1)</f>
        <v/>
      </c>
      <c r="K195" s="4" t="str">
        <f>IF(H195="","",H195+$J$1)</f>
        <v/>
      </c>
      <c r="L195" s="4" t="str">
        <f>IF(G195="","",G195+$L$1)</f>
        <v/>
      </c>
      <c r="M195" s="4" t="str">
        <f>IF(H195="","",H195+$L$1)</f>
        <v/>
      </c>
      <c r="O195" t="e">
        <f>_xll.BDH($A$1,"last_price",J195,J195+TIME(0,1,0),"BarSz=1","Dir=V","Dts=h","Sort=D","Quote=C","UseDPDF=Y")</f>
        <v>#VALUE!</v>
      </c>
      <c r="P195" t="e">
        <f>_xll.BDH($A$1,"last_price",K195,K195+TIME(0,1,0),"BarSz=1","Dir=V","Dts=h","Sort=D","Quote=C","UseDPDF=Y")</f>
        <v>#VALUE!</v>
      </c>
      <c r="Q195" t="e">
        <f>_xll.BDH($A$1,"last_price",L195,L195+TIME(0,1,0),"BarSz=1","Dir=V","Dts=h","Sort=D","Quote=C","UseDPDF=Y")</f>
        <v>#VALUE!</v>
      </c>
      <c r="R195" t="e">
        <f>_xll.BDH($A$1,"last_price",M195,M195+TIME(0,1,0),"BarSz=1","Dir=V","Dts=h","Sort=D","Quote=C","UseDPDF=Y")</f>
        <v>#VALUE!</v>
      </c>
      <c r="T195" s="5" t="str">
        <f t="shared" si="25"/>
        <v/>
      </c>
      <c r="U195" s="5" t="str">
        <f t="shared" si="26"/>
        <v/>
      </c>
      <c r="X195" s="2"/>
      <c r="Y195" s="2"/>
      <c r="AA195" s="17"/>
      <c r="AB195" s="17"/>
    </row>
    <row r="196" spans="1:28" x14ac:dyDescent="0.25">
      <c r="A196" s="2">
        <v>42392</v>
      </c>
      <c r="B196">
        <v>118.78</v>
      </c>
      <c r="D196">
        <f t="shared" si="22"/>
        <v>7</v>
      </c>
      <c r="E196">
        <f t="shared" si="27"/>
        <v>23</v>
      </c>
      <c r="F196" t="str">
        <f t="shared" si="28"/>
        <v/>
      </c>
      <c r="G196" s="2" t="str">
        <f t="shared" si="23"/>
        <v/>
      </c>
      <c r="H196" s="2" t="str">
        <f t="shared" si="24"/>
        <v/>
      </c>
      <c r="J196" s="4" t="str">
        <f>IF(G196="","",G196+$J$1)</f>
        <v/>
      </c>
      <c r="K196" s="4" t="str">
        <f>IF(H196="","",H196+$J$1)</f>
        <v/>
      </c>
      <c r="L196" s="4" t="str">
        <f>IF(G196="","",G196+$L$1)</f>
        <v/>
      </c>
      <c r="M196" s="4" t="str">
        <f>IF(H196="","",H196+$L$1)</f>
        <v/>
      </c>
      <c r="O196" t="e">
        <f>_xll.BDH($A$1,"last_price",J196,J196+TIME(0,1,0),"BarSz=1","Dir=V","Dts=h","Sort=D","Quote=C","UseDPDF=Y")</f>
        <v>#VALUE!</v>
      </c>
      <c r="P196" t="e">
        <f>_xll.BDH($A$1,"last_price",K196,K196+TIME(0,1,0),"BarSz=1","Dir=V","Dts=h","Sort=D","Quote=C","UseDPDF=Y")</f>
        <v>#VALUE!</v>
      </c>
      <c r="Q196" t="e">
        <f>_xll.BDH($A$1,"last_price",L196,L196+TIME(0,1,0),"BarSz=1","Dir=V","Dts=h","Sort=D","Quote=C","UseDPDF=Y")</f>
        <v>#VALUE!</v>
      </c>
      <c r="R196" t="e">
        <f>_xll.BDH($A$1,"last_price",M196,M196+TIME(0,1,0),"BarSz=1","Dir=V","Dts=h","Sort=D","Quote=C","UseDPDF=Y")</f>
        <v>#VALUE!</v>
      </c>
      <c r="T196" s="5" t="str">
        <f t="shared" si="25"/>
        <v/>
      </c>
      <c r="U196" s="5" t="str">
        <f t="shared" si="26"/>
        <v/>
      </c>
      <c r="X196" s="2"/>
      <c r="Y196" s="2"/>
      <c r="AA196" s="17"/>
      <c r="AB196" s="17"/>
    </row>
    <row r="197" spans="1:28" x14ac:dyDescent="0.25">
      <c r="A197" s="2">
        <v>42391</v>
      </c>
      <c r="B197">
        <v>118.78</v>
      </c>
      <c r="D197">
        <f t="shared" si="22"/>
        <v>6</v>
      </c>
      <c r="E197">
        <f t="shared" si="27"/>
        <v>22</v>
      </c>
      <c r="F197" t="str">
        <f t="shared" si="28"/>
        <v/>
      </c>
      <c r="G197" s="2" t="str">
        <f t="shared" si="23"/>
        <v/>
      </c>
      <c r="H197" s="2" t="str">
        <f t="shared" si="24"/>
        <v/>
      </c>
      <c r="J197" s="4" t="str">
        <f>IF(G197="","",G197+$J$1)</f>
        <v/>
      </c>
      <c r="K197" s="4" t="str">
        <f>IF(H197="","",H197+$J$1)</f>
        <v/>
      </c>
      <c r="L197" s="4" t="str">
        <f>IF(G197="","",G197+$L$1)</f>
        <v/>
      </c>
      <c r="M197" s="4" t="str">
        <f>IF(H197="","",H197+$L$1)</f>
        <v/>
      </c>
      <c r="O197" t="e">
        <f>_xll.BDH($A$1,"last_price",J197,J197+TIME(0,1,0),"BarSz=1","Dir=V","Dts=h","Sort=D","Quote=C","UseDPDF=Y")</f>
        <v>#VALUE!</v>
      </c>
      <c r="P197" t="e">
        <f>_xll.BDH($A$1,"last_price",K197,K197+TIME(0,1,0),"BarSz=1","Dir=V","Dts=h","Sort=D","Quote=C","UseDPDF=Y")</f>
        <v>#VALUE!</v>
      </c>
      <c r="Q197" t="e">
        <f>_xll.BDH($A$1,"last_price",L197,L197+TIME(0,1,0),"BarSz=1","Dir=V","Dts=h","Sort=D","Quote=C","UseDPDF=Y")</f>
        <v>#VALUE!</v>
      </c>
      <c r="R197" t="e">
        <f>_xll.BDH($A$1,"last_price",M197,M197+TIME(0,1,0),"BarSz=1","Dir=V","Dts=h","Sort=D","Quote=C","UseDPDF=Y")</f>
        <v>#VALUE!</v>
      </c>
      <c r="T197" s="5" t="str">
        <f t="shared" si="25"/>
        <v/>
      </c>
      <c r="U197" s="5" t="str">
        <f t="shared" si="26"/>
        <v/>
      </c>
      <c r="X197" s="2"/>
      <c r="Y197" s="2"/>
      <c r="AA197" s="17"/>
      <c r="AB197" s="17"/>
    </row>
    <row r="198" spans="1:28" x14ac:dyDescent="0.25">
      <c r="A198" s="2">
        <v>42390</v>
      </c>
      <c r="B198">
        <v>117.71</v>
      </c>
      <c r="D198">
        <f t="shared" si="22"/>
        <v>5</v>
      </c>
      <c r="E198">
        <f t="shared" si="27"/>
        <v>21</v>
      </c>
      <c r="F198" t="str">
        <f t="shared" si="28"/>
        <v/>
      </c>
      <c r="G198" s="2" t="str">
        <f t="shared" si="23"/>
        <v/>
      </c>
      <c r="H198" s="2" t="str">
        <f t="shared" si="24"/>
        <v/>
      </c>
      <c r="J198" s="4" t="str">
        <f>IF(G198="","",G198+$J$1)</f>
        <v/>
      </c>
      <c r="K198" s="4" t="str">
        <f>IF(H198="","",H198+$J$1)</f>
        <v/>
      </c>
      <c r="L198" s="4" t="str">
        <f>IF(G198="","",G198+$L$1)</f>
        <v/>
      </c>
      <c r="M198" s="4" t="str">
        <f>IF(H198="","",H198+$L$1)</f>
        <v/>
      </c>
      <c r="O198" t="e">
        <f>_xll.BDH($A$1,"last_price",J198,J198+TIME(0,1,0),"BarSz=1","Dir=V","Dts=h","Sort=D","Quote=C","UseDPDF=Y")</f>
        <v>#VALUE!</v>
      </c>
      <c r="P198" t="e">
        <f>_xll.BDH($A$1,"last_price",K198,K198+TIME(0,1,0),"BarSz=1","Dir=V","Dts=h","Sort=D","Quote=C","UseDPDF=Y")</f>
        <v>#VALUE!</v>
      </c>
      <c r="Q198" t="e">
        <f>_xll.BDH($A$1,"last_price",L198,L198+TIME(0,1,0),"BarSz=1","Dir=V","Dts=h","Sort=D","Quote=C","UseDPDF=Y")</f>
        <v>#VALUE!</v>
      </c>
      <c r="R198" t="e">
        <f>_xll.BDH($A$1,"last_price",M198,M198+TIME(0,1,0),"BarSz=1","Dir=V","Dts=h","Sort=D","Quote=C","UseDPDF=Y")</f>
        <v>#VALUE!</v>
      </c>
      <c r="T198" s="5" t="str">
        <f t="shared" si="25"/>
        <v/>
      </c>
      <c r="U198" s="5" t="str">
        <f t="shared" si="26"/>
        <v/>
      </c>
      <c r="X198" s="2"/>
      <c r="Y198" s="2"/>
      <c r="AA198" s="17"/>
      <c r="AB198" s="17"/>
    </row>
    <row r="199" spans="1:28" x14ac:dyDescent="0.25">
      <c r="A199" s="2">
        <v>42389</v>
      </c>
      <c r="B199">
        <v>116.94</v>
      </c>
      <c r="D199">
        <f t="shared" si="22"/>
        <v>4</v>
      </c>
      <c r="E199">
        <f t="shared" si="27"/>
        <v>20</v>
      </c>
      <c r="F199" t="str">
        <f t="shared" si="28"/>
        <v>YES</v>
      </c>
      <c r="G199" s="2">
        <f t="shared" si="23"/>
        <v>42389</v>
      </c>
      <c r="H199" s="2" t="str">
        <f t="shared" si="24"/>
        <v/>
      </c>
      <c r="J199" s="4">
        <f>IF(G199="","",G199+$J$1)</f>
        <v>42389.354166666664</v>
      </c>
      <c r="K199" s="4" t="str">
        <f>IF(H199="","",H199+$J$1)</f>
        <v/>
      </c>
      <c r="L199" s="4">
        <f>IF(G199="","",G199+$L$1)</f>
        <v>42389.370833333334</v>
      </c>
      <c r="M199" s="4" t="str">
        <f>IF(H199="","",H199+$L$1)</f>
        <v/>
      </c>
      <c r="O199">
        <f>_xll.BDH($A$1,"last_price",J199,J199+TIME(0,1,0),"BarSz=1","Dir=V","Dts=h","Sort=D","Quote=C","UseDPDF=Y")</f>
        <v>117.47</v>
      </c>
      <c r="P199" t="e">
        <f>_xll.BDH($A$1,"last_price",K199,K199+TIME(0,1,0),"BarSz=1","Dir=V","Dts=h","Sort=D","Quote=C","UseDPDF=Y")</f>
        <v>#VALUE!</v>
      </c>
      <c r="Q199">
        <f>_xll.BDH($A$1,"last_price",L199,L199+TIME(0,1,0),"BarSz=1","Dir=V","Dts=h","Sort=D","Quote=C","UseDPDF=Y")</f>
        <v>117.52</v>
      </c>
      <c r="R199" t="e">
        <f>_xll.BDH($A$1,"last_price",M199,M199+TIME(0,1,0),"BarSz=1","Dir=V","Dts=h","Sort=D","Quote=C","UseDPDF=Y")</f>
        <v>#VALUE!</v>
      </c>
      <c r="T199" s="5">
        <f t="shared" si="25"/>
        <v>4.2564058908656222E-4</v>
      </c>
      <c r="U199" s="5" t="str">
        <f t="shared" si="26"/>
        <v/>
      </c>
      <c r="X199" s="2"/>
      <c r="Y199" s="2"/>
      <c r="AA199" s="17"/>
      <c r="AB199" s="17"/>
    </row>
    <row r="200" spans="1:28" x14ac:dyDescent="0.25">
      <c r="A200" s="2">
        <v>42388</v>
      </c>
      <c r="B200">
        <v>117.64</v>
      </c>
      <c r="D200">
        <f t="shared" ref="D200:D204" si="29">WEEKDAY(A200)</f>
        <v>3</v>
      </c>
      <c r="E200">
        <f t="shared" ref="E200:E204" si="30">DAY(A200)</f>
        <v>19</v>
      </c>
      <c r="F200" t="str">
        <f t="shared" ref="F200:F204" si="31">IF(OR(E200=5,E200=10,E200=15,E200=20,E200=25,E200=30),"YES","")</f>
        <v/>
      </c>
      <c r="G200" s="2" t="str">
        <f t="shared" ref="G200:G204" si="32">IF(AND(OR(D200=2,D200=3,D200=4,D200=5,D200=6),OR(E200=5,E200=10,E200=15,E200=20,E200=25,E200=30)),A200,"")</f>
        <v/>
      </c>
      <c r="H200" s="2" t="str">
        <f t="shared" ref="H200:H204" si="33">IF(AND(F198="YES",D198=1),A200,IF(AND(F199="YES",D199=7),A200,""))</f>
        <v/>
      </c>
      <c r="J200" s="4" t="str">
        <f t="shared" ref="J200:J204" si="34">IF(G200="","",G200+$J$1)</f>
        <v/>
      </c>
      <c r="K200" s="4" t="str">
        <f t="shared" ref="K200:K204" si="35">IF(H200="","",H200+$J$1)</f>
        <v/>
      </c>
      <c r="L200" s="4" t="str">
        <f t="shared" ref="L200:L204" si="36">IF(G200="","",G200+$L$1)</f>
        <v/>
      </c>
      <c r="M200" s="4" t="str">
        <f t="shared" ref="M200:M204" si="37">IF(H200="","",H200+$L$1)</f>
        <v/>
      </c>
      <c r="O200" t="e">
        <f>_xll.BDH($A$1,"last_price",J200,J200+TIME(0,1,0),"BarSz=1","Dir=V","Dts=h","Sort=D","Quote=C","UseDPDF=Y")</f>
        <v>#VALUE!</v>
      </c>
      <c r="P200" t="e">
        <f>_xll.BDH($A$1,"last_price",K200,K200+TIME(0,1,0),"BarSz=1","Dir=V","Dts=h","Sort=D","Quote=C","UseDPDF=Y")</f>
        <v>#VALUE!</v>
      </c>
      <c r="Q200" t="e">
        <f>_xll.BDH($A$1,"last_price",L200,L200+TIME(0,1,0),"BarSz=1","Dir=V","Dts=h","Sort=D","Quote=C","UseDPDF=Y")</f>
        <v>#VALUE!</v>
      </c>
      <c r="R200" t="e">
        <f>_xll.BDH($A$1,"last_price",M200,M200+TIME(0,1,0),"BarSz=1","Dir=V","Dts=h","Sort=D","Quote=C","UseDPDF=Y")</f>
        <v>#VALUE!</v>
      </c>
      <c r="T200" s="5" t="str">
        <f t="shared" ref="T200:T204" si="38">IFERROR(Q200/O200-1,"")</f>
        <v/>
      </c>
      <c r="U200" s="5" t="str">
        <f t="shared" ref="U200:U204" si="39">IFERROR(R200/P200-1,"")</f>
        <v/>
      </c>
    </row>
    <row r="201" spans="1:28" x14ac:dyDescent="0.25">
      <c r="A201" s="2">
        <v>42387</v>
      </c>
      <c r="B201">
        <v>117.33</v>
      </c>
      <c r="D201">
        <f t="shared" si="29"/>
        <v>2</v>
      </c>
      <c r="E201">
        <f t="shared" si="30"/>
        <v>18</v>
      </c>
      <c r="F201" t="str">
        <f t="shared" si="31"/>
        <v/>
      </c>
      <c r="G201" s="2" t="str">
        <f t="shared" si="32"/>
        <v/>
      </c>
      <c r="H201" s="2" t="str">
        <f t="shared" si="33"/>
        <v/>
      </c>
      <c r="J201" s="4" t="str">
        <f t="shared" si="34"/>
        <v/>
      </c>
      <c r="K201" s="4" t="str">
        <f t="shared" si="35"/>
        <v/>
      </c>
      <c r="L201" s="4" t="str">
        <f t="shared" si="36"/>
        <v/>
      </c>
      <c r="M201" s="4" t="str">
        <f t="shared" si="37"/>
        <v/>
      </c>
      <c r="O201" t="e">
        <f>_xll.BDH($A$1,"last_price",J201,J201+TIME(0,1,0),"BarSz=1","Dir=V","Dts=h","Sort=D","Quote=C","UseDPDF=Y")</f>
        <v>#VALUE!</v>
      </c>
      <c r="P201" t="e">
        <f>_xll.BDH($A$1,"last_price",K201,K201+TIME(0,1,0),"BarSz=1","Dir=V","Dts=h","Sort=D","Quote=C","UseDPDF=Y")</f>
        <v>#VALUE!</v>
      </c>
      <c r="Q201" t="e">
        <f>_xll.BDH($A$1,"last_price",L201,L201+TIME(0,1,0),"BarSz=1","Dir=V","Dts=h","Sort=D","Quote=C","UseDPDF=Y")</f>
        <v>#VALUE!</v>
      </c>
      <c r="R201" t="e">
        <f>_xll.BDH($A$1,"last_price",M201,M201+TIME(0,1,0),"BarSz=1","Dir=V","Dts=h","Sort=D","Quote=C","UseDPDF=Y")</f>
        <v>#VALUE!</v>
      </c>
      <c r="T201" s="5" t="str">
        <f t="shared" si="38"/>
        <v/>
      </c>
      <c r="U201" s="5" t="str">
        <f t="shared" si="39"/>
        <v/>
      </c>
    </row>
    <row r="202" spans="1:28" x14ac:dyDescent="0.25">
      <c r="A202" s="2">
        <v>42386</v>
      </c>
      <c r="B202">
        <v>116.96</v>
      </c>
      <c r="D202">
        <f t="shared" si="29"/>
        <v>1</v>
      </c>
      <c r="E202">
        <f t="shared" si="30"/>
        <v>17</v>
      </c>
      <c r="F202" t="str">
        <f t="shared" si="31"/>
        <v/>
      </c>
      <c r="G202" s="2" t="str">
        <f t="shared" si="32"/>
        <v/>
      </c>
      <c r="H202" s="2" t="str">
        <f t="shared" si="33"/>
        <v/>
      </c>
      <c r="J202" s="4" t="str">
        <f t="shared" si="34"/>
        <v/>
      </c>
      <c r="K202" s="4" t="str">
        <f t="shared" si="35"/>
        <v/>
      </c>
      <c r="L202" s="4" t="str">
        <f t="shared" si="36"/>
        <v/>
      </c>
      <c r="M202" s="4" t="str">
        <f t="shared" si="37"/>
        <v/>
      </c>
      <c r="O202" t="e">
        <f>_xll.BDH($A$1,"last_price",J202,J202+TIME(0,1,0),"BarSz=1","Dir=V","Dts=h","Sort=D","Quote=C","UseDPDF=Y")</f>
        <v>#VALUE!</v>
      </c>
      <c r="P202" t="e">
        <f>_xll.BDH($A$1,"last_price",K202,K202+TIME(0,1,0),"BarSz=1","Dir=V","Dts=h","Sort=D","Quote=C","UseDPDF=Y")</f>
        <v>#VALUE!</v>
      </c>
      <c r="Q202" t="e">
        <f>_xll.BDH($A$1,"last_price",L202,L202+TIME(0,1,0),"BarSz=1","Dir=V","Dts=h","Sort=D","Quote=C","UseDPDF=Y")</f>
        <v>#VALUE!</v>
      </c>
      <c r="R202" t="e">
        <f>_xll.BDH($A$1,"last_price",M202,M202+TIME(0,1,0),"BarSz=1","Dir=V","Dts=h","Sort=D","Quote=C","UseDPDF=Y")</f>
        <v>#VALUE!</v>
      </c>
      <c r="T202" s="5" t="str">
        <f t="shared" si="38"/>
        <v/>
      </c>
      <c r="U202" s="5" t="str">
        <f t="shared" si="39"/>
        <v/>
      </c>
    </row>
    <row r="203" spans="1:28" x14ac:dyDescent="0.25">
      <c r="A203" s="2">
        <v>42385</v>
      </c>
      <c r="B203">
        <v>116.96</v>
      </c>
      <c r="D203">
        <f t="shared" si="29"/>
        <v>7</v>
      </c>
      <c r="E203">
        <f t="shared" si="30"/>
        <v>16</v>
      </c>
      <c r="F203" t="str">
        <f t="shared" si="31"/>
        <v/>
      </c>
      <c r="G203" s="2" t="str">
        <f t="shared" si="32"/>
        <v/>
      </c>
      <c r="H203" s="2" t="str">
        <f t="shared" si="33"/>
        <v/>
      </c>
      <c r="J203" s="4" t="str">
        <f t="shared" si="34"/>
        <v/>
      </c>
      <c r="K203" s="4" t="str">
        <f t="shared" si="35"/>
        <v/>
      </c>
      <c r="L203" s="4" t="str">
        <f t="shared" si="36"/>
        <v/>
      </c>
      <c r="M203" s="4" t="str">
        <f t="shared" si="37"/>
        <v/>
      </c>
      <c r="O203" t="e">
        <f>_xll.BDH($A$1,"last_price",J203,J203+TIME(0,1,0),"BarSz=1","Dir=V","Dts=h","Sort=D","Quote=C","UseDPDF=Y")</f>
        <v>#VALUE!</v>
      </c>
      <c r="P203" t="e">
        <f>_xll.BDH($A$1,"last_price",K203,K203+TIME(0,1,0),"BarSz=1","Dir=V","Dts=h","Sort=D","Quote=C","UseDPDF=Y")</f>
        <v>#VALUE!</v>
      </c>
      <c r="Q203" t="e">
        <f>_xll.BDH($A$1,"last_price",L203,L203+TIME(0,1,0),"BarSz=1","Dir=V","Dts=h","Sort=D","Quote=C","UseDPDF=Y")</f>
        <v>#VALUE!</v>
      </c>
      <c r="R203" t="e">
        <f>_xll.BDH($A$1,"last_price",M203,M203+TIME(0,1,0),"BarSz=1","Dir=V","Dts=h","Sort=D","Quote=C","UseDPDF=Y")</f>
        <v>#VALUE!</v>
      </c>
      <c r="T203" s="5" t="str">
        <f t="shared" si="38"/>
        <v/>
      </c>
      <c r="U203" s="5" t="str">
        <f t="shared" si="39"/>
        <v/>
      </c>
    </row>
    <row r="204" spans="1:28" x14ac:dyDescent="0.25">
      <c r="A204" s="2">
        <v>42384</v>
      </c>
      <c r="B204">
        <v>116.96</v>
      </c>
      <c r="D204">
        <f t="shared" si="29"/>
        <v>6</v>
      </c>
      <c r="E204">
        <f t="shared" si="30"/>
        <v>15</v>
      </c>
      <c r="F204" t="str">
        <f t="shared" si="31"/>
        <v>YES</v>
      </c>
      <c r="G204" s="2">
        <f t="shared" si="32"/>
        <v>42384</v>
      </c>
      <c r="H204" s="2" t="str">
        <f t="shared" si="33"/>
        <v/>
      </c>
      <c r="J204" s="4">
        <f t="shared" si="34"/>
        <v>42384.354166666664</v>
      </c>
      <c r="K204" s="4" t="str">
        <f t="shared" si="35"/>
        <v/>
      </c>
      <c r="L204" s="4">
        <f t="shared" si="36"/>
        <v>42384.370833333334</v>
      </c>
      <c r="M204" s="4" t="str">
        <f t="shared" si="37"/>
        <v/>
      </c>
      <c r="O204">
        <f>_xll.BDH($A$1,"last_price",J204,J204+TIME(0,1,0),"BarSz=1","Dir=V","Dts=h","Sort=D","Quote=C","UseDPDF=Y")</f>
        <v>118.2</v>
      </c>
      <c r="P204" t="e">
        <f>_xll.BDH($A$1,"last_price",K204,K204+TIME(0,1,0),"BarSz=1","Dir=V","Dts=h","Sort=D","Quote=C","UseDPDF=Y")</f>
        <v>#VALUE!</v>
      </c>
      <c r="Q204">
        <f>_xll.BDH($A$1,"last_price",L204,L204+TIME(0,1,0),"BarSz=1","Dir=V","Dts=h","Sort=D","Quote=C","UseDPDF=Y")</f>
        <v>118.13</v>
      </c>
      <c r="R204" t="e">
        <f>_xll.BDH($A$1,"last_price",M204,M204+TIME(0,1,0),"BarSz=1","Dir=V","Dts=h","Sort=D","Quote=C","UseDPDF=Y")</f>
        <v>#VALUE!</v>
      </c>
      <c r="T204" s="5">
        <f t="shared" si="38"/>
        <v>-5.9221658206431993E-4</v>
      </c>
      <c r="U204" s="5" t="str">
        <f t="shared" si="39"/>
        <v/>
      </c>
    </row>
    <row r="205" spans="1:28" x14ac:dyDescent="0.25">
      <c r="A205" s="2"/>
      <c r="G205" s="1"/>
      <c r="H205" s="1"/>
      <c r="J205" s="4"/>
      <c r="K205" s="4"/>
      <c r="L205" s="4"/>
      <c r="M205" s="4"/>
      <c r="T205" s="5"/>
      <c r="U205" s="5"/>
    </row>
    <row r="206" spans="1:28" x14ac:dyDescent="0.25">
      <c r="A206" s="2"/>
      <c r="G206" s="1"/>
      <c r="H206" s="1"/>
      <c r="J206" s="4"/>
      <c r="K206" s="4"/>
      <c r="L206" s="4"/>
      <c r="M206" s="4"/>
      <c r="T206" s="5"/>
      <c r="U206" s="5"/>
    </row>
    <row r="207" spans="1:28" x14ac:dyDescent="0.25">
      <c r="A207" s="2"/>
      <c r="G207" s="1"/>
      <c r="H207" s="1"/>
      <c r="J207" s="4"/>
      <c r="K207" s="4"/>
      <c r="L207" s="4"/>
      <c r="M207" s="4"/>
      <c r="T207" s="5"/>
      <c r="U207" s="5"/>
    </row>
    <row r="208" spans="1:28" x14ac:dyDescent="0.25">
      <c r="A208" s="2"/>
      <c r="G208" s="1"/>
      <c r="H208" s="1"/>
      <c r="J208" s="4"/>
      <c r="K208" s="4"/>
      <c r="L208" s="4"/>
      <c r="M208" s="4"/>
      <c r="T208" s="5"/>
      <c r="U208" s="5"/>
    </row>
    <row r="209" spans="1:21" x14ac:dyDescent="0.25">
      <c r="A209" s="2"/>
      <c r="G209" s="1"/>
      <c r="H209" s="1"/>
      <c r="J209" s="4"/>
      <c r="K209" s="4"/>
      <c r="L209" s="4"/>
      <c r="M209" s="4"/>
      <c r="T209" s="5"/>
      <c r="U209" s="5"/>
    </row>
    <row r="210" spans="1:21" x14ac:dyDescent="0.25">
      <c r="A210" s="2"/>
      <c r="G210" s="1"/>
      <c r="H210" s="1"/>
      <c r="J210" s="4"/>
      <c r="K210" s="4"/>
      <c r="L210" s="4"/>
      <c r="M210" s="4"/>
      <c r="T210" s="5"/>
      <c r="U210" s="5"/>
    </row>
    <row r="211" spans="1:21" x14ac:dyDescent="0.25">
      <c r="A211" s="2"/>
      <c r="G211" s="1"/>
      <c r="H211" s="1"/>
      <c r="J211" s="4"/>
      <c r="K211" s="4"/>
      <c r="L211" s="4"/>
      <c r="M211" s="4"/>
      <c r="T211" s="5"/>
      <c r="U211" s="5"/>
    </row>
    <row r="212" spans="1:21" x14ac:dyDescent="0.25">
      <c r="A212" s="2"/>
      <c r="G212" s="1"/>
      <c r="H212" s="1"/>
      <c r="J212" s="4"/>
      <c r="K212" s="4"/>
      <c r="L212" s="4"/>
      <c r="M212" s="4"/>
      <c r="T212" s="5"/>
      <c r="U212" s="5"/>
    </row>
    <row r="213" spans="1:21" x14ac:dyDescent="0.25">
      <c r="A213" s="2"/>
      <c r="G213" s="1"/>
      <c r="H213" s="1"/>
      <c r="J213" s="4"/>
      <c r="K213" s="4"/>
      <c r="L213" s="4"/>
      <c r="M213" s="4"/>
      <c r="T213" s="5"/>
      <c r="U213" s="5"/>
    </row>
    <row r="214" spans="1:21" x14ac:dyDescent="0.25">
      <c r="A214" s="2"/>
      <c r="G214" s="1"/>
      <c r="H214" s="1"/>
      <c r="J214" s="4"/>
      <c r="K214" s="4"/>
      <c r="L214" s="4"/>
      <c r="M214" s="4"/>
      <c r="T214" s="5"/>
      <c r="U214" s="5"/>
    </row>
    <row r="215" spans="1:21" x14ac:dyDescent="0.25">
      <c r="A215" s="2"/>
      <c r="G215" s="1"/>
      <c r="H215" s="1"/>
      <c r="J215" s="4"/>
      <c r="K215" s="4"/>
      <c r="L215" s="4"/>
      <c r="M215" s="4"/>
      <c r="T215" s="5"/>
      <c r="U215" s="5"/>
    </row>
    <row r="216" spans="1:21" x14ac:dyDescent="0.25">
      <c r="A216" s="2"/>
      <c r="G216" s="1"/>
      <c r="H216" s="1"/>
      <c r="J216" s="4"/>
      <c r="K216" s="4"/>
      <c r="L216" s="4"/>
      <c r="M216" s="4"/>
      <c r="T216" s="5"/>
      <c r="U216" s="5"/>
    </row>
    <row r="217" spans="1:21" x14ac:dyDescent="0.25">
      <c r="A217" s="2"/>
      <c r="G217" s="1"/>
      <c r="H217" s="1"/>
      <c r="J217" s="4"/>
      <c r="K217" s="4"/>
      <c r="L217" s="4"/>
      <c r="M217" s="4"/>
      <c r="T217" s="5"/>
      <c r="U217" s="5"/>
    </row>
    <row r="218" spans="1:21" x14ac:dyDescent="0.25">
      <c r="A218" s="2"/>
      <c r="G218" s="1"/>
      <c r="H218" s="1"/>
      <c r="J218" s="4"/>
      <c r="K218" s="4"/>
      <c r="L218" s="4"/>
      <c r="M218" s="4"/>
      <c r="T218" s="5"/>
      <c r="U218" s="5"/>
    </row>
    <row r="219" spans="1:21" x14ac:dyDescent="0.25">
      <c r="A219" s="2"/>
      <c r="G219" s="1"/>
      <c r="H219" s="1"/>
      <c r="J219" s="4"/>
      <c r="K219" s="4"/>
      <c r="L219" s="4"/>
      <c r="M219" s="4"/>
      <c r="T219" s="5"/>
      <c r="U219" s="5"/>
    </row>
    <row r="220" spans="1:21" x14ac:dyDescent="0.25">
      <c r="A220" s="2"/>
      <c r="G220" s="1"/>
      <c r="H220" s="1"/>
      <c r="J220" s="4"/>
      <c r="K220" s="4"/>
      <c r="L220" s="4"/>
      <c r="M220" s="4"/>
      <c r="T220" s="5"/>
      <c r="U220" s="5"/>
    </row>
    <row r="221" spans="1:21" x14ac:dyDescent="0.25">
      <c r="A221" s="2"/>
      <c r="G221" s="1"/>
      <c r="H221" s="1"/>
      <c r="J221" s="4"/>
      <c r="K221" s="4"/>
      <c r="L221" s="4"/>
      <c r="M221" s="4"/>
      <c r="T221" s="5"/>
      <c r="U221" s="5"/>
    </row>
    <row r="222" spans="1:21" x14ac:dyDescent="0.25">
      <c r="A222" s="2"/>
      <c r="G222" s="1"/>
      <c r="H222" s="1"/>
      <c r="J222" s="4"/>
      <c r="K222" s="4"/>
      <c r="L222" s="4"/>
      <c r="M222" s="4"/>
      <c r="T222" s="5"/>
      <c r="U222" s="5"/>
    </row>
    <row r="223" spans="1:21" x14ac:dyDescent="0.25">
      <c r="A223" s="2"/>
      <c r="G223" s="1"/>
      <c r="H223" s="1"/>
      <c r="J223" s="4"/>
      <c r="K223" s="4"/>
      <c r="L223" s="4"/>
      <c r="M223" s="4"/>
      <c r="T223" s="5"/>
      <c r="U223" s="5"/>
    </row>
    <row r="224" spans="1:21" x14ac:dyDescent="0.25">
      <c r="A224" s="2"/>
      <c r="G224" s="1"/>
      <c r="H224" s="1"/>
      <c r="J224" s="4"/>
      <c r="K224" s="4"/>
      <c r="L224" s="4"/>
      <c r="M224" s="4"/>
      <c r="T224" s="5"/>
      <c r="U224" s="5"/>
    </row>
    <row r="225" spans="1:21" x14ac:dyDescent="0.25">
      <c r="A225" s="2"/>
      <c r="G225" s="1"/>
      <c r="H225" s="1"/>
      <c r="J225" s="4"/>
      <c r="K225" s="4"/>
      <c r="L225" s="4"/>
      <c r="M225" s="4"/>
      <c r="T225" s="5"/>
      <c r="U225" s="5"/>
    </row>
    <row r="226" spans="1:21" x14ac:dyDescent="0.25">
      <c r="A226" s="2"/>
      <c r="G226" s="1"/>
      <c r="H226" s="1"/>
      <c r="J226" s="4"/>
      <c r="K226" s="4"/>
      <c r="L226" s="4"/>
      <c r="M226" s="4"/>
      <c r="T226" s="5"/>
      <c r="U226" s="5"/>
    </row>
    <row r="227" spans="1:21" x14ac:dyDescent="0.25">
      <c r="A227" s="2"/>
      <c r="G227" s="1"/>
      <c r="H227" s="1"/>
      <c r="J227" s="4"/>
      <c r="K227" s="4"/>
      <c r="L227" s="4"/>
      <c r="M227" s="4"/>
      <c r="T227" s="5"/>
      <c r="U227" s="5"/>
    </row>
    <row r="228" spans="1:21" x14ac:dyDescent="0.25">
      <c r="A228" s="2"/>
      <c r="G228" s="1"/>
      <c r="H228" s="1"/>
      <c r="J228" s="4"/>
      <c r="K228" s="4"/>
      <c r="L228" s="4"/>
      <c r="M228" s="4"/>
      <c r="T228" s="5"/>
      <c r="U228" s="5"/>
    </row>
    <row r="229" spans="1:21" x14ac:dyDescent="0.25">
      <c r="A229" s="2"/>
      <c r="G229" s="1"/>
      <c r="H229" s="1"/>
      <c r="J229" s="4"/>
      <c r="K229" s="4"/>
      <c r="L229" s="4"/>
      <c r="M229" s="4"/>
      <c r="T229" s="5"/>
      <c r="U229" s="5"/>
    </row>
    <row r="230" spans="1:21" x14ac:dyDescent="0.25">
      <c r="A230" s="2"/>
      <c r="G230" s="1"/>
      <c r="H230" s="1"/>
      <c r="J230" s="4"/>
      <c r="K230" s="4"/>
      <c r="L230" s="4"/>
      <c r="M230" s="4"/>
      <c r="T230" s="5"/>
      <c r="U230" s="5"/>
    </row>
    <row r="231" spans="1:21" x14ac:dyDescent="0.25">
      <c r="A231" s="2"/>
      <c r="G231" s="1"/>
      <c r="H231" s="1"/>
      <c r="J231" s="4"/>
      <c r="K231" s="4"/>
      <c r="L231" s="4"/>
      <c r="M231" s="4"/>
      <c r="T231" s="5"/>
      <c r="U231" s="5"/>
    </row>
    <row r="232" spans="1:21" x14ac:dyDescent="0.25">
      <c r="A232" s="2"/>
      <c r="G232" s="1"/>
      <c r="H232" s="1"/>
      <c r="J232" s="4"/>
      <c r="K232" s="4"/>
      <c r="L232" s="4"/>
      <c r="M232" s="4"/>
      <c r="T232" s="5"/>
      <c r="U232" s="5"/>
    </row>
    <row r="233" spans="1:21" x14ac:dyDescent="0.25">
      <c r="A233" s="2"/>
      <c r="G233" s="1"/>
      <c r="H233" s="1"/>
      <c r="J233" s="4"/>
      <c r="K233" s="4"/>
      <c r="L233" s="4"/>
      <c r="M233" s="4"/>
      <c r="T233" s="5"/>
      <c r="U233" s="5"/>
    </row>
    <row r="234" spans="1:21" x14ac:dyDescent="0.25">
      <c r="A234" s="2"/>
      <c r="G234" s="1"/>
      <c r="H234" s="1"/>
      <c r="J234" s="4"/>
      <c r="K234" s="4"/>
      <c r="L234" s="4"/>
      <c r="M234" s="4"/>
      <c r="T234" s="5"/>
      <c r="U234" s="5"/>
    </row>
    <row r="235" spans="1:21" x14ac:dyDescent="0.25">
      <c r="A235" s="2"/>
      <c r="G235" s="1"/>
      <c r="H235" s="1"/>
      <c r="J235" s="4"/>
      <c r="K235" s="4"/>
      <c r="L235" s="4"/>
      <c r="M235" s="4"/>
      <c r="T235" s="5"/>
      <c r="U235" s="5"/>
    </row>
    <row r="236" spans="1:21" x14ac:dyDescent="0.25">
      <c r="A236" s="2"/>
      <c r="G236" s="1"/>
      <c r="H236" s="1"/>
      <c r="J236" s="4"/>
      <c r="K236" s="4"/>
      <c r="L236" s="4"/>
      <c r="M236" s="4"/>
      <c r="T236" s="5"/>
      <c r="U236" s="5"/>
    </row>
    <row r="237" spans="1:21" x14ac:dyDescent="0.25">
      <c r="A237" s="2"/>
      <c r="G237" s="1"/>
      <c r="H237" s="1"/>
      <c r="J237" s="4"/>
      <c r="K237" s="4"/>
      <c r="L237" s="4"/>
      <c r="M237" s="4"/>
      <c r="T237" s="5"/>
      <c r="U237" s="5"/>
    </row>
    <row r="238" spans="1:21" x14ac:dyDescent="0.25">
      <c r="A238" s="2"/>
      <c r="G238" s="1"/>
      <c r="H238" s="1"/>
      <c r="J238" s="4"/>
      <c r="K238" s="4"/>
      <c r="L238" s="4"/>
      <c r="M238" s="4"/>
      <c r="T238" s="5"/>
      <c r="U238" s="5"/>
    </row>
    <row r="239" spans="1:21" x14ac:dyDescent="0.25">
      <c r="A239" s="2"/>
      <c r="G239" s="1"/>
      <c r="H239" s="1"/>
      <c r="J239" s="4"/>
      <c r="K239" s="4"/>
      <c r="L239" s="4"/>
      <c r="M239" s="4"/>
      <c r="T239" s="5"/>
      <c r="U239" s="5"/>
    </row>
    <row r="240" spans="1:21" x14ac:dyDescent="0.25">
      <c r="A240" s="2"/>
      <c r="G240" s="1"/>
      <c r="H240" s="1"/>
      <c r="J240" s="4"/>
      <c r="K240" s="4"/>
      <c r="L240" s="4"/>
      <c r="M240" s="4"/>
      <c r="T240" s="5"/>
      <c r="U240" s="5"/>
    </row>
    <row r="241" spans="1:21" x14ac:dyDescent="0.25">
      <c r="A241" s="2"/>
      <c r="G241" s="1"/>
      <c r="H241" s="1"/>
      <c r="J241" s="4"/>
      <c r="K241" s="4"/>
      <c r="L241" s="4"/>
      <c r="M241" s="4"/>
      <c r="T241" s="5"/>
      <c r="U241" s="5"/>
    </row>
    <row r="242" spans="1:21" x14ac:dyDescent="0.25">
      <c r="A242" s="2"/>
      <c r="G242" s="1"/>
      <c r="H242" s="1"/>
      <c r="J242" s="4"/>
      <c r="K242" s="4"/>
      <c r="L242" s="4"/>
      <c r="M242" s="4"/>
      <c r="T242" s="5"/>
      <c r="U242" s="5"/>
    </row>
    <row r="243" spans="1:21" x14ac:dyDescent="0.25">
      <c r="A243" s="2"/>
      <c r="G243" s="1"/>
      <c r="H243" s="1"/>
      <c r="J243" s="4"/>
      <c r="K243" s="4"/>
      <c r="L243" s="4"/>
      <c r="M243" s="4"/>
      <c r="T243" s="5"/>
      <c r="U243" s="5"/>
    </row>
    <row r="244" spans="1:21" x14ac:dyDescent="0.25">
      <c r="A244" s="2"/>
      <c r="G244" s="1"/>
      <c r="H244" s="1"/>
      <c r="J244" s="4"/>
      <c r="K244" s="4"/>
      <c r="L244" s="4"/>
      <c r="M244" s="4"/>
      <c r="T244" s="5"/>
      <c r="U244" s="5"/>
    </row>
    <row r="245" spans="1:21" x14ac:dyDescent="0.25">
      <c r="A245" s="2"/>
      <c r="G245" s="1"/>
      <c r="H245" s="1"/>
      <c r="J245" s="4"/>
      <c r="K245" s="4"/>
      <c r="L245" s="4"/>
      <c r="M245" s="4"/>
      <c r="T245" s="5"/>
      <c r="U245" s="5"/>
    </row>
    <row r="246" spans="1:21" x14ac:dyDescent="0.25">
      <c r="A246" s="2"/>
      <c r="G246" s="1"/>
      <c r="H246" s="1"/>
      <c r="J246" s="4"/>
      <c r="K246" s="4"/>
      <c r="L246" s="4"/>
      <c r="M246" s="4"/>
      <c r="T246" s="5"/>
      <c r="U246" s="5"/>
    </row>
    <row r="247" spans="1:21" x14ac:dyDescent="0.25">
      <c r="A247" s="2"/>
      <c r="G247" s="1"/>
      <c r="H247" s="1"/>
      <c r="J247" s="4"/>
      <c r="K247" s="4"/>
      <c r="L247" s="4"/>
      <c r="M247" s="4"/>
      <c r="T247" s="5"/>
      <c r="U247" s="5"/>
    </row>
    <row r="248" spans="1:21" x14ac:dyDescent="0.25">
      <c r="A248" s="2"/>
      <c r="G248" s="1"/>
      <c r="H248" s="1"/>
      <c r="J248" s="4"/>
      <c r="K248" s="4"/>
      <c r="L248" s="4"/>
      <c r="M248" s="4"/>
      <c r="T248" s="5"/>
      <c r="U248" s="5"/>
    </row>
    <row r="249" spans="1:21" x14ac:dyDescent="0.25">
      <c r="A249" s="2"/>
      <c r="G249" s="1"/>
      <c r="H249" s="1"/>
      <c r="J249" s="4"/>
      <c r="K249" s="4"/>
      <c r="L249" s="4"/>
      <c r="M249" s="4"/>
      <c r="T249" s="5"/>
      <c r="U249" s="5"/>
    </row>
    <row r="250" spans="1:21" x14ac:dyDescent="0.25">
      <c r="A250" s="2"/>
      <c r="G250" s="1"/>
      <c r="H250" s="1"/>
      <c r="J250" s="4"/>
      <c r="K250" s="4"/>
      <c r="L250" s="4"/>
      <c r="M250" s="4"/>
      <c r="T250" s="5"/>
      <c r="U250" s="5"/>
    </row>
    <row r="251" spans="1:21" x14ac:dyDescent="0.25">
      <c r="A251" s="2"/>
      <c r="G251" s="1"/>
      <c r="H251" s="1"/>
      <c r="J251" s="4"/>
      <c r="K251" s="4"/>
      <c r="L251" s="4"/>
      <c r="M251" s="4"/>
      <c r="T251" s="5"/>
      <c r="U251" s="5"/>
    </row>
    <row r="252" spans="1:21" x14ac:dyDescent="0.25">
      <c r="A252" s="2"/>
      <c r="G252" s="1"/>
      <c r="H252" s="1"/>
      <c r="J252" s="4"/>
      <c r="K252" s="4"/>
      <c r="L252" s="4"/>
      <c r="M252" s="4"/>
      <c r="T252" s="5"/>
      <c r="U252" s="5"/>
    </row>
    <row r="253" spans="1:21" x14ac:dyDescent="0.25">
      <c r="A253" s="2"/>
      <c r="G253" s="1"/>
      <c r="H253" s="1"/>
      <c r="J253" s="4"/>
      <c r="K253" s="4"/>
      <c r="L253" s="4"/>
      <c r="M253" s="4"/>
      <c r="T253" s="5"/>
      <c r="U253" s="5"/>
    </row>
    <row r="254" spans="1:21" x14ac:dyDescent="0.25">
      <c r="A254" s="2"/>
      <c r="G254" s="1"/>
      <c r="H254" s="1"/>
      <c r="J254" s="4"/>
      <c r="K254" s="4"/>
      <c r="L254" s="4"/>
      <c r="M254" s="4"/>
      <c r="T254" s="5"/>
      <c r="U254" s="5"/>
    </row>
    <row r="255" spans="1:21" x14ac:dyDescent="0.25">
      <c r="A255" s="2"/>
      <c r="G255" s="1"/>
      <c r="H255" s="1"/>
      <c r="J255" s="4"/>
      <c r="K255" s="4"/>
      <c r="L255" s="4"/>
      <c r="M255" s="4"/>
      <c r="T255" s="5"/>
      <c r="U255" s="5"/>
    </row>
    <row r="256" spans="1:21" x14ac:dyDescent="0.25">
      <c r="A256" s="2"/>
      <c r="G256" s="1"/>
      <c r="H256" s="1"/>
      <c r="J256" s="4"/>
      <c r="K256" s="4"/>
      <c r="L256" s="4"/>
      <c r="M256" s="4"/>
      <c r="T256" s="5"/>
      <c r="U256" s="5"/>
    </row>
    <row r="257" spans="1:21" x14ac:dyDescent="0.25">
      <c r="A257" s="2"/>
      <c r="G257" s="1"/>
      <c r="H257" s="1"/>
      <c r="J257" s="4"/>
      <c r="K257" s="4"/>
      <c r="L257" s="4"/>
      <c r="M257" s="4"/>
      <c r="T257" s="5"/>
      <c r="U257" s="5"/>
    </row>
    <row r="258" spans="1:21" x14ac:dyDescent="0.25">
      <c r="A258" s="2"/>
      <c r="G258" s="1"/>
      <c r="H258" s="1"/>
      <c r="J258" s="4"/>
      <c r="K258" s="4"/>
      <c r="L258" s="4"/>
      <c r="M258" s="4"/>
      <c r="T258" s="5"/>
      <c r="U258" s="5"/>
    </row>
    <row r="259" spans="1:21" x14ac:dyDescent="0.25">
      <c r="A259" s="2"/>
      <c r="G259" s="1"/>
      <c r="H259" s="1"/>
      <c r="J259" s="4"/>
      <c r="K259" s="4"/>
      <c r="L259" s="4"/>
      <c r="M259" s="4"/>
      <c r="T259" s="5"/>
      <c r="U259" s="5"/>
    </row>
    <row r="260" spans="1:21" x14ac:dyDescent="0.25">
      <c r="A260" s="2"/>
      <c r="G260" s="1"/>
      <c r="H260" s="1"/>
      <c r="J260" s="4"/>
      <c r="K260" s="4"/>
      <c r="L260" s="4"/>
      <c r="M260" s="4"/>
      <c r="T260" s="5"/>
      <c r="U260" s="5"/>
    </row>
    <row r="261" spans="1:21" x14ac:dyDescent="0.25">
      <c r="A261" s="2"/>
      <c r="G261" s="1"/>
      <c r="H261" s="1"/>
      <c r="J261" s="4"/>
      <c r="K261" s="4"/>
      <c r="L261" s="4"/>
      <c r="M261" s="4"/>
      <c r="T261" s="5"/>
      <c r="U261" s="5"/>
    </row>
    <row r="262" spans="1:21" x14ac:dyDescent="0.25">
      <c r="A262" s="2"/>
      <c r="G262" s="1"/>
      <c r="H262" s="1"/>
      <c r="J262" s="4"/>
      <c r="K262" s="4"/>
      <c r="L262" s="4"/>
      <c r="M262" s="4"/>
      <c r="T262" s="5"/>
      <c r="U262" s="5"/>
    </row>
    <row r="263" spans="1:21" x14ac:dyDescent="0.25">
      <c r="A263" s="2"/>
      <c r="G263" s="1"/>
      <c r="H263" s="1"/>
      <c r="J263" s="4"/>
      <c r="K263" s="4"/>
      <c r="L263" s="4"/>
      <c r="M263" s="4"/>
      <c r="T263" s="5"/>
      <c r="U263" s="5"/>
    </row>
    <row r="264" spans="1:21" x14ac:dyDescent="0.25">
      <c r="A264" s="2"/>
      <c r="G264" s="1"/>
      <c r="H264" s="1"/>
      <c r="J264" s="4"/>
      <c r="K264" s="4"/>
      <c r="L264" s="4"/>
      <c r="M264" s="4"/>
      <c r="T264" s="5"/>
      <c r="U264" s="5"/>
    </row>
    <row r="265" spans="1:21" x14ac:dyDescent="0.25">
      <c r="A265" s="2"/>
      <c r="G265" s="1"/>
      <c r="H265" s="1"/>
      <c r="J265" s="4"/>
      <c r="K265" s="4"/>
      <c r="L265" s="4"/>
      <c r="M265" s="4"/>
      <c r="T265" s="5"/>
      <c r="U265" s="5"/>
    </row>
    <row r="266" spans="1:21" x14ac:dyDescent="0.25">
      <c r="A266" s="2"/>
      <c r="G266" s="1"/>
      <c r="H266" s="1"/>
      <c r="J266" s="4"/>
      <c r="K266" s="4"/>
      <c r="L266" s="4"/>
      <c r="M266" s="4"/>
      <c r="T266" s="5"/>
      <c r="U266" s="5"/>
    </row>
    <row r="267" spans="1:21" x14ac:dyDescent="0.25">
      <c r="A267" s="2"/>
      <c r="G267" s="1"/>
      <c r="H267" s="1"/>
      <c r="J267" s="4"/>
      <c r="K267" s="4"/>
      <c r="L267" s="4"/>
      <c r="M267" s="4"/>
      <c r="T267" s="5"/>
      <c r="U267" s="5"/>
    </row>
    <row r="268" spans="1:21" x14ac:dyDescent="0.25">
      <c r="A268" s="2"/>
      <c r="G268" s="1"/>
      <c r="H268" s="1"/>
      <c r="J268" s="4"/>
      <c r="K268" s="4"/>
      <c r="L268" s="4"/>
      <c r="M268" s="4"/>
      <c r="T268" s="5"/>
      <c r="U268" s="5"/>
    </row>
    <row r="269" spans="1:21" x14ac:dyDescent="0.25">
      <c r="A269" s="2"/>
      <c r="G269" s="1"/>
      <c r="H269" s="1"/>
      <c r="J269" s="4"/>
      <c r="K269" s="4"/>
      <c r="L269" s="4"/>
      <c r="M269" s="4"/>
      <c r="T269" s="5"/>
      <c r="U269" s="5"/>
    </row>
    <row r="270" spans="1:21" x14ac:dyDescent="0.25">
      <c r="A270" s="2"/>
      <c r="G270" s="1"/>
      <c r="H270" s="1"/>
      <c r="J270" s="4"/>
      <c r="K270" s="4"/>
      <c r="L270" s="4"/>
      <c r="M270" s="4"/>
      <c r="T270" s="5"/>
      <c r="U270" s="5"/>
    </row>
    <row r="271" spans="1:21" x14ac:dyDescent="0.25">
      <c r="A271" s="2"/>
      <c r="G271" s="1"/>
      <c r="H271" s="1"/>
      <c r="J271" s="4"/>
      <c r="K271" s="4"/>
      <c r="L271" s="4"/>
      <c r="M271" s="4"/>
      <c r="T271" s="5"/>
      <c r="U271" s="5"/>
    </row>
    <row r="272" spans="1:21" x14ac:dyDescent="0.25">
      <c r="A272" s="2"/>
      <c r="G272" s="1"/>
      <c r="H272" s="1"/>
      <c r="J272" s="4"/>
      <c r="K272" s="4"/>
      <c r="L272" s="4"/>
      <c r="M272" s="4"/>
      <c r="T272" s="5"/>
      <c r="U272" s="5"/>
    </row>
    <row r="273" spans="1:21" x14ac:dyDescent="0.25">
      <c r="A273" s="2"/>
      <c r="G273" s="1"/>
      <c r="H273" s="1"/>
      <c r="J273" s="4"/>
      <c r="K273" s="4"/>
      <c r="L273" s="4"/>
      <c r="M273" s="4"/>
      <c r="T273" s="5"/>
      <c r="U273" s="5"/>
    </row>
    <row r="274" spans="1:21" x14ac:dyDescent="0.25">
      <c r="A274" s="2"/>
      <c r="G274" s="1"/>
      <c r="H274" s="1"/>
      <c r="J274" s="4"/>
      <c r="K274" s="4"/>
      <c r="L274" s="4"/>
      <c r="M274" s="4"/>
      <c r="T274" s="5"/>
      <c r="U274" s="5"/>
    </row>
    <row r="275" spans="1:21" x14ac:dyDescent="0.25">
      <c r="A275" s="2"/>
      <c r="G275" s="1"/>
      <c r="H275" s="1"/>
      <c r="J275" s="4"/>
      <c r="K275" s="4"/>
      <c r="L275" s="4"/>
      <c r="M275" s="4"/>
      <c r="T275" s="5"/>
      <c r="U275" s="5"/>
    </row>
    <row r="276" spans="1:21" x14ac:dyDescent="0.25">
      <c r="A276" s="2"/>
      <c r="G276" s="1"/>
      <c r="H276" s="1"/>
      <c r="J276" s="4"/>
      <c r="K276" s="4"/>
      <c r="L276" s="4"/>
      <c r="M276" s="4"/>
      <c r="T276" s="5"/>
      <c r="U276" s="5"/>
    </row>
    <row r="277" spans="1:21" x14ac:dyDescent="0.25">
      <c r="A277" s="2"/>
      <c r="G277" s="1"/>
      <c r="H277" s="1"/>
      <c r="J277" s="4"/>
      <c r="K277" s="4"/>
      <c r="L277" s="4"/>
      <c r="M277" s="4"/>
      <c r="T277" s="5"/>
      <c r="U277" s="5"/>
    </row>
    <row r="278" spans="1:21" x14ac:dyDescent="0.25">
      <c r="A278" s="2"/>
      <c r="G278" s="1"/>
      <c r="H278" s="1"/>
      <c r="J278" s="4"/>
      <c r="K278" s="4"/>
      <c r="L278" s="4"/>
      <c r="M278" s="4"/>
      <c r="T278" s="5"/>
      <c r="U278" s="5"/>
    </row>
    <row r="279" spans="1:21" x14ac:dyDescent="0.25">
      <c r="A279" s="2"/>
      <c r="G279" s="1"/>
      <c r="H279" s="1"/>
      <c r="J279" s="4"/>
      <c r="K279" s="4"/>
      <c r="L279" s="4"/>
      <c r="M279" s="4"/>
      <c r="T279" s="5"/>
      <c r="U279" s="5"/>
    </row>
    <row r="280" spans="1:21" x14ac:dyDescent="0.25">
      <c r="A280" s="2"/>
      <c r="G280" s="1"/>
      <c r="H280" s="1"/>
      <c r="J280" s="4"/>
      <c r="K280" s="4"/>
      <c r="L280" s="4"/>
      <c r="M280" s="4"/>
      <c r="T280" s="5"/>
      <c r="U280" s="5"/>
    </row>
    <row r="281" spans="1:21" x14ac:dyDescent="0.25">
      <c r="A281" s="2"/>
      <c r="G281" s="1"/>
      <c r="H281" s="1"/>
      <c r="J281" s="4"/>
      <c r="K281" s="4"/>
      <c r="L281" s="4"/>
      <c r="M281" s="4"/>
      <c r="T281" s="5"/>
      <c r="U281" s="5"/>
    </row>
    <row r="282" spans="1:21" x14ac:dyDescent="0.25">
      <c r="A282" s="2"/>
      <c r="G282" s="1"/>
      <c r="H282" s="1"/>
      <c r="J282" s="4"/>
      <c r="K282" s="4"/>
      <c r="L282" s="4"/>
      <c r="M282" s="4"/>
      <c r="T282" s="5"/>
      <c r="U282" s="5"/>
    </row>
    <row r="283" spans="1:21" x14ac:dyDescent="0.25">
      <c r="A283" s="2"/>
      <c r="G283" s="1"/>
      <c r="H283" s="1"/>
      <c r="J283" s="4"/>
      <c r="K283" s="4"/>
      <c r="L283" s="4"/>
      <c r="M283" s="4"/>
      <c r="T283" s="5"/>
      <c r="U283" s="5"/>
    </row>
    <row r="284" spans="1:21" x14ac:dyDescent="0.25">
      <c r="A284" s="2"/>
      <c r="G284" s="1"/>
      <c r="H284" s="1"/>
      <c r="J284" s="4"/>
      <c r="K284" s="4"/>
      <c r="L284" s="4"/>
      <c r="M284" s="4"/>
      <c r="T284" s="5"/>
      <c r="U284" s="5"/>
    </row>
    <row r="285" spans="1:21" x14ac:dyDescent="0.25">
      <c r="A285" s="2"/>
      <c r="G285" s="1"/>
      <c r="H285" s="1"/>
      <c r="J285" s="4"/>
      <c r="K285" s="4"/>
      <c r="L285" s="4"/>
      <c r="M285" s="4"/>
      <c r="T285" s="5"/>
      <c r="U285" s="5"/>
    </row>
    <row r="286" spans="1:21" x14ac:dyDescent="0.25">
      <c r="A286" s="2"/>
      <c r="G286" s="1"/>
      <c r="H286" s="1"/>
      <c r="J286" s="4"/>
      <c r="K286" s="4"/>
      <c r="L286" s="4"/>
      <c r="M286" s="4"/>
      <c r="T286" s="5"/>
      <c r="U286" s="5"/>
    </row>
    <row r="287" spans="1:21" x14ac:dyDescent="0.25">
      <c r="A287" s="2"/>
      <c r="G287" s="1"/>
      <c r="H287" s="1"/>
      <c r="J287" s="4"/>
      <c r="K287" s="4"/>
      <c r="L287" s="4"/>
      <c r="M287" s="4"/>
      <c r="T287" s="5"/>
      <c r="U287" s="5"/>
    </row>
    <row r="288" spans="1:21" x14ac:dyDescent="0.25">
      <c r="A288" s="2"/>
      <c r="G288" s="1"/>
      <c r="H288" s="1"/>
      <c r="J288" s="4"/>
      <c r="K288" s="4"/>
      <c r="L288" s="4"/>
      <c r="M288" s="4"/>
      <c r="T288" s="5"/>
      <c r="U288" s="5"/>
    </row>
    <row r="289" spans="1:21" x14ac:dyDescent="0.25">
      <c r="A289" s="2"/>
      <c r="G289" s="1"/>
      <c r="H289" s="1"/>
      <c r="J289" s="4"/>
      <c r="K289" s="4"/>
      <c r="L289" s="4"/>
      <c r="M289" s="4"/>
      <c r="T289" s="5"/>
      <c r="U289" s="5"/>
    </row>
    <row r="290" spans="1:21" x14ac:dyDescent="0.25">
      <c r="A290" s="2"/>
      <c r="G290" s="1"/>
      <c r="H290" s="1"/>
      <c r="J290" s="4"/>
      <c r="K290" s="4"/>
      <c r="L290" s="4"/>
      <c r="M290" s="4"/>
      <c r="T290" s="5"/>
      <c r="U290" s="5"/>
    </row>
    <row r="291" spans="1:21" x14ac:dyDescent="0.25">
      <c r="A291" s="2"/>
      <c r="G291" s="1"/>
      <c r="H291" s="1"/>
      <c r="J291" s="4"/>
      <c r="K291" s="4"/>
      <c r="L291" s="4"/>
      <c r="M291" s="4"/>
      <c r="T291" s="5"/>
      <c r="U291" s="5"/>
    </row>
    <row r="292" spans="1:21" x14ac:dyDescent="0.25">
      <c r="A292" s="2"/>
      <c r="G292" s="1"/>
      <c r="H292" s="1"/>
      <c r="J292" s="4"/>
      <c r="K292" s="4"/>
      <c r="L292" s="4"/>
      <c r="M292" s="4"/>
      <c r="T292" s="5"/>
      <c r="U292" s="5"/>
    </row>
    <row r="293" spans="1:21" x14ac:dyDescent="0.25">
      <c r="A293" s="2"/>
      <c r="G293" s="1"/>
      <c r="H293" s="1"/>
      <c r="J293" s="4"/>
      <c r="K293" s="4"/>
      <c r="L293" s="4"/>
      <c r="M293" s="4"/>
      <c r="T293" s="5"/>
      <c r="U293" s="5"/>
    </row>
    <row r="294" spans="1:21" x14ac:dyDescent="0.25">
      <c r="A294" s="2"/>
      <c r="G294" s="1"/>
      <c r="H294" s="1"/>
      <c r="J294" s="4"/>
      <c r="K294" s="4"/>
      <c r="L294" s="4"/>
      <c r="M294" s="4"/>
      <c r="T294" s="5"/>
      <c r="U294" s="5"/>
    </row>
    <row r="295" spans="1:21" x14ac:dyDescent="0.25">
      <c r="A295" s="2"/>
      <c r="G295" s="1"/>
      <c r="H295" s="1"/>
      <c r="J295" s="4"/>
      <c r="K295" s="4"/>
      <c r="L295" s="4"/>
      <c r="M295" s="4"/>
      <c r="T295" s="5"/>
      <c r="U295" s="5"/>
    </row>
    <row r="296" spans="1:21" x14ac:dyDescent="0.25">
      <c r="A296" s="2"/>
      <c r="G296" s="1"/>
      <c r="H296" s="1"/>
      <c r="J296" s="4"/>
      <c r="K296" s="4"/>
      <c r="L296" s="4"/>
      <c r="M296" s="4"/>
      <c r="T296" s="5"/>
      <c r="U296" s="5"/>
    </row>
    <row r="297" spans="1:21" x14ac:dyDescent="0.25">
      <c r="A297" s="2"/>
      <c r="G297" s="1"/>
      <c r="H297" s="1"/>
      <c r="J297" s="4"/>
      <c r="K297" s="4"/>
      <c r="L297" s="4"/>
      <c r="M297" s="4"/>
      <c r="T297" s="5"/>
      <c r="U297" s="5"/>
    </row>
    <row r="298" spans="1:21" x14ac:dyDescent="0.25">
      <c r="A298" s="2"/>
      <c r="G298" s="1"/>
      <c r="H298" s="1"/>
      <c r="J298" s="4"/>
      <c r="K298" s="4"/>
      <c r="L298" s="4"/>
      <c r="M298" s="4"/>
      <c r="T298" s="5"/>
      <c r="U298" s="5"/>
    </row>
    <row r="299" spans="1:21" x14ac:dyDescent="0.25">
      <c r="A299" s="2"/>
      <c r="G299" s="1"/>
      <c r="H299" s="1"/>
      <c r="J299" s="4"/>
      <c r="K299" s="4"/>
      <c r="L299" s="4"/>
      <c r="M299" s="4"/>
      <c r="T299" s="5"/>
      <c r="U299" s="5"/>
    </row>
    <row r="300" spans="1:21" x14ac:dyDescent="0.25">
      <c r="A300" s="2"/>
      <c r="G300" s="1"/>
      <c r="H300" s="1"/>
      <c r="J300" s="4"/>
      <c r="K300" s="4"/>
      <c r="L300" s="4"/>
      <c r="M300" s="4"/>
      <c r="T300" s="5"/>
      <c r="U300" s="5"/>
    </row>
    <row r="301" spans="1:21" x14ac:dyDescent="0.25">
      <c r="A301" s="2"/>
      <c r="G301" s="1"/>
      <c r="H301" s="1"/>
      <c r="J301" s="4"/>
      <c r="K301" s="4"/>
      <c r="L301" s="4"/>
      <c r="M301" s="4"/>
      <c r="T301" s="5"/>
      <c r="U301" s="5"/>
    </row>
    <row r="302" spans="1:21" x14ac:dyDescent="0.25">
      <c r="A302" s="2"/>
      <c r="G302" s="1"/>
      <c r="H302" s="1"/>
      <c r="J302" s="4"/>
      <c r="K302" s="4"/>
      <c r="L302" s="4"/>
      <c r="M302" s="4"/>
      <c r="T302" s="5"/>
      <c r="U302" s="5"/>
    </row>
    <row r="303" spans="1:21" x14ac:dyDescent="0.25">
      <c r="A303" s="2"/>
      <c r="G303" s="1"/>
      <c r="H303" s="1"/>
      <c r="J303" s="4"/>
      <c r="K303" s="4"/>
      <c r="L303" s="4"/>
      <c r="M303" s="4"/>
      <c r="T303" s="5"/>
      <c r="U303" s="5"/>
    </row>
    <row r="304" spans="1:21" x14ac:dyDescent="0.25">
      <c r="A304" s="2"/>
      <c r="G304" s="1"/>
      <c r="H304" s="1"/>
      <c r="J304" s="4"/>
      <c r="K304" s="4"/>
      <c r="L304" s="4"/>
      <c r="M304" s="4"/>
      <c r="T304" s="5"/>
      <c r="U304" s="5"/>
    </row>
    <row r="305" spans="1:21" x14ac:dyDescent="0.25">
      <c r="A305" s="2"/>
      <c r="G305" s="1"/>
      <c r="H305" s="1"/>
      <c r="J305" s="4"/>
      <c r="K305" s="4"/>
      <c r="L305" s="4"/>
      <c r="M305" s="4"/>
      <c r="T305" s="5"/>
      <c r="U305" s="5"/>
    </row>
    <row r="306" spans="1:21" x14ac:dyDescent="0.25">
      <c r="A306" s="2"/>
      <c r="G306" s="1"/>
      <c r="H306" s="1"/>
      <c r="J306" s="4"/>
      <c r="K306" s="4"/>
      <c r="L306" s="4"/>
      <c r="M306" s="4"/>
      <c r="T306" s="5"/>
      <c r="U306" s="5"/>
    </row>
    <row r="307" spans="1:21" x14ac:dyDescent="0.25">
      <c r="A307" s="2"/>
      <c r="G307" s="1"/>
      <c r="H307" s="1"/>
      <c r="J307" s="4"/>
      <c r="K307" s="4"/>
      <c r="L307" s="4"/>
      <c r="M307" s="4"/>
      <c r="T307" s="5"/>
      <c r="U307" s="5"/>
    </row>
    <row r="308" spans="1:21" x14ac:dyDescent="0.25">
      <c r="A308" s="2"/>
      <c r="G308" s="1"/>
      <c r="H308" s="1"/>
      <c r="J308" s="4"/>
      <c r="K308" s="4"/>
      <c r="L308" s="4"/>
      <c r="M308" s="4"/>
      <c r="T308" s="5"/>
      <c r="U308" s="5"/>
    </row>
    <row r="309" spans="1:21" x14ac:dyDescent="0.25">
      <c r="A309" s="2"/>
      <c r="G309" s="1"/>
      <c r="H309" s="1"/>
      <c r="J309" s="4"/>
      <c r="K309" s="4"/>
      <c r="L309" s="4"/>
      <c r="M309" s="4"/>
      <c r="T309" s="5"/>
      <c r="U309" s="5"/>
    </row>
    <row r="310" spans="1:21" x14ac:dyDescent="0.25">
      <c r="A310" s="2"/>
      <c r="G310" s="1"/>
      <c r="H310" s="1"/>
      <c r="J310" s="4"/>
      <c r="K310" s="4"/>
      <c r="L310" s="4"/>
      <c r="M310" s="4"/>
      <c r="T310" s="5"/>
      <c r="U310" s="5"/>
    </row>
    <row r="311" spans="1:21" x14ac:dyDescent="0.25">
      <c r="A311" s="2"/>
      <c r="G311" s="1"/>
      <c r="H311" s="1"/>
      <c r="J311" s="4"/>
      <c r="K311" s="4"/>
      <c r="L311" s="4"/>
      <c r="M311" s="4"/>
      <c r="T311" s="5"/>
      <c r="U311" s="5"/>
    </row>
    <row r="312" spans="1:21" x14ac:dyDescent="0.25">
      <c r="A312" s="2"/>
      <c r="G312" s="1"/>
      <c r="H312" s="1"/>
      <c r="J312" s="4"/>
      <c r="K312" s="4"/>
      <c r="L312" s="4"/>
      <c r="M312" s="4"/>
      <c r="T312" s="5"/>
      <c r="U312" s="5"/>
    </row>
    <row r="313" spans="1:21" x14ac:dyDescent="0.25">
      <c r="A313" s="2"/>
      <c r="G313" s="1"/>
      <c r="H313" s="1"/>
      <c r="J313" s="4"/>
      <c r="K313" s="4"/>
      <c r="L313" s="4"/>
      <c r="M313" s="4"/>
      <c r="T313" s="5"/>
      <c r="U313" s="5"/>
    </row>
    <row r="314" spans="1:21" x14ac:dyDescent="0.25">
      <c r="A314" s="2"/>
      <c r="G314" s="1"/>
      <c r="H314" s="1"/>
      <c r="J314" s="4"/>
      <c r="K314" s="4"/>
      <c r="L314" s="4"/>
      <c r="M314" s="4"/>
      <c r="T314" s="5"/>
      <c r="U314" s="5"/>
    </row>
    <row r="315" spans="1:21" x14ac:dyDescent="0.25">
      <c r="A315" s="2"/>
      <c r="G315" s="1"/>
      <c r="H315" s="1"/>
      <c r="J315" s="4"/>
      <c r="K315" s="4"/>
      <c r="L315" s="4"/>
      <c r="M315" s="4"/>
      <c r="T315" s="5"/>
      <c r="U315" s="5"/>
    </row>
    <row r="316" spans="1:21" x14ac:dyDescent="0.25">
      <c r="A316" s="2"/>
      <c r="G316" s="1"/>
      <c r="H316" s="1"/>
      <c r="J316" s="4"/>
      <c r="K316" s="4"/>
      <c r="L316" s="4"/>
      <c r="M316" s="4"/>
      <c r="T316" s="5"/>
      <c r="U316" s="5"/>
    </row>
    <row r="317" spans="1:21" x14ac:dyDescent="0.25">
      <c r="A317" s="2"/>
      <c r="G317" s="1"/>
      <c r="H317" s="1"/>
      <c r="J317" s="4"/>
      <c r="K317" s="4"/>
      <c r="L317" s="4"/>
      <c r="M317" s="4"/>
      <c r="T317" s="5"/>
      <c r="U317" s="5"/>
    </row>
    <row r="318" spans="1:21" x14ac:dyDescent="0.25">
      <c r="A318" s="2"/>
      <c r="G318" s="1"/>
      <c r="H318" s="1"/>
      <c r="J318" s="4"/>
      <c r="K318" s="4"/>
      <c r="L318" s="4"/>
      <c r="M318" s="4"/>
      <c r="T318" s="5"/>
      <c r="U318" s="5"/>
    </row>
    <row r="319" spans="1:21" x14ac:dyDescent="0.25">
      <c r="A319" s="2"/>
      <c r="G319" s="1"/>
      <c r="H319" s="1"/>
      <c r="J319" s="4"/>
      <c r="K319" s="4"/>
      <c r="L319" s="4"/>
      <c r="M319" s="4"/>
      <c r="T319" s="5"/>
      <c r="U319" s="5"/>
    </row>
    <row r="320" spans="1:21" x14ac:dyDescent="0.25">
      <c r="A320" s="2"/>
      <c r="G320" s="1"/>
      <c r="H320" s="1"/>
      <c r="J320" s="4"/>
      <c r="K320" s="4"/>
      <c r="L320" s="4"/>
      <c r="M320" s="4"/>
      <c r="T320" s="5"/>
      <c r="U320" s="5"/>
    </row>
    <row r="321" spans="1:21" x14ac:dyDescent="0.25">
      <c r="A321" s="2"/>
      <c r="G321" s="1"/>
      <c r="H321" s="1"/>
      <c r="J321" s="4"/>
      <c r="K321" s="4"/>
      <c r="L321" s="4"/>
      <c r="M321" s="4"/>
      <c r="T321" s="5"/>
      <c r="U321" s="5"/>
    </row>
    <row r="322" spans="1:21" x14ac:dyDescent="0.25">
      <c r="A322" s="2"/>
      <c r="G322" s="1"/>
      <c r="H322" s="1"/>
      <c r="J322" s="4"/>
      <c r="K322" s="4"/>
      <c r="L322" s="4"/>
      <c r="M322" s="4"/>
      <c r="T322" s="5"/>
      <c r="U322" s="5"/>
    </row>
    <row r="323" spans="1:21" x14ac:dyDescent="0.25">
      <c r="A323" s="2"/>
      <c r="G323" s="1"/>
      <c r="H323" s="1"/>
      <c r="J323" s="4"/>
      <c r="K323" s="4"/>
      <c r="L323" s="4"/>
      <c r="M323" s="4"/>
      <c r="T323" s="5"/>
      <c r="U323" s="5"/>
    </row>
    <row r="324" spans="1:21" x14ac:dyDescent="0.25">
      <c r="A324" s="2"/>
      <c r="G324" s="1"/>
      <c r="H324" s="1"/>
      <c r="J324" s="4"/>
      <c r="K324" s="4"/>
      <c r="L324" s="4"/>
      <c r="M324" s="4"/>
      <c r="T324" s="5"/>
      <c r="U324" s="5"/>
    </row>
    <row r="325" spans="1:21" x14ac:dyDescent="0.25">
      <c r="A325" s="2"/>
      <c r="G325" s="1"/>
      <c r="H325" s="1"/>
      <c r="J325" s="4"/>
      <c r="K325" s="4"/>
      <c r="L325" s="4"/>
      <c r="M325" s="4"/>
      <c r="T325" s="5"/>
      <c r="U325" s="5"/>
    </row>
    <row r="326" spans="1:21" x14ac:dyDescent="0.25">
      <c r="A326" s="2"/>
      <c r="G326" s="1"/>
      <c r="H326" s="1"/>
      <c r="J326" s="4"/>
      <c r="K326" s="4"/>
      <c r="L326" s="4"/>
      <c r="M326" s="4"/>
      <c r="T326" s="5"/>
      <c r="U326" s="5"/>
    </row>
    <row r="327" spans="1:21" x14ac:dyDescent="0.25">
      <c r="A327" s="2"/>
      <c r="G327" s="1"/>
      <c r="H327" s="1"/>
      <c r="J327" s="4"/>
      <c r="K327" s="4"/>
      <c r="L327" s="4"/>
      <c r="M327" s="4"/>
      <c r="T327" s="5"/>
      <c r="U327" s="5"/>
    </row>
    <row r="328" spans="1:21" x14ac:dyDescent="0.25">
      <c r="A328" s="2"/>
      <c r="G328" s="1"/>
      <c r="H328" s="1"/>
      <c r="J328" s="4"/>
      <c r="K328" s="4"/>
      <c r="L328" s="4"/>
      <c r="M328" s="4"/>
      <c r="T328" s="5"/>
      <c r="U328" s="5"/>
    </row>
    <row r="329" spans="1:21" x14ac:dyDescent="0.25">
      <c r="A329" s="2"/>
      <c r="G329" s="1"/>
      <c r="H329" s="1"/>
      <c r="J329" s="4"/>
      <c r="K329" s="4"/>
      <c r="L329" s="4"/>
      <c r="M329" s="4"/>
      <c r="T329" s="5"/>
      <c r="U329" s="5"/>
    </row>
    <row r="330" spans="1:21" x14ac:dyDescent="0.25">
      <c r="A330" s="2"/>
      <c r="G330" s="1"/>
      <c r="H330" s="1"/>
      <c r="J330" s="4"/>
      <c r="K330" s="4"/>
      <c r="L330" s="4"/>
      <c r="M330" s="4"/>
      <c r="T330" s="5"/>
      <c r="U330" s="5"/>
    </row>
    <row r="331" spans="1:21" x14ac:dyDescent="0.25">
      <c r="A331" s="2"/>
      <c r="G331" s="1"/>
      <c r="H331" s="1"/>
      <c r="J331" s="4"/>
      <c r="K331" s="4"/>
      <c r="L331" s="4"/>
      <c r="M331" s="4"/>
      <c r="T331" s="5"/>
      <c r="U331" s="5"/>
    </row>
    <row r="332" spans="1:21" x14ac:dyDescent="0.25">
      <c r="A332" s="2"/>
      <c r="G332" s="1"/>
      <c r="H332" s="1"/>
      <c r="J332" s="4"/>
      <c r="K332" s="4"/>
      <c r="L332" s="4"/>
      <c r="M332" s="4"/>
      <c r="T332" s="5"/>
      <c r="U332" s="5"/>
    </row>
    <row r="333" spans="1:21" x14ac:dyDescent="0.25">
      <c r="A333" s="2"/>
      <c r="G333" s="1"/>
      <c r="H333" s="1"/>
      <c r="J333" s="4"/>
      <c r="K333" s="4"/>
      <c r="L333" s="4"/>
      <c r="M333" s="4"/>
      <c r="T333" s="5"/>
      <c r="U333" s="5"/>
    </row>
    <row r="334" spans="1:21" x14ac:dyDescent="0.25">
      <c r="A334" s="2"/>
      <c r="G334" s="1"/>
      <c r="H334" s="1"/>
      <c r="J334" s="4"/>
      <c r="K334" s="4"/>
      <c r="L334" s="4"/>
      <c r="M334" s="4"/>
      <c r="T334" s="5"/>
      <c r="U334" s="5"/>
    </row>
    <row r="335" spans="1:21" x14ac:dyDescent="0.25">
      <c r="A335" s="2"/>
      <c r="G335" s="1"/>
      <c r="H335" s="1"/>
      <c r="J335" s="4"/>
      <c r="K335" s="4"/>
      <c r="L335" s="4"/>
      <c r="M335" s="4"/>
      <c r="T335" s="5"/>
      <c r="U335" s="5"/>
    </row>
    <row r="336" spans="1:21" x14ac:dyDescent="0.25">
      <c r="A336" s="2"/>
      <c r="G336" s="1"/>
      <c r="H336" s="1"/>
      <c r="J336" s="4"/>
      <c r="K336" s="4"/>
      <c r="L336" s="4"/>
      <c r="M336" s="4"/>
      <c r="T336" s="5"/>
      <c r="U336" s="5"/>
    </row>
    <row r="337" spans="1:21" x14ac:dyDescent="0.25">
      <c r="A337" s="2"/>
      <c r="G337" s="1"/>
      <c r="H337" s="1"/>
      <c r="J337" s="4"/>
      <c r="K337" s="4"/>
      <c r="L337" s="4"/>
      <c r="M337" s="4"/>
      <c r="T337" s="5"/>
      <c r="U337" s="5"/>
    </row>
    <row r="338" spans="1:21" x14ac:dyDescent="0.25">
      <c r="A338" s="2"/>
      <c r="G338" s="1"/>
      <c r="H338" s="1"/>
      <c r="J338" s="4"/>
      <c r="K338" s="4"/>
      <c r="L338" s="4"/>
      <c r="M338" s="4"/>
      <c r="T338" s="5"/>
      <c r="U338" s="5"/>
    </row>
    <row r="339" spans="1:21" x14ac:dyDescent="0.25">
      <c r="A339" s="2"/>
      <c r="G339" s="1"/>
      <c r="H339" s="1"/>
      <c r="J339" s="4"/>
      <c r="K339" s="4"/>
      <c r="L339" s="4"/>
      <c r="M339" s="4"/>
      <c r="T339" s="5"/>
      <c r="U339" s="5"/>
    </row>
    <row r="340" spans="1:21" x14ac:dyDescent="0.25">
      <c r="A340" s="2"/>
      <c r="G340" s="1"/>
      <c r="H340" s="1"/>
      <c r="J340" s="4"/>
      <c r="K340" s="4"/>
      <c r="L340" s="4"/>
      <c r="M340" s="4"/>
      <c r="T340" s="5"/>
      <c r="U340" s="5"/>
    </row>
    <row r="341" spans="1:21" x14ac:dyDescent="0.25">
      <c r="A341" s="2"/>
      <c r="G341" s="1"/>
      <c r="H341" s="1"/>
      <c r="J341" s="4"/>
      <c r="K341" s="4"/>
      <c r="L341" s="4"/>
      <c r="M341" s="4"/>
      <c r="T341" s="5"/>
      <c r="U341" s="5"/>
    </row>
    <row r="342" spans="1:21" x14ac:dyDescent="0.25">
      <c r="A342" s="2"/>
      <c r="G342" s="1"/>
      <c r="H342" s="1"/>
      <c r="J342" s="4"/>
      <c r="K342" s="4"/>
      <c r="L342" s="4"/>
      <c r="M342" s="4"/>
      <c r="T342" s="5"/>
      <c r="U342" s="5"/>
    </row>
    <row r="343" spans="1:21" x14ac:dyDescent="0.25">
      <c r="A343" s="2"/>
      <c r="G343" s="1"/>
      <c r="H343" s="1"/>
      <c r="J343" s="4"/>
      <c r="K343" s="4"/>
      <c r="L343" s="4"/>
      <c r="M343" s="4"/>
      <c r="T343" s="5"/>
      <c r="U343" s="5"/>
    </row>
    <row r="344" spans="1:21" x14ac:dyDescent="0.25">
      <c r="A344" s="2"/>
      <c r="G344" s="1"/>
      <c r="H344" s="1"/>
      <c r="J344" s="4"/>
      <c r="K344" s="4"/>
      <c r="L344" s="4"/>
      <c r="M344" s="4"/>
      <c r="T344" s="5"/>
      <c r="U344" s="5"/>
    </row>
    <row r="345" spans="1:21" x14ac:dyDescent="0.25">
      <c r="A345" s="2"/>
      <c r="G345" s="1"/>
      <c r="H345" s="1"/>
      <c r="J345" s="4"/>
      <c r="K345" s="4"/>
      <c r="L345" s="4"/>
      <c r="M345" s="4"/>
      <c r="T345" s="5"/>
      <c r="U345" s="5"/>
    </row>
    <row r="346" spans="1:21" x14ac:dyDescent="0.25">
      <c r="A346" s="2"/>
      <c r="G346" s="1"/>
      <c r="H346" s="1"/>
      <c r="J346" s="4"/>
      <c r="K346" s="4"/>
      <c r="L346" s="4"/>
      <c r="M346" s="4"/>
      <c r="T346" s="5"/>
      <c r="U346" s="5"/>
    </row>
    <row r="347" spans="1:21" x14ac:dyDescent="0.25">
      <c r="A347" s="2"/>
      <c r="G347" s="1"/>
      <c r="H347" s="1"/>
      <c r="J347" s="4"/>
      <c r="K347" s="4"/>
      <c r="L347" s="4"/>
      <c r="M347" s="4"/>
      <c r="T347" s="5"/>
      <c r="U347" s="5"/>
    </row>
    <row r="348" spans="1:21" x14ac:dyDescent="0.25">
      <c r="A348" s="2"/>
      <c r="G348" s="1"/>
      <c r="H348" s="1"/>
      <c r="J348" s="4"/>
      <c r="K348" s="4"/>
      <c r="L348" s="4"/>
      <c r="M348" s="4"/>
      <c r="T348" s="5"/>
      <c r="U348" s="5"/>
    </row>
    <row r="349" spans="1:21" x14ac:dyDescent="0.25">
      <c r="A349" s="2"/>
      <c r="G349" s="1"/>
      <c r="H349" s="1"/>
      <c r="J349" s="4"/>
      <c r="K349" s="4"/>
      <c r="L349" s="4"/>
      <c r="M349" s="4"/>
      <c r="T349" s="5"/>
      <c r="U349" s="5"/>
    </row>
    <row r="350" spans="1:21" x14ac:dyDescent="0.25">
      <c r="A350" s="2"/>
      <c r="G350" s="1"/>
      <c r="H350" s="1"/>
      <c r="J350" s="4"/>
      <c r="K350" s="4"/>
      <c r="L350" s="4"/>
      <c r="M350" s="4"/>
      <c r="T350" s="5"/>
      <c r="U350" s="5"/>
    </row>
    <row r="351" spans="1:21" x14ac:dyDescent="0.25">
      <c r="A351" s="2"/>
      <c r="G351" s="1"/>
      <c r="H351" s="1"/>
      <c r="J351" s="4"/>
      <c r="K351" s="4"/>
      <c r="L351" s="4"/>
      <c r="M351" s="4"/>
      <c r="T351" s="5"/>
      <c r="U351" s="5"/>
    </row>
    <row r="352" spans="1:21" x14ac:dyDescent="0.25">
      <c r="A352" s="2"/>
      <c r="G352" s="1"/>
      <c r="H352" s="1"/>
      <c r="J352" s="4"/>
      <c r="K352" s="4"/>
      <c r="L352" s="4"/>
      <c r="M352" s="4"/>
      <c r="T352" s="5"/>
      <c r="U352" s="5"/>
    </row>
    <row r="353" spans="1:21" x14ac:dyDescent="0.25">
      <c r="A353" s="2"/>
      <c r="G353" s="1"/>
      <c r="H353" s="1"/>
      <c r="J353" s="4"/>
      <c r="K353" s="4"/>
      <c r="L353" s="4"/>
      <c r="M353" s="4"/>
      <c r="T353" s="5"/>
      <c r="U353" s="5"/>
    </row>
    <row r="354" spans="1:21" x14ac:dyDescent="0.25">
      <c r="A354" s="2"/>
      <c r="G354" s="1"/>
      <c r="H354" s="1"/>
      <c r="J354" s="4"/>
      <c r="K354" s="4"/>
      <c r="L354" s="4"/>
      <c r="M354" s="4"/>
      <c r="T354" s="5"/>
      <c r="U354" s="5"/>
    </row>
    <row r="355" spans="1:21" x14ac:dyDescent="0.25">
      <c r="A355" s="2"/>
      <c r="G355" s="1"/>
      <c r="H355" s="1"/>
      <c r="J355" s="4"/>
      <c r="K355" s="4"/>
      <c r="L355" s="4"/>
      <c r="M355" s="4"/>
      <c r="T355" s="5"/>
      <c r="U355" s="5"/>
    </row>
    <row r="356" spans="1:21" x14ac:dyDescent="0.25">
      <c r="A356" s="2"/>
      <c r="G356" s="1"/>
      <c r="H356" s="1"/>
      <c r="J356" s="4"/>
      <c r="K356" s="4"/>
      <c r="L356" s="4"/>
      <c r="M356" s="4"/>
      <c r="T356" s="5"/>
      <c r="U356" s="5"/>
    </row>
    <row r="357" spans="1:21" x14ac:dyDescent="0.25">
      <c r="A357" s="2"/>
      <c r="G357" s="1"/>
      <c r="H357" s="1"/>
      <c r="J357" s="4"/>
      <c r="K357" s="4"/>
      <c r="L357" s="4"/>
      <c r="M357" s="4"/>
      <c r="T357" s="5"/>
      <c r="U357" s="5"/>
    </row>
    <row r="358" spans="1:21" x14ac:dyDescent="0.25">
      <c r="A358" s="2"/>
      <c r="G358" s="1"/>
      <c r="H358" s="1"/>
      <c r="J358" s="4"/>
      <c r="K358" s="4"/>
      <c r="L358" s="4"/>
      <c r="M358" s="4"/>
      <c r="T358" s="5"/>
      <c r="U358" s="5"/>
    </row>
    <row r="359" spans="1:21" x14ac:dyDescent="0.25">
      <c r="A359" s="2"/>
      <c r="G359" s="1"/>
      <c r="H359" s="1"/>
      <c r="J359" s="4"/>
      <c r="K359" s="4"/>
      <c r="L359" s="4"/>
      <c r="M359" s="4"/>
      <c r="T359" s="5"/>
      <c r="U359" s="5"/>
    </row>
    <row r="360" spans="1:21" x14ac:dyDescent="0.25">
      <c r="A360" s="2"/>
      <c r="G360" s="1"/>
      <c r="H360" s="1"/>
      <c r="J360" s="4"/>
      <c r="K360" s="4"/>
      <c r="L360" s="4"/>
      <c r="M360" s="4"/>
      <c r="T360" s="5"/>
      <c r="U360" s="5"/>
    </row>
    <row r="361" spans="1:21" x14ac:dyDescent="0.25">
      <c r="A361" s="2"/>
      <c r="G361" s="1"/>
      <c r="H361" s="1"/>
      <c r="J361" s="4"/>
      <c r="K361" s="4"/>
      <c r="L361" s="4"/>
      <c r="M361" s="4"/>
      <c r="T361" s="5"/>
      <c r="U361" s="5"/>
    </row>
    <row r="362" spans="1:21" x14ac:dyDescent="0.25">
      <c r="A362" s="2"/>
      <c r="G362" s="1"/>
      <c r="H362" s="1"/>
      <c r="J362" s="4"/>
      <c r="K362" s="4"/>
      <c r="L362" s="4"/>
      <c r="M362" s="4"/>
      <c r="T362" s="5"/>
      <c r="U362" s="5"/>
    </row>
    <row r="363" spans="1:21" x14ac:dyDescent="0.25">
      <c r="A363" s="2"/>
      <c r="G363" s="1"/>
      <c r="H363" s="1"/>
      <c r="J363" s="4"/>
      <c r="K363" s="4"/>
      <c r="L363" s="4"/>
      <c r="M363" s="4"/>
      <c r="T363" s="5"/>
      <c r="U363" s="5"/>
    </row>
    <row r="364" spans="1:21" x14ac:dyDescent="0.25">
      <c r="A364" s="2"/>
      <c r="G364" s="1"/>
      <c r="H364" s="1"/>
      <c r="J364" s="4"/>
      <c r="K364" s="4"/>
      <c r="L364" s="4"/>
      <c r="M364" s="4"/>
      <c r="T364" s="5"/>
      <c r="U364" s="5"/>
    </row>
    <row r="365" spans="1:21" x14ac:dyDescent="0.25">
      <c r="A365" s="2"/>
      <c r="G365" s="1"/>
      <c r="H365" s="1"/>
      <c r="J365" s="4"/>
      <c r="K365" s="4"/>
      <c r="L365" s="4"/>
      <c r="M365" s="4"/>
      <c r="T365" s="5"/>
      <c r="U365" s="5"/>
    </row>
    <row r="366" spans="1:21" x14ac:dyDescent="0.25">
      <c r="A366" s="2"/>
      <c r="G366" s="1"/>
      <c r="H366" s="1"/>
      <c r="J366" s="4"/>
      <c r="K366" s="4"/>
      <c r="L366" s="4"/>
      <c r="M366" s="4"/>
      <c r="T366" s="5"/>
      <c r="U366" s="5"/>
    </row>
    <row r="367" spans="1:21" x14ac:dyDescent="0.25">
      <c r="A367" s="2"/>
      <c r="G367" s="1"/>
      <c r="H367" s="1"/>
      <c r="J367" s="4"/>
      <c r="K367" s="4"/>
      <c r="L367" s="4"/>
      <c r="M367" s="4"/>
      <c r="T367" s="5"/>
      <c r="U367" s="5"/>
    </row>
    <row r="368" spans="1:21" x14ac:dyDescent="0.25">
      <c r="A368" s="2"/>
      <c r="G368" s="1"/>
      <c r="H368" s="1"/>
      <c r="J368" s="4"/>
      <c r="K368" s="4"/>
      <c r="L368" s="4"/>
      <c r="M368" s="4"/>
      <c r="T368" s="5"/>
      <c r="U368" s="5"/>
    </row>
    <row r="369" spans="1:21" x14ac:dyDescent="0.25">
      <c r="A369" s="2"/>
      <c r="G369" s="1"/>
      <c r="H369" s="1"/>
      <c r="J369" s="4"/>
      <c r="K369" s="4"/>
      <c r="L369" s="4"/>
      <c r="M369" s="4"/>
      <c r="T369" s="5"/>
      <c r="U369" s="5"/>
    </row>
    <row r="370" spans="1:21" x14ac:dyDescent="0.25">
      <c r="A370" s="2"/>
      <c r="G370" s="1"/>
      <c r="H370" s="1"/>
      <c r="J370" s="4"/>
      <c r="K370" s="4"/>
      <c r="L370" s="4"/>
      <c r="M370" s="4"/>
      <c r="T370" s="5"/>
      <c r="U370" s="5"/>
    </row>
    <row r="371" spans="1:21" x14ac:dyDescent="0.25">
      <c r="A371" s="2"/>
      <c r="G371" s="1"/>
      <c r="H371" s="1"/>
      <c r="J371" s="4"/>
      <c r="K371" s="4"/>
      <c r="L371" s="4"/>
      <c r="M371" s="4"/>
      <c r="T371" s="5"/>
      <c r="U371" s="5"/>
    </row>
    <row r="372" spans="1:21" x14ac:dyDescent="0.25">
      <c r="A372" s="2"/>
      <c r="G372" s="1"/>
      <c r="H372" s="1"/>
      <c r="J372" s="4"/>
      <c r="K372" s="4"/>
      <c r="L372" s="4"/>
      <c r="M372" s="4"/>
      <c r="T372" s="5"/>
      <c r="U372" s="5"/>
    </row>
    <row r="373" spans="1:21" x14ac:dyDescent="0.25">
      <c r="A373" s="2"/>
      <c r="G373" s="1"/>
      <c r="H373" s="1"/>
      <c r="J373" s="4"/>
      <c r="K373" s="4"/>
      <c r="L373" s="4"/>
      <c r="M373" s="4"/>
      <c r="T373" s="5"/>
      <c r="U373" s="5"/>
    </row>
    <row r="374" spans="1:21" x14ac:dyDescent="0.25">
      <c r="A374" s="2"/>
      <c r="G374" s="1"/>
      <c r="H374" s="1"/>
      <c r="J374" s="4"/>
      <c r="K374" s="4"/>
      <c r="L374" s="4"/>
      <c r="M374" s="4"/>
      <c r="T374" s="5"/>
      <c r="U374" s="5"/>
    </row>
    <row r="375" spans="1:21" x14ac:dyDescent="0.25">
      <c r="A375" s="2"/>
      <c r="G375" s="1"/>
      <c r="H375" s="1"/>
      <c r="J375" s="4"/>
      <c r="K375" s="4"/>
      <c r="L375" s="4"/>
      <c r="M375" s="4"/>
      <c r="T375" s="5"/>
      <c r="U375" s="5"/>
    </row>
    <row r="376" spans="1:21" x14ac:dyDescent="0.25">
      <c r="A376" s="2"/>
      <c r="G376" s="1"/>
      <c r="H376" s="1"/>
      <c r="J376" s="4"/>
      <c r="K376" s="4"/>
      <c r="L376" s="4"/>
      <c r="M376" s="4"/>
      <c r="T376" s="5"/>
      <c r="U376" s="5"/>
    </row>
    <row r="377" spans="1:21" x14ac:dyDescent="0.25">
      <c r="A377" s="2"/>
      <c r="G377" s="1"/>
      <c r="H377" s="1"/>
      <c r="J377" s="4"/>
      <c r="K377" s="4"/>
      <c r="L377" s="4"/>
      <c r="M377" s="4"/>
      <c r="T377" s="5"/>
      <c r="U377" s="5"/>
    </row>
    <row r="378" spans="1:21" x14ac:dyDescent="0.25">
      <c r="A378" s="2"/>
      <c r="G378" s="1"/>
      <c r="H378" s="1"/>
      <c r="J378" s="4"/>
      <c r="K378" s="4"/>
      <c r="L378" s="4"/>
      <c r="M378" s="4"/>
      <c r="T378" s="5"/>
      <c r="U378" s="5"/>
    </row>
    <row r="379" spans="1:21" x14ac:dyDescent="0.25">
      <c r="A379" s="2"/>
      <c r="G379" s="1"/>
      <c r="H379" s="1"/>
      <c r="J379" s="4"/>
      <c r="K379" s="4"/>
      <c r="L379" s="4"/>
      <c r="M379" s="4"/>
      <c r="T379" s="5"/>
      <c r="U379" s="5"/>
    </row>
    <row r="380" spans="1:21" x14ac:dyDescent="0.25">
      <c r="A380" s="2"/>
      <c r="G380" s="1"/>
      <c r="H380" s="1"/>
      <c r="J380" s="4"/>
      <c r="K380" s="4"/>
      <c r="L380" s="4"/>
      <c r="M380" s="4"/>
      <c r="T380" s="5"/>
      <c r="U380" s="5"/>
    </row>
    <row r="381" spans="1:21" x14ac:dyDescent="0.25">
      <c r="A381" s="2"/>
      <c r="G381" s="1"/>
      <c r="H381" s="1"/>
      <c r="J381" s="4"/>
      <c r="K381" s="4"/>
      <c r="L381" s="4"/>
      <c r="M381" s="4"/>
      <c r="T381" s="5"/>
      <c r="U381" s="5"/>
    </row>
    <row r="382" spans="1:21" x14ac:dyDescent="0.25">
      <c r="A382" s="2"/>
      <c r="G382" s="1"/>
      <c r="H382" s="1"/>
      <c r="J382" s="4"/>
      <c r="K382" s="4"/>
      <c r="L382" s="4"/>
      <c r="M382" s="4"/>
      <c r="T382" s="5"/>
      <c r="U382" s="5"/>
    </row>
    <row r="383" spans="1:21" x14ac:dyDescent="0.25">
      <c r="A383" s="2"/>
      <c r="G383" s="1"/>
      <c r="H383" s="1"/>
      <c r="J383" s="4"/>
      <c r="K383" s="4"/>
      <c r="L383" s="4"/>
      <c r="M383" s="4"/>
      <c r="T383" s="5"/>
      <c r="U383" s="5"/>
    </row>
    <row r="384" spans="1:21" x14ac:dyDescent="0.25">
      <c r="A384" s="2"/>
      <c r="G384" s="1"/>
      <c r="H384" s="1"/>
      <c r="J384" s="4"/>
      <c r="K384" s="4"/>
      <c r="L384" s="4"/>
      <c r="M384" s="4"/>
      <c r="T384" s="5"/>
      <c r="U384" s="5"/>
    </row>
    <row r="385" spans="1:21" x14ac:dyDescent="0.25">
      <c r="A385" s="2"/>
      <c r="G385" s="1"/>
      <c r="H385" s="1"/>
      <c r="J385" s="4"/>
      <c r="K385" s="4"/>
      <c r="L385" s="4"/>
      <c r="M385" s="4"/>
      <c r="T385" s="5"/>
      <c r="U385" s="5"/>
    </row>
    <row r="386" spans="1:21" x14ac:dyDescent="0.25">
      <c r="A386" s="2"/>
      <c r="G386" s="1"/>
      <c r="H386" s="1"/>
      <c r="J386" s="4"/>
      <c r="K386" s="4"/>
      <c r="L386" s="4"/>
      <c r="M386" s="4"/>
      <c r="T386" s="5"/>
      <c r="U386" s="5"/>
    </row>
    <row r="387" spans="1:21" x14ac:dyDescent="0.25">
      <c r="A387" s="2"/>
      <c r="G387" s="1"/>
      <c r="H387" s="1"/>
      <c r="J387" s="4"/>
      <c r="K387" s="4"/>
      <c r="L387" s="4"/>
      <c r="M387" s="4"/>
      <c r="T387" s="5"/>
      <c r="U387" s="5"/>
    </row>
    <row r="388" spans="1:21" x14ac:dyDescent="0.25">
      <c r="A388" s="2"/>
      <c r="G388" s="1"/>
      <c r="H388" s="1"/>
      <c r="J388" s="4"/>
      <c r="K388" s="4"/>
      <c r="L388" s="4"/>
      <c r="M388" s="4"/>
      <c r="T388" s="5"/>
      <c r="U388" s="5"/>
    </row>
    <row r="389" spans="1:21" x14ac:dyDescent="0.25">
      <c r="A389" s="2"/>
      <c r="G389" s="1"/>
      <c r="H389" s="1"/>
      <c r="J389" s="4"/>
      <c r="K389" s="4"/>
      <c r="L389" s="4"/>
      <c r="M389" s="4"/>
      <c r="T389" s="5"/>
      <c r="U389" s="5"/>
    </row>
    <row r="390" spans="1:21" x14ac:dyDescent="0.25">
      <c r="A390" s="2"/>
      <c r="G390" s="1"/>
      <c r="H390" s="1"/>
      <c r="J390" s="4"/>
      <c r="K390" s="4"/>
      <c r="L390" s="4"/>
      <c r="M390" s="4"/>
      <c r="T390" s="5"/>
      <c r="U390" s="5"/>
    </row>
    <row r="391" spans="1:21" x14ac:dyDescent="0.25">
      <c r="A391" s="2"/>
      <c r="G391" s="1"/>
      <c r="H391" s="1"/>
      <c r="J391" s="4"/>
      <c r="K391" s="4"/>
      <c r="L391" s="4"/>
      <c r="M391" s="4"/>
      <c r="T391" s="5"/>
      <c r="U391" s="5"/>
    </row>
    <row r="392" spans="1:21" x14ac:dyDescent="0.25">
      <c r="A392" s="2"/>
      <c r="G392" s="1"/>
      <c r="H392" s="1"/>
      <c r="J392" s="4"/>
      <c r="K392" s="4"/>
      <c r="L392" s="4"/>
      <c r="M392" s="4"/>
      <c r="T392" s="5"/>
      <c r="U392" s="5"/>
    </row>
    <row r="393" spans="1:21" x14ac:dyDescent="0.25">
      <c r="A393" s="2"/>
      <c r="G393" s="1"/>
      <c r="H393" s="1"/>
      <c r="J393" s="4"/>
      <c r="K393" s="4"/>
      <c r="L393" s="4"/>
      <c r="M393" s="4"/>
      <c r="T393" s="5"/>
      <c r="U393" s="5"/>
    </row>
    <row r="394" spans="1:21" x14ac:dyDescent="0.25">
      <c r="A394" s="2"/>
      <c r="G394" s="1"/>
      <c r="H394" s="1"/>
      <c r="J394" s="4"/>
      <c r="K394" s="4"/>
      <c r="L394" s="4"/>
      <c r="M394" s="4"/>
      <c r="T394" s="5"/>
      <c r="U394" s="5"/>
    </row>
    <row r="395" spans="1:21" x14ac:dyDescent="0.25">
      <c r="A395" s="2"/>
      <c r="G395" s="1"/>
      <c r="H395" s="1"/>
      <c r="J395" s="4"/>
      <c r="K395" s="4"/>
      <c r="L395" s="4"/>
      <c r="M395" s="4"/>
      <c r="T395" s="5"/>
      <c r="U395" s="5"/>
    </row>
    <row r="396" spans="1:21" x14ac:dyDescent="0.25">
      <c r="A396" s="2"/>
      <c r="G396" s="1"/>
      <c r="H396" s="1"/>
      <c r="J396" s="4"/>
      <c r="K396" s="4"/>
      <c r="L396" s="4"/>
      <c r="M396" s="4"/>
      <c r="T396" s="5"/>
      <c r="U396" s="5"/>
    </row>
    <row r="397" spans="1:21" x14ac:dyDescent="0.25">
      <c r="A397" s="2"/>
      <c r="G397" s="1"/>
      <c r="H397" s="1"/>
      <c r="J397" s="4"/>
      <c r="K397" s="4"/>
      <c r="L397" s="4"/>
      <c r="M397" s="4"/>
      <c r="T397" s="5"/>
      <c r="U397" s="5"/>
    </row>
    <row r="398" spans="1:21" x14ac:dyDescent="0.25">
      <c r="A398" s="2"/>
      <c r="G398" s="1"/>
      <c r="H398" s="1"/>
      <c r="J398" s="4"/>
      <c r="K398" s="4"/>
      <c r="L398" s="4"/>
      <c r="M398" s="4"/>
      <c r="T398" s="5"/>
      <c r="U398" s="5"/>
    </row>
    <row r="399" spans="1:21" x14ac:dyDescent="0.25">
      <c r="A399" s="2"/>
      <c r="G399" s="1"/>
      <c r="H399" s="1"/>
      <c r="J399" s="4"/>
      <c r="K399" s="4"/>
      <c r="L399" s="4"/>
      <c r="M399" s="4"/>
      <c r="T399" s="5"/>
      <c r="U399" s="5"/>
    </row>
    <row r="400" spans="1:21" x14ac:dyDescent="0.25">
      <c r="A400" s="2"/>
      <c r="G400" s="1"/>
      <c r="H400" s="1"/>
      <c r="J400" s="4"/>
      <c r="K400" s="4"/>
      <c r="L400" s="4"/>
      <c r="M400" s="4"/>
      <c r="T400" s="5"/>
      <c r="U400" s="5"/>
    </row>
    <row r="401" spans="1:21" x14ac:dyDescent="0.25">
      <c r="A401" s="2"/>
      <c r="G401" s="1"/>
      <c r="H401" s="1"/>
      <c r="J401" s="4"/>
      <c r="K401" s="4"/>
      <c r="L401" s="4"/>
      <c r="M401" s="4"/>
      <c r="T401" s="5"/>
      <c r="U401" s="5"/>
    </row>
    <row r="402" spans="1:21" x14ac:dyDescent="0.25">
      <c r="A402" s="2"/>
      <c r="G402" s="1"/>
      <c r="H402" s="1"/>
      <c r="J402" s="4"/>
      <c r="K402" s="4"/>
      <c r="L402" s="4"/>
      <c r="M402" s="4"/>
      <c r="T402" s="5"/>
      <c r="U402" s="5"/>
    </row>
    <row r="403" spans="1:21" x14ac:dyDescent="0.25">
      <c r="A403" s="2"/>
      <c r="G403" s="1"/>
      <c r="H403" s="1"/>
      <c r="J403" s="4"/>
      <c r="K403" s="4"/>
      <c r="L403" s="4"/>
      <c r="M403" s="4"/>
      <c r="T403" s="5"/>
      <c r="U403" s="5"/>
    </row>
    <row r="404" spans="1:21" x14ac:dyDescent="0.25">
      <c r="A404" s="2"/>
      <c r="G404" s="1"/>
      <c r="H404" s="1"/>
      <c r="J404" s="4"/>
      <c r="K404" s="4"/>
      <c r="L404" s="4"/>
      <c r="M404" s="4"/>
      <c r="T404" s="5"/>
      <c r="U404" s="5"/>
    </row>
    <row r="405" spans="1:21" x14ac:dyDescent="0.25">
      <c r="A405" s="2"/>
      <c r="G405" s="1"/>
      <c r="H405" s="1"/>
      <c r="J405" s="4"/>
      <c r="K405" s="4"/>
      <c r="L405" s="4"/>
      <c r="M405" s="4"/>
      <c r="T405" s="5"/>
      <c r="U405" s="5"/>
    </row>
    <row r="406" spans="1:21" x14ac:dyDescent="0.25">
      <c r="A406" s="2"/>
      <c r="G406" s="1"/>
      <c r="H406" s="1"/>
      <c r="J406" s="4"/>
      <c r="K406" s="4"/>
      <c r="L406" s="4"/>
      <c r="M406" s="4"/>
      <c r="T406" s="5"/>
      <c r="U406" s="5"/>
    </row>
    <row r="407" spans="1:21" x14ac:dyDescent="0.25">
      <c r="A407" s="2"/>
      <c r="G407" s="1"/>
      <c r="H407" s="1"/>
      <c r="J407" s="4"/>
      <c r="K407" s="4"/>
      <c r="L407" s="4"/>
      <c r="M407" s="4"/>
      <c r="T407" s="5"/>
      <c r="U407" s="5"/>
    </row>
    <row r="408" spans="1:21" x14ac:dyDescent="0.25">
      <c r="A408" s="2"/>
      <c r="G408" s="1"/>
      <c r="H408" s="1"/>
      <c r="J408" s="4"/>
      <c r="K408" s="4"/>
      <c r="L408" s="4"/>
      <c r="M408" s="4"/>
      <c r="T408" s="5"/>
      <c r="U408" s="5"/>
    </row>
    <row r="409" spans="1:21" x14ac:dyDescent="0.25">
      <c r="A409" s="2"/>
      <c r="G409" s="1"/>
      <c r="H409" s="1"/>
      <c r="J409" s="4"/>
      <c r="K409" s="4"/>
      <c r="L409" s="4"/>
      <c r="M409" s="4"/>
      <c r="T409" s="5"/>
      <c r="U409" s="5"/>
    </row>
    <row r="410" spans="1:21" x14ac:dyDescent="0.25">
      <c r="A410" s="2"/>
      <c r="G410" s="1"/>
      <c r="H410" s="1"/>
      <c r="J410" s="4"/>
      <c r="K410" s="4"/>
      <c r="L410" s="4"/>
      <c r="M410" s="4"/>
      <c r="T410" s="5"/>
      <c r="U410" s="5"/>
    </row>
    <row r="411" spans="1:21" x14ac:dyDescent="0.25">
      <c r="A411" s="2"/>
      <c r="G411" s="1"/>
      <c r="H411" s="1"/>
      <c r="J411" s="4"/>
      <c r="K411" s="4"/>
      <c r="L411" s="4"/>
      <c r="M411" s="4"/>
      <c r="T411" s="5"/>
      <c r="U411" s="5"/>
    </row>
    <row r="412" spans="1:21" x14ac:dyDescent="0.25">
      <c r="A412" s="2"/>
      <c r="G412" s="1"/>
      <c r="H412" s="1"/>
      <c r="J412" s="4"/>
      <c r="K412" s="4"/>
      <c r="L412" s="4"/>
      <c r="M412" s="4"/>
      <c r="T412" s="5"/>
      <c r="U412" s="5"/>
    </row>
    <row r="413" spans="1:21" x14ac:dyDescent="0.25">
      <c r="A413" s="2"/>
      <c r="G413" s="1"/>
      <c r="H413" s="1"/>
      <c r="J413" s="4"/>
      <c r="K413" s="4"/>
      <c r="L413" s="4"/>
      <c r="M413" s="4"/>
      <c r="T413" s="5"/>
      <c r="U413" s="5"/>
    </row>
    <row r="414" spans="1:21" x14ac:dyDescent="0.25">
      <c r="A414" s="2"/>
      <c r="G414" s="1"/>
      <c r="H414" s="1"/>
      <c r="J414" s="4"/>
      <c r="K414" s="4"/>
      <c r="L414" s="4"/>
      <c r="M414" s="4"/>
      <c r="T414" s="5"/>
      <c r="U414" s="5"/>
    </row>
    <row r="415" spans="1:21" x14ac:dyDescent="0.25">
      <c r="A415" s="2"/>
      <c r="G415" s="1"/>
      <c r="H415" s="1"/>
      <c r="J415" s="4"/>
      <c r="K415" s="4"/>
      <c r="L415" s="4"/>
      <c r="M415" s="4"/>
      <c r="T415" s="5"/>
      <c r="U415" s="5"/>
    </row>
    <row r="416" spans="1:21" x14ac:dyDescent="0.25">
      <c r="A416" s="2"/>
      <c r="G416" s="1"/>
      <c r="H416" s="1"/>
      <c r="J416" s="4"/>
      <c r="K416" s="4"/>
      <c r="L416" s="4"/>
      <c r="M416" s="4"/>
      <c r="T416" s="5"/>
      <c r="U416" s="5"/>
    </row>
    <row r="417" spans="1:21" x14ac:dyDescent="0.25">
      <c r="A417" s="2"/>
      <c r="G417" s="1"/>
      <c r="H417" s="1"/>
      <c r="J417" s="4"/>
      <c r="K417" s="4"/>
      <c r="L417" s="4"/>
      <c r="M417" s="4"/>
      <c r="T417" s="5"/>
      <c r="U417" s="5"/>
    </row>
    <row r="418" spans="1:21" x14ac:dyDescent="0.25">
      <c r="A418" s="2"/>
      <c r="G418" s="1"/>
      <c r="H418" s="1"/>
      <c r="J418" s="4"/>
      <c r="K418" s="4"/>
      <c r="L418" s="4"/>
      <c r="M418" s="4"/>
      <c r="T418" s="5"/>
      <c r="U418" s="5"/>
    </row>
    <row r="419" spans="1:21" x14ac:dyDescent="0.25">
      <c r="A419" s="2"/>
      <c r="G419" s="1"/>
      <c r="H419" s="1"/>
      <c r="J419" s="4"/>
      <c r="K419" s="4"/>
      <c r="L419" s="4"/>
      <c r="M419" s="4"/>
      <c r="T419" s="5"/>
      <c r="U419" s="5"/>
    </row>
    <row r="420" spans="1:21" x14ac:dyDescent="0.25">
      <c r="A420" s="2"/>
      <c r="G420" s="1"/>
      <c r="H420" s="1"/>
      <c r="J420" s="4"/>
      <c r="K420" s="4"/>
      <c r="L420" s="4"/>
      <c r="M420" s="4"/>
      <c r="T420" s="5"/>
      <c r="U420" s="5"/>
    </row>
    <row r="421" spans="1:21" x14ac:dyDescent="0.25">
      <c r="A421" s="2"/>
      <c r="G421" s="1"/>
      <c r="H421" s="1"/>
      <c r="J421" s="4"/>
      <c r="K421" s="4"/>
      <c r="L421" s="4"/>
      <c r="M421" s="4"/>
      <c r="T421" s="5"/>
      <c r="U421" s="5"/>
    </row>
    <row r="422" spans="1:21" x14ac:dyDescent="0.25">
      <c r="A422" s="2"/>
      <c r="G422" s="1"/>
      <c r="H422" s="1"/>
      <c r="J422" s="4"/>
      <c r="K422" s="4"/>
      <c r="L422" s="4"/>
      <c r="M422" s="4"/>
      <c r="T422" s="5"/>
      <c r="U422" s="5"/>
    </row>
    <row r="423" spans="1:21" x14ac:dyDescent="0.25">
      <c r="A423" s="2"/>
      <c r="G423" s="1"/>
      <c r="H423" s="1"/>
      <c r="J423" s="4"/>
      <c r="K423" s="4"/>
      <c r="L423" s="4"/>
      <c r="M423" s="4"/>
      <c r="T423" s="5"/>
      <c r="U423" s="5"/>
    </row>
    <row r="424" spans="1:21" x14ac:dyDescent="0.25">
      <c r="A424" s="2"/>
      <c r="G424" s="1"/>
      <c r="H424" s="1"/>
      <c r="J424" s="4"/>
      <c r="K424" s="4"/>
      <c r="L424" s="4"/>
      <c r="M424" s="4"/>
      <c r="T424" s="5"/>
      <c r="U424" s="5"/>
    </row>
    <row r="425" spans="1:21" x14ac:dyDescent="0.25">
      <c r="A425" s="2"/>
      <c r="G425" s="1"/>
      <c r="H425" s="1"/>
      <c r="J425" s="4"/>
      <c r="K425" s="4"/>
      <c r="L425" s="4"/>
      <c r="M425" s="4"/>
      <c r="T425" s="5"/>
      <c r="U425" s="5"/>
    </row>
    <row r="426" spans="1:21" x14ac:dyDescent="0.25">
      <c r="A426" s="2"/>
      <c r="G426" s="1"/>
      <c r="H426" s="1"/>
      <c r="J426" s="4"/>
      <c r="K426" s="4"/>
      <c r="L426" s="4"/>
      <c r="M426" s="4"/>
      <c r="T426" s="5"/>
      <c r="U426" s="5"/>
    </row>
    <row r="427" spans="1:21" x14ac:dyDescent="0.25">
      <c r="A427" s="2"/>
      <c r="G427" s="1"/>
      <c r="H427" s="1"/>
      <c r="J427" s="4"/>
      <c r="K427" s="4"/>
      <c r="L427" s="4"/>
      <c r="M427" s="4"/>
      <c r="T427" s="5"/>
      <c r="U427" s="5"/>
    </row>
    <row r="428" spans="1:21" x14ac:dyDescent="0.25">
      <c r="A428" s="2"/>
      <c r="G428" s="1"/>
      <c r="H428" s="1"/>
      <c r="J428" s="4"/>
      <c r="K428" s="4"/>
      <c r="L428" s="4"/>
      <c r="M428" s="4"/>
      <c r="T428" s="5"/>
      <c r="U428" s="5"/>
    </row>
    <row r="429" spans="1:21" x14ac:dyDescent="0.25">
      <c r="A429" s="2"/>
      <c r="G429" s="1"/>
      <c r="H429" s="1"/>
      <c r="J429" s="4"/>
      <c r="K429" s="4"/>
      <c r="L429" s="4"/>
      <c r="M429" s="4"/>
      <c r="T429" s="5"/>
      <c r="U429" s="5"/>
    </row>
    <row r="430" spans="1:21" x14ac:dyDescent="0.25">
      <c r="A430" s="2"/>
      <c r="G430" s="1"/>
      <c r="H430" s="1"/>
      <c r="J430" s="4"/>
      <c r="K430" s="4"/>
      <c r="L430" s="4"/>
      <c r="M430" s="4"/>
      <c r="T430" s="5"/>
      <c r="U430" s="5"/>
    </row>
    <row r="431" spans="1:21" x14ac:dyDescent="0.25">
      <c r="A431" s="2"/>
      <c r="G431" s="1"/>
      <c r="H431" s="1"/>
      <c r="J431" s="4"/>
      <c r="K431" s="4"/>
      <c r="L431" s="4"/>
      <c r="M431" s="4"/>
      <c r="T431" s="5"/>
      <c r="U431" s="5"/>
    </row>
    <row r="432" spans="1:21" x14ac:dyDescent="0.25">
      <c r="A432" s="2"/>
      <c r="G432" s="1"/>
      <c r="H432" s="1"/>
      <c r="J432" s="4"/>
      <c r="K432" s="4"/>
      <c r="L432" s="4"/>
      <c r="M432" s="4"/>
      <c r="T432" s="5"/>
      <c r="U432" s="5"/>
    </row>
    <row r="433" spans="1:21" x14ac:dyDescent="0.25">
      <c r="A433" s="2"/>
      <c r="G433" s="1"/>
      <c r="H433" s="1"/>
      <c r="J433" s="4"/>
      <c r="K433" s="4"/>
      <c r="L433" s="4"/>
      <c r="M433" s="4"/>
      <c r="T433" s="5"/>
      <c r="U433" s="5"/>
    </row>
    <row r="434" spans="1:21" x14ac:dyDescent="0.25">
      <c r="A434" s="2"/>
      <c r="G434" s="1"/>
      <c r="H434" s="1"/>
      <c r="J434" s="4"/>
      <c r="K434" s="4"/>
      <c r="L434" s="4"/>
      <c r="M434" s="4"/>
      <c r="T434" s="5"/>
      <c r="U434" s="5"/>
    </row>
    <row r="435" spans="1:21" x14ac:dyDescent="0.25">
      <c r="A435" s="2"/>
      <c r="G435" s="1"/>
      <c r="H435" s="1"/>
      <c r="J435" s="4"/>
      <c r="K435" s="4"/>
      <c r="L435" s="4"/>
      <c r="M435" s="4"/>
      <c r="T435" s="5"/>
      <c r="U435" s="5"/>
    </row>
    <row r="436" spans="1:21" x14ac:dyDescent="0.25">
      <c r="A436" s="2"/>
      <c r="G436" s="1"/>
      <c r="H436" s="1"/>
      <c r="J436" s="4"/>
      <c r="K436" s="4"/>
      <c r="L436" s="4"/>
      <c r="M436" s="4"/>
      <c r="T436" s="5"/>
      <c r="U436" s="5"/>
    </row>
    <row r="437" spans="1:21" x14ac:dyDescent="0.25">
      <c r="A437" s="2"/>
      <c r="G437" s="1"/>
      <c r="H437" s="1"/>
      <c r="J437" s="4"/>
      <c r="K437" s="4"/>
      <c r="L437" s="4"/>
      <c r="M437" s="4"/>
      <c r="T437" s="5"/>
      <c r="U437" s="5"/>
    </row>
    <row r="438" spans="1:21" x14ac:dyDescent="0.25">
      <c r="A438" s="2"/>
      <c r="G438" s="1"/>
      <c r="H438" s="1"/>
      <c r="J438" s="4"/>
      <c r="K438" s="4"/>
      <c r="L438" s="4"/>
      <c r="M438" s="4"/>
      <c r="T438" s="5"/>
      <c r="U438" s="5"/>
    </row>
    <row r="439" spans="1:21" x14ac:dyDescent="0.25">
      <c r="A439" s="2"/>
      <c r="G439" s="1"/>
      <c r="H439" s="1"/>
      <c r="J439" s="4"/>
      <c r="K439" s="4"/>
      <c r="L439" s="4"/>
      <c r="M439" s="4"/>
      <c r="T439" s="5"/>
      <c r="U439" s="5"/>
    </row>
    <row r="440" spans="1:21" x14ac:dyDescent="0.25">
      <c r="A440" s="2"/>
      <c r="G440" s="1"/>
      <c r="H440" s="1"/>
      <c r="J440" s="4"/>
      <c r="K440" s="4"/>
      <c r="L440" s="4"/>
      <c r="M440" s="4"/>
      <c r="T440" s="5"/>
      <c r="U440" s="5"/>
    </row>
    <row r="441" spans="1:21" x14ac:dyDescent="0.25">
      <c r="A441" s="2"/>
      <c r="G441" s="1"/>
      <c r="H441" s="1"/>
      <c r="J441" s="4"/>
      <c r="K441" s="4"/>
      <c r="L441" s="4"/>
      <c r="M441" s="4"/>
      <c r="T441" s="5"/>
      <c r="U441" s="5"/>
    </row>
    <row r="442" spans="1:21" x14ac:dyDescent="0.25">
      <c r="A442" s="2"/>
      <c r="G442" s="1"/>
      <c r="H442" s="1"/>
      <c r="J442" s="4"/>
      <c r="K442" s="4"/>
      <c r="L442" s="4"/>
      <c r="M442" s="4"/>
      <c r="T442" s="5"/>
      <c r="U442" s="5"/>
    </row>
    <row r="443" spans="1:21" x14ac:dyDescent="0.25">
      <c r="A443" s="2"/>
      <c r="G443" s="1"/>
      <c r="H443" s="1"/>
      <c r="J443" s="4"/>
      <c r="K443" s="4"/>
      <c r="L443" s="4"/>
      <c r="M443" s="4"/>
      <c r="T443" s="5"/>
      <c r="U443" s="5"/>
    </row>
    <row r="444" spans="1:21" x14ac:dyDescent="0.25">
      <c r="A444" s="2"/>
      <c r="G444" s="1"/>
      <c r="H444" s="1"/>
      <c r="J444" s="4"/>
      <c r="K444" s="4"/>
      <c r="L444" s="4"/>
      <c r="M444" s="4"/>
      <c r="T444" s="5"/>
      <c r="U444" s="5"/>
    </row>
    <row r="445" spans="1:21" x14ac:dyDescent="0.25">
      <c r="A445" s="2"/>
      <c r="G445" s="1"/>
      <c r="H445" s="1"/>
      <c r="J445" s="4"/>
      <c r="K445" s="4"/>
      <c r="L445" s="4"/>
      <c r="M445" s="4"/>
      <c r="T445" s="5"/>
      <c r="U445" s="5"/>
    </row>
    <row r="446" spans="1:21" x14ac:dyDescent="0.25">
      <c r="A446" s="2"/>
      <c r="G446" s="1"/>
      <c r="H446" s="1"/>
      <c r="J446" s="4"/>
      <c r="K446" s="4"/>
      <c r="L446" s="4"/>
      <c r="M446" s="4"/>
      <c r="T446" s="5"/>
      <c r="U446" s="5"/>
    </row>
    <row r="447" spans="1:21" x14ac:dyDescent="0.25">
      <c r="A447" s="2"/>
      <c r="G447" s="1"/>
      <c r="H447" s="1"/>
      <c r="J447" s="4"/>
      <c r="K447" s="4"/>
      <c r="L447" s="4"/>
      <c r="M447" s="4"/>
      <c r="T447" s="5"/>
      <c r="U447" s="5"/>
    </row>
    <row r="448" spans="1:21" x14ac:dyDescent="0.25">
      <c r="A448" s="2"/>
      <c r="G448" s="1"/>
      <c r="H448" s="1"/>
      <c r="J448" s="4"/>
      <c r="K448" s="4"/>
      <c r="L448" s="4"/>
      <c r="M448" s="4"/>
      <c r="T448" s="5"/>
      <c r="U448" s="5"/>
    </row>
    <row r="449" spans="1:21" x14ac:dyDescent="0.25">
      <c r="A449" s="2"/>
      <c r="G449" s="1"/>
      <c r="H449" s="1"/>
      <c r="J449" s="4"/>
      <c r="K449" s="4"/>
      <c r="L449" s="4"/>
      <c r="M449" s="4"/>
      <c r="T449" s="5"/>
      <c r="U449" s="5"/>
    </row>
    <row r="450" spans="1:21" x14ac:dyDescent="0.25">
      <c r="A450" s="2"/>
      <c r="G450" s="1"/>
      <c r="H450" s="1"/>
      <c r="J450" s="4"/>
      <c r="K450" s="4"/>
      <c r="L450" s="4"/>
      <c r="M450" s="4"/>
      <c r="T450" s="5"/>
      <c r="U450" s="5"/>
    </row>
    <row r="451" spans="1:21" x14ac:dyDescent="0.25">
      <c r="A451" s="2"/>
      <c r="G451" s="1"/>
      <c r="H451" s="1"/>
      <c r="J451" s="4"/>
      <c r="K451" s="4"/>
      <c r="L451" s="4"/>
      <c r="M451" s="4"/>
      <c r="T451" s="5"/>
      <c r="U451" s="5"/>
    </row>
    <row r="452" spans="1:21" x14ac:dyDescent="0.25">
      <c r="A452" s="2"/>
      <c r="G452" s="1"/>
      <c r="H452" s="1"/>
      <c r="J452" s="4"/>
      <c r="K452" s="4"/>
      <c r="L452" s="4"/>
      <c r="M452" s="4"/>
      <c r="T452" s="5"/>
      <c r="U452" s="5"/>
    </row>
    <row r="453" spans="1:21" x14ac:dyDescent="0.25">
      <c r="A453" s="2"/>
      <c r="G453" s="1"/>
      <c r="H453" s="1"/>
      <c r="J453" s="4"/>
      <c r="K453" s="4"/>
      <c r="L453" s="4"/>
      <c r="M453" s="4"/>
      <c r="T453" s="5"/>
      <c r="U453" s="5"/>
    </row>
    <row r="454" spans="1:21" x14ac:dyDescent="0.25">
      <c r="A454" s="2"/>
      <c r="G454" s="1"/>
      <c r="H454" s="1"/>
      <c r="J454" s="4"/>
      <c r="K454" s="4"/>
      <c r="L454" s="4"/>
      <c r="M454" s="4"/>
      <c r="T454" s="5"/>
      <c r="U454" s="5"/>
    </row>
    <row r="455" spans="1:21" x14ac:dyDescent="0.25">
      <c r="A455" s="2"/>
      <c r="G455" s="1"/>
      <c r="H455" s="1"/>
      <c r="J455" s="4"/>
      <c r="K455" s="4"/>
      <c r="L455" s="4"/>
      <c r="M455" s="4"/>
      <c r="T455" s="5"/>
      <c r="U455" s="5"/>
    </row>
    <row r="456" spans="1:21" x14ac:dyDescent="0.25">
      <c r="A456" s="2"/>
      <c r="G456" s="1"/>
      <c r="H456" s="1"/>
      <c r="J456" s="4"/>
      <c r="K456" s="4"/>
      <c r="L456" s="4"/>
      <c r="M456" s="4"/>
      <c r="T456" s="5"/>
      <c r="U456" s="5"/>
    </row>
    <row r="457" spans="1:21" x14ac:dyDescent="0.25">
      <c r="A457" s="2"/>
      <c r="G457" s="1"/>
      <c r="H457" s="1"/>
      <c r="J457" s="4"/>
      <c r="K457" s="4"/>
      <c r="L457" s="4"/>
      <c r="M457" s="4"/>
      <c r="T457" s="5"/>
      <c r="U457" s="5"/>
    </row>
    <row r="458" spans="1:21" x14ac:dyDescent="0.25">
      <c r="A458" s="2"/>
      <c r="G458" s="1"/>
      <c r="H458" s="1"/>
      <c r="J458" s="4"/>
      <c r="K458" s="4"/>
      <c r="L458" s="4"/>
      <c r="M458" s="4"/>
      <c r="T458" s="5"/>
      <c r="U458" s="5"/>
    </row>
    <row r="459" spans="1:21" x14ac:dyDescent="0.25">
      <c r="A459" s="2"/>
      <c r="G459" s="1"/>
      <c r="H459" s="1"/>
      <c r="J459" s="4"/>
      <c r="K459" s="4"/>
      <c r="L459" s="4"/>
      <c r="M459" s="4"/>
      <c r="T459" s="5"/>
      <c r="U459" s="5"/>
    </row>
    <row r="460" spans="1:21" x14ac:dyDescent="0.25">
      <c r="A460" s="2"/>
      <c r="G460" s="1"/>
      <c r="H460" s="1"/>
      <c r="J460" s="4"/>
      <c r="K460" s="4"/>
      <c r="L460" s="4"/>
      <c r="M460" s="4"/>
      <c r="T460" s="5"/>
      <c r="U460" s="5"/>
    </row>
    <row r="461" spans="1:21" x14ac:dyDescent="0.25">
      <c r="A461" s="2"/>
      <c r="G461" s="1"/>
      <c r="H461" s="1"/>
      <c r="J461" s="4"/>
      <c r="K461" s="4"/>
      <c r="L461" s="4"/>
      <c r="M461" s="4"/>
      <c r="T461" s="5"/>
      <c r="U461" s="5"/>
    </row>
    <row r="462" spans="1:21" x14ac:dyDescent="0.25">
      <c r="A462" s="2"/>
      <c r="G462" s="1"/>
      <c r="H462" s="1"/>
      <c r="J462" s="4"/>
      <c r="K462" s="4"/>
      <c r="L462" s="4"/>
      <c r="M462" s="4"/>
      <c r="T462" s="5"/>
      <c r="U462" s="5"/>
    </row>
    <row r="463" spans="1:21" x14ac:dyDescent="0.25">
      <c r="A463" s="2"/>
      <c r="G463" s="1"/>
      <c r="H463" s="1"/>
      <c r="J463" s="4"/>
      <c r="K463" s="4"/>
      <c r="L463" s="4"/>
      <c r="M463" s="4"/>
      <c r="T463" s="5"/>
      <c r="U463" s="5"/>
    </row>
    <row r="464" spans="1:21" x14ac:dyDescent="0.25">
      <c r="A464" s="2"/>
      <c r="G464" s="1"/>
      <c r="H464" s="1"/>
      <c r="J464" s="4"/>
      <c r="K464" s="4"/>
      <c r="L464" s="4"/>
      <c r="M464" s="4"/>
      <c r="T464" s="5"/>
      <c r="U464" s="5"/>
    </row>
    <row r="465" spans="1:21" x14ac:dyDescent="0.25">
      <c r="A465" s="2"/>
      <c r="G465" s="1"/>
      <c r="H465" s="1"/>
      <c r="J465" s="4"/>
      <c r="K465" s="4"/>
      <c r="L465" s="4"/>
      <c r="M465" s="4"/>
      <c r="T465" s="5"/>
      <c r="U465" s="5"/>
    </row>
    <row r="466" spans="1:21" x14ac:dyDescent="0.25">
      <c r="A466" s="2"/>
      <c r="G466" s="1"/>
      <c r="H466" s="1"/>
      <c r="J466" s="4"/>
      <c r="K466" s="4"/>
      <c r="L466" s="4"/>
      <c r="M466" s="4"/>
      <c r="T466" s="5"/>
      <c r="U466" s="5"/>
    </row>
    <row r="467" spans="1:21" x14ac:dyDescent="0.25">
      <c r="A467" s="2"/>
      <c r="G467" s="1"/>
      <c r="H467" s="1"/>
      <c r="J467" s="4"/>
      <c r="K467" s="4"/>
      <c r="L467" s="4"/>
      <c r="M467" s="4"/>
      <c r="T467" s="5"/>
      <c r="U467" s="5"/>
    </row>
    <row r="468" spans="1:21" x14ac:dyDescent="0.25">
      <c r="A468" s="2"/>
      <c r="G468" s="1"/>
      <c r="H468" s="1"/>
      <c r="J468" s="4"/>
      <c r="K468" s="4"/>
      <c r="L468" s="4"/>
      <c r="M468" s="4"/>
      <c r="T468" s="5"/>
      <c r="U468" s="5"/>
    </row>
    <row r="469" spans="1:21" x14ac:dyDescent="0.25">
      <c r="A469" s="2"/>
      <c r="G469" s="1"/>
      <c r="H469" s="1"/>
      <c r="J469" s="4"/>
      <c r="K469" s="4"/>
      <c r="L469" s="4"/>
      <c r="M469" s="4"/>
      <c r="T469" s="5"/>
      <c r="U469" s="5"/>
    </row>
    <row r="470" spans="1:21" x14ac:dyDescent="0.25">
      <c r="A470" s="2"/>
      <c r="G470" s="1"/>
      <c r="H470" s="1"/>
      <c r="J470" s="4"/>
      <c r="K470" s="4"/>
      <c r="L470" s="4"/>
      <c r="M470" s="4"/>
      <c r="T470" s="5"/>
      <c r="U470" s="5"/>
    </row>
    <row r="471" spans="1:21" x14ac:dyDescent="0.25">
      <c r="A471" s="2"/>
      <c r="G471" s="1"/>
      <c r="H471" s="1"/>
      <c r="J471" s="4"/>
      <c r="K471" s="4"/>
      <c r="L471" s="4"/>
      <c r="M471" s="4"/>
      <c r="T471" s="5"/>
      <c r="U471" s="5"/>
    </row>
    <row r="472" spans="1:21" x14ac:dyDescent="0.25">
      <c r="A472" s="2"/>
      <c r="G472" s="1"/>
      <c r="H472" s="1"/>
      <c r="J472" s="4"/>
      <c r="K472" s="4"/>
      <c r="L472" s="4"/>
      <c r="M472" s="4"/>
      <c r="T472" s="5"/>
      <c r="U472" s="5"/>
    </row>
    <row r="473" spans="1:21" x14ac:dyDescent="0.25">
      <c r="A473" s="2"/>
      <c r="G473" s="1"/>
      <c r="H473" s="1"/>
      <c r="J473" s="4"/>
      <c r="K473" s="4"/>
      <c r="L473" s="4"/>
      <c r="M473" s="4"/>
      <c r="T473" s="5"/>
      <c r="U473" s="5"/>
    </row>
    <row r="474" spans="1:21" x14ac:dyDescent="0.25">
      <c r="A474" s="2"/>
      <c r="G474" s="1"/>
      <c r="H474" s="1"/>
      <c r="J474" s="4"/>
      <c r="K474" s="4"/>
      <c r="L474" s="4"/>
      <c r="M474" s="4"/>
      <c r="T474" s="5"/>
      <c r="U474" s="5"/>
    </row>
    <row r="475" spans="1:21" x14ac:dyDescent="0.25">
      <c r="A475" s="2"/>
      <c r="G475" s="1"/>
      <c r="H475" s="1"/>
      <c r="J475" s="4"/>
      <c r="K475" s="4"/>
      <c r="L475" s="4"/>
      <c r="M475" s="4"/>
      <c r="T475" s="5"/>
      <c r="U475" s="5"/>
    </row>
    <row r="476" spans="1:21" x14ac:dyDescent="0.25">
      <c r="A476" s="2"/>
      <c r="G476" s="1"/>
      <c r="H476" s="1"/>
      <c r="J476" s="4"/>
      <c r="K476" s="4"/>
      <c r="L476" s="4"/>
      <c r="M476" s="4"/>
      <c r="T476" s="5"/>
      <c r="U476" s="5"/>
    </row>
    <row r="477" spans="1:21" x14ac:dyDescent="0.25">
      <c r="A477" s="2"/>
      <c r="G477" s="1"/>
      <c r="H477" s="1"/>
      <c r="J477" s="4"/>
      <c r="K477" s="4"/>
      <c r="L477" s="4"/>
      <c r="M477" s="4"/>
      <c r="T477" s="5"/>
      <c r="U477" s="5"/>
    </row>
    <row r="478" spans="1:21" x14ac:dyDescent="0.25">
      <c r="A478" s="2"/>
      <c r="G478" s="1"/>
      <c r="H478" s="1"/>
      <c r="J478" s="4"/>
      <c r="K478" s="4"/>
      <c r="L478" s="4"/>
      <c r="M478" s="4"/>
      <c r="T478" s="5"/>
      <c r="U478" s="5"/>
    </row>
    <row r="479" spans="1:21" x14ac:dyDescent="0.25">
      <c r="A479" s="2"/>
      <c r="G479" s="1"/>
      <c r="H479" s="1"/>
      <c r="J479" s="4"/>
      <c r="K479" s="4"/>
      <c r="L479" s="4"/>
      <c r="M479" s="4"/>
      <c r="T479" s="5"/>
      <c r="U479" s="5"/>
    </row>
    <row r="480" spans="1:21" x14ac:dyDescent="0.25">
      <c r="A480" s="2"/>
      <c r="G480" s="1"/>
      <c r="H480" s="1"/>
      <c r="J480" s="4"/>
      <c r="K480" s="4"/>
      <c r="L480" s="4"/>
      <c r="M480" s="4"/>
      <c r="T480" s="5"/>
      <c r="U480" s="5"/>
    </row>
    <row r="481" spans="1:21" x14ac:dyDescent="0.25">
      <c r="A481" s="2"/>
      <c r="G481" s="1"/>
      <c r="H481" s="1"/>
      <c r="J481" s="4"/>
      <c r="K481" s="4"/>
      <c r="L481" s="4"/>
      <c r="M481" s="4"/>
      <c r="T481" s="5"/>
      <c r="U481" s="5"/>
    </row>
    <row r="482" spans="1:21" x14ac:dyDescent="0.25">
      <c r="A482" s="2"/>
      <c r="G482" s="1"/>
      <c r="H482" s="1"/>
      <c r="J482" s="4"/>
      <c r="K482" s="4"/>
      <c r="L482" s="4"/>
      <c r="M482" s="4"/>
      <c r="T482" s="5"/>
      <c r="U482" s="5"/>
    </row>
    <row r="483" spans="1:21" x14ac:dyDescent="0.25">
      <c r="A483" s="2"/>
      <c r="G483" s="1"/>
      <c r="H483" s="1"/>
      <c r="J483" s="4"/>
      <c r="K483" s="4"/>
      <c r="L483" s="4"/>
      <c r="M483" s="4"/>
      <c r="T483" s="5"/>
      <c r="U483" s="5"/>
    </row>
    <row r="484" spans="1:21" x14ac:dyDescent="0.25">
      <c r="A484" s="2"/>
      <c r="G484" s="1"/>
      <c r="H484" s="1"/>
      <c r="J484" s="4"/>
      <c r="K484" s="4"/>
      <c r="L484" s="4"/>
      <c r="M484" s="4"/>
      <c r="T484" s="5"/>
      <c r="U484" s="5"/>
    </row>
    <row r="485" spans="1:21" x14ac:dyDescent="0.25">
      <c r="A485" s="2"/>
      <c r="G485" s="1"/>
      <c r="H485" s="1"/>
      <c r="J485" s="4"/>
      <c r="K485" s="4"/>
      <c r="L485" s="4"/>
      <c r="M485" s="4"/>
      <c r="T485" s="5"/>
      <c r="U485" s="5"/>
    </row>
    <row r="486" spans="1:21" x14ac:dyDescent="0.25">
      <c r="A486" s="2"/>
      <c r="G486" s="1"/>
      <c r="H486" s="1"/>
      <c r="J486" s="4"/>
      <c r="K486" s="4"/>
      <c r="L486" s="4"/>
      <c r="M486" s="4"/>
      <c r="T486" s="5"/>
      <c r="U486" s="5"/>
    </row>
    <row r="487" spans="1:21" x14ac:dyDescent="0.25">
      <c r="A487" s="2"/>
      <c r="G487" s="1"/>
      <c r="H487" s="1"/>
      <c r="J487" s="4"/>
      <c r="K487" s="4"/>
      <c r="L487" s="4"/>
      <c r="M487" s="4"/>
      <c r="T487" s="5"/>
      <c r="U487" s="5"/>
    </row>
    <row r="488" spans="1:21" x14ac:dyDescent="0.25">
      <c r="A488" s="2"/>
      <c r="G488" s="1"/>
      <c r="H488" s="1"/>
      <c r="J488" s="4"/>
      <c r="K488" s="4"/>
      <c r="L488" s="4"/>
      <c r="M488" s="4"/>
      <c r="T488" s="5"/>
      <c r="U488" s="5"/>
    </row>
    <row r="489" spans="1:21" x14ac:dyDescent="0.25">
      <c r="A489" s="2"/>
      <c r="G489" s="1"/>
      <c r="H489" s="1"/>
      <c r="J489" s="4"/>
      <c r="K489" s="4"/>
      <c r="L489" s="4"/>
      <c r="M489" s="4"/>
      <c r="T489" s="5"/>
      <c r="U489" s="5"/>
    </row>
    <row r="490" spans="1:21" x14ac:dyDescent="0.25">
      <c r="A490" s="2"/>
      <c r="G490" s="1"/>
      <c r="H490" s="1"/>
      <c r="J490" s="4"/>
      <c r="K490" s="4"/>
      <c r="L490" s="4"/>
      <c r="M490" s="4"/>
      <c r="T490" s="5"/>
      <c r="U490" s="5"/>
    </row>
    <row r="491" spans="1:21" x14ac:dyDescent="0.25">
      <c r="A491" s="2"/>
      <c r="G491" s="1"/>
      <c r="H491" s="1"/>
      <c r="J491" s="4"/>
      <c r="K491" s="4"/>
      <c r="L491" s="4"/>
      <c r="M491" s="4"/>
      <c r="T491" s="5"/>
      <c r="U491" s="5"/>
    </row>
    <row r="492" spans="1:21" x14ac:dyDescent="0.25">
      <c r="A492" s="2"/>
      <c r="G492" s="1"/>
      <c r="H492" s="1"/>
      <c r="J492" s="4"/>
      <c r="K492" s="4"/>
      <c r="L492" s="4"/>
      <c r="M492" s="4"/>
      <c r="T492" s="5"/>
      <c r="U492" s="5"/>
    </row>
    <row r="493" spans="1:21" x14ac:dyDescent="0.25">
      <c r="A493" s="2"/>
      <c r="G493" s="1"/>
      <c r="H493" s="1"/>
      <c r="J493" s="4"/>
      <c r="K493" s="4"/>
      <c r="L493" s="4"/>
      <c r="M493" s="4"/>
      <c r="T493" s="5"/>
      <c r="U493" s="5"/>
    </row>
    <row r="494" spans="1:21" x14ac:dyDescent="0.25">
      <c r="A494" s="2"/>
      <c r="G494" s="1"/>
      <c r="H494" s="1"/>
      <c r="J494" s="4"/>
      <c r="K494" s="4"/>
      <c r="L494" s="4"/>
      <c r="M494" s="4"/>
      <c r="T494" s="5"/>
      <c r="U494" s="5"/>
    </row>
    <row r="495" spans="1:21" x14ac:dyDescent="0.25">
      <c r="A495" s="2"/>
      <c r="G495" s="1"/>
      <c r="H495" s="1"/>
      <c r="J495" s="4"/>
      <c r="K495" s="4"/>
      <c r="L495" s="4"/>
      <c r="M495" s="4"/>
      <c r="T495" s="5"/>
      <c r="U495" s="5"/>
    </row>
    <row r="496" spans="1:21" x14ac:dyDescent="0.25">
      <c r="A496" s="2"/>
      <c r="G496" s="1"/>
      <c r="H496" s="1"/>
      <c r="J496" s="4"/>
      <c r="K496" s="4"/>
      <c r="L496" s="4"/>
      <c r="M496" s="4"/>
      <c r="T496" s="5"/>
      <c r="U496" s="5"/>
    </row>
    <row r="497" spans="1:21" x14ac:dyDescent="0.25">
      <c r="A497" s="2"/>
      <c r="G497" s="1"/>
      <c r="H497" s="1"/>
      <c r="J497" s="4"/>
      <c r="K497" s="4"/>
      <c r="L497" s="4"/>
      <c r="M497" s="4"/>
      <c r="T497" s="5"/>
      <c r="U497" s="5"/>
    </row>
    <row r="498" spans="1:21" x14ac:dyDescent="0.25">
      <c r="A498" s="2"/>
      <c r="G498" s="1"/>
      <c r="H498" s="1"/>
      <c r="J498" s="4"/>
      <c r="K498" s="4"/>
      <c r="L498" s="4"/>
      <c r="M498" s="4"/>
      <c r="T498" s="5"/>
      <c r="U498" s="5"/>
    </row>
    <row r="499" spans="1:21" x14ac:dyDescent="0.25">
      <c r="A499" s="2"/>
      <c r="G499" s="1"/>
      <c r="H499" s="1"/>
      <c r="J499" s="4"/>
      <c r="K499" s="4"/>
      <c r="L499" s="4"/>
      <c r="M499" s="4"/>
      <c r="T499" s="5"/>
      <c r="U499" s="5"/>
    </row>
    <row r="500" spans="1:21" x14ac:dyDescent="0.25">
      <c r="A500" s="2"/>
      <c r="G500" s="1"/>
      <c r="H500" s="1"/>
      <c r="J500" s="4"/>
      <c r="K500" s="4"/>
      <c r="L500" s="4"/>
      <c r="M500" s="4"/>
      <c r="T500" s="5"/>
      <c r="U500" s="5"/>
    </row>
    <row r="501" spans="1:21" x14ac:dyDescent="0.25">
      <c r="A501" s="2"/>
      <c r="G501" s="1"/>
      <c r="H501" s="1"/>
      <c r="J501" s="4"/>
      <c r="K501" s="4"/>
      <c r="L501" s="4"/>
      <c r="M501" s="4"/>
      <c r="T501" s="5"/>
      <c r="U501" s="5"/>
    </row>
    <row r="502" spans="1:21" x14ac:dyDescent="0.25">
      <c r="A502" s="2"/>
      <c r="G502" s="1"/>
      <c r="H502" s="1"/>
      <c r="J502" s="4"/>
      <c r="K502" s="4"/>
      <c r="L502" s="4"/>
      <c r="M502" s="4"/>
      <c r="T502" s="5"/>
      <c r="U502" s="5"/>
    </row>
    <row r="503" spans="1:21" x14ac:dyDescent="0.25">
      <c r="A503" s="2"/>
      <c r="G503" s="1"/>
      <c r="H503" s="1"/>
      <c r="J503" s="4"/>
      <c r="K503" s="4"/>
      <c r="L503" s="4"/>
      <c r="M503" s="4"/>
      <c r="T503" s="5"/>
      <c r="U503" s="5"/>
    </row>
    <row r="504" spans="1:21" x14ac:dyDescent="0.25">
      <c r="A504" s="2"/>
      <c r="G504" s="1"/>
      <c r="H504" s="1"/>
      <c r="J504" s="4"/>
      <c r="K504" s="4"/>
      <c r="L504" s="4"/>
      <c r="M504" s="4"/>
      <c r="T504" s="5"/>
      <c r="U504" s="5"/>
    </row>
    <row r="505" spans="1:21" x14ac:dyDescent="0.25">
      <c r="A505" s="2"/>
      <c r="G505" s="1"/>
      <c r="H505" s="1"/>
      <c r="J505" s="4"/>
      <c r="K505" s="4"/>
      <c r="L505" s="4"/>
      <c r="M505" s="4"/>
      <c r="T505" s="5"/>
      <c r="U505" s="5"/>
    </row>
    <row r="506" spans="1:21" x14ac:dyDescent="0.25">
      <c r="A506" s="2"/>
      <c r="G506" s="1"/>
      <c r="H506" s="1"/>
      <c r="J506" s="4"/>
      <c r="K506" s="4"/>
      <c r="L506" s="4"/>
      <c r="M506" s="4"/>
      <c r="T506" s="5"/>
      <c r="U506" s="5"/>
    </row>
    <row r="507" spans="1:21" x14ac:dyDescent="0.25">
      <c r="A507" s="2"/>
      <c r="G507" s="1"/>
      <c r="H507" s="1"/>
      <c r="J507" s="4"/>
      <c r="K507" s="4"/>
      <c r="L507" s="4"/>
      <c r="M507" s="4"/>
      <c r="T507" s="5"/>
      <c r="U507" s="5"/>
    </row>
    <row r="508" spans="1:21" x14ac:dyDescent="0.25">
      <c r="A508" s="2"/>
      <c r="G508" s="1"/>
      <c r="H508" s="1"/>
      <c r="J508" s="4"/>
      <c r="K508" s="4"/>
      <c r="L508" s="4"/>
      <c r="M508" s="4"/>
      <c r="T508" s="5"/>
      <c r="U508" s="5"/>
    </row>
    <row r="509" spans="1:21" x14ac:dyDescent="0.25">
      <c r="A509" s="2"/>
      <c r="G509" s="1"/>
      <c r="H509" s="1"/>
      <c r="J509" s="4"/>
      <c r="K509" s="4"/>
      <c r="L509" s="4"/>
      <c r="M509" s="4"/>
      <c r="T509" s="5"/>
      <c r="U509" s="5"/>
    </row>
    <row r="510" spans="1:21" x14ac:dyDescent="0.25">
      <c r="A510" s="2"/>
      <c r="G510" s="1"/>
      <c r="H510" s="1"/>
      <c r="J510" s="4"/>
      <c r="K510" s="4"/>
      <c r="L510" s="4"/>
      <c r="M510" s="4"/>
      <c r="T510" s="5"/>
      <c r="U510" s="5"/>
    </row>
    <row r="511" spans="1:21" x14ac:dyDescent="0.25">
      <c r="A511" s="2"/>
      <c r="G511" s="1"/>
      <c r="H511" s="1"/>
      <c r="J511" s="4"/>
      <c r="K511" s="4"/>
      <c r="L511" s="4"/>
      <c r="M511" s="4"/>
      <c r="T511" s="5"/>
      <c r="U511" s="5"/>
    </row>
    <row r="512" spans="1:21" x14ac:dyDescent="0.25">
      <c r="A512" s="2"/>
      <c r="G512" s="1"/>
      <c r="H512" s="1"/>
      <c r="J512" s="4"/>
      <c r="K512" s="4"/>
      <c r="L512" s="4"/>
      <c r="M512" s="4"/>
      <c r="T512" s="5"/>
      <c r="U512" s="5"/>
    </row>
    <row r="513" spans="1:21" x14ac:dyDescent="0.25">
      <c r="A513" s="2"/>
      <c r="G513" s="1"/>
      <c r="H513" s="1"/>
      <c r="J513" s="4"/>
      <c r="K513" s="4"/>
      <c r="L513" s="4"/>
      <c r="M513" s="4"/>
      <c r="T513" s="5"/>
      <c r="U513" s="5"/>
    </row>
    <row r="514" spans="1:21" x14ac:dyDescent="0.25">
      <c r="A514" s="2"/>
      <c r="G514" s="1"/>
      <c r="H514" s="1"/>
      <c r="J514" s="4"/>
      <c r="K514" s="4"/>
      <c r="L514" s="4"/>
      <c r="M514" s="4"/>
      <c r="T514" s="5"/>
      <c r="U514" s="5"/>
    </row>
    <row r="515" spans="1:21" x14ac:dyDescent="0.25">
      <c r="A515" s="2"/>
      <c r="G515" s="1"/>
      <c r="H515" s="1"/>
      <c r="J515" s="4"/>
      <c r="K515" s="4"/>
      <c r="L515" s="4"/>
      <c r="M515" s="4"/>
      <c r="T515" s="5"/>
      <c r="U515" s="5"/>
    </row>
    <row r="516" spans="1:21" x14ac:dyDescent="0.25">
      <c r="A516" s="2"/>
      <c r="G516" s="1"/>
      <c r="H516" s="1"/>
      <c r="J516" s="4"/>
      <c r="K516" s="4"/>
      <c r="L516" s="4"/>
      <c r="M516" s="4"/>
      <c r="T516" s="5"/>
      <c r="U516" s="5"/>
    </row>
    <row r="517" spans="1:21" x14ac:dyDescent="0.25">
      <c r="A517" s="2"/>
      <c r="G517" s="1"/>
      <c r="H517" s="1"/>
      <c r="J517" s="4"/>
      <c r="K517" s="4"/>
      <c r="L517" s="4"/>
      <c r="M517" s="4"/>
      <c r="T517" s="5"/>
      <c r="U517" s="5"/>
    </row>
    <row r="518" spans="1:21" x14ac:dyDescent="0.25">
      <c r="A518" s="2"/>
      <c r="G518" s="1"/>
      <c r="H518" s="1"/>
      <c r="J518" s="4"/>
      <c r="K518" s="4"/>
      <c r="L518" s="4"/>
      <c r="M518" s="4"/>
      <c r="T518" s="5"/>
      <c r="U518" s="5"/>
    </row>
    <row r="519" spans="1:21" x14ac:dyDescent="0.25">
      <c r="A519" s="2"/>
      <c r="G519" s="1"/>
      <c r="H519" s="1"/>
      <c r="J519" s="4"/>
      <c r="K519" s="4"/>
      <c r="L519" s="4"/>
      <c r="M519" s="4"/>
      <c r="T519" s="5"/>
      <c r="U519" s="5"/>
    </row>
    <row r="520" spans="1:21" x14ac:dyDescent="0.25">
      <c r="A520" s="2"/>
      <c r="G520" s="1"/>
      <c r="H520" s="1"/>
      <c r="J520" s="4"/>
      <c r="K520" s="4"/>
      <c r="L520" s="4"/>
      <c r="M520" s="4"/>
      <c r="T520" s="5"/>
      <c r="U520" s="5"/>
    </row>
    <row r="521" spans="1:21" x14ac:dyDescent="0.25">
      <c r="A521" s="2"/>
      <c r="G521" s="1"/>
      <c r="H521" s="1"/>
      <c r="J521" s="4"/>
      <c r="K521" s="4"/>
      <c r="L521" s="4"/>
      <c r="M521" s="4"/>
      <c r="T521" s="5"/>
      <c r="U521" s="5"/>
    </row>
    <row r="522" spans="1:21" x14ac:dyDescent="0.25">
      <c r="A522" s="2"/>
      <c r="G522" s="1"/>
      <c r="H522" s="1"/>
      <c r="J522" s="4"/>
      <c r="K522" s="4"/>
      <c r="L522" s="4"/>
      <c r="M522" s="4"/>
      <c r="T522" s="5"/>
      <c r="U522" s="5"/>
    </row>
    <row r="523" spans="1:21" x14ac:dyDescent="0.25">
      <c r="A523" s="2"/>
      <c r="G523" s="1"/>
      <c r="H523" s="1"/>
      <c r="J523" s="4"/>
      <c r="K523" s="4"/>
      <c r="L523" s="4"/>
      <c r="M523" s="4"/>
      <c r="T523" s="5"/>
      <c r="U523" s="5"/>
    </row>
    <row r="524" spans="1:21" x14ac:dyDescent="0.25">
      <c r="A524" s="2"/>
      <c r="G524" s="1"/>
      <c r="H524" s="1"/>
      <c r="J524" s="4"/>
      <c r="K524" s="4"/>
      <c r="L524" s="4"/>
      <c r="M524" s="4"/>
      <c r="T524" s="5"/>
      <c r="U524" s="5"/>
    </row>
    <row r="525" spans="1:21" x14ac:dyDescent="0.25">
      <c r="A525" s="2"/>
      <c r="G525" s="1"/>
      <c r="H525" s="1"/>
      <c r="J525" s="4"/>
      <c r="K525" s="4"/>
      <c r="L525" s="4"/>
      <c r="M525" s="4"/>
      <c r="T525" s="5"/>
      <c r="U525" s="5"/>
    </row>
    <row r="526" spans="1:21" x14ac:dyDescent="0.25">
      <c r="A526" s="2"/>
      <c r="G526" s="1"/>
      <c r="H526" s="1"/>
      <c r="J526" s="4"/>
      <c r="K526" s="4"/>
      <c r="L526" s="4"/>
      <c r="M526" s="4"/>
      <c r="T526" s="5"/>
      <c r="U526" s="5"/>
    </row>
    <row r="527" spans="1:21" x14ac:dyDescent="0.25">
      <c r="A527" s="2"/>
      <c r="G527" s="1"/>
      <c r="H527" s="1"/>
      <c r="J527" s="4"/>
      <c r="K527" s="4"/>
      <c r="L527" s="4"/>
      <c r="M527" s="4"/>
      <c r="T527" s="5"/>
      <c r="U527" s="5"/>
    </row>
    <row r="528" spans="1:21" x14ac:dyDescent="0.25">
      <c r="A528" s="2"/>
      <c r="G528" s="1"/>
      <c r="H528" s="1"/>
      <c r="J528" s="4"/>
      <c r="K528" s="4"/>
      <c r="L528" s="4"/>
      <c r="M528" s="4"/>
      <c r="T528" s="5"/>
      <c r="U528" s="5"/>
    </row>
    <row r="529" spans="1:21" x14ac:dyDescent="0.25">
      <c r="A529" s="2"/>
      <c r="G529" s="1"/>
      <c r="H529" s="1"/>
      <c r="J529" s="4"/>
      <c r="K529" s="4"/>
      <c r="L529" s="4"/>
      <c r="M529" s="4"/>
      <c r="T529" s="5"/>
      <c r="U529" s="5"/>
    </row>
    <row r="530" spans="1:21" x14ac:dyDescent="0.25">
      <c r="A530" s="2"/>
      <c r="G530" s="1"/>
      <c r="H530" s="1"/>
      <c r="J530" s="4"/>
      <c r="K530" s="4"/>
      <c r="L530" s="4"/>
      <c r="M530" s="4"/>
      <c r="T530" s="5"/>
      <c r="U530" s="5"/>
    </row>
    <row r="531" spans="1:21" x14ac:dyDescent="0.25">
      <c r="A531" s="2"/>
      <c r="G531" s="1"/>
      <c r="H531" s="1"/>
      <c r="J531" s="4"/>
      <c r="K531" s="4"/>
      <c r="L531" s="4"/>
      <c r="M531" s="4"/>
      <c r="T531" s="5"/>
      <c r="U531" s="5"/>
    </row>
    <row r="532" spans="1:21" x14ac:dyDescent="0.25">
      <c r="A532" s="2"/>
      <c r="G532" s="1"/>
      <c r="H532" s="1"/>
      <c r="J532" s="4"/>
      <c r="K532" s="4"/>
      <c r="L532" s="4"/>
      <c r="M532" s="4"/>
      <c r="T532" s="5"/>
      <c r="U532" s="5"/>
    </row>
    <row r="533" spans="1:21" x14ac:dyDescent="0.25">
      <c r="A533" s="2"/>
      <c r="G533" s="1"/>
      <c r="H533" s="1"/>
      <c r="J533" s="4"/>
      <c r="K533" s="4"/>
      <c r="L533" s="4"/>
      <c r="M533" s="4"/>
      <c r="T533" s="5"/>
      <c r="U533" s="5"/>
    </row>
    <row r="534" spans="1:21" x14ac:dyDescent="0.25">
      <c r="A534" s="2"/>
      <c r="G534" s="1"/>
      <c r="H534" s="1"/>
      <c r="J534" s="4"/>
      <c r="K534" s="4"/>
      <c r="L534" s="4"/>
      <c r="M534" s="4"/>
      <c r="T534" s="5"/>
      <c r="U534" s="5"/>
    </row>
    <row r="535" spans="1:21" x14ac:dyDescent="0.25">
      <c r="A535" s="2"/>
      <c r="G535" s="1"/>
      <c r="H535" s="1"/>
      <c r="J535" s="4"/>
      <c r="K535" s="4"/>
      <c r="L535" s="4"/>
      <c r="M535" s="4"/>
      <c r="T535" s="5"/>
      <c r="U535" s="5"/>
    </row>
    <row r="536" spans="1:21" x14ac:dyDescent="0.25">
      <c r="A536" s="2"/>
      <c r="G536" s="1"/>
      <c r="H536" s="1"/>
      <c r="J536" s="4"/>
      <c r="K536" s="4"/>
      <c r="L536" s="4"/>
      <c r="M536" s="4"/>
      <c r="T536" s="5"/>
      <c r="U536" s="5"/>
    </row>
    <row r="537" spans="1:21" x14ac:dyDescent="0.25">
      <c r="A537" s="2"/>
      <c r="G537" s="1"/>
      <c r="H537" s="1"/>
      <c r="J537" s="4"/>
      <c r="K537" s="4"/>
      <c r="L537" s="4"/>
      <c r="M537" s="4"/>
      <c r="T537" s="5"/>
      <c r="U537" s="5"/>
    </row>
    <row r="538" spans="1:21" x14ac:dyDescent="0.25">
      <c r="A538" s="2"/>
      <c r="G538" s="1"/>
      <c r="H538" s="1"/>
      <c r="J538" s="4"/>
      <c r="K538" s="4"/>
      <c r="L538" s="4"/>
      <c r="M538" s="4"/>
      <c r="T538" s="5"/>
      <c r="U538" s="5"/>
    </row>
    <row r="539" spans="1:21" x14ac:dyDescent="0.25">
      <c r="A539" s="2"/>
      <c r="G539" s="1"/>
      <c r="H539" s="1"/>
      <c r="J539" s="4"/>
      <c r="K539" s="4"/>
      <c r="L539" s="4"/>
      <c r="M539" s="4"/>
      <c r="T539" s="5"/>
      <c r="U539" s="5"/>
    </row>
    <row r="540" spans="1:21" x14ac:dyDescent="0.25">
      <c r="A540" s="2"/>
      <c r="G540" s="1"/>
      <c r="H540" s="1"/>
      <c r="J540" s="4"/>
      <c r="K540" s="4"/>
      <c r="L540" s="4"/>
      <c r="M540" s="4"/>
      <c r="T540" s="5"/>
      <c r="U540" s="5"/>
    </row>
    <row r="541" spans="1:21" x14ac:dyDescent="0.25">
      <c r="A541" s="2"/>
      <c r="G541" s="1"/>
      <c r="H541" s="1"/>
      <c r="J541" s="4"/>
      <c r="K541" s="4"/>
      <c r="L541" s="4"/>
      <c r="M541" s="4"/>
      <c r="T541" s="5"/>
      <c r="U541" s="5"/>
    </row>
    <row r="542" spans="1:21" x14ac:dyDescent="0.25">
      <c r="A542" s="2"/>
      <c r="G542" s="1"/>
      <c r="H542" s="1"/>
      <c r="J542" s="4"/>
      <c r="K542" s="4"/>
      <c r="L542" s="4"/>
      <c r="M542" s="4"/>
      <c r="T542" s="5"/>
      <c r="U542" s="5"/>
    </row>
    <row r="543" spans="1:21" x14ac:dyDescent="0.25">
      <c r="A543" s="2"/>
      <c r="G543" s="1"/>
      <c r="H543" s="1"/>
      <c r="J543" s="4"/>
      <c r="K543" s="4"/>
      <c r="L543" s="4"/>
      <c r="M543" s="4"/>
      <c r="T543" s="5"/>
      <c r="U543" s="5"/>
    </row>
    <row r="544" spans="1:21" x14ac:dyDescent="0.25">
      <c r="A544" s="2"/>
      <c r="G544" s="1"/>
      <c r="H544" s="1"/>
      <c r="J544" s="4"/>
      <c r="K544" s="4"/>
      <c r="L544" s="4"/>
      <c r="M544" s="4"/>
      <c r="T544" s="5"/>
      <c r="U544" s="5"/>
    </row>
    <row r="545" spans="1:21" x14ac:dyDescent="0.25">
      <c r="A545" s="2"/>
      <c r="G545" s="1"/>
      <c r="H545" s="1"/>
      <c r="J545" s="4"/>
      <c r="K545" s="4"/>
      <c r="L545" s="4"/>
      <c r="M545" s="4"/>
      <c r="T545" s="5"/>
      <c r="U545" s="5"/>
    </row>
    <row r="546" spans="1:21" x14ac:dyDescent="0.25">
      <c r="A546" s="2"/>
      <c r="G546" s="1"/>
      <c r="H546" s="1"/>
      <c r="J546" s="4"/>
      <c r="K546" s="4"/>
      <c r="L546" s="4"/>
      <c r="M546" s="4"/>
      <c r="T546" s="5"/>
      <c r="U546" s="5"/>
    </row>
    <row r="547" spans="1:21" x14ac:dyDescent="0.25">
      <c r="A547" s="2"/>
      <c r="G547" s="1"/>
      <c r="H547" s="1"/>
      <c r="J547" s="4"/>
      <c r="K547" s="4"/>
      <c r="L547" s="4"/>
      <c r="M547" s="4"/>
      <c r="T547" s="5"/>
      <c r="U547" s="5"/>
    </row>
    <row r="548" spans="1:21" x14ac:dyDescent="0.25">
      <c r="A548" s="2"/>
      <c r="G548" s="1"/>
      <c r="H548" s="1"/>
      <c r="J548" s="4"/>
      <c r="K548" s="4"/>
      <c r="L548" s="4"/>
      <c r="M548" s="4"/>
      <c r="T548" s="5"/>
      <c r="U548" s="5"/>
    </row>
    <row r="549" spans="1:21" x14ac:dyDescent="0.25">
      <c r="A549" s="2"/>
      <c r="G549" s="1"/>
      <c r="H549" s="1"/>
      <c r="J549" s="4"/>
      <c r="K549" s="4"/>
      <c r="L549" s="4"/>
      <c r="M549" s="4"/>
      <c r="T549" s="5"/>
      <c r="U549" s="5"/>
    </row>
    <row r="550" spans="1:21" x14ac:dyDescent="0.25">
      <c r="A550" s="2"/>
      <c r="G550" s="1"/>
      <c r="H550" s="1"/>
      <c r="J550" s="4"/>
      <c r="K550" s="4"/>
      <c r="L550" s="4"/>
      <c r="M550" s="4"/>
      <c r="T550" s="5"/>
      <c r="U550" s="5"/>
    </row>
    <row r="551" spans="1:21" x14ac:dyDescent="0.25">
      <c r="A551" s="2"/>
      <c r="G551" s="1"/>
      <c r="H551" s="1"/>
      <c r="J551" s="4"/>
      <c r="K551" s="4"/>
      <c r="L551" s="4"/>
      <c r="M551" s="4"/>
      <c r="T551" s="5"/>
      <c r="U551" s="5"/>
    </row>
    <row r="552" spans="1:21" x14ac:dyDescent="0.25">
      <c r="A552" s="2"/>
      <c r="G552" s="1"/>
      <c r="H552" s="1"/>
      <c r="J552" s="4"/>
      <c r="K552" s="4"/>
      <c r="L552" s="4"/>
      <c r="M552" s="4"/>
      <c r="T552" s="5"/>
      <c r="U552" s="5"/>
    </row>
    <row r="553" spans="1:21" x14ac:dyDescent="0.25">
      <c r="A553" s="2"/>
      <c r="G553" s="1"/>
      <c r="H553" s="1"/>
      <c r="J553" s="4"/>
      <c r="K553" s="4"/>
      <c r="L553" s="4"/>
      <c r="M553" s="4"/>
      <c r="T553" s="5"/>
      <c r="U553" s="5"/>
    </row>
    <row r="554" spans="1:21" x14ac:dyDescent="0.25">
      <c r="A554" s="2"/>
      <c r="G554" s="1"/>
      <c r="H554" s="1"/>
      <c r="J554" s="4"/>
      <c r="K554" s="4"/>
      <c r="L554" s="4"/>
      <c r="M554" s="4"/>
      <c r="T554" s="5"/>
      <c r="U554" s="5"/>
    </row>
    <row r="555" spans="1:21" x14ac:dyDescent="0.25">
      <c r="A555" s="2"/>
      <c r="G555" s="1"/>
      <c r="H555" s="1"/>
      <c r="J555" s="4"/>
      <c r="K555" s="4"/>
      <c r="L555" s="4"/>
      <c r="M555" s="4"/>
      <c r="T555" s="5"/>
      <c r="U555" s="5"/>
    </row>
    <row r="556" spans="1:21" x14ac:dyDescent="0.25">
      <c r="A556" s="2"/>
      <c r="G556" s="1"/>
      <c r="H556" s="1"/>
      <c r="J556" s="4"/>
      <c r="K556" s="4"/>
      <c r="L556" s="4"/>
      <c r="M556" s="4"/>
      <c r="T556" s="5"/>
      <c r="U556" s="5"/>
    </row>
    <row r="557" spans="1:21" x14ac:dyDescent="0.25">
      <c r="A557" s="2"/>
      <c r="G557" s="1"/>
      <c r="H557" s="1"/>
      <c r="J557" s="4"/>
      <c r="K557" s="4"/>
      <c r="L557" s="4"/>
      <c r="M557" s="4"/>
      <c r="T557" s="5"/>
      <c r="U557" s="5"/>
    </row>
    <row r="558" spans="1:21" x14ac:dyDescent="0.25">
      <c r="A558" s="2"/>
      <c r="G558" s="1"/>
      <c r="H558" s="1"/>
      <c r="J558" s="4"/>
      <c r="K558" s="4"/>
      <c r="L558" s="4"/>
      <c r="M558" s="4"/>
      <c r="T558" s="5"/>
      <c r="U558" s="5"/>
    </row>
    <row r="559" spans="1:21" x14ac:dyDescent="0.25">
      <c r="A559" s="2"/>
      <c r="G559" s="1"/>
      <c r="H559" s="1"/>
      <c r="J559" s="4"/>
      <c r="K559" s="4"/>
      <c r="L559" s="4"/>
      <c r="M559" s="4"/>
      <c r="T559" s="5"/>
      <c r="U559" s="5"/>
    </row>
    <row r="560" spans="1:21" x14ac:dyDescent="0.25">
      <c r="A560" s="2"/>
      <c r="G560" s="1"/>
      <c r="H560" s="1"/>
      <c r="J560" s="4"/>
      <c r="K560" s="4"/>
      <c r="L560" s="4"/>
      <c r="M560" s="4"/>
      <c r="T560" s="5"/>
      <c r="U560" s="5"/>
    </row>
    <row r="561" spans="1:21" x14ac:dyDescent="0.25">
      <c r="A561" s="2"/>
      <c r="G561" s="1"/>
      <c r="H561" s="1"/>
      <c r="J561" s="4"/>
      <c r="K561" s="4"/>
      <c r="L561" s="4"/>
      <c r="M561" s="4"/>
      <c r="T561" s="5"/>
      <c r="U561" s="5"/>
    </row>
    <row r="562" spans="1:21" x14ac:dyDescent="0.25">
      <c r="A562" s="2"/>
      <c r="G562" s="1"/>
      <c r="H562" s="1"/>
      <c r="J562" s="4"/>
      <c r="K562" s="4"/>
      <c r="L562" s="4"/>
      <c r="M562" s="4"/>
      <c r="T562" s="5"/>
      <c r="U562" s="5"/>
    </row>
    <row r="563" spans="1:21" x14ac:dyDescent="0.25">
      <c r="A563" s="2"/>
      <c r="G563" s="1"/>
      <c r="H563" s="1"/>
      <c r="J563" s="4"/>
      <c r="K563" s="4"/>
      <c r="L563" s="4"/>
      <c r="M563" s="4"/>
      <c r="T563" s="5"/>
      <c r="U563" s="5"/>
    </row>
    <row r="564" spans="1:21" x14ac:dyDescent="0.25">
      <c r="A564" s="2"/>
      <c r="G564" s="1"/>
      <c r="H564" s="1"/>
      <c r="J564" s="4"/>
      <c r="K564" s="4"/>
      <c r="L564" s="4"/>
      <c r="M564" s="4"/>
      <c r="T564" s="5"/>
      <c r="U564" s="5"/>
    </row>
    <row r="565" spans="1:21" x14ac:dyDescent="0.25">
      <c r="A565" s="2"/>
      <c r="G565" s="1"/>
      <c r="H565" s="1"/>
      <c r="J565" s="4"/>
      <c r="K565" s="4"/>
      <c r="L565" s="4"/>
      <c r="M565" s="4"/>
      <c r="T565" s="5"/>
      <c r="U565" s="5"/>
    </row>
    <row r="566" spans="1:21" x14ac:dyDescent="0.25">
      <c r="A566" s="2"/>
      <c r="G566" s="1"/>
      <c r="H566" s="1"/>
      <c r="J566" s="4"/>
      <c r="K566" s="4"/>
      <c r="L566" s="4"/>
      <c r="M566" s="4"/>
      <c r="T566" s="5"/>
      <c r="U566" s="5"/>
    </row>
    <row r="567" spans="1:21" x14ac:dyDescent="0.25">
      <c r="A567" s="2"/>
      <c r="G567" s="1"/>
      <c r="H567" s="1"/>
      <c r="J567" s="4"/>
      <c r="K567" s="4"/>
      <c r="L567" s="4"/>
      <c r="M567" s="4"/>
      <c r="T567" s="5"/>
      <c r="U567" s="5"/>
    </row>
    <row r="568" spans="1:21" x14ac:dyDescent="0.25">
      <c r="A568" s="2"/>
      <c r="G568" s="1"/>
      <c r="H568" s="1"/>
      <c r="J568" s="4"/>
      <c r="K568" s="4"/>
      <c r="L568" s="4"/>
      <c r="M568" s="4"/>
      <c r="T568" s="5"/>
      <c r="U568" s="5"/>
    </row>
    <row r="569" spans="1:21" x14ac:dyDescent="0.25">
      <c r="A569" s="2"/>
      <c r="G569" s="1"/>
      <c r="H569" s="1"/>
      <c r="J569" s="4"/>
      <c r="K569" s="4"/>
      <c r="L569" s="4"/>
      <c r="M569" s="4"/>
      <c r="T569" s="5"/>
      <c r="U569" s="5"/>
    </row>
    <row r="570" spans="1:21" x14ac:dyDescent="0.25">
      <c r="A570" s="2"/>
    </row>
    <row r="571" spans="1:21" x14ac:dyDescent="0.25">
      <c r="A571" s="2"/>
    </row>
    <row r="572" spans="1:21" x14ac:dyDescent="0.25">
      <c r="A572" s="2"/>
    </row>
    <row r="573" spans="1:21" x14ac:dyDescent="0.25">
      <c r="A573" s="2"/>
    </row>
    <row r="574" spans="1:21" x14ac:dyDescent="0.25">
      <c r="A574" s="2"/>
    </row>
    <row r="575" spans="1:21" x14ac:dyDescent="0.25">
      <c r="A575" s="2"/>
    </row>
    <row r="576" spans="1:2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9"/>
  <sheetViews>
    <sheetView workbookViewId="0">
      <selection sqref="A1:K17"/>
    </sheetView>
  </sheetViews>
  <sheetFormatPr defaultRowHeight="15" x14ac:dyDescent="0.25"/>
  <cols>
    <col min="1" max="1" width="16.140625" style="8" bestFit="1" customWidth="1"/>
    <col min="2" max="2" width="15" style="8" bestFit="1" customWidth="1"/>
    <col min="3" max="16384" width="9.140625" style="8"/>
  </cols>
  <sheetData>
    <row r="1" spans="1:13" x14ac:dyDescent="0.25">
      <c r="A1" s="9" t="s">
        <v>9</v>
      </c>
      <c r="B1" s="25"/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2" t="s">
        <v>28</v>
      </c>
      <c r="K1" s="13"/>
      <c r="L1" s="13"/>
      <c r="M1" s="13"/>
    </row>
    <row r="2" spans="1:13" x14ac:dyDescent="0.25">
      <c r="A2" s="29" t="s">
        <v>5</v>
      </c>
      <c r="B2" s="13" t="s">
        <v>6</v>
      </c>
      <c r="C2" s="11">
        <v>0.42857142857142855</v>
      </c>
      <c r="D2" s="11">
        <v>0.43478260869565216</v>
      </c>
      <c r="E2" s="11">
        <v>0.44</v>
      </c>
      <c r="F2" s="11">
        <v>0.42307692307692307</v>
      </c>
      <c r="G2" s="11">
        <v>0.5</v>
      </c>
      <c r="H2" s="11">
        <v>0.5</v>
      </c>
      <c r="I2" s="11">
        <v>0.48148148148148145</v>
      </c>
      <c r="J2" s="33">
        <v>0.48148148148148145</v>
      </c>
      <c r="K2" s="11"/>
      <c r="L2" s="11"/>
      <c r="M2" s="11"/>
    </row>
    <row r="3" spans="1:13" x14ac:dyDescent="0.25">
      <c r="A3" s="30" t="s">
        <v>30</v>
      </c>
      <c r="B3" s="13" t="s">
        <v>11</v>
      </c>
      <c r="C3" s="15">
        <v>-3.901037943431165E-4</v>
      </c>
      <c r="D3" s="15">
        <v>-2.7263891753703362E-4</v>
      </c>
      <c r="E3" s="15">
        <v>-2.6720856637836744E-4</v>
      </c>
      <c r="F3" s="15">
        <v>-3.180744778742893E-4</v>
      </c>
      <c r="G3" s="15">
        <v>-2.3315593674496409E-4</v>
      </c>
      <c r="H3" s="15">
        <v>-3.2940435086708679E-4</v>
      </c>
      <c r="I3" s="15">
        <v>-3.2142305289379572E-4</v>
      </c>
      <c r="J3" s="34">
        <v>-1.4256981327551551E-4</v>
      </c>
      <c r="K3" s="15"/>
      <c r="L3" s="15"/>
      <c r="M3" s="15"/>
    </row>
    <row r="4" spans="1:13" x14ac:dyDescent="0.25">
      <c r="A4" s="30"/>
      <c r="B4" s="13" t="s">
        <v>12</v>
      </c>
      <c r="C4" s="15">
        <v>-8.192179681205447E-3</v>
      </c>
      <c r="D4" s="15">
        <v>-6.8159729384258405E-3</v>
      </c>
      <c r="E4" s="15">
        <v>-6.6802141594591857E-3</v>
      </c>
      <c r="F4" s="15">
        <v>-8.9060853804800999E-3</v>
      </c>
      <c r="G4" s="15">
        <v>-6.528366228858995E-3</v>
      </c>
      <c r="H4" s="15">
        <v>-9.2233218242784298E-3</v>
      </c>
      <c r="I4" s="15">
        <v>-8.9998454810262807E-3</v>
      </c>
      <c r="J4" s="34">
        <v>-3.9919547717144344E-3</v>
      </c>
      <c r="K4" s="15"/>
      <c r="L4" s="15"/>
      <c r="M4" s="15"/>
    </row>
    <row r="5" spans="1:13" x14ac:dyDescent="0.25">
      <c r="A5" s="30"/>
      <c r="B5" s="13"/>
      <c r="C5" s="15"/>
      <c r="D5" s="15"/>
      <c r="E5" s="15"/>
      <c r="F5" s="15"/>
      <c r="G5" s="15"/>
      <c r="H5" s="15"/>
      <c r="I5" s="15"/>
      <c r="J5" s="34"/>
      <c r="K5" s="15"/>
      <c r="L5" s="15"/>
      <c r="M5" s="15"/>
    </row>
    <row r="6" spans="1:13" x14ac:dyDescent="0.25">
      <c r="A6" s="29" t="s">
        <v>4</v>
      </c>
      <c r="B6" s="13" t="s">
        <v>6</v>
      </c>
      <c r="C6" s="11">
        <v>0.45454545454545453</v>
      </c>
      <c r="D6" s="11">
        <v>0.55555555555555558</v>
      </c>
      <c r="E6" s="11">
        <v>0.36363636363636365</v>
      </c>
      <c r="F6" s="11">
        <v>0.36363636363636365</v>
      </c>
      <c r="G6" s="11">
        <v>0.4</v>
      </c>
      <c r="H6" s="11">
        <v>0.5</v>
      </c>
      <c r="I6" s="11">
        <v>0.63636363636363635</v>
      </c>
      <c r="J6" s="33">
        <v>0.36363636363636365</v>
      </c>
      <c r="K6" s="11"/>
      <c r="L6" s="11"/>
      <c r="M6" s="11"/>
    </row>
    <row r="7" spans="1:13" x14ac:dyDescent="0.25">
      <c r="A7" s="30" t="s">
        <v>20</v>
      </c>
      <c r="B7" s="13" t="s">
        <v>11</v>
      </c>
      <c r="C7" s="15">
        <v>-1.4336806061652219E-3</v>
      </c>
      <c r="D7" s="15">
        <v>-1.0397721891850509E-3</v>
      </c>
      <c r="E7" s="15">
        <v>-1.5027662920673085E-3</v>
      </c>
      <c r="F7" s="15">
        <v>-1.7060559570121606E-3</v>
      </c>
      <c r="G7" s="15">
        <v>-1.6627958406284808E-3</v>
      </c>
      <c r="H7" s="15">
        <v>-6.3321506603181653E-4</v>
      </c>
      <c r="I7" s="15">
        <v>2.0901786089218405E-4</v>
      </c>
      <c r="J7" s="34">
        <v>-2.6903709696607885E-4</v>
      </c>
      <c r="K7" s="15"/>
      <c r="L7" s="15"/>
      <c r="M7" s="11"/>
    </row>
    <row r="8" spans="1:13" x14ac:dyDescent="0.25">
      <c r="A8" s="31"/>
      <c r="B8" s="32" t="s">
        <v>12</v>
      </c>
      <c r="C8" s="14">
        <v>-1.577048666781744E-2</v>
      </c>
      <c r="D8" s="14">
        <v>-1.143749408103556E-2</v>
      </c>
      <c r="E8" s="14">
        <v>-1.6530429212740394E-2</v>
      </c>
      <c r="F8" s="14">
        <v>-1.8766615527133768E-2</v>
      </c>
      <c r="G8" s="14">
        <v>-1.8290754246913288E-2</v>
      </c>
      <c r="H8" s="14">
        <v>-6.9653657263499813E-3</v>
      </c>
      <c r="I8" s="14">
        <v>2.2991964698140244E-3</v>
      </c>
      <c r="J8" s="35">
        <v>-2.9594080666268674E-3</v>
      </c>
      <c r="K8" s="15"/>
      <c r="L8" s="15"/>
      <c r="M8" s="11"/>
    </row>
    <row r="10" spans="1:13" x14ac:dyDescent="0.25">
      <c r="A10" s="9" t="s">
        <v>9</v>
      </c>
      <c r="B10" s="25"/>
      <c r="C10" s="10" t="s">
        <v>31</v>
      </c>
      <c r="D10" s="10" t="s">
        <v>32</v>
      </c>
      <c r="E10" s="10" t="s">
        <v>33</v>
      </c>
      <c r="F10" s="10" t="s">
        <v>34</v>
      </c>
      <c r="G10" s="10" t="s">
        <v>35</v>
      </c>
      <c r="H10" s="10" t="s">
        <v>36</v>
      </c>
      <c r="I10" s="10" t="s">
        <v>37</v>
      </c>
      <c r="J10" s="10" t="s">
        <v>38</v>
      </c>
      <c r="K10" s="39" t="s">
        <v>39</v>
      </c>
      <c r="L10" s="13"/>
      <c r="M10" s="13"/>
    </row>
    <row r="11" spans="1:13" x14ac:dyDescent="0.25">
      <c r="A11" s="29" t="s">
        <v>5</v>
      </c>
      <c r="B11" s="13" t="s">
        <v>6</v>
      </c>
      <c r="C11" s="11">
        <v>0.47619047619047616</v>
      </c>
      <c r="D11" s="11">
        <v>0.5</v>
      </c>
      <c r="E11" s="11">
        <v>0.56000000000000005</v>
      </c>
      <c r="F11" s="11">
        <v>0.5</v>
      </c>
      <c r="G11" s="11">
        <v>0.5</v>
      </c>
      <c r="H11" s="11">
        <v>0.5</v>
      </c>
      <c r="I11" s="11">
        <v>0.5</v>
      </c>
      <c r="J11" s="11">
        <v>0.5</v>
      </c>
      <c r="K11" s="36">
        <v>0.70370370370370372</v>
      </c>
      <c r="L11" s="11"/>
      <c r="M11" s="11"/>
    </row>
    <row r="12" spans="1:13" x14ac:dyDescent="0.25">
      <c r="A12" s="30" t="s">
        <v>30</v>
      </c>
      <c r="B12" s="13" t="s">
        <v>11</v>
      </c>
      <c r="C12" s="15">
        <v>2.4885842606040914E-4</v>
      </c>
      <c r="D12" s="15">
        <v>2.5705260773792646E-4</v>
      </c>
      <c r="E12" s="15">
        <v>2.6249133530452438E-4</v>
      </c>
      <c r="F12" s="15">
        <v>1.1143922686618743E-4</v>
      </c>
      <c r="G12" s="15">
        <v>1.9648653892922235E-4</v>
      </c>
      <c r="H12" s="15">
        <v>1.0037619469350858E-4</v>
      </c>
      <c r="I12" s="15">
        <v>1.0843634640883162E-4</v>
      </c>
      <c r="J12" s="15">
        <v>2.8746057328243868E-4</v>
      </c>
      <c r="K12" s="37">
        <v>4.1764624837854959E-4</v>
      </c>
      <c r="L12" s="15"/>
      <c r="M12" s="15"/>
    </row>
    <row r="13" spans="1:13" x14ac:dyDescent="0.25">
      <c r="A13" s="30"/>
      <c r="B13" s="13" t="s">
        <v>12</v>
      </c>
      <c r="C13" s="15">
        <v>5.2260269472685916E-3</v>
      </c>
      <c r="D13" s="15">
        <v>6.4263151934481622E-3</v>
      </c>
      <c r="E13" s="15">
        <v>6.5622833826131099E-3</v>
      </c>
      <c r="F13" s="15">
        <v>3.1202983522532479E-3</v>
      </c>
      <c r="G13" s="15">
        <v>5.5016230900182261E-3</v>
      </c>
      <c r="H13" s="15">
        <v>2.8105334514182401E-3</v>
      </c>
      <c r="I13" s="15">
        <v>3.0362176994472856E-3</v>
      </c>
      <c r="J13" s="15">
        <v>8.0488960519082831E-3</v>
      </c>
      <c r="K13" s="37">
        <v>1.1694094954599388E-2</v>
      </c>
      <c r="L13" s="15"/>
      <c r="M13" s="15"/>
    </row>
    <row r="14" spans="1:13" x14ac:dyDescent="0.25">
      <c r="A14" s="30"/>
      <c r="B14" s="13"/>
      <c r="C14" s="15"/>
      <c r="D14" s="15"/>
      <c r="E14" s="15"/>
      <c r="F14" s="15"/>
      <c r="G14" s="15"/>
      <c r="H14" s="15"/>
      <c r="I14" s="15"/>
      <c r="J14" s="15"/>
      <c r="K14" s="34"/>
      <c r="L14" s="15"/>
      <c r="M14" s="15"/>
    </row>
    <row r="15" spans="1:13" x14ac:dyDescent="0.25">
      <c r="A15" s="29" t="s">
        <v>4</v>
      </c>
      <c r="B15" s="13" t="s">
        <v>6</v>
      </c>
      <c r="C15" s="11">
        <v>0.45454545454545453</v>
      </c>
      <c r="D15" s="11">
        <v>0.36363636363636365</v>
      </c>
      <c r="E15" s="11">
        <v>0.36363636363636365</v>
      </c>
      <c r="F15" s="11">
        <v>0.3</v>
      </c>
      <c r="G15" s="11">
        <v>0.3</v>
      </c>
      <c r="H15" s="11">
        <v>0.36363636363636365</v>
      </c>
      <c r="I15" s="11">
        <v>0.36363636363636365</v>
      </c>
      <c r="J15" s="11">
        <v>0.27272727272727271</v>
      </c>
      <c r="K15" s="33">
        <v>0.4</v>
      </c>
      <c r="L15" s="11"/>
      <c r="M15" s="11"/>
    </row>
    <row r="16" spans="1:13" x14ac:dyDescent="0.25">
      <c r="A16" s="30" t="s">
        <v>20</v>
      </c>
      <c r="B16" s="13" t="s">
        <v>11</v>
      </c>
      <c r="C16" s="15">
        <v>-1.4624449153502321E-3</v>
      </c>
      <c r="D16" s="15">
        <v>-1.0684620928070572E-3</v>
      </c>
      <c r="E16" s="15">
        <v>-1.5337951855696802E-3</v>
      </c>
      <c r="F16" s="15">
        <v>-1.7381710042096482E-3</v>
      </c>
      <c r="G16" s="15">
        <v>-1.6946588293469298E-3</v>
      </c>
      <c r="H16" s="15">
        <v>-6.6086334695122679E-4</v>
      </c>
      <c r="I16" s="15">
        <v>1.856237866747288E-4</v>
      </c>
      <c r="J16" s="15">
        <v>-2.9273417270408493E-4</v>
      </c>
      <c r="K16" s="34">
        <v>1.1284000314331683E-4</v>
      </c>
      <c r="L16" s="15"/>
      <c r="M16" s="15"/>
    </row>
    <row r="17" spans="1:13" x14ac:dyDescent="0.25">
      <c r="A17" s="31"/>
      <c r="B17" s="32" t="s">
        <v>12</v>
      </c>
      <c r="C17" s="14">
        <v>-1.6086894068852553E-2</v>
      </c>
      <c r="D17" s="14">
        <v>-1.175308302087763E-2</v>
      </c>
      <c r="E17" s="14">
        <v>-1.6871747041266483E-2</v>
      </c>
      <c r="F17" s="14">
        <v>-1.9119881046306131E-2</v>
      </c>
      <c r="G17" s="14">
        <v>-1.8641247122816229E-2</v>
      </c>
      <c r="H17" s="14">
        <v>-7.2694968164634943E-3</v>
      </c>
      <c r="I17" s="14">
        <v>2.0418616534220169E-3</v>
      </c>
      <c r="J17" s="14">
        <v>-3.2200758997449341E-3</v>
      </c>
      <c r="K17" s="35">
        <v>1.2412400345764851E-3</v>
      </c>
      <c r="L17" s="15"/>
      <c r="M17" s="15"/>
    </row>
    <row r="18" spans="1:13" x14ac:dyDescent="0.25">
      <c r="L18" s="38"/>
      <c r="M18" s="38"/>
    </row>
    <row r="19" spans="1:13" x14ac:dyDescent="0.25">
      <c r="L19" s="38"/>
      <c r="M1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2016-07-29T06:21:12Z</dcterms:modified>
</cp:coreProperties>
</file>