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otobi\"/>
    </mc:Choice>
  </mc:AlternateContent>
  <bookViews>
    <workbookView xWindow="0" yWindow="0" windowWidth="19965" windowHeight="4395" activeTab="10"/>
  </bookViews>
  <sheets>
    <sheet name="Sheet1" sheetId="1" r:id="rId1"/>
    <sheet name="Sheet2" sheetId="2" r:id="rId2"/>
    <sheet name="Sheet3" sheetId="4" r:id="rId3"/>
    <sheet name="Sheet5" sheetId="5" r:id="rId4"/>
    <sheet name="Sheet6" sheetId="6" r:id="rId5"/>
    <sheet name="Sheet8" sheetId="8" r:id="rId6"/>
    <sheet name="Sheet9" sheetId="9" r:id="rId7"/>
    <sheet name="CNH" sheetId="11" r:id="rId8"/>
    <sheet name="CNH2" sheetId="12" r:id="rId9"/>
    <sheet name="USDJPY_heat" sheetId="7" r:id="rId10"/>
    <sheet name="CHNJPY_heat" sheetId="13" r:id="rId11"/>
  </sheets>
  <definedNames>
    <definedName name="_xlnm._FilterDatabase" localSheetId="2" hidden="1">Sheet3!$A$1:$J$142</definedName>
    <definedName name="_xlnm._FilterDatabase" localSheetId="3" hidden="1">Sheet5!$P$1:$Q$27</definedName>
    <definedName name="_xlnm._FilterDatabase" localSheetId="5" hidden="1">Sheet8!$A$2:$BK$143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143" i="13" l="1"/>
  <c r="BK143" i="13"/>
  <c r="BL142" i="13"/>
  <c r="BK142" i="13"/>
  <c r="BL141" i="13"/>
  <c r="BK141" i="13"/>
  <c r="BL140" i="13"/>
  <c r="BK140" i="13"/>
  <c r="BL139" i="13"/>
  <c r="BK139" i="13"/>
  <c r="BL138" i="13"/>
  <c r="BK138" i="13"/>
  <c r="BL137" i="13"/>
  <c r="BK137" i="13"/>
  <c r="BL136" i="13"/>
  <c r="BK136" i="13"/>
  <c r="BL135" i="13"/>
  <c r="BK135" i="13"/>
  <c r="BL134" i="13"/>
  <c r="BK134" i="13"/>
  <c r="BL133" i="13"/>
  <c r="BK133" i="13"/>
  <c r="BL132" i="13"/>
  <c r="BK132" i="13"/>
  <c r="BL131" i="13"/>
  <c r="BK131" i="13"/>
  <c r="BL130" i="13"/>
  <c r="BK130" i="13"/>
  <c r="BL129" i="13"/>
  <c r="BK129" i="13"/>
  <c r="BL128" i="13"/>
  <c r="BK128" i="13"/>
  <c r="BL127" i="13"/>
  <c r="BK127" i="13"/>
  <c r="BL126" i="13"/>
  <c r="BK126" i="13"/>
  <c r="BL125" i="13"/>
  <c r="BK125" i="13"/>
  <c r="BL124" i="13"/>
  <c r="BK124" i="13"/>
  <c r="BL123" i="13"/>
  <c r="BK123" i="13"/>
  <c r="BL122" i="13"/>
  <c r="BK122" i="13"/>
  <c r="BL121" i="13"/>
  <c r="BK121" i="13"/>
  <c r="BL120" i="13"/>
  <c r="BK120" i="13"/>
  <c r="BL119" i="13"/>
  <c r="BK119" i="13"/>
  <c r="BL118" i="13"/>
  <c r="BK118" i="13"/>
  <c r="BL117" i="13"/>
  <c r="BK117" i="13"/>
  <c r="BL116" i="13"/>
  <c r="BK116" i="13"/>
  <c r="BL115" i="13"/>
  <c r="BK115" i="13"/>
  <c r="BL114" i="13"/>
  <c r="BK114" i="13"/>
  <c r="BL113" i="13"/>
  <c r="BK113" i="13"/>
  <c r="BL112" i="13"/>
  <c r="BK112" i="13"/>
  <c r="BL111" i="13"/>
  <c r="BK111" i="13"/>
  <c r="BL110" i="13"/>
  <c r="BK110" i="13"/>
  <c r="BL109" i="13"/>
  <c r="BK109" i="13"/>
  <c r="BL108" i="13"/>
  <c r="BK108" i="13"/>
  <c r="BL107" i="13"/>
  <c r="BK107" i="13"/>
  <c r="BL106" i="13"/>
  <c r="BK106" i="13"/>
  <c r="BL105" i="13"/>
  <c r="BK105" i="13"/>
  <c r="BL104" i="13"/>
  <c r="BK104" i="13"/>
  <c r="BL103" i="13"/>
  <c r="BK103" i="13"/>
  <c r="BL102" i="13"/>
  <c r="BK102" i="13"/>
  <c r="BL101" i="13"/>
  <c r="BK101" i="13"/>
  <c r="BL100" i="13"/>
  <c r="BK100" i="13"/>
  <c r="BL99" i="13"/>
  <c r="BK99" i="13"/>
  <c r="BL98" i="13"/>
  <c r="BK98" i="13"/>
  <c r="BL97" i="13"/>
  <c r="BK97" i="13"/>
  <c r="BL96" i="13"/>
  <c r="BK96" i="13"/>
  <c r="BL95" i="13"/>
  <c r="BK95" i="13"/>
  <c r="BL94" i="13"/>
  <c r="BK94" i="13"/>
  <c r="BL93" i="13"/>
  <c r="BK93" i="13"/>
  <c r="BL92" i="13"/>
  <c r="BK92" i="13"/>
  <c r="BL91" i="13"/>
  <c r="BK91" i="13"/>
  <c r="BL90" i="13"/>
  <c r="BK90" i="13"/>
  <c r="BL89" i="13"/>
  <c r="BK89" i="13"/>
  <c r="BL88" i="13"/>
  <c r="BK88" i="13"/>
  <c r="BL87" i="13"/>
  <c r="BK87" i="13"/>
  <c r="BL86" i="13"/>
  <c r="BK86" i="13"/>
  <c r="BL85" i="13"/>
  <c r="BK85" i="13"/>
  <c r="BL84" i="13"/>
  <c r="BK84" i="13"/>
  <c r="BL83" i="13"/>
  <c r="BK83" i="13"/>
  <c r="BL82" i="13"/>
  <c r="BK82" i="13"/>
  <c r="BL81" i="13"/>
  <c r="BK81" i="13"/>
  <c r="BL80" i="13"/>
  <c r="BK80" i="13"/>
  <c r="BL79" i="13"/>
  <c r="BK79" i="13"/>
  <c r="BL78" i="13"/>
  <c r="BK78" i="13"/>
  <c r="BL77" i="13"/>
  <c r="BK77" i="13"/>
  <c r="BL76" i="13"/>
  <c r="BK76" i="13"/>
  <c r="BL75" i="13"/>
  <c r="BK75" i="13"/>
  <c r="BL74" i="13"/>
  <c r="BK74" i="13"/>
  <c r="BL73" i="13"/>
  <c r="BK73" i="13"/>
  <c r="BL72" i="13"/>
  <c r="BK72" i="13"/>
  <c r="BL71" i="13"/>
  <c r="BK71" i="13"/>
  <c r="BL70" i="13"/>
  <c r="BK70" i="13"/>
  <c r="BL69" i="13"/>
  <c r="BK69" i="13"/>
  <c r="BL68" i="13"/>
  <c r="BK68" i="13"/>
  <c r="BL67" i="13"/>
  <c r="BK67" i="13"/>
  <c r="BL66" i="13"/>
  <c r="BK66" i="13"/>
  <c r="BL65" i="13"/>
  <c r="BK65" i="13"/>
  <c r="BL64" i="13"/>
  <c r="BK64" i="13"/>
  <c r="BL63" i="13"/>
  <c r="BK63" i="13"/>
  <c r="BL62" i="13"/>
  <c r="BK62" i="13"/>
  <c r="BL61" i="13"/>
  <c r="BK61" i="13"/>
  <c r="BL60" i="13"/>
  <c r="BK60" i="13"/>
  <c r="BL59" i="13"/>
  <c r="BK59" i="13"/>
  <c r="BL58" i="13"/>
  <c r="BK58" i="13"/>
  <c r="BL57" i="13"/>
  <c r="BK57" i="13"/>
  <c r="BL56" i="13"/>
  <c r="BK56" i="13"/>
  <c r="BL55" i="13"/>
  <c r="BK55" i="13"/>
  <c r="BL54" i="13"/>
  <c r="BK54" i="13"/>
  <c r="BL53" i="13"/>
  <c r="BK53" i="13"/>
  <c r="BL52" i="13"/>
  <c r="BK52" i="13"/>
  <c r="BL51" i="13"/>
  <c r="BK51" i="13"/>
  <c r="BL50" i="13"/>
  <c r="BK50" i="13"/>
  <c r="BL49" i="13"/>
  <c r="BK49" i="13"/>
  <c r="BL48" i="13"/>
  <c r="BK48" i="13"/>
  <c r="BL47" i="13"/>
  <c r="BK47" i="13"/>
  <c r="BL46" i="13"/>
  <c r="BK46" i="13"/>
  <c r="BL45" i="13"/>
  <c r="BK45" i="13"/>
  <c r="BL44" i="13"/>
  <c r="BK44" i="13"/>
  <c r="BL43" i="13"/>
  <c r="BK43" i="13"/>
  <c r="BL42" i="13"/>
  <c r="BK42" i="13"/>
  <c r="BL41" i="13"/>
  <c r="BK41" i="13"/>
  <c r="BL40" i="13"/>
  <c r="BK40" i="13"/>
  <c r="BL39" i="13"/>
  <c r="BK39" i="13"/>
  <c r="BL38" i="13"/>
  <c r="BK38" i="13"/>
  <c r="BL37" i="13"/>
  <c r="BK37" i="13"/>
  <c r="BL36" i="13"/>
  <c r="BK36" i="13"/>
  <c r="BL35" i="13"/>
  <c r="BK35" i="13"/>
  <c r="BL34" i="13"/>
  <c r="BK34" i="13"/>
  <c r="BL33" i="13"/>
  <c r="BK33" i="13"/>
  <c r="BL32" i="13"/>
  <c r="BK32" i="13"/>
  <c r="BL31" i="13"/>
  <c r="BK31" i="13"/>
  <c r="BL30" i="13"/>
  <c r="BK30" i="13"/>
  <c r="BL29" i="13"/>
  <c r="BK29" i="13"/>
  <c r="BL28" i="13"/>
  <c r="BK28" i="13"/>
  <c r="BL27" i="13"/>
  <c r="BK27" i="13"/>
  <c r="BL26" i="13"/>
  <c r="BK26" i="13"/>
  <c r="BL25" i="13"/>
  <c r="BK25" i="13"/>
  <c r="BL24" i="13"/>
  <c r="BK24" i="13"/>
  <c r="BL23" i="13"/>
  <c r="BK23" i="13"/>
  <c r="BL22" i="13"/>
  <c r="BK22" i="13"/>
  <c r="BL21" i="13"/>
  <c r="BK21" i="13"/>
  <c r="BL20" i="13"/>
  <c r="BK20" i="13"/>
  <c r="BL19" i="13"/>
  <c r="BK19" i="13"/>
  <c r="BL18" i="13"/>
  <c r="BK18" i="13"/>
  <c r="BL17" i="13"/>
  <c r="BK17" i="13"/>
  <c r="BL16" i="13"/>
  <c r="BK16" i="13"/>
  <c r="BL15" i="13"/>
  <c r="BK15" i="13"/>
  <c r="BL14" i="13"/>
  <c r="BK14" i="13"/>
  <c r="BL13" i="13"/>
  <c r="BK13" i="13"/>
  <c r="BL12" i="13"/>
  <c r="BK12" i="13"/>
  <c r="BL11" i="13"/>
  <c r="BK11" i="13"/>
  <c r="BL10" i="13"/>
  <c r="BK10" i="13"/>
  <c r="BL9" i="13"/>
  <c r="BK9" i="13"/>
  <c r="BL8" i="13"/>
  <c r="BK8" i="13"/>
  <c r="BL7" i="13"/>
  <c r="BK7" i="13"/>
  <c r="BL6" i="13"/>
  <c r="BK6" i="13"/>
  <c r="BN5" i="13"/>
  <c r="BN6" i="13" s="1"/>
  <c r="BL5" i="13"/>
  <c r="BP5" i="13" s="1"/>
  <c r="BK5" i="13"/>
  <c r="BO5" i="13" s="1"/>
  <c r="BN4" i="13"/>
  <c r="BL4" i="13"/>
  <c r="BP4" i="13" s="1"/>
  <c r="BK4" i="13"/>
  <c r="BO4" i="13" s="1"/>
  <c r="BL3" i="13"/>
  <c r="BP3" i="13" s="1"/>
  <c r="BK3" i="13"/>
  <c r="BO3" i="13" s="1"/>
  <c r="B2" i="12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AI2" i="12" s="1"/>
  <c r="AJ2" i="12" s="1"/>
  <c r="AK2" i="12" s="1"/>
  <c r="AL2" i="12" s="1"/>
  <c r="AM2" i="12" s="1"/>
  <c r="AN2" i="12" s="1"/>
  <c r="AO2" i="12" s="1"/>
  <c r="AP2" i="12" s="1"/>
  <c r="AQ2" i="12" s="1"/>
  <c r="AR2" i="12" s="1"/>
  <c r="AS2" i="12" s="1"/>
  <c r="AT2" i="12" s="1"/>
  <c r="AU2" i="12" s="1"/>
  <c r="AV2" i="12" s="1"/>
  <c r="AW2" i="12" s="1"/>
  <c r="AX2" i="12" s="1"/>
  <c r="AY2" i="12" s="1"/>
  <c r="AZ2" i="12" s="1"/>
  <c r="BA2" i="12" s="1"/>
  <c r="BB2" i="12" s="1"/>
  <c r="BC2" i="12" s="1"/>
  <c r="BD2" i="12" s="1"/>
  <c r="BE2" i="12" s="1"/>
  <c r="BF2" i="12" s="1"/>
  <c r="BG2" i="12" s="1"/>
  <c r="BH2" i="12" s="1"/>
  <c r="BI2" i="12" s="1"/>
  <c r="G2" i="11"/>
  <c r="H2" i="11" s="1"/>
  <c r="G3" i="11"/>
  <c r="H3" i="11"/>
  <c r="G4" i="11"/>
  <c r="H4" i="11" s="1"/>
  <c r="G5" i="11"/>
  <c r="H5" i="11"/>
  <c r="G6" i="11"/>
  <c r="H6" i="11" s="1"/>
  <c r="G7" i="11"/>
  <c r="H7" i="11" s="1"/>
  <c r="G8" i="11"/>
  <c r="H8" i="11" s="1"/>
  <c r="G9" i="11"/>
  <c r="H9" i="11"/>
  <c r="G10" i="11"/>
  <c r="H10" i="11" s="1"/>
  <c r="G11" i="11"/>
  <c r="H11" i="11"/>
  <c r="G12" i="11"/>
  <c r="H12" i="11" s="1"/>
  <c r="G13" i="11"/>
  <c r="H13" i="11"/>
  <c r="G14" i="11"/>
  <c r="H14" i="11" s="1"/>
  <c r="G15" i="11"/>
  <c r="H15" i="11" s="1"/>
  <c r="G16" i="11"/>
  <c r="H16" i="11" s="1"/>
  <c r="G17" i="11"/>
  <c r="H17" i="11"/>
  <c r="G18" i="11"/>
  <c r="H18" i="11" s="1"/>
  <c r="G19" i="11"/>
  <c r="H19" i="11"/>
  <c r="G20" i="11"/>
  <c r="H20" i="11" s="1"/>
  <c r="G21" i="11"/>
  <c r="H21" i="11"/>
  <c r="G22" i="11"/>
  <c r="H22" i="11" s="1"/>
  <c r="G23" i="11"/>
  <c r="H23" i="11" s="1"/>
  <c r="G24" i="11"/>
  <c r="H24" i="11" s="1"/>
  <c r="G25" i="11"/>
  <c r="H25" i="11"/>
  <c r="G26" i="11"/>
  <c r="H26" i="11" s="1"/>
  <c r="G27" i="11"/>
  <c r="H27" i="11"/>
  <c r="G28" i="11"/>
  <c r="H28" i="11" s="1"/>
  <c r="G29" i="11"/>
  <c r="H29" i="11"/>
  <c r="G30" i="11"/>
  <c r="H30" i="11" s="1"/>
  <c r="G31" i="11"/>
  <c r="H31" i="11" s="1"/>
  <c r="G32" i="11"/>
  <c r="H32" i="11" s="1"/>
  <c r="G33" i="11"/>
  <c r="H33" i="11"/>
  <c r="G34" i="11"/>
  <c r="H34" i="11" s="1"/>
  <c r="G35" i="11"/>
  <c r="H35" i="11"/>
  <c r="G36" i="11"/>
  <c r="H36" i="11" s="1"/>
  <c r="G37" i="11"/>
  <c r="H37" i="11"/>
  <c r="G38" i="11"/>
  <c r="H38" i="11" s="1"/>
  <c r="G39" i="11"/>
  <c r="H39" i="11" s="1"/>
  <c r="G40" i="11"/>
  <c r="H40" i="11" s="1"/>
  <c r="G41" i="11"/>
  <c r="H41" i="11"/>
  <c r="G42" i="11"/>
  <c r="H42" i="11" s="1"/>
  <c r="G43" i="11"/>
  <c r="H43" i="11"/>
  <c r="G44" i="11"/>
  <c r="H44" i="11" s="1"/>
  <c r="G45" i="11"/>
  <c r="H45" i="11"/>
  <c r="G46" i="11"/>
  <c r="H46" i="11" s="1"/>
  <c r="G47" i="11"/>
  <c r="H47" i="11" s="1"/>
  <c r="G48" i="11"/>
  <c r="H48" i="11" s="1"/>
  <c r="G49" i="11"/>
  <c r="H49" i="11"/>
  <c r="G50" i="11"/>
  <c r="H50" i="11" s="1"/>
  <c r="G51" i="11"/>
  <c r="H51" i="11"/>
  <c r="G52" i="11"/>
  <c r="H52" i="11" s="1"/>
  <c r="G53" i="11"/>
  <c r="H53" i="11"/>
  <c r="G54" i="11"/>
  <c r="H54" i="11" s="1"/>
  <c r="G55" i="11"/>
  <c r="H55" i="11" s="1"/>
  <c r="G56" i="11"/>
  <c r="H56" i="11" s="1"/>
  <c r="G57" i="11"/>
  <c r="H57" i="11"/>
  <c r="G58" i="11"/>
  <c r="H58" i="11" s="1"/>
  <c r="G59" i="11"/>
  <c r="H59" i="11"/>
  <c r="G60" i="11"/>
  <c r="H60" i="11" s="1"/>
  <c r="G61" i="11"/>
  <c r="H61" i="11"/>
  <c r="G62" i="11"/>
  <c r="H62" i="11" s="1"/>
  <c r="G63" i="11"/>
  <c r="H63" i="11" s="1"/>
  <c r="G64" i="11"/>
  <c r="H64" i="11" s="1"/>
  <c r="G65" i="11"/>
  <c r="H65" i="11"/>
  <c r="G66" i="11"/>
  <c r="H66" i="11" s="1"/>
  <c r="G67" i="11"/>
  <c r="H67" i="11"/>
  <c r="G68" i="11"/>
  <c r="H68" i="11" s="1"/>
  <c r="G69" i="11"/>
  <c r="H69" i="11"/>
  <c r="G70" i="11"/>
  <c r="H70" i="11" s="1"/>
  <c r="G71" i="11"/>
  <c r="H71" i="11" s="1"/>
  <c r="G72" i="11"/>
  <c r="H72" i="11" s="1"/>
  <c r="G73" i="11"/>
  <c r="H73" i="11"/>
  <c r="G74" i="11"/>
  <c r="H74" i="11" s="1"/>
  <c r="G75" i="11"/>
  <c r="H75" i="11"/>
  <c r="G76" i="11"/>
  <c r="H76" i="11" s="1"/>
  <c r="G77" i="11"/>
  <c r="H77" i="11"/>
  <c r="G78" i="11"/>
  <c r="H78" i="11" s="1"/>
  <c r="G79" i="11"/>
  <c r="H79" i="11" s="1"/>
  <c r="G80" i="11"/>
  <c r="H80" i="11" s="1"/>
  <c r="G81" i="11"/>
  <c r="H81" i="11"/>
  <c r="G82" i="11"/>
  <c r="H82" i="11" s="1"/>
  <c r="G83" i="11"/>
  <c r="H83" i="11"/>
  <c r="G84" i="11"/>
  <c r="H84" i="11" s="1"/>
  <c r="G85" i="11"/>
  <c r="H85" i="11"/>
  <c r="G86" i="11"/>
  <c r="H86" i="11" s="1"/>
  <c r="G87" i="11"/>
  <c r="H87" i="11" s="1"/>
  <c r="G88" i="11"/>
  <c r="H88" i="11" s="1"/>
  <c r="G89" i="11"/>
  <c r="H89" i="11"/>
  <c r="G90" i="11"/>
  <c r="H90" i="11" s="1"/>
  <c r="G91" i="11"/>
  <c r="H91" i="11"/>
  <c r="G92" i="11"/>
  <c r="H92" i="11" s="1"/>
  <c r="G93" i="11"/>
  <c r="H93" i="11"/>
  <c r="G94" i="11"/>
  <c r="H94" i="11" s="1"/>
  <c r="G95" i="11"/>
  <c r="H95" i="11" s="1"/>
  <c r="G96" i="11"/>
  <c r="H96" i="11" s="1"/>
  <c r="G97" i="11"/>
  <c r="H97" i="11"/>
  <c r="G98" i="11"/>
  <c r="H98" i="11" s="1"/>
  <c r="G99" i="11"/>
  <c r="H99" i="11"/>
  <c r="G100" i="11"/>
  <c r="H100" i="11" s="1"/>
  <c r="G101" i="11"/>
  <c r="H101" i="11"/>
  <c r="G102" i="11"/>
  <c r="H102" i="11" s="1"/>
  <c r="G103" i="11"/>
  <c r="H103" i="11" s="1"/>
  <c r="G104" i="11"/>
  <c r="H104" i="11" s="1"/>
  <c r="G105" i="11"/>
  <c r="H105" i="11"/>
  <c r="G106" i="11"/>
  <c r="H106" i="11" s="1"/>
  <c r="G107" i="11"/>
  <c r="H107" i="11"/>
  <c r="G108" i="11"/>
  <c r="H108" i="11" s="1"/>
  <c r="G109" i="11"/>
  <c r="H109" i="11"/>
  <c r="G110" i="11"/>
  <c r="H110" i="11" s="1"/>
  <c r="G111" i="11"/>
  <c r="H111" i="11" s="1"/>
  <c r="G112" i="11"/>
  <c r="H112" i="11" s="1"/>
  <c r="G113" i="11"/>
  <c r="H113" i="11"/>
  <c r="G114" i="11"/>
  <c r="H114" i="11" s="1"/>
  <c r="G115" i="11"/>
  <c r="H115" i="11"/>
  <c r="G116" i="11"/>
  <c r="H116" i="11" s="1"/>
  <c r="G117" i="11"/>
  <c r="H117" i="11"/>
  <c r="G118" i="11"/>
  <c r="H118" i="11" s="1"/>
  <c r="G119" i="11"/>
  <c r="H119" i="11" s="1"/>
  <c r="G120" i="11"/>
  <c r="H120" i="11" s="1"/>
  <c r="G121" i="11"/>
  <c r="H121" i="11"/>
  <c r="G122" i="11"/>
  <c r="H122" i="11" s="1"/>
  <c r="G123" i="11"/>
  <c r="H123" i="11"/>
  <c r="G124" i="11"/>
  <c r="H124" i="11" s="1"/>
  <c r="G125" i="11"/>
  <c r="H125" i="11"/>
  <c r="G126" i="11"/>
  <c r="H126" i="11" s="1"/>
  <c r="G127" i="11"/>
  <c r="H127" i="11" s="1"/>
  <c r="G128" i="11"/>
  <c r="H128" i="11"/>
  <c r="G129" i="11"/>
  <c r="H129" i="11" s="1"/>
  <c r="G130" i="11"/>
  <c r="H130" i="11" s="1"/>
  <c r="G131" i="11"/>
  <c r="H131" i="11" s="1"/>
  <c r="G132" i="11"/>
  <c r="H132" i="11"/>
  <c r="G133" i="11"/>
  <c r="H133" i="11" s="1"/>
  <c r="G134" i="11"/>
  <c r="H134" i="11"/>
  <c r="G135" i="11"/>
  <c r="H135" i="11" s="1"/>
  <c r="G136" i="11"/>
  <c r="H136" i="11"/>
  <c r="G137" i="11"/>
  <c r="H137" i="11" s="1"/>
  <c r="G138" i="11"/>
  <c r="H138" i="11" s="1"/>
  <c r="G139" i="11"/>
  <c r="H139" i="11" s="1"/>
  <c r="G140" i="11"/>
  <c r="H140" i="11"/>
  <c r="G141" i="11"/>
  <c r="H141" i="11" s="1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BD33" i="9"/>
  <c r="BE33" i="9"/>
  <c r="BF33" i="9"/>
  <c r="BG33" i="9"/>
  <c r="BH33" i="9"/>
  <c r="BI33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BH41" i="9"/>
  <c r="BI41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BG42" i="9"/>
  <c r="BH42" i="9"/>
  <c r="BI42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BH43" i="9"/>
  <c r="BI43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AZ44" i="9"/>
  <c r="BA44" i="9"/>
  <c r="BB44" i="9"/>
  <c r="BC44" i="9"/>
  <c r="BD44" i="9"/>
  <c r="BE44" i="9"/>
  <c r="BF44" i="9"/>
  <c r="BG44" i="9"/>
  <c r="BH44" i="9"/>
  <c r="BI44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AZ45" i="9"/>
  <c r="BA45" i="9"/>
  <c r="BB45" i="9"/>
  <c r="BC45" i="9"/>
  <c r="BD45" i="9"/>
  <c r="BE45" i="9"/>
  <c r="BF45" i="9"/>
  <c r="BG45" i="9"/>
  <c r="BH45" i="9"/>
  <c r="BI45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BC46" i="9"/>
  <c r="BD46" i="9"/>
  <c r="BE46" i="9"/>
  <c r="BF46" i="9"/>
  <c r="BG46" i="9"/>
  <c r="BH46" i="9"/>
  <c r="BI46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AZ47" i="9"/>
  <c r="BA47" i="9"/>
  <c r="BB47" i="9"/>
  <c r="BC47" i="9"/>
  <c r="BD47" i="9"/>
  <c r="BE47" i="9"/>
  <c r="BF47" i="9"/>
  <c r="BG47" i="9"/>
  <c r="BH47" i="9"/>
  <c r="BI47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BC48" i="9"/>
  <c r="BD48" i="9"/>
  <c r="BE48" i="9"/>
  <c r="BF48" i="9"/>
  <c r="BG48" i="9"/>
  <c r="BH48" i="9"/>
  <c r="BI48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AZ49" i="9"/>
  <c r="BA49" i="9"/>
  <c r="BB49" i="9"/>
  <c r="BC49" i="9"/>
  <c r="BD49" i="9"/>
  <c r="BE49" i="9"/>
  <c r="BF49" i="9"/>
  <c r="BG49" i="9"/>
  <c r="BH49" i="9"/>
  <c r="BI49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BH50" i="9"/>
  <c r="BI50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AZ51" i="9"/>
  <c r="BA51" i="9"/>
  <c r="BB51" i="9"/>
  <c r="BC51" i="9"/>
  <c r="BD51" i="9"/>
  <c r="BE51" i="9"/>
  <c r="BF51" i="9"/>
  <c r="BG51" i="9"/>
  <c r="BH51" i="9"/>
  <c r="BI51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AZ52" i="9"/>
  <c r="BA52" i="9"/>
  <c r="BB52" i="9"/>
  <c r="BC52" i="9"/>
  <c r="BD52" i="9"/>
  <c r="BE52" i="9"/>
  <c r="BF52" i="9"/>
  <c r="BG52" i="9"/>
  <c r="BH52" i="9"/>
  <c r="BI52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AZ53" i="9"/>
  <c r="BA53" i="9"/>
  <c r="BB53" i="9"/>
  <c r="BC53" i="9"/>
  <c r="BD53" i="9"/>
  <c r="BE53" i="9"/>
  <c r="BF53" i="9"/>
  <c r="BG53" i="9"/>
  <c r="BH53" i="9"/>
  <c r="BI53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BC54" i="9"/>
  <c r="BD54" i="9"/>
  <c r="BE54" i="9"/>
  <c r="BF54" i="9"/>
  <c r="BG54" i="9"/>
  <c r="BH54" i="9"/>
  <c r="BI54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AZ55" i="9"/>
  <c r="BA55" i="9"/>
  <c r="BB55" i="9"/>
  <c r="BC55" i="9"/>
  <c r="BD55" i="9"/>
  <c r="BE55" i="9"/>
  <c r="BF55" i="9"/>
  <c r="BG55" i="9"/>
  <c r="BH55" i="9"/>
  <c r="BI55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AZ56" i="9"/>
  <c r="BA56" i="9"/>
  <c r="BB56" i="9"/>
  <c r="BC56" i="9"/>
  <c r="BD56" i="9"/>
  <c r="BE56" i="9"/>
  <c r="BF56" i="9"/>
  <c r="BG56" i="9"/>
  <c r="BH56" i="9"/>
  <c r="BI56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BE57" i="9"/>
  <c r="BF57" i="9"/>
  <c r="BG57" i="9"/>
  <c r="BH57" i="9"/>
  <c r="BI57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AZ58" i="9"/>
  <c r="BA58" i="9"/>
  <c r="BB58" i="9"/>
  <c r="BC58" i="9"/>
  <c r="BD58" i="9"/>
  <c r="BE58" i="9"/>
  <c r="BF58" i="9"/>
  <c r="BG58" i="9"/>
  <c r="BH58" i="9"/>
  <c r="BI58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AZ59" i="9"/>
  <c r="BA59" i="9"/>
  <c r="BB59" i="9"/>
  <c r="BC59" i="9"/>
  <c r="BD59" i="9"/>
  <c r="BE59" i="9"/>
  <c r="BF59" i="9"/>
  <c r="BG59" i="9"/>
  <c r="BH59" i="9"/>
  <c r="BI59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AZ60" i="9"/>
  <c r="BA60" i="9"/>
  <c r="BB60" i="9"/>
  <c r="BC60" i="9"/>
  <c r="BD60" i="9"/>
  <c r="BE60" i="9"/>
  <c r="BF60" i="9"/>
  <c r="BG60" i="9"/>
  <c r="BH60" i="9"/>
  <c r="BI60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AZ61" i="9"/>
  <c r="BA61" i="9"/>
  <c r="BB61" i="9"/>
  <c r="BC61" i="9"/>
  <c r="BD61" i="9"/>
  <c r="BE61" i="9"/>
  <c r="BF61" i="9"/>
  <c r="BG61" i="9"/>
  <c r="BH61" i="9"/>
  <c r="BI61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AZ62" i="9"/>
  <c r="BA62" i="9"/>
  <c r="BB62" i="9"/>
  <c r="BC62" i="9"/>
  <c r="BD62" i="9"/>
  <c r="BE62" i="9"/>
  <c r="BF62" i="9"/>
  <c r="BG62" i="9"/>
  <c r="BH62" i="9"/>
  <c r="BI62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AZ63" i="9"/>
  <c r="BA63" i="9"/>
  <c r="BB63" i="9"/>
  <c r="BC63" i="9"/>
  <c r="BD63" i="9"/>
  <c r="BE63" i="9"/>
  <c r="BF63" i="9"/>
  <c r="BG63" i="9"/>
  <c r="BH63" i="9"/>
  <c r="BI63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AZ64" i="9"/>
  <c r="BA64" i="9"/>
  <c r="BB64" i="9"/>
  <c r="BC64" i="9"/>
  <c r="BD64" i="9"/>
  <c r="BE64" i="9"/>
  <c r="BF64" i="9"/>
  <c r="BG64" i="9"/>
  <c r="BH64" i="9"/>
  <c r="BI64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AZ65" i="9"/>
  <c r="BA65" i="9"/>
  <c r="BB65" i="9"/>
  <c r="BC65" i="9"/>
  <c r="BD65" i="9"/>
  <c r="BE65" i="9"/>
  <c r="BF65" i="9"/>
  <c r="BG65" i="9"/>
  <c r="BH65" i="9"/>
  <c r="BI65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AZ66" i="9"/>
  <c r="BA66" i="9"/>
  <c r="BB66" i="9"/>
  <c r="BC66" i="9"/>
  <c r="BD66" i="9"/>
  <c r="BE66" i="9"/>
  <c r="BF66" i="9"/>
  <c r="BG66" i="9"/>
  <c r="BH66" i="9"/>
  <c r="BI66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AZ67" i="9"/>
  <c r="BA67" i="9"/>
  <c r="BB67" i="9"/>
  <c r="BC67" i="9"/>
  <c r="BD67" i="9"/>
  <c r="BE67" i="9"/>
  <c r="BF67" i="9"/>
  <c r="BG67" i="9"/>
  <c r="BH67" i="9"/>
  <c r="BI67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AZ68" i="9"/>
  <c r="BA68" i="9"/>
  <c r="BB68" i="9"/>
  <c r="BC68" i="9"/>
  <c r="BD68" i="9"/>
  <c r="BE68" i="9"/>
  <c r="BF68" i="9"/>
  <c r="BG68" i="9"/>
  <c r="BH68" i="9"/>
  <c r="BI68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AZ69" i="9"/>
  <c r="BA69" i="9"/>
  <c r="BB69" i="9"/>
  <c r="BC69" i="9"/>
  <c r="BD69" i="9"/>
  <c r="BE69" i="9"/>
  <c r="BF69" i="9"/>
  <c r="BG69" i="9"/>
  <c r="BH69" i="9"/>
  <c r="BI69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AZ70" i="9"/>
  <c r="BA70" i="9"/>
  <c r="BB70" i="9"/>
  <c r="BC70" i="9"/>
  <c r="BD70" i="9"/>
  <c r="BE70" i="9"/>
  <c r="BF70" i="9"/>
  <c r="BG70" i="9"/>
  <c r="BH70" i="9"/>
  <c r="BI70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AZ71" i="9"/>
  <c r="BA71" i="9"/>
  <c r="BB71" i="9"/>
  <c r="BC71" i="9"/>
  <c r="BD71" i="9"/>
  <c r="BE71" i="9"/>
  <c r="BF71" i="9"/>
  <c r="BG71" i="9"/>
  <c r="BH71" i="9"/>
  <c r="BI71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AZ72" i="9"/>
  <c r="BA72" i="9"/>
  <c r="BB72" i="9"/>
  <c r="BC72" i="9"/>
  <c r="BD72" i="9"/>
  <c r="BE72" i="9"/>
  <c r="BF72" i="9"/>
  <c r="BG72" i="9"/>
  <c r="BH72" i="9"/>
  <c r="BI72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AZ73" i="9"/>
  <c r="BA73" i="9"/>
  <c r="BB73" i="9"/>
  <c r="BC73" i="9"/>
  <c r="BD73" i="9"/>
  <c r="BE73" i="9"/>
  <c r="BF73" i="9"/>
  <c r="BG73" i="9"/>
  <c r="BH73" i="9"/>
  <c r="BI73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AZ74" i="9"/>
  <c r="BA74" i="9"/>
  <c r="BB74" i="9"/>
  <c r="BC74" i="9"/>
  <c r="BD74" i="9"/>
  <c r="BE74" i="9"/>
  <c r="BF74" i="9"/>
  <c r="BG74" i="9"/>
  <c r="BH74" i="9"/>
  <c r="BI74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AZ75" i="9"/>
  <c r="BA75" i="9"/>
  <c r="BB75" i="9"/>
  <c r="BC75" i="9"/>
  <c r="BD75" i="9"/>
  <c r="BE75" i="9"/>
  <c r="BF75" i="9"/>
  <c r="BG75" i="9"/>
  <c r="BH75" i="9"/>
  <c r="BI75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AZ76" i="9"/>
  <c r="BA76" i="9"/>
  <c r="BB76" i="9"/>
  <c r="BC76" i="9"/>
  <c r="BD76" i="9"/>
  <c r="BE76" i="9"/>
  <c r="BF76" i="9"/>
  <c r="BG76" i="9"/>
  <c r="BH76" i="9"/>
  <c r="BI76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AZ77" i="9"/>
  <c r="BA77" i="9"/>
  <c r="BB77" i="9"/>
  <c r="BC77" i="9"/>
  <c r="BD77" i="9"/>
  <c r="BE77" i="9"/>
  <c r="BF77" i="9"/>
  <c r="BG77" i="9"/>
  <c r="BH77" i="9"/>
  <c r="BI77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AZ78" i="9"/>
  <c r="BA78" i="9"/>
  <c r="BB78" i="9"/>
  <c r="BC78" i="9"/>
  <c r="BD78" i="9"/>
  <c r="BE78" i="9"/>
  <c r="BF78" i="9"/>
  <c r="BG78" i="9"/>
  <c r="BH78" i="9"/>
  <c r="BI78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AZ79" i="9"/>
  <c r="BA79" i="9"/>
  <c r="BB79" i="9"/>
  <c r="BC79" i="9"/>
  <c r="BD79" i="9"/>
  <c r="BE79" i="9"/>
  <c r="BF79" i="9"/>
  <c r="BG79" i="9"/>
  <c r="BH79" i="9"/>
  <c r="BI79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AZ80" i="9"/>
  <c r="BA80" i="9"/>
  <c r="BB80" i="9"/>
  <c r="BC80" i="9"/>
  <c r="BD80" i="9"/>
  <c r="BE80" i="9"/>
  <c r="BF80" i="9"/>
  <c r="BG80" i="9"/>
  <c r="BH80" i="9"/>
  <c r="BI80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AZ81" i="9"/>
  <c r="BA81" i="9"/>
  <c r="BB81" i="9"/>
  <c r="BC81" i="9"/>
  <c r="BD81" i="9"/>
  <c r="BE81" i="9"/>
  <c r="BF81" i="9"/>
  <c r="BG81" i="9"/>
  <c r="BH81" i="9"/>
  <c r="BI81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AZ82" i="9"/>
  <c r="BA82" i="9"/>
  <c r="BB82" i="9"/>
  <c r="BC82" i="9"/>
  <c r="BD82" i="9"/>
  <c r="BE82" i="9"/>
  <c r="BF82" i="9"/>
  <c r="BG82" i="9"/>
  <c r="BH82" i="9"/>
  <c r="BI82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AZ83" i="9"/>
  <c r="BA83" i="9"/>
  <c r="BB83" i="9"/>
  <c r="BC83" i="9"/>
  <c r="BD83" i="9"/>
  <c r="BE83" i="9"/>
  <c r="BF83" i="9"/>
  <c r="BG83" i="9"/>
  <c r="BH83" i="9"/>
  <c r="BI83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AZ84" i="9"/>
  <c r="BA84" i="9"/>
  <c r="BB84" i="9"/>
  <c r="BC84" i="9"/>
  <c r="BD84" i="9"/>
  <c r="BE84" i="9"/>
  <c r="BF84" i="9"/>
  <c r="BG84" i="9"/>
  <c r="BH84" i="9"/>
  <c r="BI84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AZ85" i="9"/>
  <c r="BA85" i="9"/>
  <c r="BB85" i="9"/>
  <c r="BC85" i="9"/>
  <c r="BD85" i="9"/>
  <c r="BE85" i="9"/>
  <c r="BF85" i="9"/>
  <c r="BG85" i="9"/>
  <c r="BH85" i="9"/>
  <c r="BI85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AZ86" i="9"/>
  <c r="BA86" i="9"/>
  <c r="BB86" i="9"/>
  <c r="BC86" i="9"/>
  <c r="BD86" i="9"/>
  <c r="BE86" i="9"/>
  <c r="BF86" i="9"/>
  <c r="BG86" i="9"/>
  <c r="BH86" i="9"/>
  <c r="BI86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AZ87" i="9"/>
  <c r="BA87" i="9"/>
  <c r="BB87" i="9"/>
  <c r="BC87" i="9"/>
  <c r="BD87" i="9"/>
  <c r="BE87" i="9"/>
  <c r="BF87" i="9"/>
  <c r="BG87" i="9"/>
  <c r="BH87" i="9"/>
  <c r="BI87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AZ88" i="9"/>
  <c r="BA88" i="9"/>
  <c r="BB88" i="9"/>
  <c r="BC88" i="9"/>
  <c r="BD88" i="9"/>
  <c r="BE88" i="9"/>
  <c r="BF88" i="9"/>
  <c r="BG88" i="9"/>
  <c r="BH88" i="9"/>
  <c r="BI88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AZ89" i="9"/>
  <c r="BA89" i="9"/>
  <c r="BB89" i="9"/>
  <c r="BC89" i="9"/>
  <c r="BD89" i="9"/>
  <c r="BE89" i="9"/>
  <c r="BF89" i="9"/>
  <c r="BG89" i="9"/>
  <c r="BH89" i="9"/>
  <c r="BI89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AZ90" i="9"/>
  <c r="BA90" i="9"/>
  <c r="BB90" i="9"/>
  <c r="BC90" i="9"/>
  <c r="BD90" i="9"/>
  <c r="BE90" i="9"/>
  <c r="BF90" i="9"/>
  <c r="BG90" i="9"/>
  <c r="BH90" i="9"/>
  <c r="BI90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AZ91" i="9"/>
  <c r="BA91" i="9"/>
  <c r="BB91" i="9"/>
  <c r="BC91" i="9"/>
  <c r="BD91" i="9"/>
  <c r="BE91" i="9"/>
  <c r="BF91" i="9"/>
  <c r="BG91" i="9"/>
  <c r="BH91" i="9"/>
  <c r="BI9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C86" i="9"/>
  <c r="D86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C87" i="9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C89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32" i="9"/>
  <c r="B4" i="8"/>
  <c r="C4" i="8" s="1"/>
  <c r="B5" i="8"/>
  <c r="C5" i="8" s="1"/>
  <c r="B6" i="8"/>
  <c r="C6" i="8" s="1"/>
  <c r="B7" i="8"/>
  <c r="C7" i="8" s="1"/>
  <c r="B8" i="8"/>
  <c r="C8" i="8" s="1"/>
  <c r="B9" i="8"/>
  <c r="C9" i="8" s="1"/>
  <c r="B10" i="8"/>
  <c r="C10" i="8" s="1"/>
  <c r="B11" i="8"/>
  <c r="C11" i="8" s="1"/>
  <c r="B12" i="8"/>
  <c r="C12" i="8" s="1"/>
  <c r="B13" i="8"/>
  <c r="C13" i="8" s="1"/>
  <c r="B14" i="8"/>
  <c r="C14" i="8" s="1"/>
  <c r="B15" i="8"/>
  <c r="C15" i="8" s="1"/>
  <c r="B16" i="8"/>
  <c r="C16" i="8" s="1"/>
  <c r="B17" i="8"/>
  <c r="C17" i="8" s="1"/>
  <c r="B18" i="8"/>
  <c r="C18" i="8" s="1"/>
  <c r="B19" i="8"/>
  <c r="C19" i="8" s="1"/>
  <c r="B20" i="8"/>
  <c r="C20" i="8" s="1"/>
  <c r="B21" i="8"/>
  <c r="C21" i="8" s="1"/>
  <c r="B22" i="8"/>
  <c r="C22" i="8" s="1"/>
  <c r="B23" i="8"/>
  <c r="C23" i="8" s="1"/>
  <c r="B24" i="8"/>
  <c r="C24" i="8" s="1"/>
  <c r="B25" i="8"/>
  <c r="C25" i="8" s="1"/>
  <c r="B26" i="8"/>
  <c r="C26" i="8" s="1"/>
  <c r="B27" i="8"/>
  <c r="C27" i="8" s="1"/>
  <c r="B28" i="8"/>
  <c r="C28" i="8" s="1"/>
  <c r="B29" i="8"/>
  <c r="C29" i="8" s="1"/>
  <c r="B30" i="8"/>
  <c r="C30" i="8" s="1"/>
  <c r="B31" i="8"/>
  <c r="C31" i="8" s="1"/>
  <c r="B32" i="8"/>
  <c r="C32" i="8" s="1"/>
  <c r="B33" i="8"/>
  <c r="C33" i="8" s="1"/>
  <c r="B34" i="8"/>
  <c r="C34" i="8" s="1"/>
  <c r="B35" i="8"/>
  <c r="C35" i="8" s="1"/>
  <c r="B36" i="8"/>
  <c r="C36" i="8" s="1"/>
  <c r="B37" i="8"/>
  <c r="C37" i="8" s="1"/>
  <c r="B38" i="8"/>
  <c r="C38" i="8" s="1"/>
  <c r="B39" i="8"/>
  <c r="C39" i="8" s="1"/>
  <c r="B40" i="8"/>
  <c r="C40" i="8" s="1"/>
  <c r="B41" i="8"/>
  <c r="C41" i="8" s="1"/>
  <c r="B42" i="8"/>
  <c r="C42" i="8" s="1"/>
  <c r="B43" i="8"/>
  <c r="C43" i="8" s="1"/>
  <c r="B44" i="8"/>
  <c r="C44" i="8" s="1"/>
  <c r="B45" i="8"/>
  <c r="C45" i="8" s="1"/>
  <c r="B46" i="8"/>
  <c r="C46" i="8" s="1"/>
  <c r="B47" i="8"/>
  <c r="C47" i="8" s="1"/>
  <c r="B48" i="8"/>
  <c r="C48" i="8" s="1"/>
  <c r="B49" i="8"/>
  <c r="C49" i="8" s="1"/>
  <c r="B50" i="8"/>
  <c r="C50" i="8" s="1"/>
  <c r="B51" i="8"/>
  <c r="C51" i="8" s="1"/>
  <c r="B52" i="8"/>
  <c r="C52" i="8" s="1"/>
  <c r="B53" i="8"/>
  <c r="C53" i="8" s="1"/>
  <c r="B54" i="8"/>
  <c r="C54" i="8" s="1"/>
  <c r="B55" i="8"/>
  <c r="C55" i="8" s="1"/>
  <c r="B56" i="8"/>
  <c r="C56" i="8" s="1"/>
  <c r="B57" i="8"/>
  <c r="C57" i="8" s="1"/>
  <c r="B58" i="8"/>
  <c r="C58" i="8" s="1"/>
  <c r="B59" i="8"/>
  <c r="C59" i="8" s="1"/>
  <c r="B60" i="8"/>
  <c r="C60" i="8" s="1"/>
  <c r="B61" i="8"/>
  <c r="C61" i="8" s="1"/>
  <c r="B62" i="8"/>
  <c r="C62" i="8" s="1"/>
  <c r="B63" i="8"/>
  <c r="C63" i="8" s="1"/>
  <c r="B64" i="8"/>
  <c r="C64" i="8" s="1"/>
  <c r="B65" i="8"/>
  <c r="C65" i="8" s="1"/>
  <c r="B66" i="8"/>
  <c r="C66" i="8" s="1"/>
  <c r="B67" i="8"/>
  <c r="C67" i="8" s="1"/>
  <c r="B68" i="8"/>
  <c r="C68" i="8" s="1"/>
  <c r="B69" i="8"/>
  <c r="C69" i="8" s="1"/>
  <c r="B70" i="8"/>
  <c r="C70" i="8" s="1"/>
  <c r="B71" i="8"/>
  <c r="C71" i="8" s="1"/>
  <c r="B72" i="8"/>
  <c r="C72" i="8" s="1"/>
  <c r="B73" i="8"/>
  <c r="C73" i="8" s="1"/>
  <c r="B74" i="8"/>
  <c r="C74" i="8" s="1"/>
  <c r="B75" i="8"/>
  <c r="C75" i="8" s="1"/>
  <c r="B76" i="8"/>
  <c r="C76" i="8" s="1"/>
  <c r="B77" i="8"/>
  <c r="C77" i="8" s="1"/>
  <c r="B78" i="8"/>
  <c r="C78" i="8" s="1"/>
  <c r="B79" i="8"/>
  <c r="C79" i="8" s="1"/>
  <c r="B80" i="8"/>
  <c r="C80" i="8" s="1"/>
  <c r="B81" i="8"/>
  <c r="C81" i="8" s="1"/>
  <c r="B82" i="8"/>
  <c r="C82" i="8" s="1"/>
  <c r="B83" i="8"/>
  <c r="C83" i="8" s="1"/>
  <c r="B84" i="8"/>
  <c r="C84" i="8" s="1"/>
  <c r="B85" i="8"/>
  <c r="C85" i="8" s="1"/>
  <c r="B86" i="8"/>
  <c r="C86" i="8" s="1"/>
  <c r="B87" i="8"/>
  <c r="C87" i="8" s="1"/>
  <c r="B88" i="8"/>
  <c r="C88" i="8" s="1"/>
  <c r="B89" i="8"/>
  <c r="C89" i="8" s="1"/>
  <c r="B90" i="8"/>
  <c r="C90" i="8" s="1"/>
  <c r="B91" i="8"/>
  <c r="C91" i="8" s="1"/>
  <c r="B92" i="8"/>
  <c r="C92" i="8" s="1"/>
  <c r="B93" i="8"/>
  <c r="C93" i="8" s="1"/>
  <c r="B94" i="8"/>
  <c r="C94" i="8" s="1"/>
  <c r="B95" i="8"/>
  <c r="C95" i="8" s="1"/>
  <c r="B96" i="8"/>
  <c r="C96" i="8" s="1"/>
  <c r="B97" i="8"/>
  <c r="C97" i="8" s="1"/>
  <c r="B98" i="8"/>
  <c r="C98" i="8" s="1"/>
  <c r="B99" i="8"/>
  <c r="C99" i="8" s="1"/>
  <c r="B100" i="8"/>
  <c r="C100" i="8" s="1"/>
  <c r="B101" i="8"/>
  <c r="C101" i="8" s="1"/>
  <c r="B102" i="8"/>
  <c r="C102" i="8" s="1"/>
  <c r="B103" i="8"/>
  <c r="C103" i="8" s="1"/>
  <c r="B104" i="8"/>
  <c r="C104" i="8" s="1"/>
  <c r="B105" i="8"/>
  <c r="C105" i="8" s="1"/>
  <c r="B106" i="8"/>
  <c r="C106" i="8" s="1"/>
  <c r="B107" i="8"/>
  <c r="C107" i="8" s="1"/>
  <c r="B108" i="8"/>
  <c r="C108" i="8" s="1"/>
  <c r="B109" i="8"/>
  <c r="C109" i="8" s="1"/>
  <c r="B110" i="8"/>
  <c r="C110" i="8" s="1"/>
  <c r="B111" i="8"/>
  <c r="C111" i="8" s="1"/>
  <c r="B112" i="8"/>
  <c r="C112" i="8" s="1"/>
  <c r="B113" i="8"/>
  <c r="C113" i="8" s="1"/>
  <c r="B114" i="8"/>
  <c r="C114" i="8" s="1"/>
  <c r="B115" i="8"/>
  <c r="C115" i="8" s="1"/>
  <c r="B116" i="8"/>
  <c r="C116" i="8" s="1"/>
  <c r="B117" i="8"/>
  <c r="C117" i="8" s="1"/>
  <c r="B118" i="8"/>
  <c r="C118" i="8" s="1"/>
  <c r="B119" i="8"/>
  <c r="C119" i="8" s="1"/>
  <c r="B120" i="8"/>
  <c r="C120" i="8" s="1"/>
  <c r="B121" i="8"/>
  <c r="C121" i="8" s="1"/>
  <c r="B122" i="8"/>
  <c r="C122" i="8" s="1"/>
  <c r="B123" i="8"/>
  <c r="C123" i="8" s="1"/>
  <c r="B124" i="8"/>
  <c r="C124" i="8" s="1"/>
  <c r="B125" i="8"/>
  <c r="C125" i="8" s="1"/>
  <c r="B126" i="8"/>
  <c r="C126" i="8" s="1"/>
  <c r="B127" i="8"/>
  <c r="C127" i="8" s="1"/>
  <c r="B128" i="8"/>
  <c r="C128" i="8" s="1"/>
  <c r="B129" i="8"/>
  <c r="C129" i="8" s="1"/>
  <c r="B130" i="8"/>
  <c r="C130" i="8" s="1"/>
  <c r="B131" i="8"/>
  <c r="C131" i="8" s="1"/>
  <c r="B132" i="8"/>
  <c r="C132" i="8" s="1"/>
  <c r="B133" i="8"/>
  <c r="C133" i="8" s="1"/>
  <c r="B134" i="8"/>
  <c r="C134" i="8" s="1"/>
  <c r="B135" i="8"/>
  <c r="C135" i="8" s="1"/>
  <c r="B136" i="8"/>
  <c r="C136" i="8" s="1"/>
  <c r="B137" i="8"/>
  <c r="C137" i="8" s="1"/>
  <c r="B138" i="8"/>
  <c r="C138" i="8" s="1"/>
  <c r="B139" i="8"/>
  <c r="C139" i="8" s="1"/>
  <c r="B140" i="8"/>
  <c r="C140" i="8" s="1"/>
  <c r="B141" i="8"/>
  <c r="C141" i="8" s="1"/>
  <c r="B142" i="8"/>
  <c r="C142" i="8" s="1"/>
  <c r="B143" i="8"/>
  <c r="C143" i="8" s="1"/>
  <c r="B3" i="8"/>
  <c r="C3" i="8" s="1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J3" i="7"/>
  <c r="CK3" i="7"/>
  <c r="CL3" i="7"/>
  <c r="CM3" i="7"/>
  <c r="CN3" i="7"/>
  <c r="CO3" i="7"/>
  <c r="CP3" i="7"/>
  <c r="CQ3" i="7"/>
  <c r="CR3" i="7"/>
  <c r="CS3" i="7"/>
  <c r="CT3" i="7"/>
  <c r="CU3" i="7"/>
  <c r="CV3" i="7"/>
  <c r="CW3" i="7"/>
  <c r="CX3" i="7"/>
  <c r="CY3" i="7"/>
  <c r="CZ3" i="7"/>
  <c r="DA3" i="7"/>
  <c r="DB3" i="7"/>
  <c r="DC3" i="7"/>
  <c r="DD3" i="7"/>
  <c r="DE3" i="7"/>
  <c r="DF3" i="7"/>
  <c r="DG3" i="7"/>
  <c r="DH3" i="7"/>
  <c r="DI3" i="7"/>
  <c r="DJ3" i="7"/>
  <c r="DK3" i="7"/>
  <c r="DL3" i="7"/>
  <c r="DM3" i="7"/>
  <c r="DN3" i="7"/>
  <c r="DO3" i="7"/>
  <c r="DP3" i="7"/>
  <c r="DQ3" i="7"/>
  <c r="DR3" i="7"/>
  <c r="DS3" i="7"/>
  <c r="DT3" i="7"/>
  <c r="DU3" i="7"/>
  <c r="DV3" i="7"/>
  <c r="DW3" i="7"/>
  <c r="DX3" i="7"/>
  <c r="DY3" i="7"/>
  <c r="DZ3" i="7"/>
  <c r="EA3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CM4" i="7"/>
  <c r="CN4" i="7"/>
  <c r="CO4" i="7"/>
  <c r="CP4" i="7"/>
  <c r="CQ4" i="7"/>
  <c r="CR4" i="7"/>
  <c r="CS4" i="7"/>
  <c r="CT4" i="7"/>
  <c r="CU4" i="7"/>
  <c r="CV4" i="7"/>
  <c r="CW4" i="7"/>
  <c r="CX4" i="7"/>
  <c r="CY4" i="7"/>
  <c r="CZ4" i="7"/>
  <c r="DA4" i="7"/>
  <c r="DB4" i="7"/>
  <c r="DC4" i="7"/>
  <c r="DD4" i="7"/>
  <c r="DE4" i="7"/>
  <c r="DF4" i="7"/>
  <c r="DG4" i="7"/>
  <c r="DH4" i="7"/>
  <c r="DI4" i="7"/>
  <c r="DJ4" i="7"/>
  <c r="DK4" i="7"/>
  <c r="DL4" i="7"/>
  <c r="DM4" i="7"/>
  <c r="DN4" i="7"/>
  <c r="DO4" i="7"/>
  <c r="DP4" i="7"/>
  <c r="DQ4" i="7"/>
  <c r="DR4" i="7"/>
  <c r="DS4" i="7"/>
  <c r="DT4" i="7"/>
  <c r="DU4" i="7"/>
  <c r="DV4" i="7"/>
  <c r="DW4" i="7"/>
  <c r="DX4" i="7"/>
  <c r="DY4" i="7"/>
  <c r="DZ4" i="7"/>
  <c r="EA4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W5" i="7"/>
  <c r="CX5" i="7"/>
  <c r="CY5" i="7"/>
  <c r="CZ5" i="7"/>
  <c r="DA5" i="7"/>
  <c r="DB5" i="7"/>
  <c r="DC5" i="7"/>
  <c r="DD5" i="7"/>
  <c r="DE5" i="7"/>
  <c r="DF5" i="7"/>
  <c r="DG5" i="7"/>
  <c r="DH5" i="7"/>
  <c r="DI5" i="7"/>
  <c r="DJ5" i="7"/>
  <c r="DK5" i="7"/>
  <c r="DL5" i="7"/>
  <c r="DM5" i="7"/>
  <c r="DN5" i="7"/>
  <c r="DO5" i="7"/>
  <c r="DP5" i="7"/>
  <c r="DQ5" i="7"/>
  <c r="DR5" i="7"/>
  <c r="DS5" i="7"/>
  <c r="DT5" i="7"/>
  <c r="DU5" i="7"/>
  <c r="DV5" i="7"/>
  <c r="DW5" i="7"/>
  <c r="DX5" i="7"/>
  <c r="DY5" i="7"/>
  <c r="DZ5" i="7"/>
  <c r="EA5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CX6" i="7"/>
  <c r="CY6" i="7"/>
  <c r="CZ6" i="7"/>
  <c r="DA6" i="7"/>
  <c r="DB6" i="7"/>
  <c r="DC6" i="7"/>
  <c r="DD6" i="7"/>
  <c r="DE6" i="7"/>
  <c r="DF6" i="7"/>
  <c r="DG6" i="7"/>
  <c r="DH6" i="7"/>
  <c r="DI6" i="7"/>
  <c r="DJ6" i="7"/>
  <c r="DK6" i="7"/>
  <c r="DL6" i="7"/>
  <c r="DM6" i="7"/>
  <c r="DN6" i="7"/>
  <c r="DO6" i="7"/>
  <c r="DP6" i="7"/>
  <c r="DQ6" i="7"/>
  <c r="DR6" i="7"/>
  <c r="DS6" i="7"/>
  <c r="DT6" i="7"/>
  <c r="DU6" i="7"/>
  <c r="DV6" i="7"/>
  <c r="DW6" i="7"/>
  <c r="DX6" i="7"/>
  <c r="DY6" i="7"/>
  <c r="DZ6" i="7"/>
  <c r="EA6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DH7" i="7"/>
  <c r="DI7" i="7"/>
  <c r="DJ7" i="7"/>
  <c r="DK7" i="7"/>
  <c r="DL7" i="7"/>
  <c r="DM7" i="7"/>
  <c r="DN7" i="7"/>
  <c r="DO7" i="7"/>
  <c r="DP7" i="7"/>
  <c r="DQ7" i="7"/>
  <c r="DR7" i="7"/>
  <c r="DS7" i="7"/>
  <c r="DT7" i="7"/>
  <c r="DU7" i="7"/>
  <c r="DV7" i="7"/>
  <c r="DW7" i="7"/>
  <c r="DX7" i="7"/>
  <c r="DY7" i="7"/>
  <c r="DZ7" i="7"/>
  <c r="EA7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DI8" i="7"/>
  <c r="DJ8" i="7"/>
  <c r="DK8" i="7"/>
  <c r="DL8" i="7"/>
  <c r="DM8" i="7"/>
  <c r="DN8" i="7"/>
  <c r="DO8" i="7"/>
  <c r="DP8" i="7"/>
  <c r="DQ8" i="7"/>
  <c r="DR8" i="7"/>
  <c r="DS8" i="7"/>
  <c r="DT8" i="7"/>
  <c r="DU8" i="7"/>
  <c r="DV8" i="7"/>
  <c r="DW8" i="7"/>
  <c r="DX8" i="7"/>
  <c r="DY8" i="7"/>
  <c r="DZ8" i="7"/>
  <c r="EA8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DG9" i="7"/>
  <c r="DH9" i="7"/>
  <c r="DI9" i="7"/>
  <c r="DJ9" i="7"/>
  <c r="DK9" i="7"/>
  <c r="DL9" i="7"/>
  <c r="DM9" i="7"/>
  <c r="DN9" i="7"/>
  <c r="DO9" i="7"/>
  <c r="DP9" i="7"/>
  <c r="DQ9" i="7"/>
  <c r="DR9" i="7"/>
  <c r="DS9" i="7"/>
  <c r="DT9" i="7"/>
  <c r="DU9" i="7"/>
  <c r="DV9" i="7"/>
  <c r="DW9" i="7"/>
  <c r="DX9" i="7"/>
  <c r="DY9" i="7"/>
  <c r="DZ9" i="7"/>
  <c r="EA9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DZ10" i="7"/>
  <c r="EA10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DZ11" i="7"/>
  <c r="EA11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DI12" i="7"/>
  <c r="DJ12" i="7"/>
  <c r="DK12" i="7"/>
  <c r="DL12" i="7"/>
  <c r="DM12" i="7"/>
  <c r="DN12" i="7"/>
  <c r="DO12" i="7"/>
  <c r="DP12" i="7"/>
  <c r="DQ12" i="7"/>
  <c r="DR12" i="7"/>
  <c r="DS12" i="7"/>
  <c r="DT12" i="7"/>
  <c r="DU12" i="7"/>
  <c r="DV12" i="7"/>
  <c r="DW12" i="7"/>
  <c r="DX12" i="7"/>
  <c r="DY12" i="7"/>
  <c r="DZ12" i="7"/>
  <c r="EA12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DZ13" i="7"/>
  <c r="EA13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DI14" i="7"/>
  <c r="DJ14" i="7"/>
  <c r="DK14" i="7"/>
  <c r="DL14" i="7"/>
  <c r="DM14" i="7"/>
  <c r="DN14" i="7"/>
  <c r="DO14" i="7"/>
  <c r="DP14" i="7"/>
  <c r="DQ14" i="7"/>
  <c r="DR14" i="7"/>
  <c r="DS14" i="7"/>
  <c r="DT14" i="7"/>
  <c r="DU14" i="7"/>
  <c r="DV14" i="7"/>
  <c r="DW14" i="7"/>
  <c r="DX14" i="7"/>
  <c r="DY14" i="7"/>
  <c r="DZ14" i="7"/>
  <c r="EA14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DI15" i="7"/>
  <c r="DJ15" i="7"/>
  <c r="DK15" i="7"/>
  <c r="DL15" i="7"/>
  <c r="DM15" i="7"/>
  <c r="DN15" i="7"/>
  <c r="DO15" i="7"/>
  <c r="DP15" i="7"/>
  <c r="DQ15" i="7"/>
  <c r="DR15" i="7"/>
  <c r="DS15" i="7"/>
  <c r="DT15" i="7"/>
  <c r="DU15" i="7"/>
  <c r="DV15" i="7"/>
  <c r="DW15" i="7"/>
  <c r="DX15" i="7"/>
  <c r="DY15" i="7"/>
  <c r="DZ15" i="7"/>
  <c r="EA15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DI16" i="7"/>
  <c r="DJ16" i="7"/>
  <c r="DK16" i="7"/>
  <c r="DL16" i="7"/>
  <c r="DM16" i="7"/>
  <c r="DN16" i="7"/>
  <c r="DO16" i="7"/>
  <c r="DP16" i="7"/>
  <c r="DQ16" i="7"/>
  <c r="DR16" i="7"/>
  <c r="DS16" i="7"/>
  <c r="DT16" i="7"/>
  <c r="DU16" i="7"/>
  <c r="DV16" i="7"/>
  <c r="DW16" i="7"/>
  <c r="DX16" i="7"/>
  <c r="DY16" i="7"/>
  <c r="DZ16" i="7"/>
  <c r="EA16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DZ18" i="7"/>
  <c r="EA18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DI19" i="7"/>
  <c r="DJ19" i="7"/>
  <c r="DK19" i="7"/>
  <c r="DL19" i="7"/>
  <c r="DM19" i="7"/>
  <c r="DN19" i="7"/>
  <c r="DO19" i="7"/>
  <c r="DP19" i="7"/>
  <c r="DQ19" i="7"/>
  <c r="DR19" i="7"/>
  <c r="DS19" i="7"/>
  <c r="DT19" i="7"/>
  <c r="DU19" i="7"/>
  <c r="DV19" i="7"/>
  <c r="DW19" i="7"/>
  <c r="DX19" i="7"/>
  <c r="DY19" i="7"/>
  <c r="DZ19" i="7"/>
  <c r="EA19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DG20" i="7"/>
  <c r="DH20" i="7"/>
  <c r="DI20" i="7"/>
  <c r="DJ20" i="7"/>
  <c r="DK20" i="7"/>
  <c r="DL20" i="7"/>
  <c r="DM20" i="7"/>
  <c r="DN20" i="7"/>
  <c r="DO20" i="7"/>
  <c r="DP20" i="7"/>
  <c r="DQ20" i="7"/>
  <c r="DR20" i="7"/>
  <c r="DS20" i="7"/>
  <c r="DT20" i="7"/>
  <c r="DU20" i="7"/>
  <c r="DV20" i="7"/>
  <c r="DW20" i="7"/>
  <c r="DX20" i="7"/>
  <c r="DY20" i="7"/>
  <c r="DZ20" i="7"/>
  <c r="EA20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DI21" i="7"/>
  <c r="DJ21" i="7"/>
  <c r="DK21" i="7"/>
  <c r="DL21" i="7"/>
  <c r="DM21" i="7"/>
  <c r="DN21" i="7"/>
  <c r="DO21" i="7"/>
  <c r="DP21" i="7"/>
  <c r="DQ21" i="7"/>
  <c r="DR21" i="7"/>
  <c r="DS21" i="7"/>
  <c r="DT21" i="7"/>
  <c r="DU21" i="7"/>
  <c r="DV21" i="7"/>
  <c r="DW21" i="7"/>
  <c r="DX21" i="7"/>
  <c r="DY21" i="7"/>
  <c r="DZ21" i="7"/>
  <c r="EA21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DG22" i="7"/>
  <c r="DH22" i="7"/>
  <c r="DI22" i="7"/>
  <c r="DJ22" i="7"/>
  <c r="DK22" i="7"/>
  <c r="DL22" i="7"/>
  <c r="DM22" i="7"/>
  <c r="DN22" i="7"/>
  <c r="DO22" i="7"/>
  <c r="DP22" i="7"/>
  <c r="DQ22" i="7"/>
  <c r="DR22" i="7"/>
  <c r="DS22" i="7"/>
  <c r="DT22" i="7"/>
  <c r="DU22" i="7"/>
  <c r="DV22" i="7"/>
  <c r="DW22" i="7"/>
  <c r="DX22" i="7"/>
  <c r="DY22" i="7"/>
  <c r="DZ22" i="7"/>
  <c r="EA22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CX23" i="7"/>
  <c r="CY23" i="7"/>
  <c r="CZ23" i="7"/>
  <c r="DA23" i="7"/>
  <c r="DB23" i="7"/>
  <c r="DC23" i="7"/>
  <c r="DD23" i="7"/>
  <c r="DE23" i="7"/>
  <c r="DF23" i="7"/>
  <c r="DG23" i="7"/>
  <c r="DH23" i="7"/>
  <c r="DI23" i="7"/>
  <c r="DJ23" i="7"/>
  <c r="DK23" i="7"/>
  <c r="DL23" i="7"/>
  <c r="DM23" i="7"/>
  <c r="DN23" i="7"/>
  <c r="DO23" i="7"/>
  <c r="DP23" i="7"/>
  <c r="DQ23" i="7"/>
  <c r="DR23" i="7"/>
  <c r="DS23" i="7"/>
  <c r="DT23" i="7"/>
  <c r="DU23" i="7"/>
  <c r="DV23" i="7"/>
  <c r="DW23" i="7"/>
  <c r="DX23" i="7"/>
  <c r="DY23" i="7"/>
  <c r="DZ23" i="7"/>
  <c r="EA23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CX24" i="7"/>
  <c r="CY24" i="7"/>
  <c r="CZ24" i="7"/>
  <c r="DA24" i="7"/>
  <c r="DB24" i="7"/>
  <c r="DC24" i="7"/>
  <c r="DD24" i="7"/>
  <c r="DE24" i="7"/>
  <c r="DF24" i="7"/>
  <c r="DG24" i="7"/>
  <c r="DH24" i="7"/>
  <c r="DI24" i="7"/>
  <c r="DJ24" i="7"/>
  <c r="DK24" i="7"/>
  <c r="DL24" i="7"/>
  <c r="DM24" i="7"/>
  <c r="DN24" i="7"/>
  <c r="DO24" i="7"/>
  <c r="DP24" i="7"/>
  <c r="DQ24" i="7"/>
  <c r="DR24" i="7"/>
  <c r="DS24" i="7"/>
  <c r="DT24" i="7"/>
  <c r="DU24" i="7"/>
  <c r="DV24" i="7"/>
  <c r="DW24" i="7"/>
  <c r="DX24" i="7"/>
  <c r="DY24" i="7"/>
  <c r="DZ24" i="7"/>
  <c r="EA24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CT25" i="7"/>
  <c r="CU25" i="7"/>
  <c r="CV25" i="7"/>
  <c r="CW25" i="7"/>
  <c r="CX25" i="7"/>
  <c r="CY25" i="7"/>
  <c r="CZ25" i="7"/>
  <c r="DA25" i="7"/>
  <c r="DB25" i="7"/>
  <c r="DC25" i="7"/>
  <c r="DD25" i="7"/>
  <c r="DE25" i="7"/>
  <c r="DF25" i="7"/>
  <c r="DG25" i="7"/>
  <c r="DH25" i="7"/>
  <c r="DI25" i="7"/>
  <c r="DJ25" i="7"/>
  <c r="DK25" i="7"/>
  <c r="DL25" i="7"/>
  <c r="DM25" i="7"/>
  <c r="DN25" i="7"/>
  <c r="DO25" i="7"/>
  <c r="DP25" i="7"/>
  <c r="DQ25" i="7"/>
  <c r="DR25" i="7"/>
  <c r="DS25" i="7"/>
  <c r="DT25" i="7"/>
  <c r="DU25" i="7"/>
  <c r="DV25" i="7"/>
  <c r="DW25" i="7"/>
  <c r="DX25" i="7"/>
  <c r="DY25" i="7"/>
  <c r="DZ25" i="7"/>
  <c r="EA25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K26" i="7"/>
  <c r="CL26" i="7"/>
  <c r="CM26" i="7"/>
  <c r="CN26" i="7"/>
  <c r="CO26" i="7"/>
  <c r="CP26" i="7"/>
  <c r="CQ26" i="7"/>
  <c r="CR26" i="7"/>
  <c r="CS26" i="7"/>
  <c r="CT26" i="7"/>
  <c r="CU26" i="7"/>
  <c r="CV26" i="7"/>
  <c r="CW26" i="7"/>
  <c r="CX26" i="7"/>
  <c r="CY26" i="7"/>
  <c r="CZ26" i="7"/>
  <c r="DA26" i="7"/>
  <c r="DB26" i="7"/>
  <c r="DC26" i="7"/>
  <c r="DD26" i="7"/>
  <c r="DE26" i="7"/>
  <c r="DF26" i="7"/>
  <c r="DG26" i="7"/>
  <c r="DH26" i="7"/>
  <c r="DI26" i="7"/>
  <c r="DJ26" i="7"/>
  <c r="DK26" i="7"/>
  <c r="DL26" i="7"/>
  <c r="DM26" i="7"/>
  <c r="DN26" i="7"/>
  <c r="DO26" i="7"/>
  <c r="DP26" i="7"/>
  <c r="DQ26" i="7"/>
  <c r="DR26" i="7"/>
  <c r="DS26" i="7"/>
  <c r="DT26" i="7"/>
  <c r="DU26" i="7"/>
  <c r="DV26" i="7"/>
  <c r="DW26" i="7"/>
  <c r="DX26" i="7"/>
  <c r="DY26" i="7"/>
  <c r="DZ26" i="7"/>
  <c r="EA26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CT27" i="7"/>
  <c r="CU27" i="7"/>
  <c r="CV27" i="7"/>
  <c r="CW27" i="7"/>
  <c r="CX27" i="7"/>
  <c r="CY27" i="7"/>
  <c r="CZ27" i="7"/>
  <c r="DA27" i="7"/>
  <c r="DB27" i="7"/>
  <c r="DC27" i="7"/>
  <c r="DD27" i="7"/>
  <c r="DE27" i="7"/>
  <c r="DF27" i="7"/>
  <c r="DG27" i="7"/>
  <c r="DH27" i="7"/>
  <c r="DI27" i="7"/>
  <c r="DJ27" i="7"/>
  <c r="DK27" i="7"/>
  <c r="DL27" i="7"/>
  <c r="DM27" i="7"/>
  <c r="DN27" i="7"/>
  <c r="DO27" i="7"/>
  <c r="DP27" i="7"/>
  <c r="DQ27" i="7"/>
  <c r="DR27" i="7"/>
  <c r="DS27" i="7"/>
  <c r="DT27" i="7"/>
  <c r="DU27" i="7"/>
  <c r="DV27" i="7"/>
  <c r="DW27" i="7"/>
  <c r="DX27" i="7"/>
  <c r="DY27" i="7"/>
  <c r="DZ27" i="7"/>
  <c r="EA27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CX28" i="7"/>
  <c r="CY28" i="7"/>
  <c r="CZ28" i="7"/>
  <c r="DA28" i="7"/>
  <c r="DB28" i="7"/>
  <c r="DC28" i="7"/>
  <c r="DD28" i="7"/>
  <c r="DE28" i="7"/>
  <c r="DF28" i="7"/>
  <c r="DG28" i="7"/>
  <c r="DH28" i="7"/>
  <c r="DI28" i="7"/>
  <c r="DJ28" i="7"/>
  <c r="DK28" i="7"/>
  <c r="DL28" i="7"/>
  <c r="DM28" i="7"/>
  <c r="DN28" i="7"/>
  <c r="DO28" i="7"/>
  <c r="DP28" i="7"/>
  <c r="DQ28" i="7"/>
  <c r="DR28" i="7"/>
  <c r="DS28" i="7"/>
  <c r="DT28" i="7"/>
  <c r="DU28" i="7"/>
  <c r="DV28" i="7"/>
  <c r="DW28" i="7"/>
  <c r="DX28" i="7"/>
  <c r="DY28" i="7"/>
  <c r="DZ28" i="7"/>
  <c r="EA28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CM29" i="7"/>
  <c r="CN29" i="7"/>
  <c r="CO29" i="7"/>
  <c r="CP29" i="7"/>
  <c r="CQ29" i="7"/>
  <c r="CR29" i="7"/>
  <c r="CS29" i="7"/>
  <c r="CT29" i="7"/>
  <c r="CU29" i="7"/>
  <c r="CV29" i="7"/>
  <c r="CW29" i="7"/>
  <c r="CX29" i="7"/>
  <c r="CY29" i="7"/>
  <c r="CZ29" i="7"/>
  <c r="DA29" i="7"/>
  <c r="DB29" i="7"/>
  <c r="DC29" i="7"/>
  <c r="DD29" i="7"/>
  <c r="DE29" i="7"/>
  <c r="DF29" i="7"/>
  <c r="DG29" i="7"/>
  <c r="DH29" i="7"/>
  <c r="DI29" i="7"/>
  <c r="DJ29" i="7"/>
  <c r="DK29" i="7"/>
  <c r="DL29" i="7"/>
  <c r="DM29" i="7"/>
  <c r="DN29" i="7"/>
  <c r="DO29" i="7"/>
  <c r="DP29" i="7"/>
  <c r="DQ29" i="7"/>
  <c r="DR29" i="7"/>
  <c r="DS29" i="7"/>
  <c r="DT29" i="7"/>
  <c r="DU29" i="7"/>
  <c r="DV29" i="7"/>
  <c r="DW29" i="7"/>
  <c r="DX29" i="7"/>
  <c r="DY29" i="7"/>
  <c r="DZ29" i="7"/>
  <c r="EA29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CM30" i="7"/>
  <c r="CN30" i="7"/>
  <c r="CO30" i="7"/>
  <c r="CP30" i="7"/>
  <c r="CQ30" i="7"/>
  <c r="CR30" i="7"/>
  <c r="CS30" i="7"/>
  <c r="CT30" i="7"/>
  <c r="CU30" i="7"/>
  <c r="CV30" i="7"/>
  <c r="CW30" i="7"/>
  <c r="CX30" i="7"/>
  <c r="CY30" i="7"/>
  <c r="CZ30" i="7"/>
  <c r="DA30" i="7"/>
  <c r="DB30" i="7"/>
  <c r="DC30" i="7"/>
  <c r="DD30" i="7"/>
  <c r="DE30" i="7"/>
  <c r="DF30" i="7"/>
  <c r="DG30" i="7"/>
  <c r="DH30" i="7"/>
  <c r="DI30" i="7"/>
  <c r="DJ30" i="7"/>
  <c r="DK30" i="7"/>
  <c r="DL30" i="7"/>
  <c r="DM30" i="7"/>
  <c r="DN30" i="7"/>
  <c r="DO30" i="7"/>
  <c r="DP30" i="7"/>
  <c r="DQ30" i="7"/>
  <c r="DR30" i="7"/>
  <c r="DS30" i="7"/>
  <c r="DT30" i="7"/>
  <c r="DU30" i="7"/>
  <c r="DV30" i="7"/>
  <c r="DW30" i="7"/>
  <c r="DX30" i="7"/>
  <c r="DY30" i="7"/>
  <c r="DZ30" i="7"/>
  <c r="EA30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CM31" i="7"/>
  <c r="CN31" i="7"/>
  <c r="CO31" i="7"/>
  <c r="CP31" i="7"/>
  <c r="CQ31" i="7"/>
  <c r="CR31" i="7"/>
  <c r="CS31" i="7"/>
  <c r="CT31" i="7"/>
  <c r="CU31" i="7"/>
  <c r="CV31" i="7"/>
  <c r="CW31" i="7"/>
  <c r="CX31" i="7"/>
  <c r="CY31" i="7"/>
  <c r="CZ31" i="7"/>
  <c r="DA31" i="7"/>
  <c r="DB31" i="7"/>
  <c r="DC31" i="7"/>
  <c r="DD31" i="7"/>
  <c r="DE31" i="7"/>
  <c r="DF31" i="7"/>
  <c r="DG31" i="7"/>
  <c r="DH31" i="7"/>
  <c r="DI31" i="7"/>
  <c r="DJ31" i="7"/>
  <c r="DK31" i="7"/>
  <c r="DL31" i="7"/>
  <c r="DM31" i="7"/>
  <c r="DN31" i="7"/>
  <c r="DO31" i="7"/>
  <c r="DP31" i="7"/>
  <c r="DQ31" i="7"/>
  <c r="DR31" i="7"/>
  <c r="DS31" i="7"/>
  <c r="DT31" i="7"/>
  <c r="DU31" i="7"/>
  <c r="DV31" i="7"/>
  <c r="DW31" i="7"/>
  <c r="DX31" i="7"/>
  <c r="DY31" i="7"/>
  <c r="DZ31" i="7"/>
  <c r="EA31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CT32" i="7"/>
  <c r="CU32" i="7"/>
  <c r="CV32" i="7"/>
  <c r="CW32" i="7"/>
  <c r="CX32" i="7"/>
  <c r="CY32" i="7"/>
  <c r="CZ32" i="7"/>
  <c r="DA32" i="7"/>
  <c r="DB32" i="7"/>
  <c r="DC32" i="7"/>
  <c r="DD32" i="7"/>
  <c r="DE32" i="7"/>
  <c r="DF32" i="7"/>
  <c r="DG32" i="7"/>
  <c r="DH32" i="7"/>
  <c r="DI32" i="7"/>
  <c r="DJ32" i="7"/>
  <c r="DK32" i="7"/>
  <c r="DL32" i="7"/>
  <c r="DM32" i="7"/>
  <c r="DN32" i="7"/>
  <c r="DO32" i="7"/>
  <c r="DP32" i="7"/>
  <c r="DQ32" i="7"/>
  <c r="DR32" i="7"/>
  <c r="DS32" i="7"/>
  <c r="DT32" i="7"/>
  <c r="DU32" i="7"/>
  <c r="DV32" i="7"/>
  <c r="DW32" i="7"/>
  <c r="DX32" i="7"/>
  <c r="DY32" i="7"/>
  <c r="DZ32" i="7"/>
  <c r="EA32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CT33" i="7"/>
  <c r="CU33" i="7"/>
  <c r="CV33" i="7"/>
  <c r="CW33" i="7"/>
  <c r="CX33" i="7"/>
  <c r="CY33" i="7"/>
  <c r="CZ33" i="7"/>
  <c r="DA33" i="7"/>
  <c r="DB33" i="7"/>
  <c r="DC33" i="7"/>
  <c r="DD33" i="7"/>
  <c r="DE33" i="7"/>
  <c r="DF33" i="7"/>
  <c r="DG33" i="7"/>
  <c r="DH33" i="7"/>
  <c r="DI33" i="7"/>
  <c r="DJ33" i="7"/>
  <c r="DK33" i="7"/>
  <c r="DL33" i="7"/>
  <c r="DM33" i="7"/>
  <c r="DN33" i="7"/>
  <c r="DO33" i="7"/>
  <c r="DP33" i="7"/>
  <c r="DQ33" i="7"/>
  <c r="DR33" i="7"/>
  <c r="DS33" i="7"/>
  <c r="DT33" i="7"/>
  <c r="DU33" i="7"/>
  <c r="DV33" i="7"/>
  <c r="DW33" i="7"/>
  <c r="DX33" i="7"/>
  <c r="DY33" i="7"/>
  <c r="DZ33" i="7"/>
  <c r="EA33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CT34" i="7"/>
  <c r="CU34" i="7"/>
  <c r="CV34" i="7"/>
  <c r="CW34" i="7"/>
  <c r="CX34" i="7"/>
  <c r="CY34" i="7"/>
  <c r="CZ34" i="7"/>
  <c r="DA34" i="7"/>
  <c r="DB34" i="7"/>
  <c r="DC34" i="7"/>
  <c r="DD34" i="7"/>
  <c r="DE34" i="7"/>
  <c r="DF34" i="7"/>
  <c r="DG34" i="7"/>
  <c r="DH34" i="7"/>
  <c r="DI34" i="7"/>
  <c r="DJ34" i="7"/>
  <c r="DK34" i="7"/>
  <c r="DL34" i="7"/>
  <c r="DM34" i="7"/>
  <c r="DN34" i="7"/>
  <c r="DO34" i="7"/>
  <c r="DP34" i="7"/>
  <c r="DQ34" i="7"/>
  <c r="DR34" i="7"/>
  <c r="DS34" i="7"/>
  <c r="DT34" i="7"/>
  <c r="DU34" i="7"/>
  <c r="DV34" i="7"/>
  <c r="DW34" i="7"/>
  <c r="DX34" i="7"/>
  <c r="DY34" i="7"/>
  <c r="DZ34" i="7"/>
  <c r="EA34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CX35" i="7"/>
  <c r="CY35" i="7"/>
  <c r="CZ35" i="7"/>
  <c r="DA35" i="7"/>
  <c r="DB35" i="7"/>
  <c r="DC35" i="7"/>
  <c r="DD35" i="7"/>
  <c r="DE35" i="7"/>
  <c r="DF35" i="7"/>
  <c r="DG35" i="7"/>
  <c r="DH35" i="7"/>
  <c r="DI35" i="7"/>
  <c r="DJ35" i="7"/>
  <c r="DK35" i="7"/>
  <c r="DL35" i="7"/>
  <c r="DM35" i="7"/>
  <c r="DN35" i="7"/>
  <c r="DO35" i="7"/>
  <c r="DP35" i="7"/>
  <c r="DQ35" i="7"/>
  <c r="DR35" i="7"/>
  <c r="DS35" i="7"/>
  <c r="DT35" i="7"/>
  <c r="DU35" i="7"/>
  <c r="DV35" i="7"/>
  <c r="DW35" i="7"/>
  <c r="DX35" i="7"/>
  <c r="DY35" i="7"/>
  <c r="DZ35" i="7"/>
  <c r="EA35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CX36" i="7"/>
  <c r="CY36" i="7"/>
  <c r="CZ36" i="7"/>
  <c r="DA36" i="7"/>
  <c r="DB36" i="7"/>
  <c r="DC36" i="7"/>
  <c r="DD36" i="7"/>
  <c r="DE36" i="7"/>
  <c r="DF36" i="7"/>
  <c r="DG36" i="7"/>
  <c r="DH36" i="7"/>
  <c r="DI36" i="7"/>
  <c r="DJ36" i="7"/>
  <c r="DK36" i="7"/>
  <c r="DL36" i="7"/>
  <c r="DM36" i="7"/>
  <c r="DN36" i="7"/>
  <c r="DO36" i="7"/>
  <c r="DP36" i="7"/>
  <c r="DQ36" i="7"/>
  <c r="DR36" i="7"/>
  <c r="DS36" i="7"/>
  <c r="DT36" i="7"/>
  <c r="DU36" i="7"/>
  <c r="DV36" i="7"/>
  <c r="DW36" i="7"/>
  <c r="DX36" i="7"/>
  <c r="DY36" i="7"/>
  <c r="DZ36" i="7"/>
  <c r="EA36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CX37" i="7"/>
  <c r="CY37" i="7"/>
  <c r="CZ37" i="7"/>
  <c r="DA37" i="7"/>
  <c r="DB37" i="7"/>
  <c r="DC37" i="7"/>
  <c r="DD37" i="7"/>
  <c r="DE37" i="7"/>
  <c r="DF37" i="7"/>
  <c r="DG37" i="7"/>
  <c r="DH37" i="7"/>
  <c r="DI37" i="7"/>
  <c r="DJ37" i="7"/>
  <c r="DK37" i="7"/>
  <c r="DL37" i="7"/>
  <c r="DM37" i="7"/>
  <c r="DN37" i="7"/>
  <c r="DO37" i="7"/>
  <c r="DP37" i="7"/>
  <c r="DQ37" i="7"/>
  <c r="DR37" i="7"/>
  <c r="DS37" i="7"/>
  <c r="DT37" i="7"/>
  <c r="DU37" i="7"/>
  <c r="DV37" i="7"/>
  <c r="DW37" i="7"/>
  <c r="DX37" i="7"/>
  <c r="DY37" i="7"/>
  <c r="DZ37" i="7"/>
  <c r="EA37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CT38" i="7"/>
  <c r="CU38" i="7"/>
  <c r="CV38" i="7"/>
  <c r="CW38" i="7"/>
  <c r="CX38" i="7"/>
  <c r="CY38" i="7"/>
  <c r="CZ38" i="7"/>
  <c r="DA38" i="7"/>
  <c r="DB38" i="7"/>
  <c r="DC38" i="7"/>
  <c r="DD38" i="7"/>
  <c r="DE38" i="7"/>
  <c r="DF38" i="7"/>
  <c r="DG38" i="7"/>
  <c r="DH38" i="7"/>
  <c r="DI38" i="7"/>
  <c r="DJ38" i="7"/>
  <c r="DK38" i="7"/>
  <c r="DL38" i="7"/>
  <c r="DM38" i="7"/>
  <c r="DN38" i="7"/>
  <c r="DO38" i="7"/>
  <c r="DP38" i="7"/>
  <c r="DQ38" i="7"/>
  <c r="DR38" i="7"/>
  <c r="DS38" i="7"/>
  <c r="DT38" i="7"/>
  <c r="DU38" i="7"/>
  <c r="DV38" i="7"/>
  <c r="DW38" i="7"/>
  <c r="DX38" i="7"/>
  <c r="DY38" i="7"/>
  <c r="DZ38" i="7"/>
  <c r="EA38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CT39" i="7"/>
  <c r="CU39" i="7"/>
  <c r="CV39" i="7"/>
  <c r="CW39" i="7"/>
  <c r="CX39" i="7"/>
  <c r="CY39" i="7"/>
  <c r="CZ39" i="7"/>
  <c r="DA39" i="7"/>
  <c r="DB39" i="7"/>
  <c r="DC39" i="7"/>
  <c r="DD39" i="7"/>
  <c r="DE39" i="7"/>
  <c r="DF39" i="7"/>
  <c r="DG39" i="7"/>
  <c r="DH39" i="7"/>
  <c r="DI39" i="7"/>
  <c r="DJ39" i="7"/>
  <c r="DK39" i="7"/>
  <c r="DL39" i="7"/>
  <c r="DM39" i="7"/>
  <c r="DN39" i="7"/>
  <c r="DO39" i="7"/>
  <c r="DP39" i="7"/>
  <c r="DQ39" i="7"/>
  <c r="DR39" i="7"/>
  <c r="DS39" i="7"/>
  <c r="DT39" i="7"/>
  <c r="DU39" i="7"/>
  <c r="DV39" i="7"/>
  <c r="DW39" i="7"/>
  <c r="DX39" i="7"/>
  <c r="DY39" i="7"/>
  <c r="DZ39" i="7"/>
  <c r="EA39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CT40" i="7"/>
  <c r="CU40" i="7"/>
  <c r="CV40" i="7"/>
  <c r="CW40" i="7"/>
  <c r="CX40" i="7"/>
  <c r="CY40" i="7"/>
  <c r="CZ40" i="7"/>
  <c r="DA40" i="7"/>
  <c r="DB40" i="7"/>
  <c r="DC40" i="7"/>
  <c r="DD40" i="7"/>
  <c r="DE40" i="7"/>
  <c r="DF40" i="7"/>
  <c r="DG40" i="7"/>
  <c r="DH40" i="7"/>
  <c r="DI40" i="7"/>
  <c r="DJ40" i="7"/>
  <c r="DK40" i="7"/>
  <c r="DL40" i="7"/>
  <c r="DM40" i="7"/>
  <c r="DN40" i="7"/>
  <c r="DO40" i="7"/>
  <c r="DP40" i="7"/>
  <c r="DQ40" i="7"/>
  <c r="DR40" i="7"/>
  <c r="DS40" i="7"/>
  <c r="DT40" i="7"/>
  <c r="DU40" i="7"/>
  <c r="DV40" i="7"/>
  <c r="DW40" i="7"/>
  <c r="DX40" i="7"/>
  <c r="DY40" i="7"/>
  <c r="DZ40" i="7"/>
  <c r="EA40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CT41" i="7"/>
  <c r="CU41" i="7"/>
  <c r="CV41" i="7"/>
  <c r="CW41" i="7"/>
  <c r="CX41" i="7"/>
  <c r="CY41" i="7"/>
  <c r="CZ41" i="7"/>
  <c r="DA41" i="7"/>
  <c r="DB41" i="7"/>
  <c r="DC41" i="7"/>
  <c r="DD41" i="7"/>
  <c r="DE41" i="7"/>
  <c r="DF41" i="7"/>
  <c r="DG41" i="7"/>
  <c r="DH41" i="7"/>
  <c r="DI41" i="7"/>
  <c r="DJ41" i="7"/>
  <c r="DK41" i="7"/>
  <c r="DL41" i="7"/>
  <c r="DM41" i="7"/>
  <c r="DN41" i="7"/>
  <c r="DO41" i="7"/>
  <c r="DP41" i="7"/>
  <c r="DQ41" i="7"/>
  <c r="DR41" i="7"/>
  <c r="DS41" i="7"/>
  <c r="DT41" i="7"/>
  <c r="DU41" i="7"/>
  <c r="DV41" i="7"/>
  <c r="DW41" i="7"/>
  <c r="DX41" i="7"/>
  <c r="DY41" i="7"/>
  <c r="DZ41" i="7"/>
  <c r="EA41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CT42" i="7"/>
  <c r="CU42" i="7"/>
  <c r="CV42" i="7"/>
  <c r="CW42" i="7"/>
  <c r="CX42" i="7"/>
  <c r="CY42" i="7"/>
  <c r="CZ42" i="7"/>
  <c r="DA42" i="7"/>
  <c r="DB42" i="7"/>
  <c r="DC42" i="7"/>
  <c r="DD42" i="7"/>
  <c r="DE42" i="7"/>
  <c r="DF42" i="7"/>
  <c r="DG42" i="7"/>
  <c r="DH42" i="7"/>
  <c r="DI42" i="7"/>
  <c r="DJ42" i="7"/>
  <c r="DK42" i="7"/>
  <c r="DL42" i="7"/>
  <c r="DM42" i="7"/>
  <c r="DN42" i="7"/>
  <c r="DO42" i="7"/>
  <c r="DP42" i="7"/>
  <c r="DQ42" i="7"/>
  <c r="DR42" i="7"/>
  <c r="DS42" i="7"/>
  <c r="DT42" i="7"/>
  <c r="DU42" i="7"/>
  <c r="DV42" i="7"/>
  <c r="DW42" i="7"/>
  <c r="DX42" i="7"/>
  <c r="DY42" i="7"/>
  <c r="DZ42" i="7"/>
  <c r="EA42" i="7"/>
  <c r="BU43" i="7"/>
  <c r="BV43" i="7"/>
  <c r="BW43" i="7"/>
  <c r="BX43" i="7"/>
  <c r="BY43" i="7"/>
  <c r="BZ43" i="7"/>
  <c r="CA43" i="7"/>
  <c r="CB43" i="7"/>
  <c r="CC43" i="7"/>
  <c r="CD43" i="7"/>
  <c r="CE43" i="7"/>
  <c r="CF43" i="7"/>
  <c r="CG43" i="7"/>
  <c r="CH43" i="7"/>
  <c r="CI43" i="7"/>
  <c r="CJ43" i="7"/>
  <c r="CK43" i="7"/>
  <c r="CL43" i="7"/>
  <c r="CM43" i="7"/>
  <c r="CN43" i="7"/>
  <c r="CO43" i="7"/>
  <c r="CP43" i="7"/>
  <c r="CQ43" i="7"/>
  <c r="CR43" i="7"/>
  <c r="CS43" i="7"/>
  <c r="CT43" i="7"/>
  <c r="CU43" i="7"/>
  <c r="CV43" i="7"/>
  <c r="CW43" i="7"/>
  <c r="CX43" i="7"/>
  <c r="CY43" i="7"/>
  <c r="CZ43" i="7"/>
  <c r="DA43" i="7"/>
  <c r="DB43" i="7"/>
  <c r="DC43" i="7"/>
  <c r="DD43" i="7"/>
  <c r="DE43" i="7"/>
  <c r="DF43" i="7"/>
  <c r="DG43" i="7"/>
  <c r="DH43" i="7"/>
  <c r="DI43" i="7"/>
  <c r="DJ43" i="7"/>
  <c r="DK43" i="7"/>
  <c r="DL43" i="7"/>
  <c r="DM43" i="7"/>
  <c r="DN43" i="7"/>
  <c r="DO43" i="7"/>
  <c r="DP43" i="7"/>
  <c r="DQ43" i="7"/>
  <c r="DR43" i="7"/>
  <c r="DS43" i="7"/>
  <c r="DT43" i="7"/>
  <c r="DU43" i="7"/>
  <c r="DV43" i="7"/>
  <c r="DW43" i="7"/>
  <c r="DX43" i="7"/>
  <c r="DY43" i="7"/>
  <c r="DZ43" i="7"/>
  <c r="EA43" i="7"/>
  <c r="BU44" i="7"/>
  <c r="BV44" i="7"/>
  <c r="BW44" i="7"/>
  <c r="BX44" i="7"/>
  <c r="BY44" i="7"/>
  <c r="BZ44" i="7"/>
  <c r="CA44" i="7"/>
  <c r="CB44" i="7"/>
  <c r="CC44" i="7"/>
  <c r="CD44" i="7"/>
  <c r="CE44" i="7"/>
  <c r="CF44" i="7"/>
  <c r="CG44" i="7"/>
  <c r="CH44" i="7"/>
  <c r="CI44" i="7"/>
  <c r="CJ44" i="7"/>
  <c r="CK44" i="7"/>
  <c r="CL44" i="7"/>
  <c r="CM44" i="7"/>
  <c r="CN44" i="7"/>
  <c r="CO44" i="7"/>
  <c r="CP44" i="7"/>
  <c r="CQ44" i="7"/>
  <c r="CR44" i="7"/>
  <c r="CS44" i="7"/>
  <c r="CT44" i="7"/>
  <c r="CU44" i="7"/>
  <c r="CV44" i="7"/>
  <c r="CW44" i="7"/>
  <c r="CX44" i="7"/>
  <c r="CY44" i="7"/>
  <c r="CZ44" i="7"/>
  <c r="DA44" i="7"/>
  <c r="DB44" i="7"/>
  <c r="DC44" i="7"/>
  <c r="DD44" i="7"/>
  <c r="DE44" i="7"/>
  <c r="DF44" i="7"/>
  <c r="DG44" i="7"/>
  <c r="DH44" i="7"/>
  <c r="DI44" i="7"/>
  <c r="DJ44" i="7"/>
  <c r="DK44" i="7"/>
  <c r="DL44" i="7"/>
  <c r="DM44" i="7"/>
  <c r="DN44" i="7"/>
  <c r="DO44" i="7"/>
  <c r="DP44" i="7"/>
  <c r="DQ44" i="7"/>
  <c r="DR44" i="7"/>
  <c r="DS44" i="7"/>
  <c r="DT44" i="7"/>
  <c r="DU44" i="7"/>
  <c r="DV44" i="7"/>
  <c r="DW44" i="7"/>
  <c r="DX44" i="7"/>
  <c r="DY44" i="7"/>
  <c r="DZ44" i="7"/>
  <c r="EA44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CT45" i="7"/>
  <c r="CU45" i="7"/>
  <c r="CV45" i="7"/>
  <c r="CW45" i="7"/>
  <c r="CX45" i="7"/>
  <c r="CY45" i="7"/>
  <c r="CZ45" i="7"/>
  <c r="DA45" i="7"/>
  <c r="DB45" i="7"/>
  <c r="DC45" i="7"/>
  <c r="DD45" i="7"/>
  <c r="DE45" i="7"/>
  <c r="DF45" i="7"/>
  <c r="DG45" i="7"/>
  <c r="DH45" i="7"/>
  <c r="DI45" i="7"/>
  <c r="DJ45" i="7"/>
  <c r="DK45" i="7"/>
  <c r="DL45" i="7"/>
  <c r="DM45" i="7"/>
  <c r="DN45" i="7"/>
  <c r="DO45" i="7"/>
  <c r="DP45" i="7"/>
  <c r="DQ45" i="7"/>
  <c r="DR45" i="7"/>
  <c r="DS45" i="7"/>
  <c r="DT45" i="7"/>
  <c r="DU45" i="7"/>
  <c r="DV45" i="7"/>
  <c r="DW45" i="7"/>
  <c r="DX45" i="7"/>
  <c r="DY45" i="7"/>
  <c r="DZ45" i="7"/>
  <c r="EA45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CT46" i="7"/>
  <c r="CU46" i="7"/>
  <c r="CV46" i="7"/>
  <c r="CW46" i="7"/>
  <c r="CX46" i="7"/>
  <c r="CY46" i="7"/>
  <c r="CZ46" i="7"/>
  <c r="DA46" i="7"/>
  <c r="DB46" i="7"/>
  <c r="DC46" i="7"/>
  <c r="DD46" i="7"/>
  <c r="DE46" i="7"/>
  <c r="DF46" i="7"/>
  <c r="DG46" i="7"/>
  <c r="DH46" i="7"/>
  <c r="DI46" i="7"/>
  <c r="DJ46" i="7"/>
  <c r="DK46" i="7"/>
  <c r="DL46" i="7"/>
  <c r="DM46" i="7"/>
  <c r="DN46" i="7"/>
  <c r="DO46" i="7"/>
  <c r="DP46" i="7"/>
  <c r="DQ46" i="7"/>
  <c r="DR46" i="7"/>
  <c r="DS46" i="7"/>
  <c r="DT46" i="7"/>
  <c r="DU46" i="7"/>
  <c r="DV46" i="7"/>
  <c r="DW46" i="7"/>
  <c r="DX46" i="7"/>
  <c r="DY46" i="7"/>
  <c r="DZ46" i="7"/>
  <c r="EA46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CT47" i="7"/>
  <c r="CU47" i="7"/>
  <c r="CV47" i="7"/>
  <c r="CW47" i="7"/>
  <c r="CX47" i="7"/>
  <c r="CY47" i="7"/>
  <c r="CZ47" i="7"/>
  <c r="DA47" i="7"/>
  <c r="DB47" i="7"/>
  <c r="DC47" i="7"/>
  <c r="DD47" i="7"/>
  <c r="DE47" i="7"/>
  <c r="DF47" i="7"/>
  <c r="DG47" i="7"/>
  <c r="DH47" i="7"/>
  <c r="DI47" i="7"/>
  <c r="DJ47" i="7"/>
  <c r="DK47" i="7"/>
  <c r="DL47" i="7"/>
  <c r="DM47" i="7"/>
  <c r="DN47" i="7"/>
  <c r="DO47" i="7"/>
  <c r="DP47" i="7"/>
  <c r="DQ47" i="7"/>
  <c r="DR47" i="7"/>
  <c r="DS47" i="7"/>
  <c r="DT47" i="7"/>
  <c r="DU47" i="7"/>
  <c r="DV47" i="7"/>
  <c r="DW47" i="7"/>
  <c r="DX47" i="7"/>
  <c r="DY47" i="7"/>
  <c r="DZ47" i="7"/>
  <c r="EA47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CT48" i="7"/>
  <c r="CU48" i="7"/>
  <c r="CV48" i="7"/>
  <c r="CW48" i="7"/>
  <c r="CX48" i="7"/>
  <c r="CY48" i="7"/>
  <c r="CZ48" i="7"/>
  <c r="DA48" i="7"/>
  <c r="DB48" i="7"/>
  <c r="DC48" i="7"/>
  <c r="DD48" i="7"/>
  <c r="DE48" i="7"/>
  <c r="DF48" i="7"/>
  <c r="DG48" i="7"/>
  <c r="DH48" i="7"/>
  <c r="DI48" i="7"/>
  <c r="DJ48" i="7"/>
  <c r="DK48" i="7"/>
  <c r="DL48" i="7"/>
  <c r="DM48" i="7"/>
  <c r="DN48" i="7"/>
  <c r="DO48" i="7"/>
  <c r="DP48" i="7"/>
  <c r="DQ48" i="7"/>
  <c r="DR48" i="7"/>
  <c r="DS48" i="7"/>
  <c r="DT48" i="7"/>
  <c r="DU48" i="7"/>
  <c r="DV48" i="7"/>
  <c r="DW48" i="7"/>
  <c r="DX48" i="7"/>
  <c r="DY48" i="7"/>
  <c r="DZ48" i="7"/>
  <c r="EA48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CX49" i="7"/>
  <c r="CY49" i="7"/>
  <c r="CZ49" i="7"/>
  <c r="DA49" i="7"/>
  <c r="DB49" i="7"/>
  <c r="DC49" i="7"/>
  <c r="DD49" i="7"/>
  <c r="DE49" i="7"/>
  <c r="DF49" i="7"/>
  <c r="DG49" i="7"/>
  <c r="DH49" i="7"/>
  <c r="DI49" i="7"/>
  <c r="DJ49" i="7"/>
  <c r="DK49" i="7"/>
  <c r="DL49" i="7"/>
  <c r="DM49" i="7"/>
  <c r="DN49" i="7"/>
  <c r="DO49" i="7"/>
  <c r="DP49" i="7"/>
  <c r="DQ49" i="7"/>
  <c r="DR49" i="7"/>
  <c r="DS49" i="7"/>
  <c r="DT49" i="7"/>
  <c r="DU49" i="7"/>
  <c r="DV49" i="7"/>
  <c r="DW49" i="7"/>
  <c r="DX49" i="7"/>
  <c r="DY49" i="7"/>
  <c r="DZ49" i="7"/>
  <c r="EA49" i="7"/>
  <c r="BU50" i="7"/>
  <c r="BV50" i="7"/>
  <c r="BW50" i="7"/>
  <c r="BX50" i="7"/>
  <c r="BY50" i="7"/>
  <c r="BZ50" i="7"/>
  <c r="CA50" i="7"/>
  <c r="CB50" i="7"/>
  <c r="CC50" i="7"/>
  <c r="CD50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CT50" i="7"/>
  <c r="CU50" i="7"/>
  <c r="CV50" i="7"/>
  <c r="CW50" i="7"/>
  <c r="CX50" i="7"/>
  <c r="CY50" i="7"/>
  <c r="CZ50" i="7"/>
  <c r="DA50" i="7"/>
  <c r="DB50" i="7"/>
  <c r="DC50" i="7"/>
  <c r="DD50" i="7"/>
  <c r="DE50" i="7"/>
  <c r="DF50" i="7"/>
  <c r="DG50" i="7"/>
  <c r="DH50" i="7"/>
  <c r="DI50" i="7"/>
  <c r="DJ50" i="7"/>
  <c r="DK50" i="7"/>
  <c r="DL50" i="7"/>
  <c r="DM50" i="7"/>
  <c r="DN50" i="7"/>
  <c r="DO50" i="7"/>
  <c r="DP50" i="7"/>
  <c r="DQ50" i="7"/>
  <c r="DR50" i="7"/>
  <c r="DS50" i="7"/>
  <c r="DT50" i="7"/>
  <c r="DU50" i="7"/>
  <c r="DV50" i="7"/>
  <c r="DW50" i="7"/>
  <c r="DX50" i="7"/>
  <c r="DY50" i="7"/>
  <c r="DZ50" i="7"/>
  <c r="EA50" i="7"/>
  <c r="BU51" i="7"/>
  <c r="BV51" i="7"/>
  <c r="BW51" i="7"/>
  <c r="BX51" i="7"/>
  <c r="BY51" i="7"/>
  <c r="BZ51" i="7"/>
  <c r="CA51" i="7"/>
  <c r="CB51" i="7"/>
  <c r="CC51" i="7"/>
  <c r="CD51" i="7"/>
  <c r="CE51" i="7"/>
  <c r="CF51" i="7"/>
  <c r="CG51" i="7"/>
  <c r="CH51" i="7"/>
  <c r="CI51" i="7"/>
  <c r="CJ51" i="7"/>
  <c r="CK51" i="7"/>
  <c r="CL51" i="7"/>
  <c r="CM51" i="7"/>
  <c r="CN51" i="7"/>
  <c r="CO51" i="7"/>
  <c r="CP51" i="7"/>
  <c r="CQ51" i="7"/>
  <c r="CR51" i="7"/>
  <c r="CS51" i="7"/>
  <c r="CT51" i="7"/>
  <c r="CU51" i="7"/>
  <c r="CV51" i="7"/>
  <c r="CW51" i="7"/>
  <c r="CX51" i="7"/>
  <c r="CY51" i="7"/>
  <c r="CZ51" i="7"/>
  <c r="DA51" i="7"/>
  <c r="DB51" i="7"/>
  <c r="DC51" i="7"/>
  <c r="DD51" i="7"/>
  <c r="DE51" i="7"/>
  <c r="DF51" i="7"/>
  <c r="DG51" i="7"/>
  <c r="DH51" i="7"/>
  <c r="DI51" i="7"/>
  <c r="DJ51" i="7"/>
  <c r="DK51" i="7"/>
  <c r="DL51" i="7"/>
  <c r="DM51" i="7"/>
  <c r="DN51" i="7"/>
  <c r="DO51" i="7"/>
  <c r="DP51" i="7"/>
  <c r="DQ51" i="7"/>
  <c r="DR51" i="7"/>
  <c r="DS51" i="7"/>
  <c r="DT51" i="7"/>
  <c r="DU51" i="7"/>
  <c r="DV51" i="7"/>
  <c r="DW51" i="7"/>
  <c r="DX51" i="7"/>
  <c r="DY51" i="7"/>
  <c r="DZ51" i="7"/>
  <c r="EA51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I52" i="7"/>
  <c r="CJ52" i="7"/>
  <c r="CK52" i="7"/>
  <c r="CL52" i="7"/>
  <c r="CM52" i="7"/>
  <c r="CN52" i="7"/>
  <c r="CO52" i="7"/>
  <c r="CP52" i="7"/>
  <c r="CQ52" i="7"/>
  <c r="CR52" i="7"/>
  <c r="CS52" i="7"/>
  <c r="CT52" i="7"/>
  <c r="CU52" i="7"/>
  <c r="CV52" i="7"/>
  <c r="CW52" i="7"/>
  <c r="CX52" i="7"/>
  <c r="CY52" i="7"/>
  <c r="CZ52" i="7"/>
  <c r="DA52" i="7"/>
  <c r="DB52" i="7"/>
  <c r="DC52" i="7"/>
  <c r="DD52" i="7"/>
  <c r="DE52" i="7"/>
  <c r="DF52" i="7"/>
  <c r="DG52" i="7"/>
  <c r="DH52" i="7"/>
  <c r="DI52" i="7"/>
  <c r="DJ52" i="7"/>
  <c r="DK52" i="7"/>
  <c r="DL52" i="7"/>
  <c r="DM52" i="7"/>
  <c r="DN52" i="7"/>
  <c r="DO52" i="7"/>
  <c r="DP52" i="7"/>
  <c r="DQ52" i="7"/>
  <c r="DR52" i="7"/>
  <c r="DS52" i="7"/>
  <c r="DT52" i="7"/>
  <c r="DU52" i="7"/>
  <c r="DV52" i="7"/>
  <c r="DW52" i="7"/>
  <c r="DX52" i="7"/>
  <c r="DY52" i="7"/>
  <c r="DZ52" i="7"/>
  <c r="EA52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CM53" i="7"/>
  <c r="CN53" i="7"/>
  <c r="CO53" i="7"/>
  <c r="CP53" i="7"/>
  <c r="CQ53" i="7"/>
  <c r="CR53" i="7"/>
  <c r="CS53" i="7"/>
  <c r="CT53" i="7"/>
  <c r="CU53" i="7"/>
  <c r="CV53" i="7"/>
  <c r="CW53" i="7"/>
  <c r="CX53" i="7"/>
  <c r="CY53" i="7"/>
  <c r="CZ53" i="7"/>
  <c r="DA53" i="7"/>
  <c r="DB53" i="7"/>
  <c r="DC53" i="7"/>
  <c r="DD53" i="7"/>
  <c r="DE53" i="7"/>
  <c r="DF53" i="7"/>
  <c r="DG53" i="7"/>
  <c r="DH53" i="7"/>
  <c r="DI53" i="7"/>
  <c r="DJ53" i="7"/>
  <c r="DK53" i="7"/>
  <c r="DL53" i="7"/>
  <c r="DM53" i="7"/>
  <c r="DN53" i="7"/>
  <c r="DO53" i="7"/>
  <c r="DP53" i="7"/>
  <c r="DQ53" i="7"/>
  <c r="DR53" i="7"/>
  <c r="DS53" i="7"/>
  <c r="DT53" i="7"/>
  <c r="DU53" i="7"/>
  <c r="DV53" i="7"/>
  <c r="DW53" i="7"/>
  <c r="DX53" i="7"/>
  <c r="DY53" i="7"/>
  <c r="DZ53" i="7"/>
  <c r="EA53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CM54" i="7"/>
  <c r="CN54" i="7"/>
  <c r="CO54" i="7"/>
  <c r="CP54" i="7"/>
  <c r="CQ54" i="7"/>
  <c r="CR54" i="7"/>
  <c r="CS54" i="7"/>
  <c r="CT54" i="7"/>
  <c r="CU54" i="7"/>
  <c r="CV54" i="7"/>
  <c r="CW54" i="7"/>
  <c r="CX54" i="7"/>
  <c r="CY54" i="7"/>
  <c r="CZ54" i="7"/>
  <c r="DA54" i="7"/>
  <c r="DB54" i="7"/>
  <c r="DC54" i="7"/>
  <c r="DD54" i="7"/>
  <c r="DE54" i="7"/>
  <c r="DF54" i="7"/>
  <c r="DG54" i="7"/>
  <c r="DH54" i="7"/>
  <c r="DI54" i="7"/>
  <c r="DJ54" i="7"/>
  <c r="DK54" i="7"/>
  <c r="DL54" i="7"/>
  <c r="DM54" i="7"/>
  <c r="DN54" i="7"/>
  <c r="DO54" i="7"/>
  <c r="DP54" i="7"/>
  <c r="DQ54" i="7"/>
  <c r="DR54" i="7"/>
  <c r="DS54" i="7"/>
  <c r="DT54" i="7"/>
  <c r="DU54" i="7"/>
  <c r="DV54" i="7"/>
  <c r="DW54" i="7"/>
  <c r="DX54" i="7"/>
  <c r="DY54" i="7"/>
  <c r="DZ54" i="7"/>
  <c r="EA54" i="7"/>
  <c r="BU55" i="7"/>
  <c r="BV55" i="7"/>
  <c r="BW55" i="7"/>
  <c r="BX55" i="7"/>
  <c r="BY55" i="7"/>
  <c r="BZ55" i="7"/>
  <c r="CA55" i="7"/>
  <c r="CB55" i="7"/>
  <c r="CC55" i="7"/>
  <c r="CD55" i="7"/>
  <c r="CE55" i="7"/>
  <c r="CF55" i="7"/>
  <c r="CG55" i="7"/>
  <c r="CH55" i="7"/>
  <c r="CI55" i="7"/>
  <c r="CJ55" i="7"/>
  <c r="CK55" i="7"/>
  <c r="CL55" i="7"/>
  <c r="CM55" i="7"/>
  <c r="CN55" i="7"/>
  <c r="CO55" i="7"/>
  <c r="CP55" i="7"/>
  <c r="CQ55" i="7"/>
  <c r="CR55" i="7"/>
  <c r="CS55" i="7"/>
  <c r="CT55" i="7"/>
  <c r="CU55" i="7"/>
  <c r="CV55" i="7"/>
  <c r="CW55" i="7"/>
  <c r="CX55" i="7"/>
  <c r="CY55" i="7"/>
  <c r="CZ55" i="7"/>
  <c r="DA55" i="7"/>
  <c r="DB55" i="7"/>
  <c r="DC55" i="7"/>
  <c r="DD55" i="7"/>
  <c r="DE55" i="7"/>
  <c r="DF55" i="7"/>
  <c r="DG55" i="7"/>
  <c r="DH55" i="7"/>
  <c r="DI55" i="7"/>
  <c r="DJ55" i="7"/>
  <c r="DK55" i="7"/>
  <c r="DL55" i="7"/>
  <c r="DM55" i="7"/>
  <c r="DN55" i="7"/>
  <c r="DO55" i="7"/>
  <c r="DP55" i="7"/>
  <c r="DQ55" i="7"/>
  <c r="DR55" i="7"/>
  <c r="DS55" i="7"/>
  <c r="DT55" i="7"/>
  <c r="DU55" i="7"/>
  <c r="DV55" i="7"/>
  <c r="DW55" i="7"/>
  <c r="DX55" i="7"/>
  <c r="DY55" i="7"/>
  <c r="DZ55" i="7"/>
  <c r="EA55" i="7"/>
  <c r="BU56" i="7"/>
  <c r="BV56" i="7"/>
  <c r="BW56" i="7"/>
  <c r="BX56" i="7"/>
  <c r="BY56" i="7"/>
  <c r="BZ56" i="7"/>
  <c r="CA56" i="7"/>
  <c r="CB56" i="7"/>
  <c r="CC56" i="7"/>
  <c r="CD56" i="7"/>
  <c r="CE56" i="7"/>
  <c r="CF56" i="7"/>
  <c r="CG56" i="7"/>
  <c r="CH56" i="7"/>
  <c r="CI56" i="7"/>
  <c r="CJ56" i="7"/>
  <c r="CK56" i="7"/>
  <c r="CL56" i="7"/>
  <c r="CM56" i="7"/>
  <c r="CN56" i="7"/>
  <c r="CO56" i="7"/>
  <c r="CP56" i="7"/>
  <c r="CQ56" i="7"/>
  <c r="CR56" i="7"/>
  <c r="CS56" i="7"/>
  <c r="CT56" i="7"/>
  <c r="CU56" i="7"/>
  <c r="CV56" i="7"/>
  <c r="CW56" i="7"/>
  <c r="CX56" i="7"/>
  <c r="CY56" i="7"/>
  <c r="CZ56" i="7"/>
  <c r="DA56" i="7"/>
  <c r="DB56" i="7"/>
  <c r="DC56" i="7"/>
  <c r="DD56" i="7"/>
  <c r="DE56" i="7"/>
  <c r="DF56" i="7"/>
  <c r="DG56" i="7"/>
  <c r="DH56" i="7"/>
  <c r="DI56" i="7"/>
  <c r="DJ56" i="7"/>
  <c r="DK56" i="7"/>
  <c r="DL56" i="7"/>
  <c r="DM56" i="7"/>
  <c r="DN56" i="7"/>
  <c r="DO56" i="7"/>
  <c r="DP56" i="7"/>
  <c r="DQ56" i="7"/>
  <c r="DR56" i="7"/>
  <c r="DS56" i="7"/>
  <c r="DT56" i="7"/>
  <c r="DU56" i="7"/>
  <c r="DV56" i="7"/>
  <c r="DW56" i="7"/>
  <c r="DX56" i="7"/>
  <c r="DY56" i="7"/>
  <c r="DZ56" i="7"/>
  <c r="EA56" i="7"/>
  <c r="BU57" i="7"/>
  <c r="BV57" i="7"/>
  <c r="BW57" i="7"/>
  <c r="BX57" i="7"/>
  <c r="BY57" i="7"/>
  <c r="BZ57" i="7"/>
  <c r="CA57" i="7"/>
  <c r="CB57" i="7"/>
  <c r="CC57" i="7"/>
  <c r="CD57" i="7"/>
  <c r="CE57" i="7"/>
  <c r="CF57" i="7"/>
  <c r="CG57" i="7"/>
  <c r="CH57" i="7"/>
  <c r="CI57" i="7"/>
  <c r="CJ57" i="7"/>
  <c r="CK57" i="7"/>
  <c r="CL57" i="7"/>
  <c r="CM57" i="7"/>
  <c r="CN57" i="7"/>
  <c r="CO57" i="7"/>
  <c r="CP57" i="7"/>
  <c r="CQ57" i="7"/>
  <c r="CR57" i="7"/>
  <c r="CS57" i="7"/>
  <c r="CT57" i="7"/>
  <c r="CU57" i="7"/>
  <c r="CV57" i="7"/>
  <c r="CW57" i="7"/>
  <c r="CX57" i="7"/>
  <c r="CY57" i="7"/>
  <c r="CZ57" i="7"/>
  <c r="DA57" i="7"/>
  <c r="DB57" i="7"/>
  <c r="DC57" i="7"/>
  <c r="DD57" i="7"/>
  <c r="DE57" i="7"/>
  <c r="DF57" i="7"/>
  <c r="DG57" i="7"/>
  <c r="DH57" i="7"/>
  <c r="DI57" i="7"/>
  <c r="DJ57" i="7"/>
  <c r="DK57" i="7"/>
  <c r="DL57" i="7"/>
  <c r="DM57" i="7"/>
  <c r="DN57" i="7"/>
  <c r="DO57" i="7"/>
  <c r="DP57" i="7"/>
  <c r="DQ57" i="7"/>
  <c r="DR57" i="7"/>
  <c r="DS57" i="7"/>
  <c r="DT57" i="7"/>
  <c r="DU57" i="7"/>
  <c r="DV57" i="7"/>
  <c r="DW57" i="7"/>
  <c r="DX57" i="7"/>
  <c r="DY57" i="7"/>
  <c r="DZ57" i="7"/>
  <c r="EA57" i="7"/>
  <c r="BU58" i="7"/>
  <c r="BV58" i="7"/>
  <c r="BW58" i="7"/>
  <c r="BX58" i="7"/>
  <c r="BY58" i="7"/>
  <c r="BZ58" i="7"/>
  <c r="CA58" i="7"/>
  <c r="CB58" i="7"/>
  <c r="CC58" i="7"/>
  <c r="CD58" i="7"/>
  <c r="CE58" i="7"/>
  <c r="CF58" i="7"/>
  <c r="CG58" i="7"/>
  <c r="CH58" i="7"/>
  <c r="CI58" i="7"/>
  <c r="CJ58" i="7"/>
  <c r="CK58" i="7"/>
  <c r="CL58" i="7"/>
  <c r="CM58" i="7"/>
  <c r="CN58" i="7"/>
  <c r="CO58" i="7"/>
  <c r="CP58" i="7"/>
  <c r="CQ58" i="7"/>
  <c r="CR58" i="7"/>
  <c r="CS58" i="7"/>
  <c r="CT58" i="7"/>
  <c r="CU58" i="7"/>
  <c r="CV58" i="7"/>
  <c r="CW58" i="7"/>
  <c r="CX58" i="7"/>
  <c r="CY58" i="7"/>
  <c r="CZ58" i="7"/>
  <c r="DA58" i="7"/>
  <c r="DB58" i="7"/>
  <c r="DC58" i="7"/>
  <c r="DD58" i="7"/>
  <c r="DE58" i="7"/>
  <c r="DF58" i="7"/>
  <c r="DG58" i="7"/>
  <c r="DH58" i="7"/>
  <c r="DI58" i="7"/>
  <c r="DJ58" i="7"/>
  <c r="DK58" i="7"/>
  <c r="DL58" i="7"/>
  <c r="DM58" i="7"/>
  <c r="DN58" i="7"/>
  <c r="DO58" i="7"/>
  <c r="DP58" i="7"/>
  <c r="DQ58" i="7"/>
  <c r="DR58" i="7"/>
  <c r="DS58" i="7"/>
  <c r="DT58" i="7"/>
  <c r="DU58" i="7"/>
  <c r="DV58" i="7"/>
  <c r="DW58" i="7"/>
  <c r="DX58" i="7"/>
  <c r="DY58" i="7"/>
  <c r="DZ58" i="7"/>
  <c r="EA58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J59" i="7"/>
  <c r="CK59" i="7"/>
  <c r="CL59" i="7"/>
  <c r="CM59" i="7"/>
  <c r="CN59" i="7"/>
  <c r="CO59" i="7"/>
  <c r="CP59" i="7"/>
  <c r="CQ59" i="7"/>
  <c r="CR59" i="7"/>
  <c r="CS59" i="7"/>
  <c r="CT59" i="7"/>
  <c r="CU59" i="7"/>
  <c r="CV59" i="7"/>
  <c r="CW59" i="7"/>
  <c r="CX59" i="7"/>
  <c r="CY59" i="7"/>
  <c r="CZ59" i="7"/>
  <c r="DA59" i="7"/>
  <c r="DB59" i="7"/>
  <c r="DC59" i="7"/>
  <c r="DD59" i="7"/>
  <c r="DE59" i="7"/>
  <c r="DF59" i="7"/>
  <c r="DG59" i="7"/>
  <c r="DH59" i="7"/>
  <c r="DI59" i="7"/>
  <c r="DJ59" i="7"/>
  <c r="DK59" i="7"/>
  <c r="DL59" i="7"/>
  <c r="DM59" i="7"/>
  <c r="DN59" i="7"/>
  <c r="DO59" i="7"/>
  <c r="DP59" i="7"/>
  <c r="DQ59" i="7"/>
  <c r="DR59" i="7"/>
  <c r="DS59" i="7"/>
  <c r="DT59" i="7"/>
  <c r="DU59" i="7"/>
  <c r="DV59" i="7"/>
  <c r="DW59" i="7"/>
  <c r="DX59" i="7"/>
  <c r="DY59" i="7"/>
  <c r="DZ59" i="7"/>
  <c r="EA59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J60" i="7"/>
  <c r="CK60" i="7"/>
  <c r="CL60" i="7"/>
  <c r="CM60" i="7"/>
  <c r="CN60" i="7"/>
  <c r="CO60" i="7"/>
  <c r="CP60" i="7"/>
  <c r="CQ60" i="7"/>
  <c r="CR60" i="7"/>
  <c r="CS60" i="7"/>
  <c r="CT60" i="7"/>
  <c r="CU60" i="7"/>
  <c r="CV60" i="7"/>
  <c r="CW60" i="7"/>
  <c r="CX60" i="7"/>
  <c r="CY60" i="7"/>
  <c r="CZ60" i="7"/>
  <c r="DA60" i="7"/>
  <c r="DB60" i="7"/>
  <c r="DC60" i="7"/>
  <c r="DD60" i="7"/>
  <c r="DE60" i="7"/>
  <c r="DF60" i="7"/>
  <c r="DG60" i="7"/>
  <c r="DH60" i="7"/>
  <c r="DI60" i="7"/>
  <c r="DJ60" i="7"/>
  <c r="DK60" i="7"/>
  <c r="DL60" i="7"/>
  <c r="DM60" i="7"/>
  <c r="DN60" i="7"/>
  <c r="DO60" i="7"/>
  <c r="DP60" i="7"/>
  <c r="DQ60" i="7"/>
  <c r="DR60" i="7"/>
  <c r="DS60" i="7"/>
  <c r="DT60" i="7"/>
  <c r="DU60" i="7"/>
  <c r="DV60" i="7"/>
  <c r="DW60" i="7"/>
  <c r="DX60" i="7"/>
  <c r="DY60" i="7"/>
  <c r="DZ60" i="7"/>
  <c r="EA60" i="7"/>
  <c r="BU61" i="7"/>
  <c r="BV61" i="7"/>
  <c r="BW61" i="7"/>
  <c r="BX61" i="7"/>
  <c r="BY61" i="7"/>
  <c r="BZ61" i="7"/>
  <c r="CA61" i="7"/>
  <c r="CB61" i="7"/>
  <c r="CC61" i="7"/>
  <c r="CD61" i="7"/>
  <c r="CE61" i="7"/>
  <c r="CF61" i="7"/>
  <c r="CG61" i="7"/>
  <c r="CH61" i="7"/>
  <c r="CI61" i="7"/>
  <c r="CJ61" i="7"/>
  <c r="CK61" i="7"/>
  <c r="CL61" i="7"/>
  <c r="CM61" i="7"/>
  <c r="CN61" i="7"/>
  <c r="CO61" i="7"/>
  <c r="CP61" i="7"/>
  <c r="CQ61" i="7"/>
  <c r="CR61" i="7"/>
  <c r="CS61" i="7"/>
  <c r="CT61" i="7"/>
  <c r="CU61" i="7"/>
  <c r="CV61" i="7"/>
  <c r="CW61" i="7"/>
  <c r="CX61" i="7"/>
  <c r="CY61" i="7"/>
  <c r="CZ61" i="7"/>
  <c r="DA61" i="7"/>
  <c r="DB61" i="7"/>
  <c r="DC61" i="7"/>
  <c r="DD61" i="7"/>
  <c r="DE61" i="7"/>
  <c r="DF61" i="7"/>
  <c r="DG61" i="7"/>
  <c r="DH61" i="7"/>
  <c r="DI61" i="7"/>
  <c r="DJ61" i="7"/>
  <c r="DK61" i="7"/>
  <c r="DL61" i="7"/>
  <c r="DM61" i="7"/>
  <c r="DN61" i="7"/>
  <c r="DO61" i="7"/>
  <c r="DP61" i="7"/>
  <c r="DQ61" i="7"/>
  <c r="DR61" i="7"/>
  <c r="DS61" i="7"/>
  <c r="DT61" i="7"/>
  <c r="DU61" i="7"/>
  <c r="DV61" i="7"/>
  <c r="DW61" i="7"/>
  <c r="DX61" i="7"/>
  <c r="DY61" i="7"/>
  <c r="DZ61" i="7"/>
  <c r="EA61" i="7"/>
  <c r="BU62" i="7"/>
  <c r="BV62" i="7"/>
  <c r="BW62" i="7"/>
  <c r="BX62" i="7"/>
  <c r="BY62" i="7"/>
  <c r="BZ62" i="7"/>
  <c r="CA62" i="7"/>
  <c r="CB62" i="7"/>
  <c r="CC62" i="7"/>
  <c r="CD62" i="7"/>
  <c r="CE62" i="7"/>
  <c r="CF62" i="7"/>
  <c r="CG62" i="7"/>
  <c r="CH62" i="7"/>
  <c r="CI62" i="7"/>
  <c r="CJ62" i="7"/>
  <c r="CK62" i="7"/>
  <c r="CL62" i="7"/>
  <c r="CM62" i="7"/>
  <c r="CN62" i="7"/>
  <c r="CO62" i="7"/>
  <c r="CP62" i="7"/>
  <c r="CQ62" i="7"/>
  <c r="CR62" i="7"/>
  <c r="CS62" i="7"/>
  <c r="CT62" i="7"/>
  <c r="CU62" i="7"/>
  <c r="CV62" i="7"/>
  <c r="CW62" i="7"/>
  <c r="CX62" i="7"/>
  <c r="CY62" i="7"/>
  <c r="CZ62" i="7"/>
  <c r="DA62" i="7"/>
  <c r="DB62" i="7"/>
  <c r="DC62" i="7"/>
  <c r="DD62" i="7"/>
  <c r="DE62" i="7"/>
  <c r="DF62" i="7"/>
  <c r="DG62" i="7"/>
  <c r="DH62" i="7"/>
  <c r="DI62" i="7"/>
  <c r="DJ62" i="7"/>
  <c r="DK62" i="7"/>
  <c r="DL62" i="7"/>
  <c r="DM62" i="7"/>
  <c r="DN62" i="7"/>
  <c r="DO62" i="7"/>
  <c r="DP62" i="7"/>
  <c r="DQ62" i="7"/>
  <c r="DR62" i="7"/>
  <c r="DS62" i="7"/>
  <c r="DT62" i="7"/>
  <c r="DU62" i="7"/>
  <c r="DV62" i="7"/>
  <c r="DW62" i="7"/>
  <c r="DX62" i="7"/>
  <c r="DY62" i="7"/>
  <c r="DZ62" i="7"/>
  <c r="EA62" i="7"/>
  <c r="BT4" i="7"/>
  <c r="BT5" i="7"/>
  <c r="BT6" i="7"/>
  <c r="BT7" i="7"/>
  <c r="BT8" i="7"/>
  <c r="BT9" i="7"/>
  <c r="BT10" i="7"/>
  <c r="BT11" i="7"/>
  <c r="BT12" i="7"/>
  <c r="BT13" i="7"/>
  <c r="BT14" i="7"/>
  <c r="BT15" i="7"/>
  <c r="BT16" i="7"/>
  <c r="BT17" i="7"/>
  <c r="BT18" i="7"/>
  <c r="BT19" i="7"/>
  <c r="BT20" i="7"/>
  <c r="BT21" i="7"/>
  <c r="BT22" i="7"/>
  <c r="BT23" i="7"/>
  <c r="BT24" i="7"/>
  <c r="BT25" i="7"/>
  <c r="BT26" i="7"/>
  <c r="BT27" i="7"/>
  <c r="BT28" i="7"/>
  <c r="BT29" i="7"/>
  <c r="BT30" i="7"/>
  <c r="BT31" i="7"/>
  <c r="BT32" i="7"/>
  <c r="BT33" i="7"/>
  <c r="BT34" i="7"/>
  <c r="BT35" i="7"/>
  <c r="BT36" i="7"/>
  <c r="BT37" i="7"/>
  <c r="BT38" i="7"/>
  <c r="BT39" i="7"/>
  <c r="BT40" i="7"/>
  <c r="BT41" i="7"/>
  <c r="BT42" i="7"/>
  <c r="BT43" i="7"/>
  <c r="BT44" i="7"/>
  <c r="BT45" i="7"/>
  <c r="BT46" i="7"/>
  <c r="BT47" i="7"/>
  <c r="BT48" i="7"/>
  <c r="BT49" i="7"/>
  <c r="BT50" i="7"/>
  <c r="BT51" i="7"/>
  <c r="BT52" i="7"/>
  <c r="BT53" i="7"/>
  <c r="BT54" i="7"/>
  <c r="BT55" i="7"/>
  <c r="BT56" i="7"/>
  <c r="BT57" i="7"/>
  <c r="BT58" i="7"/>
  <c r="BT59" i="7"/>
  <c r="BT60" i="7"/>
  <c r="BT61" i="7"/>
  <c r="BT62" i="7"/>
  <c r="BT3" i="7"/>
  <c r="BQ4" i="7"/>
  <c r="BQ5" i="7"/>
  <c r="BQ6" i="7"/>
  <c r="BQ7" i="7"/>
  <c r="BQ8" i="7"/>
  <c r="BQ9" i="7"/>
  <c r="BQ10" i="7"/>
  <c r="BQ11" i="7"/>
  <c r="BQ12" i="7"/>
  <c r="BQ13" i="7"/>
  <c r="BQ14" i="7"/>
  <c r="BQ15" i="7"/>
  <c r="BQ16" i="7"/>
  <c r="BQ17" i="7"/>
  <c r="BQ18" i="7"/>
  <c r="BQ19" i="7"/>
  <c r="BQ20" i="7"/>
  <c r="BQ21" i="7"/>
  <c r="BQ22" i="7"/>
  <c r="BQ23" i="7"/>
  <c r="BQ24" i="7"/>
  <c r="BQ25" i="7"/>
  <c r="BQ26" i="7"/>
  <c r="BQ27" i="7"/>
  <c r="BQ28" i="7"/>
  <c r="BQ29" i="7"/>
  <c r="BQ30" i="7"/>
  <c r="BQ31" i="7"/>
  <c r="BQ32" i="7"/>
  <c r="BQ33" i="7"/>
  <c r="BQ34" i="7"/>
  <c r="BQ35" i="7"/>
  <c r="BQ36" i="7"/>
  <c r="BQ37" i="7"/>
  <c r="BQ38" i="7"/>
  <c r="BQ39" i="7"/>
  <c r="BQ40" i="7"/>
  <c r="BQ41" i="7"/>
  <c r="BQ42" i="7"/>
  <c r="BQ43" i="7"/>
  <c r="BQ44" i="7"/>
  <c r="BQ45" i="7"/>
  <c r="BQ46" i="7"/>
  <c r="BQ47" i="7"/>
  <c r="BQ48" i="7"/>
  <c r="BQ49" i="7"/>
  <c r="BQ50" i="7"/>
  <c r="BQ51" i="7"/>
  <c r="BQ52" i="7"/>
  <c r="BQ53" i="7"/>
  <c r="BQ54" i="7"/>
  <c r="BQ55" i="7"/>
  <c r="BQ56" i="7"/>
  <c r="BQ57" i="7"/>
  <c r="BQ58" i="7"/>
  <c r="BQ59" i="7"/>
  <c r="BQ60" i="7"/>
  <c r="BQ61" i="7"/>
  <c r="BQ62" i="7"/>
  <c r="BQ63" i="7"/>
  <c r="BQ64" i="7"/>
  <c r="BQ65" i="7"/>
  <c r="BQ66" i="7"/>
  <c r="BQ67" i="7"/>
  <c r="BQ68" i="7"/>
  <c r="BQ69" i="7"/>
  <c r="BQ70" i="7"/>
  <c r="BQ71" i="7"/>
  <c r="BQ72" i="7"/>
  <c r="BQ73" i="7"/>
  <c r="BQ74" i="7"/>
  <c r="BQ75" i="7"/>
  <c r="BQ76" i="7"/>
  <c r="BQ77" i="7"/>
  <c r="BQ78" i="7"/>
  <c r="BQ79" i="7"/>
  <c r="BQ80" i="7"/>
  <c r="BQ81" i="7"/>
  <c r="BQ82" i="7"/>
  <c r="BQ83" i="7"/>
  <c r="BQ84" i="7"/>
  <c r="BQ85" i="7"/>
  <c r="BQ86" i="7"/>
  <c r="BQ87" i="7"/>
  <c r="BQ88" i="7"/>
  <c r="BQ89" i="7"/>
  <c r="BQ90" i="7"/>
  <c r="BQ91" i="7"/>
  <c r="BQ92" i="7"/>
  <c r="BQ93" i="7"/>
  <c r="BQ94" i="7"/>
  <c r="BQ95" i="7"/>
  <c r="BQ96" i="7"/>
  <c r="BQ97" i="7"/>
  <c r="BQ98" i="7"/>
  <c r="BQ99" i="7"/>
  <c r="BQ100" i="7"/>
  <c r="BQ101" i="7"/>
  <c r="BQ102" i="7"/>
  <c r="BQ103" i="7"/>
  <c r="BQ104" i="7"/>
  <c r="BQ105" i="7"/>
  <c r="BQ106" i="7"/>
  <c r="BQ107" i="7"/>
  <c r="BQ108" i="7"/>
  <c r="BQ109" i="7"/>
  <c r="BQ110" i="7"/>
  <c r="BQ111" i="7"/>
  <c r="BQ112" i="7"/>
  <c r="BQ113" i="7"/>
  <c r="BQ114" i="7"/>
  <c r="BQ115" i="7"/>
  <c r="BQ116" i="7"/>
  <c r="BQ117" i="7"/>
  <c r="BQ118" i="7"/>
  <c r="BQ119" i="7"/>
  <c r="BQ120" i="7"/>
  <c r="BQ121" i="7"/>
  <c r="BQ122" i="7"/>
  <c r="BQ123" i="7"/>
  <c r="BQ124" i="7"/>
  <c r="BQ125" i="7"/>
  <c r="BQ126" i="7"/>
  <c r="BQ127" i="7"/>
  <c r="BQ128" i="7"/>
  <c r="BQ129" i="7"/>
  <c r="BQ130" i="7"/>
  <c r="BQ131" i="7"/>
  <c r="BQ132" i="7"/>
  <c r="BQ133" i="7"/>
  <c r="BQ134" i="7"/>
  <c r="BQ135" i="7"/>
  <c r="BQ136" i="7"/>
  <c r="BQ137" i="7"/>
  <c r="BQ138" i="7"/>
  <c r="BQ139" i="7"/>
  <c r="BQ140" i="7"/>
  <c r="BQ141" i="7"/>
  <c r="BQ142" i="7"/>
  <c r="BQ143" i="7"/>
  <c r="BQ3" i="7"/>
  <c r="BP4" i="7"/>
  <c r="BP5" i="7"/>
  <c r="BP6" i="7"/>
  <c r="BP7" i="7"/>
  <c r="BP8" i="7"/>
  <c r="BP9" i="7"/>
  <c r="BP10" i="7"/>
  <c r="BP11" i="7"/>
  <c r="BP12" i="7"/>
  <c r="BP13" i="7"/>
  <c r="BP14" i="7"/>
  <c r="BP15" i="7"/>
  <c r="BP16" i="7"/>
  <c r="BP17" i="7"/>
  <c r="BP18" i="7"/>
  <c r="BP19" i="7"/>
  <c r="BP20" i="7"/>
  <c r="BP21" i="7"/>
  <c r="BP22" i="7"/>
  <c r="BP23" i="7"/>
  <c r="BP24" i="7"/>
  <c r="BP25" i="7"/>
  <c r="BP26" i="7"/>
  <c r="BP27" i="7"/>
  <c r="BP28" i="7"/>
  <c r="BP29" i="7"/>
  <c r="BP30" i="7"/>
  <c r="BP31" i="7"/>
  <c r="BP32" i="7"/>
  <c r="BP33" i="7"/>
  <c r="BP34" i="7"/>
  <c r="BP35" i="7"/>
  <c r="BP36" i="7"/>
  <c r="BP37" i="7"/>
  <c r="BP38" i="7"/>
  <c r="BP39" i="7"/>
  <c r="BP40" i="7"/>
  <c r="BP41" i="7"/>
  <c r="BP42" i="7"/>
  <c r="BP43" i="7"/>
  <c r="BP44" i="7"/>
  <c r="BP45" i="7"/>
  <c r="BP46" i="7"/>
  <c r="BP47" i="7"/>
  <c r="BP48" i="7"/>
  <c r="BP49" i="7"/>
  <c r="BP50" i="7"/>
  <c r="BP51" i="7"/>
  <c r="BP52" i="7"/>
  <c r="BP53" i="7"/>
  <c r="BP54" i="7"/>
  <c r="BP55" i="7"/>
  <c r="BP56" i="7"/>
  <c r="BP57" i="7"/>
  <c r="BP58" i="7"/>
  <c r="BP59" i="7"/>
  <c r="BP60" i="7"/>
  <c r="BP61" i="7"/>
  <c r="BP62" i="7"/>
  <c r="BP63" i="7"/>
  <c r="BP64" i="7"/>
  <c r="BP65" i="7"/>
  <c r="BP66" i="7"/>
  <c r="BP67" i="7"/>
  <c r="BP68" i="7"/>
  <c r="BP69" i="7"/>
  <c r="BP70" i="7"/>
  <c r="BP71" i="7"/>
  <c r="BP72" i="7"/>
  <c r="BP73" i="7"/>
  <c r="BP74" i="7"/>
  <c r="BP75" i="7"/>
  <c r="BP76" i="7"/>
  <c r="BP77" i="7"/>
  <c r="BP78" i="7"/>
  <c r="BP79" i="7"/>
  <c r="BP80" i="7"/>
  <c r="BP81" i="7"/>
  <c r="BP82" i="7"/>
  <c r="BP83" i="7"/>
  <c r="BP84" i="7"/>
  <c r="BP85" i="7"/>
  <c r="BP86" i="7"/>
  <c r="BP87" i="7"/>
  <c r="BP88" i="7"/>
  <c r="BP89" i="7"/>
  <c r="BP90" i="7"/>
  <c r="BP91" i="7"/>
  <c r="BP92" i="7"/>
  <c r="BP93" i="7"/>
  <c r="BP94" i="7"/>
  <c r="BP95" i="7"/>
  <c r="BP96" i="7"/>
  <c r="BP97" i="7"/>
  <c r="BP98" i="7"/>
  <c r="BP99" i="7"/>
  <c r="BP100" i="7"/>
  <c r="BP101" i="7"/>
  <c r="BP102" i="7"/>
  <c r="BP103" i="7"/>
  <c r="BP104" i="7"/>
  <c r="BP105" i="7"/>
  <c r="BP106" i="7"/>
  <c r="BP107" i="7"/>
  <c r="BP108" i="7"/>
  <c r="BP109" i="7"/>
  <c r="BP110" i="7"/>
  <c r="BP111" i="7"/>
  <c r="BP112" i="7"/>
  <c r="BP113" i="7"/>
  <c r="BP114" i="7"/>
  <c r="BP115" i="7"/>
  <c r="BP116" i="7"/>
  <c r="BP117" i="7"/>
  <c r="BP118" i="7"/>
  <c r="BP119" i="7"/>
  <c r="BP120" i="7"/>
  <c r="BP121" i="7"/>
  <c r="BP122" i="7"/>
  <c r="BP123" i="7"/>
  <c r="BP124" i="7"/>
  <c r="BP125" i="7"/>
  <c r="BP126" i="7"/>
  <c r="BP127" i="7"/>
  <c r="BP128" i="7"/>
  <c r="BP129" i="7"/>
  <c r="BP130" i="7"/>
  <c r="BP131" i="7"/>
  <c r="BP132" i="7"/>
  <c r="BP133" i="7"/>
  <c r="BP134" i="7"/>
  <c r="BP135" i="7"/>
  <c r="BP136" i="7"/>
  <c r="BP137" i="7"/>
  <c r="BP138" i="7"/>
  <c r="BP139" i="7"/>
  <c r="BP140" i="7"/>
  <c r="BP141" i="7"/>
  <c r="BP142" i="7"/>
  <c r="BP143" i="7"/>
  <c r="BP3" i="7"/>
  <c r="BO4" i="7"/>
  <c r="BO5" i="7"/>
  <c r="BO6" i="7"/>
  <c r="BO7" i="7"/>
  <c r="BO8" i="7"/>
  <c r="BO9" i="7"/>
  <c r="BO10" i="7"/>
  <c r="BO11" i="7"/>
  <c r="BO12" i="7"/>
  <c r="BO13" i="7"/>
  <c r="BO14" i="7"/>
  <c r="BO15" i="7"/>
  <c r="BO16" i="7"/>
  <c r="BO17" i="7"/>
  <c r="BO18" i="7"/>
  <c r="BO19" i="7"/>
  <c r="BO20" i="7"/>
  <c r="BO21" i="7"/>
  <c r="BO22" i="7"/>
  <c r="BO23" i="7"/>
  <c r="BO24" i="7"/>
  <c r="BO25" i="7"/>
  <c r="BO26" i="7"/>
  <c r="BO27" i="7"/>
  <c r="BO28" i="7"/>
  <c r="BO29" i="7"/>
  <c r="BO30" i="7"/>
  <c r="BO31" i="7"/>
  <c r="BO32" i="7"/>
  <c r="BO33" i="7"/>
  <c r="BO34" i="7"/>
  <c r="BO35" i="7"/>
  <c r="BO36" i="7"/>
  <c r="BO37" i="7"/>
  <c r="BO38" i="7"/>
  <c r="BO39" i="7"/>
  <c r="BO40" i="7"/>
  <c r="BO41" i="7"/>
  <c r="BO42" i="7"/>
  <c r="BO43" i="7"/>
  <c r="BO44" i="7"/>
  <c r="BO45" i="7"/>
  <c r="BO46" i="7"/>
  <c r="BO47" i="7"/>
  <c r="BO48" i="7"/>
  <c r="BO49" i="7"/>
  <c r="BO50" i="7"/>
  <c r="BO51" i="7"/>
  <c r="BO52" i="7"/>
  <c r="BO53" i="7"/>
  <c r="BO54" i="7"/>
  <c r="BO55" i="7"/>
  <c r="BO56" i="7"/>
  <c r="BO57" i="7"/>
  <c r="BO58" i="7"/>
  <c r="BO59" i="7"/>
  <c r="BO60" i="7"/>
  <c r="BO61" i="7"/>
  <c r="BO62" i="7"/>
  <c r="BO63" i="7"/>
  <c r="BO64" i="7"/>
  <c r="BO65" i="7"/>
  <c r="BO66" i="7"/>
  <c r="BO67" i="7"/>
  <c r="BO68" i="7"/>
  <c r="BO69" i="7"/>
  <c r="BO70" i="7"/>
  <c r="BO71" i="7"/>
  <c r="BO72" i="7"/>
  <c r="BO73" i="7"/>
  <c r="BO74" i="7"/>
  <c r="BO75" i="7"/>
  <c r="BO76" i="7"/>
  <c r="BO77" i="7"/>
  <c r="BO78" i="7"/>
  <c r="BO79" i="7"/>
  <c r="BO80" i="7"/>
  <c r="BO81" i="7"/>
  <c r="BO82" i="7"/>
  <c r="BO83" i="7"/>
  <c r="BO84" i="7"/>
  <c r="BO85" i="7"/>
  <c r="BO86" i="7"/>
  <c r="BO87" i="7"/>
  <c r="BO88" i="7"/>
  <c r="BO89" i="7"/>
  <c r="BO90" i="7"/>
  <c r="BO91" i="7"/>
  <c r="BO92" i="7"/>
  <c r="BO93" i="7"/>
  <c r="BO94" i="7"/>
  <c r="BO95" i="7"/>
  <c r="BO96" i="7"/>
  <c r="BO97" i="7"/>
  <c r="BO98" i="7"/>
  <c r="BO99" i="7"/>
  <c r="BO100" i="7"/>
  <c r="BO101" i="7"/>
  <c r="BO102" i="7"/>
  <c r="BO103" i="7"/>
  <c r="BO104" i="7"/>
  <c r="BO105" i="7"/>
  <c r="BO106" i="7"/>
  <c r="BO107" i="7"/>
  <c r="BO108" i="7"/>
  <c r="BO109" i="7"/>
  <c r="BO110" i="7"/>
  <c r="BO111" i="7"/>
  <c r="BO112" i="7"/>
  <c r="BO113" i="7"/>
  <c r="BO114" i="7"/>
  <c r="BO115" i="7"/>
  <c r="BO116" i="7"/>
  <c r="BO117" i="7"/>
  <c r="BO118" i="7"/>
  <c r="BO119" i="7"/>
  <c r="BO120" i="7"/>
  <c r="BO121" i="7"/>
  <c r="BO122" i="7"/>
  <c r="BO123" i="7"/>
  <c r="BO124" i="7"/>
  <c r="BO125" i="7"/>
  <c r="BO126" i="7"/>
  <c r="BO127" i="7"/>
  <c r="BO128" i="7"/>
  <c r="BO129" i="7"/>
  <c r="BO130" i="7"/>
  <c r="BO131" i="7"/>
  <c r="BO132" i="7"/>
  <c r="BO133" i="7"/>
  <c r="BO134" i="7"/>
  <c r="BO135" i="7"/>
  <c r="BO136" i="7"/>
  <c r="BO137" i="7"/>
  <c r="BO138" i="7"/>
  <c r="BO139" i="7"/>
  <c r="BO140" i="7"/>
  <c r="BO141" i="7"/>
  <c r="BO142" i="7"/>
  <c r="BO143" i="7"/>
  <c r="BO3" i="7"/>
  <c r="BN5" i="7"/>
  <c r="BN6" i="7"/>
  <c r="BN7" i="7" s="1"/>
  <c r="BN8" i="7" s="1"/>
  <c r="BN9" i="7" s="1"/>
  <c r="BN10" i="7" s="1"/>
  <c r="BN11" i="7" s="1"/>
  <c r="BN12" i="7" s="1"/>
  <c r="BN13" i="7" s="1"/>
  <c r="BN14" i="7" s="1"/>
  <c r="BN15" i="7" s="1"/>
  <c r="BN16" i="7" s="1"/>
  <c r="BN17" i="7" s="1"/>
  <c r="BN18" i="7" s="1"/>
  <c r="BN19" i="7" s="1"/>
  <c r="BN20" i="7" s="1"/>
  <c r="BN21" i="7" s="1"/>
  <c r="BN22" i="7" s="1"/>
  <c r="BN23" i="7" s="1"/>
  <c r="BN24" i="7" s="1"/>
  <c r="BN25" i="7" s="1"/>
  <c r="BN26" i="7" s="1"/>
  <c r="BN27" i="7" s="1"/>
  <c r="BN28" i="7" s="1"/>
  <c r="BN29" i="7" s="1"/>
  <c r="BN30" i="7" s="1"/>
  <c r="BN31" i="7" s="1"/>
  <c r="BN32" i="7" s="1"/>
  <c r="BN33" i="7" s="1"/>
  <c r="BN34" i="7" s="1"/>
  <c r="BN35" i="7" s="1"/>
  <c r="BN36" i="7" s="1"/>
  <c r="BN37" i="7" s="1"/>
  <c r="BN38" i="7" s="1"/>
  <c r="BN39" i="7" s="1"/>
  <c r="BN40" i="7" s="1"/>
  <c r="BN41" i="7" s="1"/>
  <c r="BN42" i="7" s="1"/>
  <c r="BN43" i="7" s="1"/>
  <c r="BN44" i="7" s="1"/>
  <c r="BN45" i="7" s="1"/>
  <c r="BN46" i="7" s="1"/>
  <c r="BN47" i="7" s="1"/>
  <c r="BN48" i="7" s="1"/>
  <c r="BN49" i="7" s="1"/>
  <c r="BN50" i="7" s="1"/>
  <c r="BN51" i="7" s="1"/>
  <c r="BN52" i="7" s="1"/>
  <c r="BN53" i="7" s="1"/>
  <c r="BN54" i="7" s="1"/>
  <c r="BN55" i="7" s="1"/>
  <c r="BN56" i="7" s="1"/>
  <c r="BN57" i="7" s="1"/>
  <c r="BN58" i="7" s="1"/>
  <c r="BN59" i="7" s="1"/>
  <c r="BN60" i="7" s="1"/>
  <c r="BN61" i="7" s="1"/>
  <c r="BN62" i="7" s="1"/>
  <c r="BN63" i="7" s="1"/>
  <c r="BN64" i="7" s="1"/>
  <c r="BN65" i="7" s="1"/>
  <c r="BN66" i="7" s="1"/>
  <c r="BN67" i="7" s="1"/>
  <c r="BN68" i="7" s="1"/>
  <c r="BN69" i="7" s="1"/>
  <c r="BN70" i="7" s="1"/>
  <c r="BN71" i="7" s="1"/>
  <c r="BN72" i="7" s="1"/>
  <c r="BN73" i="7" s="1"/>
  <c r="BN74" i="7" s="1"/>
  <c r="BN75" i="7" s="1"/>
  <c r="BN76" i="7" s="1"/>
  <c r="BN77" i="7" s="1"/>
  <c r="BN78" i="7" s="1"/>
  <c r="BN79" i="7" s="1"/>
  <c r="BN80" i="7" s="1"/>
  <c r="BN81" i="7" s="1"/>
  <c r="BN82" i="7" s="1"/>
  <c r="BN83" i="7" s="1"/>
  <c r="BN84" i="7" s="1"/>
  <c r="BN85" i="7" s="1"/>
  <c r="BN86" i="7" s="1"/>
  <c r="BN87" i="7" s="1"/>
  <c r="BN88" i="7" s="1"/>
  <c r="BN89" i="7" s="1"/>
  <c r="BN90" i="7" s="1"/>
  <c r="BN91" i="7" s="1"/>
  <c r="BN92" i="7" s="1"/>
  <c r="BN93" i="7" s="1"/>
  <c r="BN94" i="7" s="1"/>
  <c r="BN95" i="7" s="1"/>
  <c r="BN96" i="7" s="1"/>
  <c r="BN97" i="7" s="1"/>
  <c r="BN98" i="7" s="1"/>
  <c r="BN99" i="7" s="1"/>
  <c r="BN100" i="7" s="1"/>
  <c r="BN101" i="7" s="1"/>
  <c r="BN102" i="7" s="1"/>
  <c r="BN103" i="7" s="1"/>
  <c r="BN104" i="7" s="1"/>
  <c r="BN105" i="7" s="1"/>
  <c r="BN106" i="7" s="1"/>
  <c r="BN107" i="7" s="1"/>
  <c r="BN108" i="7" s="1"/>
  <c r="BN109" i="7" s="1"/>
  <c r="BN110" i="7" s="1"/>
  <c r="BN111" i="7" s="1"/>
  <c r="BN112" i="7" s="1"/>
  <c r="BN113" i="7" s="1"/>
  <c r="BN114" i="7" s="1"/>
  <c r="BN115" i="7" s="1"/>
  <c r="BN116" i="7" s="1"/>
  <c r="BN117" i="7" s="1"/>
  <c r="BN118" i="7" s="1"/>
  <c r="BN119" i="7" s="1"/>
  <c r="BN120" i="7" s="1"/>
  <c r="BN121" i="7" s="1"/>
  <c r="BN122" i="7" s="1"/>
  <c r="BN123" i="7" s="1"/>
  <c r="BN124" i="7" s="1"/>
  <c r="BN125" i="7" s="1"/>
  <c r="BN126" i="7" s="1"/>
  <c r="BN127" i="7" s="1"/>
  <c r="BN128" i="7" s="1"/>
  <c r="BN129" i="7" s="1"/>
  <c r="BN130" i="7" s="1"/>
  <c r="BN131" i="7" s="1"/>
  <c r="BN132" i="7" s="1"/>
  <c r="BN133" i="7" s="1"/>
  <c r="BN134" i="7" s="1"/>
  <c r="BN135" i="7" s="1"/>
  <c r="BN136" i="7" s="1"/>
  <c r="BN137" i="7" s="1"/>
  <c r="BN138" i="7" s="1"/>
  <c r="BN139" i="7" s="1"/>
  <c r="BN140" i="7" s="1"/>
  <c r="BN141" i="7" s="1"/>
  <c r="BN142" i="7" s="1"/>
  <c r="BN143" i="7" s="1"/>
  <c r="BN4" i="7"/>
  <c r="BK4" i="7"/>
  <c r="BL4" i="7"/>
  <c r="BK5" i="7"/>
  <c r="BL5" i="7"/>
  <c r="BK6" i="7"/>
  <c r="BL6" i="7"/>
  <c r="BK7" i="7"/>
  <c r="BL7" i="7"/>
  <c r="BK8" i="7"/>
  <c r="BL8" i="7"/>
  <c r="BK9" i="7"/>
  <c r="BL9" i="7"/>
  <c r="BK10" i="7"/>
  <c r="BL10" i="7"/>
  <c r="BK11" i="7"/>
  <c r="BL11" i="7"/>
  <c r="BK12" i="7"/>
  <c r="BL12" i="7"/>
  <c r="BK13" i="7"/>
  <c r="BL13" i="7"/>
  <c r="BK14" i="7"/>
  <c r="BL14" i="7"/>
  <c r="BK15" i="7"/>
  <c r="BL15" i="7"/>
  <c r="BK16" i="7"/>
  <c r="BL16" i="7"/>
  <c r="BK17" i="7"/>
  <c r="BL17" i="7"/>
  <c r="BK18" i="7"/>
  <c r="BL18" i="7"/>
  <c r="BK19" i="7"/>
  <c r="BL19" i="7"/>
  <c r="BK20" i="7"/>
  <c r="BL20" i="7"/>
  <c r="BK21" i="7"/>
  <c r="BL21" i="7"/>
  <c r="BK22" i="7"/>
  <c r="BL22" i="7"/>
  <c r="BK23" i="7"/>
  <c r="BL23" i="7"/>
  <c r="BK24" i="7"/>
  <c r="BL24" i="7"/>
  <c r="BK25" i="7"/>
  <c r="BL25" i="7"/>
  <c r="BK26" i="7"/>
  <c r="BL26" i="7"/>
  <c r="BK27" i="7"/>
  <c r="BL27" i="7"/>
  <c r="BK28" i="7"/>
  <c r="BL28" i="7"/>
  <c r="BK29" i="7"/>
  <c r="BL29" i="7"/>
  <c r="BK30" i="7"/>
  <c r="BL30" i="7"/>
  <c r="BK31" i="7"/>
  <c r="BL31" i="7"/>
  <c r="BK32" i="7"/>
  <c r="BL32" i="7"/>
  <c r="BK33" i="7"/>
  <c r="BL33" i="7"/>
  <c r="BK34" i="7"/>
  <c r="BL34" i="7"/>
  <c r="BK35" i="7"/>
  <c r="BL35" i="7"/>
  <c r="BK36" i="7"/>
  <c r="BL36" i="7"/>
  <c r="BK37" i="7"/>
  <c r="BL37" i="7"/>
  <c r="BK38" i="7"/>
  <c r="BL38" i="7"/>
  <c r="BK39" i="7"/>
  <c r="BL39" i="7"/>
  <c r="BK40" i="7"/>
  <c r="BL40" i="7"/>
  <c r="BK41" i="7"/>
  <c r="BL41" i="7"/>
  <c r="BK42" i="7"/>
  <c r="BL42" i="7"/>
  <c r="BK43" i="7"/>
  <c r="BL43" i="7"/>
  <c r="BK44" i="7"/>
  <c r="BL44" i="7"/>
  <c r="BK45" i="7"/>
  <c r="BL45" i="7"/>
  <c r="BK46" i="7"/>
  <c r="BL46" i="7"/>
  <c r="BK47" i="7"/>
  <c r="BL47" i="7"/>
  <c r="BK48" i="7"/>
  <c r="BL48" i="7"/>
  <c r="BK49" i="7"/>
  <c r="BL49" i="7"/>
  <c r="BK50" i="7"/>
  <c r="BL50" i="7"/>
  <c r="BK51" i="7"/>
  <c r="BL51" i="7"/>
  <c r="BK52" i="7"/>
  <c r="BL52" i="7"/>
  <c r="BK53" i="7"/>
  <c r="BL53" i="7"/>
  <c r="BK54" i="7"/>
  <c r="BL54" i="7"/>
  <c r="BK55" i="7"/>
  <c r="BL55" i="7"/>
  <c r="BK56" i="7"/>
  <c r="BL56" i="7"/>
  <c r="BK57" i="7"/>
  <c r="BL57" i="7"/>
  <c r="BK58" i="7"/>
  <c r="BL58" i="7"/>
  <c r="BK59" i="7"/>
  <c r="BL59" i="7"/>
  <c r="BK60" i="7"/>
  <c r="BL60" i="7"/>
  <c r="BK61" i="7"/>
  <c r="BL61" i="7"/>
  <c r="BK62" i="7"/>
  <c r="BL62" i="7"/>
  <c r="BK63" i="7"/>
  <c r="BL63" i="7"/>
  <c r="BK64" i="7"/>
  <c r="BL64" i="7"/>
  <c r="BK65" i="7"/>
  <c r="BL65" i="7"/>
  <c r="BK66" i="7"/>
  <c r="BL66" i="7"/>
  <c r="BK67" i="7"/>
  <c r="BL67" i="7"/>
  <c r="BK68" i="7"/>
  <c r="BL68" i="7"/>
  <c r="BK69" i="7"/>
  <c r="BL69" i="7"/>
  <c r="BK70" i="7"/>
  <c r="BL70" i="7"/>
  <c r="BK71" i="7"/>
  <c r="BL71" i="7"/>
  <c r="BK72" i="7"/>
  <c r="BL72" i="7"/>
  <c r="BK73" i="7"/>
  <c r="BL73" i="7"/>
  <c r="BK74" i="7"/>
  <c r="BL74" i="7"/>
  <c r="BK75" i="7"/>
  <c r="BL75" i="7"/>
  <c r="BK76" i="7"/>
  <c r="BL76" i="7"/>
  <c r="BK77" i="7"/>
  <c r="BL77" i="7"/>
  <c r="BK78" i="7"/>
  <c r="BL78" i="7"/>
  <c r="BK79" i="7"/>
  <c r="BL79" i="7"/>
  <c r="BK80" i="7"/>
  <c r="BL80" i="7"/>
  <c r="BK81" i="7"/>
  <c r="BL81" i="7"/>
  <c r="BK82" i="7"/>
  <c r="BL82" i="7"/>
  <c r="BK83" i="7"/>
  <c r="BL83" i="7"/>
  <c r="BK84" i="7"/>
  <c r="BL84" i="7"/>
  <c r="BK85" i="7"/>
  <c r="BL85" i="7"/>
  <c r="BK86" i="7"/>
  <c r="BL86" i="7"/>
  <c r="BK87" i="7"/>
  <c r="BL87" i="7"/>
  <c r="BK88" i="7"/>
  <c r="BL88" i="7"/>
  <c r="BK89" i="7"/>
  <c r="BL89" i="7"/>
  <c r="BK90" i="7"/>
  <c r="BL90" i="7"/>
  <c r="BK91" i="7"/>
  <c r="BL91" i="7"/>
  <c r="BK92" i="7"/>
  <c r="BL92" i="7"/>
  <c r="BK93" i="7"/>
  <c r="BL93" i="7"/>
  <c r="BK94" i="7"/>
  <c r="BL94" i="7"/>
  <c r="BK95" i="7"/>
  <c r="BL95" i="7"/>
  <c r="BK96" i="7"/>
  <c r="BL96" i="7"/>
  <c r="BK97" i="7"/>
  <c r="BL97" i="7"/>
  <c r="BK98" i="7"/>
  <c r="BL98" i="7"/>
  <c r="BK99" i="7"/>
  <c r="BL99" i="7"/>
  <c r="BK100" i="7"/>
  <c r="BL100" i="7"/>
  <c r="BK101" i="7"/>
  <c r="BL101" i="7"/>
  <c r="BK102" i="7"/>
  <c r="BL102" i="7"/>
  <c r="BK103" i="7"/>
  <c r="BL103" i="7"/>
  <c r="BK104" i="7"/>
  <c r="BL104" i="7"/>
  <c r="BK105" i="7"/>
  <c r="BL105" i="7"/>
  <c r="BK106" i="7"/>
  <c r="BL106" i="7"/>
  <c r="BK107" i="7"/>
  <c r="BL107" i="7"/>
  <c r="BK108" i="7"/>
  <c r="BL108" i="7"/>
  <c r="BK109" i="7"/>
  <c r="BL109" i="7"/>
  <c r="BK110" i="7"/>
  <c r="BL110" i="7"/>
  <c r="BK111" i="7"/>
  <c r="BL111" i="7"/>
  <c r="BK112" i="7"/>
  <c r="BL112" i="7"/>
  <c r="BK113" i="7"/>
  <c r="BL113" i="7"/>
  <c r="BK114" i="7"/>
  <c r="BL114" i="7"/>
  <c r="BK115" i="7"/>
  <c r="BL115" i="7"/>
  <c r="BK116" i="7"/>
  <c r="BL116" i="7"/>
  <c r="BK117" i="7"/>
  <c r="BL117" i="7"/>
  <c r="BK118" i="7"/>
  <c r="BL118" i="7"/>
  <c r="BK119" i="7"/>
  <c r="BL119" i="7"/>
  <c r="BK120" i="7"/>
  <c r="BL120" i="7"/>
  <c r="BK121" i="7"/>
  <c r="BL121" i="7"/>
  <c r="BK122" i="7"/>
  <c r="BL122" i="7"/>
  <c r="BK123" i="7"/>
  <c r="BL123" i="7"/>
  <c r="BK124" i="7"/>
  <c r="BL124" i="7"/>
  <c r="BK125" i="7"/>
  <c r="BL125" i="7"/>
  <c r="BK126" i="7"/>
  <c r="BL126" i="7"/>
  <c r="BK127" i="7"/>
  <c r="BL127" i="7"/>
  <c r="BK128" i="7"/>
  <c r="BL128" i="7"/>
  <c r="BK129" i="7"/>
  <c r="BL129" i="7"/>
  <c r="BK130" i="7"/>
  <c r="BL130" i="7"/>
  <c r="BK131" i="7"/>
  <c r="BL131" i="7"/>
  <c r="BK132" i="7"/>
  <c r="BL132" i="7"/>
  <c r="BK133" i="7"/>
  <c r="BL133" i="7"/>
  <c r="BK134" i="7"/>
  <c r="BL134" i="7"/>
  <c r="BK135" i="7"/>
  <c r="BL135" i="7"/>
  <c r="BK136" i="7"/>
  <c r="BL136" i="7"/>
  <c r="BK137" i="7"/>
  <c r="BL137" i="7"/>
  <c r="BK138" i="7"/>
  <c r="BL138" i="7"/>
  <c r="BK139" i="7"/>
  <c r="BL139" i="7"/>
  <c r="BK140" i="7"/>
  <c r="BL140" i="7"/>
  <c r="BK141" i="7"/>
  <c r="BL141" i="7"/>
  <c r="BK142" i="7"/>
  <c r="BL142" i="7"/>
  <c r="BK143" i="7"/>
  <c r="BL143" i="7"/>
  <c r="BL3" i="7"/>
  <c r="BK3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AJ2" i="6" s="1"/>
  <c r="AK2" i="6" s="1"/>
  <c r="AL2" i="6" s="1"/>
  <c r="AM2" i="6" s="1"/>
  <c r="AN2" i="6" s="1"/>
  <c r="AO2" i="6" s="1"/>
  <c r="AP2" i="6" s="1"/>
  <c r="AQ2" i="6" s="1"/>
  <c r="AR2" i="6" s="1"/>
  <c r="AS2" i="6" s="1"/>
  <c r="AT2" i="6" s="1"/>
  <c r="AU2" i="6" s="1"/>
  <c r="AV2" i="6" s="1"/>
  <c r="AW2" i="6" s="1"/>
  <c r="AX2" i="6" s="1"/>
  <c r="AY2" i="6" s="1"/>
  <c r="AZ2" i="6" s="1"/>
  <c r="BA2" i="6" s="1"/>
  <c r="BB2" i="6" s="1"/>
  <c r="BC2" i="6" s="1"/>
  <c r="BD2" i="6" s="1"/>
  <c r="BE2" i="6" s="1"/>
  <c r="BF2" i="6" s="1"/>
  <c r="BG2" i="6" s="1"/>
  <c r="BH2" i="6" s="1"/>
  <c r="BI2" i="6" s="1"/>
  <c r="C2" i="6"/>
  <c r="B2" i="6"/>
  <c r="M5" i="4"/>
  <c r="M5" i="5"/>
  <c r="M6" i="4"/>
  <c r="M6" i="5"/>
  <c r="M4" i="5"/>
  <c r="M3" i="5"/>
  <c r="M2" i="5"/>
  <c r="M1" i="5"/>
  <c r="C18" i="4"/>
  <c r="C34" i="4"/>
  <c r="C50" i="4"/>
  <c r="C66" i="4"/>
  <c r="C82" i="4"/>
  <c r="C98" i="4"/>
  <c r="C114" i="4"/>
  <c r="C130" i="4"/>
  <c r="B3" i="4"/>
  <c r="C3" i="4" s="1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3" i="4"/>
  <c r="C33" i="4" s="1"/>
  <c r="B34" i="4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C59" i="4" s="1"/>
  <c r="B60" i="4"/>
  <c r="C60" i="4" s="1"/>
  <c r="B61" i="4"/>
  <c r="C61" i="4" s="1"/>
  <c r="B62" i="4"/>
  <c r="C62" i="4" s="1"/>
  <c r="B63" i="4"/>
  <c r="C63" i="4" s="1"/>
  <c r="B64" i="4"/>
  <c r="C64" i="4" s="1"/>
  <c r="B65" i="4"/>
  <c r="C65" i="4" s="1"/>
  <c r="B66" i="4"/>
  <c r="B67" i="4"/>
  <c r="C67" i="4" s="1"/>
  <c r="B68" i="4"/>
  <c r="C68" i="4" s="1"/>
  <c r="B69" i="4"/>
  <c r="C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C75" i="4" s="1"/>
  <c r="B76" i="4"/>
  <c r="C76" i="4" s="1"/>
  <c r="B77" i="4"/>
  <c r="C77" i="4" s="1"/>
  <c r="B78" i="4"/>
  <c r="C78" i="4" s="1"/>
  <c r="B79" i="4"/>
  <c r="C79" i="4" s="1"/>
  <c r="B80" i="4"/>
  <c r="C80" i="4" s="1"/>
  <c r="B81" i="4"/>
  <c r="C81" i="4" s="1"/>
  <c r="B82" i="4"/>
  <c r="B83" i="4"/>
  <c r="C83" i="4" s="1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C92" i="4" s="1"/>
  <c r="B93" i="4"/>
  <c r="C93" i="4" s="1"/>
  <c r="B94" i="4"/>
  <c r="C94" i="4" s="1"/>
  <c r="B95" i="4"/>
  <c r="C95" i="4" s="1"/>
  <c r="B96" i="4"/>
  <c r="C96" i="4" s="1"/>
  <c r="B97" i="4"/>
  <c r="C97" i="4" s="1"/>
  <c r="B98" i="4"/>
  <c r="B99" i="4"/>
  <c r="C99" i="4" s="1"/>
  <c r="B100" i="4"/>
  <c r="C100" i="4" s="1"/>
  <c r="B101" i="4"/>
  <c r="C101" i="4" s="1"/>
  <c r="B102" i="4"/>
  <c r="C102" i="4" s="1"/>
  <c r="B103" i="4"/>
  <c r="C103" i="4" s="1"/>
  <c r="B104" i="4"/>
  <c r="C104" i="4" s="1"/>
  <c r="B105" i="4"/>
  <c r="C105" i="4" s="1"/>
  <c r="B106" i="4"/>
  <c r="C106" i="4" s="1"/>
  <c r="B107" i="4"/>
  <c r="C107" i="4" s="1"/>
  <c r="B108" i="4"/>
  <c r="C108" i="4" s="1"/>
  <c r="B109" i="4"/>
  <c r="C109" i="4" s="1"/>
  <c r="B110" i="4"/>
  <c r="C110" i="4" s="1"/>
  <c r="B111" i="4"/>
  <c r="C111" i="4" s="1"/>
  <c r="B112" i="4"/>
  <c r="C112" i="4" s="1"/>
  <c r="B113" i="4"/>
  <c r="C113" i="4" s="1"/>
  <c r="B114" i="4"/>
  <c r="B115" i="4"/>
  <c r="C115" i="4" s="1"/>
  <c r="B116" i="4"/>
  <c r="C116" i="4" s="1"/>
  <c r="B117" i="4"/>
  <c r="C117" i="4" s="1"/>
  <c r="B118" i="4"/>
  <c r="C118" i="4" s="1"/>
  <c r="B119" i="4"/>
  <c r="C119" i="4" s="1"/>
  <c r="B120" i="4"/>
  <c r="C120" i="4" s="1"/>
  <c r="B121" i="4"/>
  <c r="C121" i="4" s="1"/>
  <c r="B122" i="4"/>
  <c r="C122" i="4" s="1"/>
  <c r="B123" i="4"/>
  <c r="C123" i="4" s="1"/>
  <c r="B124" i="4"/>
  <c r="C124" i="4" s="1"/>
  <c r="B125" i="4"/>
  <c r="C125" i="4" s="1"/>
  <c r="B126" i="4"/>
  <c r="C126" i="4" s="1"/>
  <c r="B127" i="4"/>
  <c r="C127" i="4" s="1"/>
  <c r="B128" i="4"/>
  <c r="C128" i="4" s="1"/>
  <c r="B129" i="4"/>
  <c r="C129" i="4" s="1"/>
  <c r="B130" i="4"/>
  <c r="B131" i="4"/>
  <c r="C131" i="4" s="1"/>
  <c r="B132" i="4"/>
  <c r="C132" i="4" s="1"/>
  <c r="B133" i="4"/>
  <c r="C133" i="4" s="1"/>
  <c r="B134" i="4"/>
  <c r="C134" i="4" s="1"/>
  <c r="B135" i="4"/>
  <c r="C135" i="4" s="1"/>
  <c r="B136" i="4"/>
  <c r="C136" i="4" s="1"/>
  <c r="B137" i="4"/>
  <c r="C137" i="4" s="1"/>
  <c r="B138" i="4"/>
  <c r="C138" i="4" s="1"/>
  <c r="B139" i="4"/>
  <c r="C139" i="4" s="1"/>
  <c r="B140" i="4"/>
  <c r="C140" i="4" s="1"/>
  <c r="B141" i="4"/>
  <c r="C141" i="4" s="1"/>
  <c r="B142" i="4"/>
  <c r="C142" i="4" s="1"/>
  <c r="B2" i="4"/>
  <c r="C2" i="4" s="1"/>
  <c r="I142" i="4"/>
  <c r="J142" i="4" s="1"/>
  <c r="I141" i="4"/>
  <c r="J141" i="4" s="1"/>
  <c r="I140" i="4"/>
  <c r="J140" i="4" s="1"/>
  <c r="I139" i="4"/>
  <c r="J139" i="4" s="1"/>
  <c r="I138" i="4"/>
  <c r="J138" i="4" s="1"/>
  <c r="I137" i="4"/>
  <c r="J137" i="4" s="1"/>
  <c r="I136" i="4"/>
  <c r="J136" i="4" s="1"/>
  <c r="I135" i="4"/>
  <c r="J135" i="4" s="1"/>
  <c r="I134" i="4"/>
  <c r="J134" i="4" s="1"/>
  <c r="I133" i="4"/>
  <c r="J133" i="4" s="1"/>
  <c r="I132" i="4"/>
  <c r="J132" i="4" s="1"/>
  <c r="I131" i="4"/>
  <c r="J131" i="4" s="1"/>
  <c r="I130" i="4"/>
  <c r="J130" i="4" s="1"/>
  <c r="I129" i="4"/>
  <c r="J129" i="4" s="1"/>
  <c r="I128" i="4"/>
  <c r="J128" i="4" s="1"/>
  <c r="I127" i="4"/>
  <c r="J127" i="4" s="1"/>
  <c r="I126" i="4"/>
  <c r="J126" i="4" s="1"/>
  <c r="I125" i="4"/>
  <c r="J125" i="4" s="1"/>
  <c r="I124" i="4"/>
  <c r="J124" i="4" s="1"/>
  <c r="I123" i="4"/>
  <c r="J123" i="4" s="1"/>
  <c r="I122" i="4"/>
  <c r="J122" i="4" s="1"/>
  <c r="I121" i="4"/>
  <c r="J121" i="4" s="1"/>
  <c r="I120" i="4"/>
  <c r="J120" i="4" s="1"/>
  <c r="I119" i="4"/>
  <c r="J119" i="4" s="1"/>
  <c r="I118" i="4"/>
  <c r="J118" i="4" s="1"/>
  <c r="I117" i="4"/>
  <c r="J117" i="4" s="1"/>
  <c r="I116" i="4"/>
  <c r="J116" i="4" s="1"/>
  <c r="I115" i="4"/>
  <c r="J115" i="4" s="1"/>
  <c r="I114" i="4"/>
  <c r="J114" i="4" s="1"/>
  <c r="I113" i="4"/>
  <c r="J113" i="4" s="1"/>
  <c r="I112" i="4"/>
  <c r="J112" i="4" s="1"/>
  <c r="I111" i="4"/>
  <c r="J111" i="4" s="1"/>
  <c r="I110" i="4"/>
  <c r="J110" i="4" s="1"/>
  <c r="I109" i="4"/>
  <c r="J109" i="4" s="1"/>
  <c r="I108" i="4"/>
  <c r="J108" i="4" s="1"/>
  <c r="I107" i="4"/>
  <c r="J107" i="4" s="1"/>
  <c r="I106" i="4"/>
  <c r="J106" i="4" s="1"/>
  <c r="I105" i="4"/>
  <c r="J105" i="4" s="1"/>
  <c r="I104" i="4"/>
  <c r="J104" i="4" s="1"/>
  <c r="I103" i="4"/>
  <c r="J103" i="4" s="1"/>
  <c r="I102" i="4"/>
  <c r="J102" i="4" s="1"/>
  <c r="I101" i="4"/>
  <c r="J101" i="4" s="1"/>
  <c r="I100" i="4"/>
  <c r="J100" i="4" s="1"/>
  <c r="I99" i="4"/>
  <c r="J99" i="4" s="1"/>
  <c r="I98" i="4"/>
  <c r="J98" i="4" s="1"/>
  <c r="I97" i="4"/>
  <c r="J97" i="4" s="1"/>
  <c r="I96" i="4"/>
  <c r="J96" i="4" s="1"/>
  <c r="I95" i="4"/>
  <c r="J95" i="4" s="1"/>
  <c r="I94" i="4"/>
  <c r="J94" i="4" s="1"/>
  <c r="I93" i="4"/>
  <c r="J93" i="4" s="1"/>
  <c r="I92" i="4"/>
  <c r="J92" i="4" s="1"/>
  <c r="I91" i="4"/>
  <c r="J91" i="4" s="1"/>
  <c r="I90" i="4"/>
  <c r="J90" i="4" s="1"/>
  <c r="I89" i="4"/>
  <c r="J89" i="4" s="1"/>
  <c r="I88" i="4"/>
  <c r="J88" i="4" s="1"/>
  <c r="I87" i="4"/>
  <c r="J87" i="4" s="1"/>
  <c r="I86" i="4"/>
  <c r="J86" i="4" s="1"/>
  <c r="I85" i="4"/>
  <c r="J85" i="4" s="1"/>
  <c r="I84" i="4"/>
  <c r="J84" i="4" s="1"/>
  <c r="I83" i="4"/>
  <c r="J83" i="4" s="1"/>
  <c r="I82" i="4"/>
  <c r="J82" i="4" s="1"/>
  <c r="I81" i="4"/>
  <c r="J81" i="4" s="1"/>
  <c r="I80" i="4"/>
  <c r="J80" i="4" s="1"/>
  <c r="I79" i="4"/>
  <c r="J79" i="4" s="1"/>
  <c r="I78" i="4"/>
  <c r="J78" i="4" s="1"/>
  <c r="I77" i="4"/>
  <c r="J77" i="4" s="1"/>
  <c r="I76" i="4"/>
  <c r="J76" i="4" s="1"/>
  <c r="I75" i="4"/>
  <c r="J75" i="4" s="1"/>
  <c r="I74" i="4"/>
  <c r="J74" i="4" s="1"/>
  <c r="I73" i="4"/>
  <c r="J73" i="4" s="1"/>
  <c r="I72" i="4"/>
  <c r="J72" i="4" s="1"/>
  <c r="I71" i="4"/>
  <c r="J71" i="4" s="1"/>
  <c r="I70" i="4"/>
  <c r="J70" i="4" s="1"/>
  <c r="I69" i="4"/>
  <c r="J69" i="4" s="1"/>
  <c r="I68" i="4"/>
  <c r="J68" i="4" s="1"/>
  <c r="I67" i="4"/>
  <c r="J67" i="4" s="1"/>
  <c r="I66" i="4"/>
  <c r="J66" i="4" s="1"/>
  <c r="I65" i="4"/>
  <c r="J65" i="4" s="1"/>
  <c r="I64" i="4"/>
  <c r="J64" i="4" s="1"/>
  <c r="I63" i="4"/>
  <c r="J63" i="4" s="1"/>
  <c r="I62" i="4"/>
  <c r="J62" i="4" s="1"/>
  <c r="I61" i="4"/>
  <c r="J61" i="4" s="1"/>
  <c r="I60" i="4"/>
  <c r="J60" i="4" s="1"/>
  <c r="I59" i="4"/>
  <c r="J59" i="4" s="1"/>
  <c r="I58" i="4"/>
  <c r="J58" i="4" s="1"/>
  <c r="I57" i="4"/>
  <c r="J57" i="4" s="1"/>
  <c r="I56" i="4"/>
  <c r="J56" i="4" s="1"/>
  <c r="I55" i="4"/>
  <c r="J55" i="4" s="1"/>
  <c r="I54" i="4"/>
  <c r="J54" i="4" s="1"/>
  <c r="I53" i="4"/>
  <c r="J53" i="4" s="1"/>
  <c r="I52" i="4"/>
  <c r="J52" i="4" s="1"/>
  <c r="I51" i="4"/>
  <c r="J51" i="4" s="1"/>
  <c r="I50" i="4"/>
  <c r="J50" i="4" s="1"/>
  <c r="I49" i="4"/>
  <c r="J49" i="4" s="1"/>
  <c r="I48" i="4"/>
  <c r="J48" i="4" s="1"/>
  <c r="I47" i="4"/>
  <c r="J47" i="4" s="1"/>
  <c r="I46" i="4"/>
  <c r="J46" i="4" s="1"/>
  <c r="I45" i="4"/>
  <c r="J45" i="4" s="1"/>
  <c r="I44" i="4"/>
  <c r="J44" i="4" s="1"/>
  <c r="I43" i="4"/>
  <c r="J43" i="4" s="1"/>
  <c r="I42" i="4"/>
  <c r="J42" i="4" s="1"/>
  <c r="I41" i="4"/>
  <c r="J41" i="4" s="1"/>
  <c r="I40" i="4"/>
  <c r="J40" i="4" s="1"/>
  <c r="I39" i="4"/>
  <c r="J39" i="4" s="1"/>
  <c r="I38" i="4"/>
  <c r="J38" i="4" s="1"/>
  <c r="I37" i="4"/>
  <c r="J37" i="4" s="1"/>
  <c r="I36" i="4"/>
  <c r="J36" i="4" s="1"/>
  <c r="I35" i="4"/>
  <c r="J35" i="4" s="1"/>
  <c r="I34" i="4"/>
  <c r="J34" i="4" s="1"/>
  <c r="I33" i="4"/>
  <c r="J33" i="4" s="1"/>
  <c r="I32" i="4"/>
  <c r="J32" i="4" s="1"/>
  <c r="I31" i="4"/>
  <c r="J31" i="4" s="1"/>
  <c r="I30" i="4"/>
  <c r="J30" i="4" s="1"/>
  <c r="I29" i="4"/>
  <c r="J29" i="4" s="1"/>
  <c r="I28" i="4"/>
  <c r="J28" i="4" s="1"/>
  <c r="I27" i="4"/>
  <c r="J27" i="4" s="1"/>
  <c r="I26" i="4"/>
  <c r="J26" i="4" s="1"/>
  <c r="I25" i="4"/>
  <c r="J25" i="4" s="1"/>
  <c r="I24" i="4"/>
  <c r="J24" i="4" s="1"/>
  <c r="I23" i="4"/>
  <c r="J23" i="4" s="1"/>
  <c r="I22" i="4"/>
  <c r="J22" i="4" s="1"/>
  <c r="I21" i="4"/>
  <c r="J21" i="4" s="1"/>
  <c r="I20" i="4"/>
  <c r="J20" i="4" s="1"/>
  <c r="I19" i="4"/>
  <c r="J19" i="4" s="1"/>
  <c r="I18" i="4"/>
  <c r="J18" i="4" s="1"/>
  <c r="I17" i="4"/>
  <c r="J17" i="4" s="1"/>
  <c r="I16" i="4"/>
  <c r="J16" i="4" s="1"/>
  <c r="I15" i="4"/>
  <c r="J15" i="4" s="1"/>
  <c r="I14" i="4"/>
  <c r="J14" i="4" s="1"/>
  <c r="I13" i="4"/>
  <c r="J13" i="4" s="1"/>
  <c r="I12" i="4"/>
  <c r="J12" i="4" s="1"/>
  <c r="I11" i="4"/>
  <c r="J11" i="4" s="1"/>
  <c r="I10" i="4"/>
  <c r="J10" i="4" s="1"/>
  <c r="I9" i="4"/>
  <c r="J9" i="4" s="1"/>
  <c r="I8" i="4"/>
  <c r="J8" i="4" s="1"/>
  <c r="I7" i="4"/>
  <c r="J7" i="4" s="1"/>
  <c r="I6" i="4"/>
  <c r="J6" i="4" s="1"/>
  <c r="I5" i="4"/>
  <c r="J5" i="4" s="1"/>
  <c r="I4" i="4"/>
  <c r="J4" i="4" s="1"/>
  <c r="I3" i="4"/>
  <c r="J3" i="4" s="1"/>
  <c r="J2" i="4"/>
  <c r="I2" i="4"/>
  <c r="K4" i="2"/>
  <c r="K3" i="2"/>
  <c r="K2" i="2"/>
  <c r="K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2" i="2"/>
  <c r="H1" i="1"/>
  <c r="P6" i="1" s="1"/>
  <c r="Q6" i="1" s="1"/>
  <c r="L4" i="1"/>
  <c r="M4" i="1" s="1"/>
  <c r="N4" i="1"/>
  <c r="O4" i="1"/>
  <c r="P4" i="1"/>
  <c r="Q4" i="1" s="1"/>
  <c r="L5" i="1"/>
  <c r="M5" i="1"/>
  <c r="N5" i="1"/>
  <c r="O5" i="1" s="1"/>
  <c r="P5" i="1"/>
  <c r="Q5" i="1" s="1"/>
  <c r="L6" i="1"/>
  <c r="M6" i="1" s="1"/>
  <c r="N6" i="1"/>
  <c r="O6" i="1"/>
  <c r="L7" i="1"/>
  <c r="M7" i="1"/>
  <c r="N7" i="1"/>
  <c r="O7" i="1" s="1"/>
  <c r="L8" i="1"/>
  <c r="M8" i="1" s="1"/>
  <c r="N8" i="1"/>
  <c r="O8" i="1"/>
  <c r="P8" i="1"/>
  <c r="Q8" i="1" s="1"/>
  <c r="L9" i="1"/>
  <c r="M9" i="1"/>
  <c r="N9" i="1"/>
  <c r="O9" i="1" s="1"/>
  <c r="P9" i="1"/>
  <c r="Q9" i="1"/>
  <c r="L10" i="1"/>
  <c r="M10" i="1" s="1"/>
  <c r="N10" i="1"/>
  <c r="O10" i="1"/>
  <c r="P10" i="1"/>
  <c r="Q10" i="1" s="1"/>
  <c r="L11" i="1"/>
  <c r="M11" i="1"/>
  <c r="N11" i="1"/>
  <c r="O11" i="1" s="1"/>
  <c r="P11" i="1"/>
  <c r="Q11" i="1" s="1"/>
  <c r="L12" i="1"/>
  <c r="M12" i="1" s="1"/>
  <c r="N12" i="1"/>
  <c r="O12" i="1"/>
  <c r="P12" i="1"/>
  <c r="Q12" i="1" s="1"/>
  <c r="L13" i="1"/>
  <c r="M13" i="1"/>
  <c r="N13" i="1"/>
  <c r="O13" i="1" s="1"/>
  <c r="P13" i="1"/>
  <c r="Q13" i="1" s="1"/>
  <c r="L14" i="1"/>
  <c r="M14" i="1" s="1"/>
  <c r="N14" i="1"/>
  <c r="O14" i="1"/>
  <c r="L15" i="1"/>
  <c r="M15" i="1"/>
  <c r="N15" i="1"/>
  <c r="O15" i="1" s="1"/>
  <c r="L16" i="1"/>
  <c r="M16" i="1" s="1"/>
  <c r="N16" i="1"/>
  <c r="O16" i="1"/>
  <c r="P16" i="1"/>
  <c r="Q16" i="1" s="1"/>
  <c r="L17" i="1"/>
  <c r="M17" i="1"/>
  <c r="N17" i="1"/>
  <c r="O17" i="1" s="1"/>
  <c r="P17" i="1"/>
  <c r="Q17" i="1"/>
  <c r="L18" i="1"/>
  <c r="M18" i="1" s="1"/>
  <c r="N18" i="1"/>
  <c r="O18" i="1"/>
  <c r="P18" i="1"/>
  <c r="Q18" i="1" s="1"/>
  <c r="L19" i="1"/>
  <c r="M19" i="1"/>
  <c r="N19" i="1"/>
  <c r="O19" i="1" s="1"/>
  <c r="P19" i="1"/>
  <c r="Q19" i="1" s="1"/>
  <c r="L20" i="1"/>
  <c r="M20" i="1" s="1"/>
  <c r="N20" i="1"/>
  <c r="O20" i="1"/>
  <c r="P20" i="1"/>
  <c r="Q20" i="1" s="1"/>
  <c r="L21" i="1"/>
  <c r="M21" i="1"/>
  <c r="N21" i="1"/>
  <c r="O21" i="1" s="1"/>
  <c r="P21" i="1"/>
  <c r="Q21" i="1" s="1"/>
  <c r="L22" i="1"/>
  <c r="M22" i="1" s="1"/>
  <c r="N22" i="1"/>
  <c r="O22" i="1"/>
  <c r="L23" i="1"/>
  <c r="M23" i="1"/>
  <c r="N23" i="1"/>
  <c r="O23" i="1" s="1"/>
  <c r="L24" i="1"/>
  <c r="M24" i="1" s="1"/>
  <c r="N24" i="1"/>
  <c r="O24" i="1"/>
  <c r="P24" i="1"/>
  <c r="Q24" i="1" s="1"/>
  <c r="L25" i="1"/>
  <c r="M25" i="1"/>
  <c r="N25" i="1"/>
  <c r="O25" i="1" s="1"/>
  <c r="P25" i="1"/>
  <c r="Q25" i="1"/>
  <c r="L26" i="1"/>
  <c r="M26" i="1" s="1"/>
  <c r="N26" i="1"/>
  <c r="O26" i="1"/>
  <c r="P26" i="1"/>
  <c r="Q26" i="1" s="1"/>
  <c r="L27" i="1"/>
  <c r="M27" i="1"/>
  <c r="N27" i="1"/>
  <c r="O27" i="1" s="1"/>
  <c r="P27" i="1"/>
  <c r="Q27" i="1" s="1"/>
  <c r="L28" i="1"/>
  <c r="M28" i="1" s="1"/>
  <c r="N28" i="1"/>
  <c r="O28" i="1"/>
  <c r="P28" i="1"/>
  <c r="Q28" i="1" s="1"/>
  <c r="L29" i="1"/>
  <c r="M29" i="1"/>
  <c r="N29" i="1"/>
  <c r="O29" i="1" s="1"/>
  <c r="P29" i="1"/>
  <c r="Q29" i="1" s="1"/>
  <c r="L30" i="1"/>
  <c r="M30" i="1" s="1"/>
  <c r="N30" i="1"/>
  <c r="O30" i="1"/>
  <c r="L31" i="1"/>
  <c r="M31" i="1"/>
  <c r="N31" i="1"/>
  <c r="O31" i="1" s="1"/>
  <c r="L32" i="1"/>
  <c r="M32" i="1" s="1"/>
  <c r="N32" i="1"/>
  <c r="O32" i="1"/>
  <c r="P32" i="1"/>
  <c r="Q32" i="1" s="1"/>
  <c r="L33" i="1"/>
  <c r="M33" i="1"/>
  <c r="N33" i="1"/>
  <c r="O33" i="1" s="1"/>
  <c r="P33" i="1"/>
  <c r="Q33" i="1"/>
  <c r="L34" i="1"/>
  <c r="M34" i="1" s="1"/>
  <c r="N34" i="1"/>
  <c r="O34" i="1"/>
  <c r="P34" i="1"/>
  <c r="Q34" i="1" s="1"/>
  <c r="L35" i="1"/>
  <c r="M35" i="1"/>
  <c r="N35" i="1"/>
  <c r="O35" i="1" s="1"/>
  <c r="P35" i="1"/>
  <c r="Q35" i="1" s="1"/>
  <c r="L36" i="1"/>
  <c r="M36" i="1" s="1"/>
  <c r="N36" i="1"/>
  <c r="O36" i="1"/>
  <c r="P36" i="1"/>
  <c r="Q36" i="1" s="1"/>
  <c r="L37" i="1"/>
  <c r="M37" i="1"/>
  <c r="N37" i="1"/>
  <c r="O37" i="1" s="1"/>
  <c r="P37" i="1"/>
  <c r="Q37" i="1" s="1"/>
  <c r="L38" i="1"/>
  <c r="M38" i="1" s="1"/>
  <c r="N38" i="1"/>
  <c r="O38" i="1"/>
  <c r="P38" i="1"/>
  <c r="Q38" i="1" s="1"/>
  <c r="L39" i="1"/>
  <c r="M39" i="1"/>
  <c r="N39" i="1"/>
  <c r="O39" i="1" s="1"/>
  <c r="P39" i="1"/>
  <c r="Q39" i="1"/>
  <c r="L40" i="1"/>
  <c r="M40" i="1" s="1"/>
  <c r="N40" i="1"/>
  <c r="O40" i="1"/>
  <c r="P40" i="1"/>
  <c r="Q40" i="1" s="1"/>
  <c r="L41" i="1"/>
  <c r="M41" i="1"/>
  <c r="N41" i="1"/>
  <c r="O41" i="1" s="1"/>
  <c r="P41" i="1"/>
  <c r="Q41" i="1"/>
  <c r="L42" i="1"/>
  <c r="M42" i="1" s="1"/>
  <c r="N42" i="1"/>
  <c r="O42" i="1"/>
  <c r="P42" i="1"/>
  <c r="Q42" i="1" s="1"/>
  <c r="L43" i="1"/>
  <c r="M43" i="1"/>
  <c r="N43" i="1"/>
  <c r="O43" i="1" s="1"/>
  <c r="P43" i="1"/>
  <c r="Q43" i="1" s="1"/>
  <c r="L44" i="1"/>
  <c r="M44" i="1" s="1"/>
  <c r="N44" i="1"/>
  <c r="O44" i="1"/>
  <c r="P44" i="1"/>
  <c r="Q44" i="1" s="1"/>
  <c r="L45" i="1"/>
  <c r="M45" i="1"/>
  <c r="N45" i="1"/>
  <c r="O45" i="1" s="1"/>
  <c r="P45" i="1"/>
  <c r="Q45" i="1" s="1"/>
  <c r="L46" i="1"/>
  <c r="M46" i="1" s="1"/>
  <c r="N46" i="1"/>
  <c r="O46" i="1"/>
  <c r="P46" i="1"/>
  <c r="Q46" i="1" s="1"/>
  <c r="L47" i="1"/>
  <c r="M47" i="1"/>
  <c r="N47" i="1"/>
  <c r="O47" i="1" s="1"/>
  <c r="P47" i="1"/>
  <c r="Q47" i="1"/>
  <c r="L48" i="1"/>
  <c r="M48" i="1" s="1"/>
  <c r="N48" i="1"/>
  <c r="O48" i="1"/>
  <c r="P48" i="1"/>
  <c r="Q48" i="1" s="1"/>
  <c r="L49" i="1"/>
  <c r="M49" i="1"/>
  <c r="N49" i="1"/>
  <c r="O49" i="1" s="1"/>
  <c r="P49" i="1"/>
  <c r="Q49" i="1"/>
  <c r="L50" i="1"/>
  <c r="M50" i="1" s="1"/>
  <c r="N50" i="1"/>
  <c r="O50" i="1"/>
  <c r="P50" i="1"/>
  <c r="Q50" i="1" s="1"/>
  <c r="L51" i="1"/>
  <c r="M51" i="1"/>
  <c r="N51" i="1"/>
  <c r="O51" i="1" s="1"/>
  <c r="P51" i="1"/>
  <c r="Q51" i="1" s="1"/>
  <c r="L52" i="1"/>
  <c r="M52" i="1" s="1"/>
  <c r="N52" i="1"/>
  <c r="O52" i="1"/>
  <c r="P52" i="1"/>
  <c r="Q52" i="1" s="1"/>
  <c r="L53" i="1"/>
  <c r="M53" i="1" s="1"/>
  <c r="N53" i="1"/>
  <c r="O53" i="1" s="1"/>
  <c r="P53" i="1"/>
  <c r="Q53" i="1" s="1"/>
  <c r="L54" i="1"/>
  <c r="M54" i="1" s="1"/>
  <c r="N54" i="1"/>
  <c r="O54" i="1" s="1"/>
  <c r="P54" i="1"/>
  <c r="Q54" i="1" s="1"/>
  <c r="L55" i="1"/>
  <c r="M55" i="1"/>
  <c r="N55" i="1"/>
  <c r="O55" i="1" s="1"/>
  <c r="P55" i="1"/>
  <c r="Q55" i="1" s="1"/>
  <c r="L56" i="1"/>
  <c r="M56" i="1" s="1"/>
  <c r="N56" i="1"/>
  <c r="O56" i="1" s="1"/>
  <c r="P56" i="1"/>
  <c r="Q56" i="1" s="1"/>
  <c r="L57" i="1"/>
  <c r="M57" i="1"/>
  <c r="N57" i="1"/>
  <c r="O57" i="1" s="1"/>
  <c r="P57" i="1"/>
  <c r="Q57" i="1"/>
  <c r="L58" i="1"/>
  <c r="M58" i="1" s="1"/>
  <c r="N58" i="1"/>
  <c r="O58" i="1" s="1"/>
  <c r="P58" i="1"/>
  <c r="Q58" i="1" s="1"/>
  <c r="L59" i="1"/>
  <c r="M59" i="1" s="1"/>
  <c r="N59" i="1"/>
  <c r="O59" i="1" s="1"/>
  <c r="P59" i="1"/>
  <c r="Q59" i="1" s="1"/>
  <c r="L60" i="1"/>
  <c r="M60" i="1" s="1"/>
  <c r="N60" i="1"/>
  <c r="O60" i="1"/>
  <c r="P60" i="1"/>
  <c r="Q60" i="1" s="1"/>
  <c r="L61" i="1"/>
  <c r="M61" i="1"/>
  <c r="N61" i="1"/>
  <c r="O61" i="1" s="1"/>
  <c r="P61" i="1"/>
  <c r="Q61" i="1" s="1"/>
  <c r="L62" i="1"/>
  <c r="M62" i="1" s="1"/>
  <c r="N62" i="1"/>
  <c r="O62" i="1"/>
  <c r="P62" i="1"/>
  <c r="Q62" i="1" s="1"/>
  <c r="L63" i="1"/>
  <c r="M63" i="1"/>
  <c r="N63" i="1"/>
  <c r="O63" i="1" s="1"/>
  <c r="P63" i="1"/>
  <c r="Q63" i="1"/>
  <c r="L64" i="1"/>
  <c r="M64" i="1" s="1"/>
  <c r="N64" i="1"/>
  <c r="O64" i="1"/>
  <c r="P64" i="1"/>
  <c r="Q64" i="1" s="1"/>
  <c r="L65" i="1"/>
  <c r="M65" i="1"/>
  <c r="N65" i="1"/>
  <c r="O65" i="1" s="1"/>
  <c r="P65" i="1"/>
  <c r="Q65" i="1"/>
  <c r="L66" i="1"/>
  <c r="M66" i="1" s="1"/>
  <c r="N66" i="1"/>
  <c r="O66" i="1"/>
  <c r="P66" i="1"/>
  <c r="Q66" i="1" s="1"/>
  <c r="L67" i="1"/>
  <c r="M67" i="1"/>
  <c r="N67" i="1"/>
  <c r="O67" i="1" s="1"/>
  <c r="P67" i="1"/>
  <c r="Q67" i="1" s="1"/>
  <c r="L68" i="1"/>
  <c r="M68" i="1" s="1"/>
  <c r="N68" i="1"/>
  <c r="O68" i="1"/>
  <c r="P68" i="1"/>
  <c r="Q68" i="1" s="1"/>
  <c r="L69" i="1"/>
  <c r="M69" i="1"/>
  <c r="N69" i="1"/>
  <c r="O69" i="1" s="1"/>
  <c r="P69" i="1"/>
  <c r="Q69" i="1" s="1"/>
  <c r="L70" i="1"/>
  <c r="M70" i="1" s="1"/>
  <c r="N70" i="1"/>
  <c r="O70" i="1"/>
  <c r="P70" i="1"/>
  <c r="Q70" i="1" s="1"/>
  <c r="L71" i="1"/>
  <c r="M71" i="1"/>
  <c r="N71" i="1"/>
  <c r="O71" i="1" s="1"/>
  <c r="P71" i="1"/>
  <c r="Q71" i="1"/>
  <c r="L72" i="1"/>
  <c r="M72" i="1" s="1"/>
  <c r="N72" i="1"/>
  <c r="O72" i="1"/>
  <c r="P72" i="1"/>
  <c r="Q72" i="1" s="1"/>
  <c r="L73" i="1"/>
  <c r="M73" i="1"/>
  <c r="N73" i="1"/>
  <c r="O73" i="1" s="1"/>
  <c r="P73" i="1"/>
  <c r="Q73" i="1"/>
  <c r="L74" i="1"/>
  <c r="M74" i="1" s="1"/>
  <c r="N74" i="1"/>
  <c r="O74" i="1"/>
  <c r="P74" i="1"/>
  <c r="Q74" i="1" s="1"/>
  <c r="L75" i="1"/>
  <c r="M75" i="1"/>
  <c r="N75" i="1"/>
  <c r="O75" i="1" s="1"/>
  <c r="P75" i="1"/>
  <c r="Q75" i="1" s="1"/>
  <c r="L76" i="1"/>
  <c r="M76" i="1" s="1"/>
  <c r="N76" i="1"/>
  <c r="O76" i="1"/>
  <c r="P76" i="1"/>
  <c r="Q76" i="1" s="1"/>
  <c r="L77" i="1"/>
  <c r="M77" i="1"/>
  <c r="N77" i="1"/>
  <c r="O77" i="1" s="1"/>
  <c r="P77" i="1"/>
  <c r="Q77" i="1" s="1"/>
  <c r="L78" i="1"/>
  <c r="M78" i="1" s="1"/>
  <c r="N78" i="1"/>
  <c r="O78" i="1"/>
  <c r="P78" i="1"/>
  <c r="Q78" i="1" s="1"/>
  <c r="L79" i="1"/>
  <c r="M79" i="1"/>
  <c r="N79" i="1"/>
  <c r="O79" i="1" s="1"/>
  <c r="P79" i="1"/>
  <c r="Q79" i="1"/>
  <c r="L80" i="1"/>
  <c r="M80" i="1" s="1"/>
  <c r="N80" i="1"/>
  <c r="O80" i="1"/>
  <c r="P80" i="1"/>
  <c r="Q80" i="1" s="1"/>
  <c r="L81" i="1"/>
  <c r="M81" i="1"/>
  <c r="N81" i="1"/>
  <c r="O81" i="1" s="1"/>
  <c r="P81" i="1"/>
  <c r="Q81" i="1"/>
  <c r="L82" i="1"/>
  <c r="M82" i="1" s="1"/>
  <c r="N82" i="1"/>
  <c r="O82" i="1"/>
  <c r="P82" i="1"/>
  <c r="Q82" i="1" s="1"/>
  <c r="L83" i="1"/>
  <c r="M83" i="1"/>
  <c r="N83" i="1"/>
  <c r="O83" i="1" s="1"/>
  <c r="P83" i="1"/>
  <c r="Q83" i="1" s="1"/>
  <c r="L84" i="1"/>
  <c r="M84" i="1" s="1"/>
  <c r="N84" i="1"/>
  <c r="O84" i="1"/>
  <c r="P84" i="1"/>
  <c r="Q84" i="1" s="1"/>
  <c r="L85" i="1"/>
  <c r="M85" i="1"/>
  <c r="N85" i="1"/>
  <c r="O85" i="1" s="1"/>
  <c r="P85" i="1"/>
  <c r="Q85" i="1" s="1"/>
  <c r="L86" i="1"/>
  <c r="M86" i="1" s="1"/>
  <c r="N86" i="1"/>
  <c r="O86" i="1"/>
  <c r="P86" i="1"/>
  <c r="Q86" i="1" s="1"/>
  <c r="L87" i="1"/>
  <c r="M87" i="1"/>
  <c r="N87" i="1"/>
  <c r="O87" i="1" s="1"/>
  <c r="P87" i="1"/>
  <c r="Q87" i="1"/>
  <c r="L88" i="1"/>
  <c r="M88" i="1" s="1"/>
  <c r="N88" i="1"/>
  <c r="O88" i="1"/>
  <c r="P88" i="1"/>
  <c r="Q88" i="1" s="1"/>
  <c r="L89" i="1"/>
  <c r="M89" i="1"/>
  <c r="N89" i="1"/>
  <c r="O89" i="1" s="1"/>
  <c r="P89" i="1"/>
  <c r="Q89" i="1"/>
  <c r="L90" i="1"/>
  <c r="M90" i="1" s="1"/>
  <c r="N90" i="1"/>
  <c r="O90" i="1"/>
  <c r="P90" i="1"/>
  <c r="Q90" i="1" s="1"/>
  <c r="L91" i="1"/>
  <c r="M91" i="1"/>
  <c r="N91" i="1"/>
  <c r="O91" i="1" s="1"/>
  <c r="P91" i="1"/>
  <c r="Q91" i="1" s="1"/>
  <c r="L92" i="1"/>
  <c r="M92" i="1" s="1"/>
  <c r="N92" i="1"/>
  <c r="O92" i="1"/>
  <c r="P92" i="1"/>
  <c r="Q92" i="1" s="1"/>
  <c r="L93" i="1"/>
  <c r="M93" i="1"/>
  <c r="N93" i="1"/>
  <c r="O93" i="1" s="1"/>
  <c r="P93" i="1"/>
  <c r="Q93" i="1" s="1"/>
  <c r="L94" i="1"/>
  <c r="M94" i="1" s="1"/>
  <c r="N94" i="1"/>
  <c r="O94" i="1"/>
  <c r="P94" i="1"/>
  <c r="Q94" i="1" s="1"/>
  <c r="L95" i="1"/>
  <c r="M95" i="1"/>
  <c r="N95" i="1"/>
  <c r="O95" i="1" s="1"/>
  <c r="P95" i="1"/>
  <c r="Q95" i="1"/>
  <c r="L96" i="1"/>
  <c r="M96" i="1" s="1"/>
  <c r="N96" i="1"/>
  <c r="O96" i="1"/>
  <c r="P96" i="1"/>
  <c r="Q96" i="1" s="1"/>
  <c r="L97" i="1"/>
  <c r="M97" i="1"/>
  <c r="N97" i="1"/>
  <c r="O97" i="1" s="1"/>
  <c r="P97" i="1"/>
  <c r="Q97" i="1"/>
  <c r="L98" i="1"/>
  <c r="M98" i="1" s="1"/>
  <c r="N98" i="1"/>
  <c r="O98" i="1"/>
  <c r="P98" i="1"/>
  <c r="Q98" i="1" s="1"/>
  <c r="L99" i="1"/>
  <c r="M99" i="1"/>
  <c r="N99" i="1"/>
  <c r="O99" i="1" s="1"/>
  <c r="P99" i="1"/>
  <c r="Q99" i="1" s="1"/>
  <c r="L100" i="1"/>
  <c r="M100" i="1" s="1"/>
  <c r="N100" i="1"/>
  <c r="O100" i="1"/>
  <c r="P100" i="1"/>
  <c r="Q100" i="1" s="1"/>
  <c r="L101" i="1"/>
  <c r="M101" i="1"/>
  <c r="N101" i="1"/>
  <c r="O101" i="1" s="1"/>
  <c r="P101" i="1"/>
  <c r="Q101" i="1" s="1"/>
  <c r="L102" i="1"/>
  <c r="M102" i="1" s="1"/>
  <c r="N102" i="1"/>
  <c r="O102" i="1"/>
  <c r="P102" i="1"/>
  <c r="Q102" i="1" s="1"/>
  <c r="L103" i="1"/>
  <c r="M103" i="1"/>
  <c r="N103" i="1"/>
  <c r="O103" i="1" s="1"/>
  <c r="P103" i="1"/>
  <c r="Q103" i="1"/>
  <c r="L104" i="1"/>
  <c r="M104" i="1" s="1"/>
  <c r="N104" i="1"/>
  <c r="O104" i="1"/>
  <c r="P104" i="1"/>
  <c r="Q104" i="1" s="1"/>
  <c r="L105" i="1"/>
  <c r="M105" i="1"/>
  <c r="N105" i="1"/>
  <c r="O105" i="1" s="1"/>
  <c r="P105" i="1"/>
  <c r="Q105" i="1"/>
  <c r="L106" i="1"/>
  <c r="M106" i="1" s="1"/>
  <c r="N106" i="1"/>
  <c r="O106" i="1"/>
  <c r="P106" i="1"/>
  <c r="Q106" i="1" s="1"/>
  <c r="L107" i="1"/>
  <c r="M107" i="1"/>
  <c r="N107" i="1"/>
  <c r="O107" i="1" s="1"/>
  <c r="P107" i="1"/>
  <c r="Q107" i="1" s="1"/>
  <c r="L108" i="1"/>
  <c r="M108" i="1" s="1"/>
  <c r="N108" i="1"/>
  <c r="O108" i="1"/>
  <c r="P108" i="1"/>
  <c r="Q108" i="1" s="1"/>
  <c r="L109" i="1"/>
  <c r="M109" i="1"/>
  <c r="N109" i="1"/>
  <c r="O109" i="1" s="1"/>
  <c r="P109" i="1"/>
  <c r="Q109" i="1" s="1"/>
  <c r="L110" i="1"/>
  <c r="M110" i="1" s="1"/>
  <c r="N110" i="1"/>
  <c r="O110" i="1"/>
  <c r="P110" i="1"/>
  <c r="Q110" i="1" s="1"/>
  <c r="L111" i="1"/>
  <c r="M111" i="1"/>
  <c r="N111" i="1"/>
  <c r="O111" i="1" s="1"/>
  <c r="P111" i="1"/>
  <c r="Q111" i="1"/>
  <c r="L112" i="1"/>
  <c r="M112" i="1" s="1"/>
  <c r="N112" i="1"/>
  <c r="O112" i="1"/>
  <c r="P112" i="1"/>
  <c r="Q112" i="1" s="1"/>
  <c r="L113" i="1"/>
  <c r="M113" i="1"/>
  <c r="N113" i="1"/>
  <c r="O113" i="1" s="1"/>
  <c r="P113" i="1"/>
  <c r="Q113" i="1"/>
  <c r="L114" i="1"/>
  <c r="M114" i="1" s="1"/>
  <c r="N114" i="1"/>
  <c r="O114" i="1"/>
  <c r="P114" i="1"/>
  <c r="Q114" i="1" s="1"/>
  <c r="L115" i="1"/>
  <c r="M115" i="1"/>
  <c r="N115" i="1"/>
  <c r="O115" i="1" s="1"/>
  <c r="P115" i="1"/>
  <c r="Q115" i="1" s="1"/>
  <c r="L116" i="1"/>
  <c r="M116" i="1" s="1"/>
  <c r="N116" i="1"/>
  <c r="O116" i="1"/>
  <c r="P116" i="1"/>
  <c r="Q116" i="1" s="1"/>
  <c r="L117" i="1"/>
  <c r="M117" i="1"/>
  <c r="N117" i="1"/>
  <c r="O117" i="1" s="1"/>
  <c r="P117" i="1"/>
  <c r="Q117" i="1" s="1"/>
  <c r="L118" i="1"/>
  <c r="M118" i="1" s="1"/>
  <c r="N118" i="1"/>
  <c r="O118" i="1"/>
  <c r="P118" i="1"/>
  <c r="Q118" i="1" s="1"/>
  <c r="L119" i="1"/>
  <c r="M119" i="1"/>
  <c r="N119" i="1"/>
  <c r="O119" i="1" s="1"/>
  <c r="P119" i="1"/>
  <c r="Q119" i="1"/>
  <c r="L120" i="1"/>
  <c r="M120" i="1" s="1"/>
  <c r="N120" i="1"/>
  <c r="O120" i="1"/>
  <c r="P120" i="1"/>
  <c r="Q120" i="1" s="1"/>
  <c r="L121" i="1"/>
  <c r="M121" i="1"/>
  <c r="N121" i="1"/>
  <c r="O121" i="1" s="1"/>
  <c r="P121" i="1"/>
  <c r="Q121" i="1"/>
  <c r="L122" i="1"/>
  <c r="M122" i="1" s="1"/>
  <c r="N122" i="1"/>
  <c r="O122" i="1"/>
  <c r="P122" i="1"/>
  <c r="Q122" i="1" s="1"/>
  <c r="L123" i="1"/>
  <c r="M123" i="1"/>
  <c r="N123" i="1"/>
  <c r="O123" i="1" s="1"/>
  <c r="P123" i="1"/>
  <c r="Q123" i="1" s="1"/>
  <c r="L124" i="1"/>
  <c r="M124" i="1" s="1"/>
  <c r="N124" i="1"/>
  <c r="O124" i="1"/>
  <c r="P124" i="1"/>
  <c r="Q124" i="1" s="1"/>
  <c r="L125" i="1"/>
  <c r="M125" i="1"/>
  <c r="N125" i="1"/>
  <c r="O125" i="1" s="1"/>
  <c r="P125" i="1"/>
  <c r="Q125" i="1" s="1"/>
  <c r="L126" i="1"/>
  <c r="M126" i="1" s="1"/>
  <c r="N126" i="1"/>
  <c r="O126" i="1"/>
  <c r="P126" i="1"/>
  <c r="Q126" i="1" s="1"/>
  <c r="L127" i="1"/>
  <c r="M127" i="1"/>
  <c r="N127" i="1"/>
  <c r="O127" i="1" s="1"/>
  <c r="P127" i="1"/>
  <c r="Q127" i="1"/>
  <c r="L128" i="1"/>
  <c r="M128" i="1" s="1"/>
  <c r="N128" i="1"/>
  <c r="O128" i="1"/>
  <c r="P128" i="1"/>
  <c r="Q128" i="1" s="1"/>
  <c r="L129" i="1"/>
  <c r="M129" i="1"/>
  <c r="N129" i="1"/>
  <c r="O129" i="1" s="1"/>
  <c r="P129" i="1"/>
  <c r="Q129" i="1"/>
  <c r="L130" i="1"/>
  <c r="M130" i="1" s="1"/>
  <c r="N130" i="1"/>
  <c r="O130" i="1"/>
  <c r="P130" i="1"/>
  <c r="Q130" i="1" s="1"/>
  <c r="L131" i="1"/>
  <c r="M131" i="1"/>
  <c r="N131" i="1"/>
  <c r="O131" i="1" s="1"/>
  <c r="P131" i="1"/>
  <c r="Q131" i="1" s="1"/>
  <c r="L132" i="1"/>
  <c r="M132" i="1" s="1"/>
  <c r="N132" i="1"/>
  <c r="O132" i="1"/>
  <c r="P132" i="1"/>
  <c r="Q132" i="1" s="1"/>
  <c r="L133" i="1"/>
  <c r="M133" i="1"/>
  <c r="N133" i="1"/>
  <c r="O133" i="1" s="1"/>
  <c r="P133" i="1"/>
  <c r="Q133" i="1" s="1"/>
  <c r="L134" i="1"/>
  <c r="M134" i="1" s="1"/>
  <c r="N134" i="1"/>
  <c r="O134" i="1"/>
  <c r="P134" i="1"/>
  <c r="Q134" i="1" s="1"/>
  <c r="L135" i="1"/>
  <c r="M135" i="1"/>
  <c r="N135" i="1"/>
  <c r="O135" i="1" s="1"/>
  <c r="P135" i="1"/>
  <c r="Q135" i="1"/>
  <c r="L136" i="1"/>
  <c r="M136" i="1" s="1"/>
  <c r="N136" i="1"/>
  <c r="O136" i="1"/>
  <c r="P136" i="1"/>
  <c r="Q136" i="1" s="1"/>
  <c r="L137" i="1"/>
  <c r="M137" i="1"/>
  <c r="N137" i="1"/>
  <c r="O137" i="1" s="1"/>
  <c r="P137" i="1"/>
  <c r="Q137" i="1"/>
  <c r="L138" i="1"/>
  <c r="M138" i="1" s="1"/>
  <c r="N138" i="1"/>
  <c r="O138" i="1"/>
  <c r="P138" i="1"/>
  <c r="Q138" i="1" s="1"/>
  <c r="L139" i="1"/>
  <c r="M139" i="1"/>
  <c r="N139" i="1"/>
  <c r="O139" i="1" s="1"/>
  <c r="P139" i="1"/>
  <c r="Q139" i="1" s="1"/>
  <c r="L140" i="1"/>
  <c r="M140" i="1" s="1"/>
  <c r="N140" i="1"/>
  <c r="O140" i="1"/>
  <c r="P140" i="1"/>
  <c r="Q140" i="1" s="1"/>
  <c r="L141" i="1"/>
  <c r="M141" i="1"/>
  <c r="N141" i="1"/>
  <c r="O141" i="1" s="1"/>
  <c r="P141" i="1"/>
  <c r="Q141" i="1" s="1"/>
  <c r="L142" i="1"/>
  <c r="M142" i="1" s="1"/>
  <c r="N142" i="1"/>
  <c r="O142" i="1"/>
  <c r="P142" i="1"/>
  <c r="Q142" i="1" s="1"/>
  <c r="L143" i="1"/>
  <c r="M143" i="1"/>
  <c r="N143" i="1"/>
  <c r="O143" i="1" s="1"/>
  <c r="P143" i="1"/>
  <c r="Q143" i="1"/>
  <c r="L144" i="1"/>
  <c r="M144" i="1" s="1"/>
  <c r="N144" i="1"/>
  <c r="O144" i="1"/>
  <c r="P144" i="1"/>
  <c r="Q144" i="1" s="1"/>
  <c r="L145" i="1"/>
  <c r="M145" i="1"/>
  <c r="N145" i="1"/>
  <c r="O145" i="1" s="1"/>
  <c r="P145" i="1"/>
  <c r="Q145" i="1"/>
  <c r="L146" i="1"/>
  <c r="M146" i="1" s="1"/>
  <c r="N146" i="1"/>
  <c r="O146" i="1"/>
  <c r="P146" i="1"/>
  <c r="Q146" i="1" s="1"/>
  <c r="L147" i="1"/>
  <c r="M147" i="1"/>
  <c r="N147" i="1"/>
  <c r="O147" i="1" s="1"/>
  <c r="P147" i="1"/>
  <c r="Q147" i="1" s="1"/>
  <c r="L148" i="1"/>
  <c r="M148" i="1" s="1"/>
  <c r="N148" i="1"/>
  <c r="O148" i="1"/>
  <c r="P148" i="1"/>
  <c r="Q148" i="1" s="1"/>
  <c r="L149" i="1"/>
  <c r="M149" i="1"/>
  <c r="N149" i="1"/>
  <c r="O149" i="1" s="1"/>
  <c r="P149" i="1"/>
  <c r="Q149" i="1" s="1"/>
  <c r="L150" i="1"/>
  <c r="M150" i="1" s="1"/>
  <c r="N150" i="1"/>
  <c r="O150" i="1"/>
  <c r="P150" i="1"/>
  <c r="Q150" i="1" s="1"/>
  <c r="L151" i="1"/>
  <c r="M151" i="1"/>
  <c r="N151" i="1"/>
  <c r="O151" i="1" s="1"/>
  <c r="P151" i="1"/>
  <c r="Q151" i="1"/>
  <c r="L152" i="1"/>
  <c r="M152" i="1" s="1"/>
  <c r="N152" i="1"/>
  <c r="O152" i="1"/>
  <c r="P152" i="1"/>
  <c r="Q152" i="1" s="1"/>
  <c r="L153" i="1"/>
  <c r="M153" i="1"/>
  <c r="N153" i="1"/>
  <c r="O153" i="1" s="1"/>
  <c r="P153" i="1"/>
  <c r="Q153" i="1"/>
  <c r="L154" i="1"/>
  <c r="M154" i="1" s="1"/>
  <c r="N154" i="1"/>
  <c r="O154" i="1"/>
  <c r="P154" i="1"/>
  <c r="Q154" i="1" s="1"/>
  <c r="L155" i="1"/>
  <c r="M155" i="1"/>
  <c r="N155" i="1"/>
  <c r="O155" i="1" s="1"/>
  <c r="P155" i="1"/>
  <c r="Q155" i="1" s="1"/>
  <c r="L156" i="1"/>
  <c r="M156" i="1" s="1"/>
  <c r="N156" i="1"/>
  <c r="O156" i="1"/>
  <c r="P156" i="1"/>
  <c r="Q156" i="1" s="1"/>
  <c r="L157" i="1"/>
  <c r="M157" i="1"/>
  <c r="N157" i="1"/>
  <c r="O157" i="1" s="1"/>
  <c r="P157" i="1"/>
  <c r="Q157" i="1" s="1"/>
  <c r="L158" i="1"/>
  <c r="M158" i="1" s="1"/>
  <c r="N158" i="1"/>
  <c r="O158" i="1"/>
  <c r="P158" i="1"/>
  <c r="Q158" i="1" s="1"/>
  <c r="L159" i="1"/>
  <c r="M159" i="1"/>
  <c r="N159" i="1"/>
  <c r="O159" i="1" s="1"/>
  <c r="P159" i="1"/>
  <c r="Q159" i="1"/>
  <c r="L160" i="1"/>
  <c r="M160" i="1" s="1"/>
  <c r="N160" i="1"/>
  <c r="O160" i="1"/>
  <c r="P160" i="1"/>
  <c r="Q160" i="1" s="1"/>
  <c r="L161" i="1"/>
  <c r="M161" i="1"/>
  <c r="N161" i="1"/>
  <c r="O161" i="1" s="1"/>
  <c r="P161" i="1"/>
  <c r="Q161" i="1"/>
  <c r="L162" i="1"/>
  <c r="M162" i="1" s="1"/>
  <c r="N162" i="1"/>
  <c r="O162" i="1"/>
  <c r="P162" i="1"/>
  <c r="Q162" i="1" s="1"/>
  <c r="L163" i="1"/>
  <c r="M163" i="1"/>
  <c r="N163" i="1"/>
  <c r="O163" i="1" s="1"/>
  <c r="P163" i="1"/>
  <c r="Q163" i="1" s="1"/>
  <c r="L164" i="1"/>
  <c r="M164" i="1" s="1"/>
  <c r="N164" i="1"/>
  <c r="O164" i="1"/>
  <c r="P164" i="1"/>
  <c r="Q164" i="1" s="1"/>
  <c r="L165" i="1"/>
  <c r="M165" i="1"/>
  <c r="N165" i="1"/>
  <c r="O165" i="1" s="1"/>
  <c r="P165" i="1"/>
  <c r="Q165" i="1" s="1"/>
  <c r="L166" i="1"/>
  <c r="M166" i="1" s="1"/>
  <c r="N166" i="1"/>
  <c r="O166" i="1"/>
  <c r="P166" i="1"/>
  <c r="Q166" i="1" s="1"/>
  <c r="L167" i="1"/>
  <c r="M167" i="1"/>
  <c r="N167" i="1"/>
  <c r="O167" i="1" s="1"/>
  <c r="P167" i="1"/>
  <c r="Q167" i="1"/>
  <c r="L168" i="1"/>
  <c r="M168" i="1" s="1"/>
  <c r="N168" i="1"/>
  <c r="O168" i="1"/>
  <c r="P168" i="1"/>
  <c r="Q168" i="1" s="1"/>
  <c r="L169" i="1"/>
  <c r="M169" i="1"/>
  <c r="N169" i="1"/>
  <c r="O169" i="1" s="1"/>
  <c r="P169" i="1"/>
  <c r="Q169" i="1"/>
  <c r="L170" i="1"/>
  <c r="M170" i="1" s="1"/>
  <c r="N170" i="1"/>
  <c r="O170" i="1"/>
  <c r="P170" i="1"/>
  <c r="Q170" i="1" s="1"/>
  <c r="L171" i="1"/>
  <c r="M171" i="1"/>
  <c r="N171" i="1"/>
  <c r="O171" i="1" s="1"/>
  <c r="P171" i="1"/>
  <c r="Q171" i="1" s="1"/>
  <c r="L172" i="1"/>
  <c r="M172" i="1" s="1"/>
  <c r="N172" i="1"/>
  <c r="O172" i="1"/>
  <c r="P172" i="1"/>
  <c r="Q172" i="1" s="1"/>
  <c r="L173" i="1"/>
  <c r="M173" i="1"/>
  <c r="N173" i="1"/>
  <c r="O173" i="1" s="1"/>
  <c r="P173" i="1"/>
  <c r="Q173" i="1" s="1"/>
  <c r="L174" i="1"/>
  <c r="M174" i="1" s="1"/>
  <c r="N174" i="1"/>
  <c r="O174" i="1"/>
  <c r="P174" i="1"/>
  <c r="Q174" i="1" s="1"/>
  <c r="L175" i="1"/>
  <c r="M175" i="1"/>
  <c r="N175" i="1"/>
  <c r="O175" i="1" s="1"/>
  <c r="P175" i="1"/>
  <c r="Q175" i="1"/>
  <c r="L176" i="1"/>
  <c r="M176" i="1" s="1"/>
  <c r="N176" i="1"/>
  <c r="O176" i="1"/>
  <c r="P176" i="1"/>
  <c r="Q176" i="1" s="1"/>
  <c r="L177" i="1"/>
  <c r="M177" i="1"/>
  <c r="N177" i="1"/>
  <c r="O177" i="1" s="1"/>
  <c r="P177" i="1"/>
  <c r="Q177" i="1"/>
  <c r="L178" i="1"/>
  <c r="M178" i="1" s="1"/>
  <c r="N178" i="1"/>
  <c r="O178" i="1"/>
  <c r="P178" i="1"/>
  <c r="Q178" i="1" s="1"/>
  <c r="L179" i="1"/>
  <c r="M179" i="1"/>
  <c r="N179" i="1"/>
  <c r="O179" i="1" s="1"/>
  <c r="P179" i="1"/>
  <c r="Q179" i="1" s="1"/>
  <c r="L180" i="1"/>
  <c r="M180" i="1" s="1"/>
  <c r="N180" i="1"/>
  <c r="O180" i="1"/>
  <c r="P180" i="1"/>
  <c r="Q180" i="1" s="1"/>
  <c r="L181" i="1"/>
  <c r="M181" i="1"/>
  <c r="N181" i="1"/>
  <c r="O181" i="1" s="1"/>
  <c r="P181" i="1"/>
  <c r="Q181" i="1" s="1"/>
  <c r="L182" i="1"/>
  <c r="M182" i="1" s="1"/>
  <c r="N182" i="1"/>
  <c r="O182" i="1"/>
  <c r="P182" i="1"/>
  <c r="Q182" i="1" s="1"/>
  <c r="L183" i="1"/>
  <c r="M183" i="1"/>
  <c r="N183" i="1"/>
  <c r="O183" i="1" s="1"/>
  <c r="P183" i="1"/>
  <c r="Q183" i="1"/>
  <c r="L184" i="1"/>
  <c r="M184" i="1" s="1"/>
  <c r="N184" i="1"/>
  <c r="O184" i="1"/>
  <c r="P184" i="1"/>
  <c r="Q184" i="1" s="1"/>
  <c r="L185" i="1"/>
  <c r="M185" i="1"/>
  <c r="N185" i="1"/>
  <c r="O185" i="1" s="1"/>
  <c r="P185" i="1"/>
  <c r="Q185" i="1"/>
  <c r="L186" i="1"/>
  <c r="M186" i="1" s="1"/>
  <c r="N186" i="1"/>
  <c r="O186" i="1"/>
  <c r="P186" i="1"/>
  <c r="Q186" i="1" s="1"/>
  <c r="L187" i="1"/>
  <c r="M187" i="1"/>
  <c r="N187" i="1"/>
  <c r="O187" i="1" s="1"/>
  <c r="P187" i="1"/>
  <c r="Q187" i="1" s="1"/>
  <c r="L188" i="1"/>
  <c r="M188" i="1" s="1"/>
  <c r="N188" i="1"/>
  <c r="O188" i="1"/>
  <c r="P188" i="1"/>
  <c r="Q188" i="1" s="1"/>
  <c r="L189" i="1"/>
  <c r="M189" i="1"/>
  <c r="N189" i="1"/>
  <c r="O189" i="1" s="1"/>
  <c r="P189" i="1"/>
  <c r="Q189" i="1" s="1"/>
  <c r="L190" i="1"/>
  <c r="M190" i="1" s="1"/>
  <c r="N190" i="1"/>
  <c r="O190" i="1"/>
  <c r="P190" i="1"/>
  <c r="Q190" i="1" s="1"/>
  <c r="L191" i="1"/>
  <c r="M191" i="1"/>
  <c r="N191" i="1"/>
  <c r="O191" i="1" s="1"/>
  <c r="P191" i="1"/>
  <c r="Q191" i="1"/>
  <c r="L192" i="1"/>
  <c r="M192" i="1" s="1"/>
  <c r="N192" i="1"/>
  <c r="O192" i="1"/>
  <c r="P192" i="1"/>
  <c r="Q192" i="1" s="1"/>
  <c r="L193" i="1"/>
  <c r="M193" i="1"/>
  <c r="N193" i="1"/>
  <c r="O193" i="1" s="1"/>
  <c r="P193" i="1"/>
  <c r="Q193" i="1"/>
  <c r="L194" i="1"/>
  <c r="M194" i="1" s="1"/>
  <c r="N194" i="1"/>
  <c r="O194" i="1"/>
  <c r="P194" i="1"/>
  <c r="Q194" i="1" s="1"/>
  <c r="L195" i="1"/>
  <c r="M195" i="1"/>
  <c r="N195" i="1"/>
  <c r="O195" i="1" s="1"/>
  <c r="P195" i="1"/>
  <c r="Q195" i="1" s="1"/>
  <c r="L196" i="1"/>
  <c r="M196" i="1" s="1"/>
  <c r="N196" i="1"/>
  <c r="O196" i="1"/>
  <c r="P196" i="1"/>
  <c r="Q196" i="1" s="1"/>
  <c r="L197" i="1"/>
  <c r="M197" i="1"/>
  <c r="N197" i="1"/>
  <c r="O197" i="1" s="1"/>
  <c r="P197" i="1"/>
  <c r="Q197" i="1" s="1"/>
  <c r="L198" i="1"/>
  <c r="M198" i="1" s="1"/>
  <c r="N198" i="1"/>
  <c r="O198" i="1"/>
  <c r="P198" i="1"/>
  <c r="Q198" i="1" s="1"/>
  <c r="L199" i="1"/>
  <c r="M199" i="1"/>
  <c r="N199" i="1"/>
  <c r="O199" i="1" s="1"/>
  <c r="P199" i="1"/>
  <c r="Q199" i="1"/>
  <c r="L200" i="1"/>
  <c r="M200" i="1" s="1"/>
  <c r="N200" i="1"/>
  <c r="O200" i="1"/>
  <c r="P200" i="1"/>
  <c r="Q200" i="1" s="1"/>
  <c r="L201" i="1"/>
  <c r="M201" i="1"/>
  <c r="N201" i="1"/>
  <c r="O201" i="1" s="1"/>
  <c r="P201" i="1"/>
  <c r="Q201" i="1"/>
  <c r="L202" i="1"/>
  <c r="M202" i="1" s="1"/>
  <c r="N202" i="1"/>
  <c r="O202" i="1"/>
  <c r="P202" i="1"/>
  <c r="Q202" i="1" s="1"/>
  <c r="L203" i="1"/>
  <c r="M203" i="1"/>
  <c r="N203" i="1"/>
  <c r="O203" i="1" s="1"/>
  <c r="P203" i="1"/>
  <c r="Q203" i="1" s="1"/>
  <c r="L204" i="1"/>
  <c r="M204" i="1" s="1"/>
  <c r="N204" i="1"/>
  <c r="O204" i="1"/>
  <c r="P204" i="1"/>
  <c r="Q204" i="1" s="1"/>
  <c r="L205" i="1"/>
  <c r="M205" i="1"/>
  <c r="N205" i="1"/>
  <c r="O205" i="1" s="1"/>
  <c r="P205" i="1"/>
  <c r="Q205" i="1" s="1"/>
  <c r="L206" i="1"/>
  <c r="M206" i="1" s="1"/>
  <c r="N206" i="1"/>
  <c r="O206" i="1"/>
  <c r="P206" i="1"/>
  <c r="Q206" i="1" s="1"/>
  <c r="L207" i="1"/>
  <c r="M207" i="1"/>
  <c r="N207" i="1"/>
  <c r="O207" i="1" s="1"/>
  <c r="P207" i="1"/>
  <c r="Q207" i="1"/>
  <c r="L208" i="1"/>
  <c r="M208" i="1" s="1"/>
  <c r="N208" i="1"/>
  <c r="O208" i="1"/>
  <c r="P208" i="1"/>
  <c r="Q208" i="1" s="1"/>
  <c r="L209" i="1"/>
  <c r="M209" i="1"/>
  <c r="N209" i="1"/>
  <c r="O209" i="1" s="1"/>
  <c r="P209" i="1"/>
  <c r="Q209" i="1"/>
  <c r="L210" i="1"/>
  <c r="M210" i="1" s="1"/>
  <c r="N210" i="1"/>
  <c r="O210" i="1"/>
  <c r="P210" i="1"/>
  <c r="Q210" i="1" s="1"/>
  <c r="L211" i="1"/>
  <c r="M211" i="1"/>
  <c r="N211" i="1"/>
  <c r="O211" i="1" s="1"/>
  <c r="P211" i="1"/>
  <c r="Q211" i="1" s="1"/>
  <c r="L212" i="1"/>
  <c r="M212" i="1" s="1"/>
  <c r="N212" i="1"/>
  <c r="O212" i="1"/>
  <c r="P212" i="1"/>
  <c r="Q212" i="1" s="1"/>
  <c r="L213" i="1"/>
  <c r="M213" i="1"/>
  <c r="N213" i="1"/>
  <c r="O213" i="1" s="1"/>
  <c r="P213" i="1"/>
  <c r="Q213" i="1" s="1"/>
  <c r="L214" i="1"/>
  <c r="M214" i="1" s="1"/>
  <c r="N214" i="1"/>
  <c r="O214" i="1"/>
  <c r="P214" i="1"/>
  <c r="Q214" i="1" s="1"/>
  <c r="L215" i="1"/>
  <c r="M215" i="1"/>
  <c r="N215" i="1"/>
  <c r="O215" i="1" s="1"/>
  <c r="P215" i="1"/>
  <c r="Q215" i="1"/>
  <c r="L216" i="1"/>
  <c r="M216" i="1" s="1"/>
  <c r="N216" i="1"/>
  <c r="O216" i="1"/>
  <c r="P216" i="1"/>
  <c r="Q216" i="1" s="1"/>
  <c r="L217" i="1"/>
  <c r="M217" i="1"/>
  <c r="N217" i="1"/>
  <c r="O217" i="1" s="1"/>
  <c r="P217" i="1"/>
  <c r="Q217" i="1"/>
  <c r="L218" i="1"/>
  <c r="M218" i="1" s="1"/>
  <c r="N218" i="1"/>
  <c r="O218" i="1"/>
  <c r="P218" i="1"/>
  <c r="Q218" i="1" s="1"/>
  <c r="L219" i="1"/>
  <c r="M219" i="1"/>
  <c r="N219" i="1"/>
  <c r="O219" i="1" s="1"/>
  <c r="P219" i="1"/>
  <c r="Q219" i="1" s="1"/>
  <c r="L220" i="1"/>
  <c r="M220" i="1" s="1"/>
  <c r="N220" i="1"/>
  <c r="O220" i="1"/>
  <c r="P220" i="1"/>
  <c r="Q220" i="1" s="1"/>
  <c r="L221" i="1"/>
  <c r="M221" i="1"/>
  <c r="N221" i="1"/>
  <c r="O221" i="1" s="1"/>
  <c r="P221" i="1"/>
  <c r="Q221" i="1" s="1"/>
  <c r="L222" i="1"/>
  <c r="M222" i="1" s="1"/>
  <c r="N222" i="1"/>
  <c r="O222" i="1"/>
  <c r="P222" i="1"/>
  <c r="Q222" i="1" s="1"/>
  <c r="L223" i="1"/>
  <c r="M223" i="1"/>
  <c r="N223" i="1"/>
  <c r="O223" i="1" s="1"/>
  <c r="P223" i="1"/>
  <c r="Q223" i="1"/>
  <c r="L224" i="1"/>
  <c r="M224" i="1" s="1"/>
  <c r="N224" i="1"/>
  <c r="O224" i="1"/>
  <c r="P224" i="1"/>
  <c r="Q224" i="1" s="1"/>
  <c r="L225" i="1"/>
  <c r="M225" i="1"/>
  <c r="N225" i="1"/>
  <c r="O225" i="1" s="1"/>
  <c r="P225" i="1"/>
  <c r="Q225" i="1"/>
  <c r="L226" i="1"/>
  <c r="M226" i="1" s="1"/>
  <c r="N226" i="1"/>
  <c r="O226" i="1"/>
  <c r="P226" i="1"/>
  <c r="Q226" i="1" s="1"/>
  <c r="L227" i="1"/>
  <c r="M227" i="1"/>
  <c r="N227" i="1"/>
  <c r="O227" i="1" s="1"/>
  <c r="P227" i="1"/>
  <c r="Q227" i="1" s="1"/>
  <c r="L228" i="1"/>
  <c r="M228" i="1" s="1"/>
  <c r="N228" i="1"/>
  <c r="O228" i="1"/>
  <c r="P228" i="1"/>
  <c r="Q228" i="1" s="1"/>
  <c r="L229" i="1"/>
  <c r="M229" i="1"/>
  <c r="N229" i="1"/>
  <c r="O229" i="1" s="1"/>
  <c r="P229" i="1"/>
  <c r="Q229" i="1" s="1"/>
  <c r="L230" i="1"/>
  <c r="M230" i="1" s="1"/>
  <c r="N230" i="1"/>
  <c r="O230" i="1"/>
  <c r="P230" i="1"/>
  <c r="Q230" i="1" s="1"/>
  <c r="L231" i="1"/>
  <c r="M231" i="1"/>
  <c r="N231" i="1"/>
  <c r="O231" i="1" s="1"/>
  <c r="P231" i="1"/>
  <c r="Q231" i="1"/>
  <c r="L232" i="1"/>
  <c r="M232" i="1" s="1"/>
  <c r="N232" i="1"/>
  <c r="O232" i="1"/>
  <c r="P232" i="1"/>
  <c r="Q232" i="1" s="1"/>
  <c r="L233" i="1"/>
  <c r="M233" i="1"/>
  <c r="N233" i="1"/>
  <c r="O233" i="1" s="1"/>
  <c r="P233" i="1"/>
  <c r="Q233" i="1"/>
  <c r="L234" i="1"/>
  <c r="M234" i="1" s="1"/>
  <c r="N234" i="1"/>
  <c r="O234" i="1"/>
  <c r="P234" i="1"/>
  <c r="Q234" i="1" s="1"/>
  <c r="L235" i="1"/>
  <c r="M235" i="1"/>
  <c r="N235" i="1"/>
  <c r="O235" i="1" s="1"/>
  <c r="P235" i="1"/>
  <c r="Q235" i="1" s="1"/>
  <c r="L236" i="1"/>
  <c r="M236" i="1" s="1"/>
  <c r="N236" i="1"/>
  <c r="O236" i="1"/>
  <c r="P236" i="1"/>
  <c r="Q236" i="1" s="1"/>
  <c r="L237" i="1"/>
  <c r="M237" i="1"/>
  <c r="N237" i="1"/>
  <c r="O237" i="1" s="1"/>
  <c r="P237" i="1"/>
  <c r="Q237" i="1" s="1"/>
  <c r="L238" i="1"/>
  <c r="M238" i="1" s="1"/>
  <c r="N238" i="1"/>
  <c r="O238" i="1"/>
  <c r="P238" i="1"/>
  <c r="Q238" i="1" s="1"/>
  <c r="L239" i="1"/>
  <c r="M239" i="1"/>
  <c r="N239" i="1"/>
  <c r="O239" i="1" s="1"/>
  <c r="P239" i="1"/>
  <c r="Q239" i="1"/>
  <c r="L240" i="1"/>
  <c r="M240" i="1" s="1"/>
  <c r="N240" i="1"/>
  <c r="O240" i="1"/>
  <c r="P240" i="1"/>
  <c r="Q240" i="1" s="1"/>
  <c r="L241" i="1"/>
  <c r="M241" i="1"/>
  <c r="N241" i="1"/>
  <c r="O241" i="1" s="1"/>
  <c r="P241" i="1"/>
  <c r="Q241" i="1"/>
  <c r="L242" i="1"/>
  <c r="M242" i="1" s="1"/>
  <c r="N242" i="1"/>
  <c r="O242" i="1"/>
  <c r="P242" i="1"/>
  <c r="Q242" i="1" s="1"/>
  <c r="L243" i="1"/>
  <c r="M243" i="1"/>
  <c r="N243" i="1"/>
  <c r="O243" i="1" s="1"/>
  <c r="P243" i="1"/>
  <c r="Q243" i="1" s="1"/>
  <c r="L244" i="1"/>
  <c r="M244" i="1" s="1"/>
  <c r="N244" i="1"/>
  <c r="O244" i="1"/>
  <c r="P244" i="1"/>
  <c r="Q244" i="1" s="1"/>
  <c r="L245" i="1"/>
  <c r="M245" i="1"/>
  <c r="N245" i="1"/>
  <c r="O245" i="1" s="1"/>
  <c r="P245" i="1"/>
  <c r="Q245" i="1" s="1"/>
  <c r="L246" i="1"/>
  <c r="M246" i="1" s="1"/>
  <c r="N246" i="1"/>
  <c r="O246" i="1"/>
  <c r="P246" i="1"/>
  <c r="Q246" i="1" s="1"/>
  <c r="L247" i="1"/>
  <c r="M247" i="1"/>
  <c r="N247" i="1"/>
  <c r="O247" i="1" s="1"/>
  <c r="P247" i="1"/>
  <c r="Q247" i="1"/>
  <c r="L248" i="1"/>
  <c r="M248" i="1" s="1"/>
  <c r="N248" i="1"/>
  <c r="O248" i="1"/>
  <c r="P248" i="1"/>
  <c r="Q248" i="1" s="1"/>
  <c r="L249" i="1"/>
  <c r="M249" i="1"/>
  <c r="N249" i="1"/>
  <c r="O249" i="1" s="1"/>
  <c r="P249" i="1"/>
  <c r="Q249" i="1"/>
  <c r="L250" i="1"/>
  <c r="M250" i="1" s="1"/>
  <c r="N250" i="1"/>
  <c r="O250" i="1"/>
  <c r="P250" i="1"/>
  <c r="Q250" i="1" s="1"/>
  <c r="L251" i="1"/>
  <c r="M251" i="1"/>
  <c r="N251" i="1"/>
  <c r="O251" i="1" s="1"/>
  <c r="P251" i="1"/>
  <c r="Q251" i="1" s="1"/>
  <c r="L252" i="1"/>
  <c r="M252" i="1" s="1"/>
  <c r="N252" i="1"/>
  <c r="O252" i="1"/>
  <c r="P252" i="1"/>
  <c r="Q252" i="1" s="1"/>
  <c r="L253" i="1"/>
  <c r="M253" i="1"/>
  <c r="N253" i="1"/>
  <c r="O253" i="1" s="1"/>
  <c r="P253" i="1"/>
  <c r="Q253" i="1" s="1"/>
  <c r="L254" i="1"/>
  <c r="M254" i="1" s="1"/>
  <c r="N254" i="1"/>
  <c r="O254" i="1"/>
  <c r="P254" i="1"/>
  <c r="Q254" i="1" s="1"/>
  <c r="L255" i="1"/>
  <c r="M255" i="1"/>
  <c r="N255" i="1"/>
  <c r="O255" i="1" s="1"/>
  <c r="P255" i="1"/>
  <c r="Q255" i="1"/>
  <c r="L256" i="1"/>
  <c r="M256" i="1" s="1"/>
  <c r="N256" i="1"/>
  <c r="O256" i="1"/>
  <c r="P256" i="1"/>
  <c r="Q256" i="1" s="1"/>
  <c r="L257" i="1"/>
  <c r="M257" i="1"/>
  <c r="N257" i="1"/>
  <c r="O257" i="1" s="1"/>
  <c r="P257" i="1"/>
  <c r="Q257" i="1"/>
  <c r="L258" i="1"/>
  <c r="M258" i="1" s="1"/>
  <c r="N258" i="1"/>
  <c r="O258" i="1"/>
  <c r="P258" i="1"/>
  <c r="Q258" i="1" s="1"/>
  <c r="L259" i="1"/>
  <c r="M259" i="1"/>
  <c r="N259" i="1"/>
  <c r="O259" i="1" s="1"/>
  <c r="P259" i="1"/>
  <c r="Q259" i="1" s="1"/>
  <c r="L260" i="1"/>
  <c r="M260" i="1" s="1"/>
  <c r="N260" i="1"/>
  <c r="O260" i="1"/>
  <c r="P260" i="1"/>
  <c r="Q260" i="1" s="1"/>
  <c r="L261" i="1"/>
  <c r="M261" i="1"/>
  <c r="N261" i="1"/>
  <c r="O261" i="1" s="1"/>
  <c r="P261" i="1"/>
  <c r="Q261" i="1" s="1"/>
  <c r="L262" i="1"/>
  <c r="M262" i="1" s="1"/>
  <c r="N262" i="1"/>
  <c r="O262" i="1"/>
  <c r="P262" i="1"/>
  <c r="Q262" i="1" s="1"/>
  <c r="L263" i="1"/>
  <c r="M263" i="1"/>
  <c r="N263" i="1"/>
  <c r="O263" i="1" s="1"/>
  <c r="P263" i="1"/>
  <c r="Q263" i="1"/>
  <c r="L264" i="1"/>
  <c r="M264" i="1" s="1"/>
  <c r="N264" i="1"/>
  <c r="O264" i="1"/>
  <c r="P264" i="1"/>
  <c r="Q264" i="1" s="1"/>
  <c r="L265" i="1"/>
  <c r="M265" i="1"/>
  <c r="N265" i="1"/>
  <c r="O265" i="1" s="1"/>
  <c r="P265" i="1"/>
  <c r="Q265" i="1"/>
  <c r="L266" i="1"/>
  <c r="M266" i="1" s="1"/>
  <c r="N266" i="1"/>
  <c r="O266" i="1"/>
  <c r="P266" i="1"/>
  <c r="Q266" i="1" s="1"/>
  <c r="L267" i="1"/>
  <c r="M267" i="1"/>
  <c r="N267" i="1"/>
  <c r="O267" i="1" s="1"/>
  <c r="P267" i="1"/>
  <c r="Q267" i="1" s="1"/>
  <c r="L268" i="1"/>
  <c r="M268" i="1" s="1"/>
  <c r="N268" i="1"/>
  <c r="O268" i="1"/>
  <c r="P268" i="1"/>
  <c r="Q268" i="1" s="1"/>
  <c r="L269" i="1"/>
  <c r="M269" i="1"/>
  <c r="N269" i="1"/>
  <c r="O269" i="1" s="1"/>
  <c r="P269" i="1"/>
  <c r="Q269" i="1" s="1"/>
  <c r="L270" i="1"/>
  <c r="M270" i="1" s="1"/>
  <c r="N270" i="1"/>
  <c r="O270" i="1"/>
  <c r="P270" i="1"/>
  <c r="Q270" i="1" s="1"/>
  <c r="L271" i="1"/>
  <c r="M271" i="1"/>
  <c r="N271" i="1"/>
  <c r="O271" i="1" s="1"/>
  <c r="P271" i="1"/>
  <c r="Q271" i="1"/>
  <c r="L272" i="1"/>
  <c r="M272" i="1" s="1"/>
  <c r="N272" i="1"/>
  <c r="O272" i="1"/>
  <c r="P272" i="1"/>
  <c r="Q272" i="1" s="1"/>
  <c r="L273" i="1"/>
  <c r="M273" i="1"/>
  <c r="N273" i="1"/>
  <c r="O273" i="1" s="1"/>
  <c r="P273" i="1"/>
  <c r="Q273" i="1"/>
  <c r="L274" i="1"/>
  <c r="M274" i="1" s="1"/>
  <c r="N274" i="1"/>
  <c r="O274" i="1"/>
  <c r="P274" i="1"/>
  <c r="Q274" i="1" s="1"/>
  <c r="L275" i="1"/>
  <c r="M275" i="1"/>
  <c r="N275" i="1"/>
  <c r="O275" i="1" s="1"/>
  <c r="P275" i="1"/>
  <c r="Q275" i="1" s="1"/>
  <c r="L276" i="1"/>
  <c r="M276" i="1" s="1"/>
  <c r="N276" i="1"/>
  <c r="O276" i="1"/>
  <c r="P276" i="1"/>
  <c r="Q276" i="1" s="1"/>
  <c r="L277" i="1"/>
  <c r="M277" i="1"/>
  <c r="N277" i="1"/>
  <c r="O277" i="1" s="1"/>
  <c r="P277" i="1"/>
  <c r="Q277" i="1" s="1"/>
  <c r="L278" i="1"/>
  <c r="M278" i="1" s="1"/>
  <c r="N278" i="1"/>
  <c r="O278" i="1"/>
  <c r="P278" i="1"/>
  <c r="Q278" i="1" s="1"/>
  <c r="L279" i="1"/>
  <c r="M279" i="1"/>
  <c r="N279" i="1"/>
  <c r="O279" i="1" s="1"/>
  <c r="P279" i="1"/>
  <c r="Q279" i="1"/>
  <c r="P3" i="1"/>
  <c r="Q3" i="1" s="1"/>
  <c r="N3" i="1"/>
  <c r="O3" i="1"/>
  <c r="M3" i="1"/>
  <c r="L3" i="1"/>
  <c r="J4" i="1"/>
  <c r="K4" i="1" s="1"/>
  <c r="J5" i="1"/>
  <c r="K5" i="1"/>
  <c r="J6" i="1"/>
  <c r="K6" i="1" s="1"/>
  <c r="J7" i="1"/>
  <c r="K7" i="1" s="1"/>
  <c r="J8" i="1"/>
  <c r="K8" i="1" s="1"/>
  <c r="J9" i="1"/>
  <c r="K9" i="1" s="1"/>
  <c r="J10" i="1"/>
  <c r="K10" i="1" s="1"/>
  <c r="J11" i="1"/>
  <c r="K11" i="1"/>
  <c r="J12" i="1"/>
  <c r="K12" i="1" s="1"/>
  <c r="J13" i="1"/>
  <c r="K13" i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/>
  <c r="J20" i="1"/>
  <c r="K20" i="1" s="1"/>
  <c r="J21" i="1"/>
  <c r="K21" i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/>
  <c r="J28" i="1"/>
  <c r="K28" i="1" s="1"/>
  <c r="J29" i="1"/>
  <c r="K29" i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/>
  <c r="J36" i="1"/>
  <c r="K36" i="1" s="1"/>
  <c r="J37" i="1"/>
  <c r="K37" i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/>
  <c r="J44" i="1"/>
  <c r="K44" i="1" s="1"/>
  <c r="J45" i="1"/>
  <c r="K45" i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/>
  <c r="J52" i="1"/>
  <c r="K52" i="1" s="1"/>
  <c r="J53" i="1"/>
  <c r="K53" i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/>
  <c r="J60" i="1"/>
  <c r="K60" i="1" s="1"/>
  <c r="J61" i="1"/>
  <c r="K61" i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/>
  <c r="J68" i="1"/>
  <c r="K68" i="1" s="1"/>
  <c r="J69" i="1"/>
  <c r="K69" i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/>
  <c r="J76" i="1"/>
  <c r="K76" i="1" s="1"/>
  <c r="J77" i="1"/>
  <c r="K77" i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/>
  <c r="J84" i="1"/>
  <c r="K84" i="1" s="1"/>
  <c r="J85" i="1"/>
  <c r="K85" i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/>
  <c r="J92" i="1"/>
  <c r="K92" i="1" s="1"/>
  <c r="J93" i="1"/>
  <c r="K93" i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/>
  <c r="J100" i="1"/>
  <c r="K100" i="1" s="1"/>
  <c r="J101" i="1"/>
  <c r="K101" i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/>
  <c r="J108" i="1"/>
  <c r="K108" i="1" s="1"/>
  <c r="J109" i="1"/>
  <c r="K109" i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/>
  <c r="J116" i="1"/>
  <c r="K116" i="1" s="1"/>
  <c r="J117" i="1"/>
  <c r="K117" i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/>
  <c r="J124" i="1"/>
  <c r="K124" i="1" s="1"/>
  <c r="J125" i="1"/>
  <c r="K125" i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/>
  <c r="J132" i="1"/>
  <c r="K132" i="1" s="1"/>
  <c r="J133" i="1"/>
  <c r="K133" i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/>
  <c r="J140" i="1"/>
  <c r="K140" i="1" s="1"/>
  <c r="J141" i="1"/>
  <c r="K141" i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/>
  <c r="J148" i="1"/>
  <c r="K148" i="1" s="1"/>
  <c r="J149" i="1"/>
  <c r="K149" i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/>
  <c r="J156" i="1"/>
  <c r="K156" i="1" s="1"/>
  <c r="J157" i="1"/>
  <c r="K157" i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/>
  <c r="J164" i="1"/>
  <c r="K164" i="1" s="1"/>
  <c r="J165" i="1"/>
  <c r="K165" i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/>
  <c r="J172" i="1"/>
  <c r="K172" i="1" s="1"/>
  <c r="J173" i="1"/>
  <c r="K173" i="1"/>
  <c r="J174" i="1"/>
  <c r="K174" i="1" s="1"/>
  <c r="J175" i="1"/>
  <c r="K175" i="1"/>
  <c r="J176" i="1"/>
  <c r="K176" i="1" s="1"/>
  <c r="J177" i="1"/>
  <c r="K177" i="1"/>
  <c r="J178" i="1"/>
  <c r="K178" i="1" s="1"/>
  <c r="J179" i="1"/>
  <c r="K179" i="1"/>
  <c r="J180" i="1"/>
  <c r="K180" i="1" s="1"/>
  <c r="J181" i="1"/>
  <c r="K181" i="1"/>
  <c r="J182" i="1"/>
  <c r="K182" i="1" s="1"/>
  <c r="J183" i="1"/>
  <c r="K183" i="1"/>
  <c r="J184" i="1"/>
  <c r="K184" i="1" s="1"/>
  <c r="J185" i="1"/>
  <c r="K185" i="1"/>
  <c r="J186" i="1"/>
  <c r="K186" i="1" s="1"/>
  <c r="J187" i="1"/>
  <c r="K187" i="1"/>
  <c r="J188" i="1"/>
  <c r="K188" i="1" s="1"/>
  <c r="J189" i="1"/>
  <c r="K189" i="1"/>
  <c r="J190" i="1"/>
  <c r="K190" i="1" s="1"/>
  <c r="J191" i="1"/>
  <c r="K191" i="1"/>
  <c r="J192" i="1"/>
  <c r="K192" i="1" s="1"/>
  <c r="J193" i="1"/>
  <c r="K193" i="1"/>
  <c r="J194" i="1"/>
  <c r="K194" i="1" s="1"/>
  <c r="J195" i="1"/>
  <c r="K195" i="1"/>
  <c r="J196" i="1"/>
  <c r="K196" i="1" s="1"/>
  <c r="J197" i="1"/>
  <c r="K197" i="1"/>
  <c r="J198" i="1"/>
  <c r="K198" i="1" s="1"/>
  <c r="J199" i="1"/>
  <c r="K199" i="1"/>
  <c r="J200" i="1"/>
  <c r="K200" i="1" s="1"/>
  <c r="J201" i="1"/>
  <c r="K201" i="1"/>
  <c r="J202" i="1"/>
  <c r="K202" i="1" s="1"/>
  <c r="J203" i="1"/>
  <c r="K203" i="1"/>
  <c r="J204" i="1"/>
  <c r="K204" i="1" s="1"/>
  <c r="J205" i="1"/>
  <c r="K205" i="1"/>
  <c r="J206" i="1"/>
  <c r="K206" i="1" s="1"/>
  <c r="J207" i="1"/>
  <c r="K207" i="1"/>
  <c r="J208" i="1"/>
  <c r="K208" i="1" s="1"/>
  <c r="J209" i="1"/>
  <c r="K209" i="1"/>
  <c r="J210" i="1"/>
  <c r="K210" i="1" s="1"/>
  <c r="J211" i="1"/>
  <c r="K211" i="1"/>
  <c r="J212" i="1"/>
  <c r="K212" i="1" s="1"/>
  <c r="J213" i="1"/>
  <c r="K213" i="1"/>
  <c r="J214" i="1"/>
  <c r="K214" i="1" s="1"/>
  <c r="J215" i="1"/>
  <c r="K215" i="1"/>
  <c r="J216" i="1"/>
  <c r="K216" i="1" s="1"/>
  <c r="J217" i="1"/>
  <c r="K217" i="1"/>
  <c r="J218" i="1"/>
  <c r="K218" i="1" s="1"/>
  <c r="J219" i="1"/>
  <c r="K219" i="1"/>
  <c r="J220" i="1"/>
  <c r="K220" i="1" s="1"/>
  <c r="J221" i="1"/>
  <c r="K221" i="1"/>
  <c r="J222" i="1"/>
  <c r="K222" i="1" s="1"/>
  <c r="J223" i="1"/>
  <c r="K223" i="1"/>
  <c r="J224" i="1"/>
  <c r="K224" i="1" s="1"/>
  <c r="J225" i="1"/>
  <c r="K225" i="1"/>
  <c r="J226" i="1"/>
  <c r="K226" i="1" s="1"/>
  <c r="J227" i="1"/>
  <c r="K227" i="1"/>
  <c r="J228" i="1"/>
  <c r="K228" i="1" s="1"/>
  <c r="J229" i="1"/>
  <c r="K229" i="1"/>
  <c r="J230" i="1"/>
  <c r="K230" i="1" s="1"/>
  <c r="J231" i="1"/>
  <c r="K231" i="1"/>
  <c r="J232" i="1"/>
  <c r="K232" i="1" s="1"/>
  <c r="J233" i="1"/>
  <c r="K233" i="1"/>
  <c r="J234" i="1"/>
  <c r="K234" i="1" s="1"/>
  <c r="J235" i="1"/>
  <c r="K235" i="1"/>
  <c r="J236" i="1"/>
  <c r="K236" i="1" s="1"/>
  <c r="J237" i="1"/>
  <c r="K237" i="1"/>
  <c r="J238" i="1"/>
  <c r="K238" i="1" s="1"/>
  <c r="J239" i="1"/>
  <c r="K239" i="1"/>
  <c r="J240" i="1"/>
  <c r="K240" i="1" s="1"/>
  <c r="J241" i="1"/>
  <c r="K241" i="1"/>
  <c r="J242" i="1"/>
  <c r="K242" i="1" s="1"/>
  <c r="J243" i="1"/>
  <c r="K243" i="1"/>
  <c r="J244" i="1"/>
  <c r="K244" i="1" s="1"/>
  <c r="J245" i="1"/>
  <c r="K245" i="1"/>
  <c r="J246" i="1"/>
  <c r="K246" i="1" s="1"/>
  <c r="J247" i="1"/>
  <c r="K247" i="1"/>
  <c r="J248" i="1"/>
  <c r="K248" i="1" s="1"/>
  <c r="J249" i="1"/>
  <c r="K249" i="1"/>
  <c r="J250" i="1"/>
  <c r="K250" i="1" s="1"/>
  <c r="J251" i="1"/>
  <c r="K251" i="1"/>
  <c r="J252" i="1"/>
  <c r="K252" i="1" s="1"/>
  <c r="J253" i="1"/>
  <c r="K253" i="1"/>
  <c r="J254" i="1"/>
  <c r="K254" i="1" s="1"/>
  <c r="J255" i="1"/>
  <c r="K255" i="1"/>
  <c r="J256" i="1"/>
  <c r="K256" i="1" s="1"/>
  <c r="J257" i="1"/>
  <c r="K257" i="1"/>
  <c r="J258" i="1"/>
  <c r="K258" i="1" s="1"/>
  <c r="J259" i="1"/>
  <c r="K259" i="1"/>
  <c r="J260" i="1"/>
  <c r="K260" i="1" s="1"/>
  <c r="J261" i="1"/>
  <c r="K261" i="1"/>
  <c r="J262" i="1"/>
  <c r="K262" i="1" s="1"/>
  <c r="J263" i="1"/>
  <c r="K263" i="1"/>
  <c r="J264" i="1"/>
  <c r="K264" i="1" s="1"/>
  <c r="J265" i="1"/>
  <c r="K265" i="1"/>
  <c r="J266" i="1"/>
  <c r="K266" i="1" s="1"/>
  <c r="J267" i="1"/>
  <c r="K267" i="1"/>
  <c r="J268" i="1"/>
  <c r="K268" i="1" s="1"/>
  <c r="J269" i="1"/>
  <c r="K269" i="1"/>
  <c r="J270" i="1"/>
  <c r="K270" i="1" s="1"/>
  <c r="J271" i="1"/>
  <c r="K271" i="1"/>
  <c r="J272" i="1"/>
  <c r="K272" i="1" s="1"/>
  <c r="J273" i="1"/>
  <c r="K273" i="1"/>
  <c r="J274" i="1"/>
  <c r="K274" i="1" s="1"/>
  <c r="J275" i="1"/>
  <c r="K275" i="1"/>
  <c r="J276" i="1"/>
  <c r="K276" i="1" s="1"/>
  <c r="J277" i="1"/>
  <c r="K277" i="1"/>
  <c r="J278" i="1"/>
  <c r="K278" i="1" s="1"/>
  <c r="J279" i="1"/>
  <c r="K279" i="1"/>
  <c r="J3" i="1"/>
  <c r="K3" i="1" s="1"/>
  <c r="G1" i="1"/>
  <c r="F1" i="1"/>
  <c r="E1" i="1"/>
  <c r="B7" i="12"/>
  <c r="B15" i="12"/>
  <c r="B35" i="12"/>
  <c r="B23" i="12"/>
  <c r="B31" i="12"/>
  <c r="B39" i="12"/>
  <c r="B63" i="12"/>
  <c r="B55" i="12"/>
  <c r="B47" i="12"/>
  <c r="B71" i="12"/>
  <c r="B79" i="12"/>
  <c r="B87" i="12"/>
  <c r="B95" i="12"/>
  <c r="B8" i="12"/>
  <c r="B24" i="12"/>
  <c r="B111" i="12"/>
  <c r="B16" i="12"/>
  <c r="B48" i="12"/>
  <c r="B40" i="12"/>
  <c r="B32" i="12"/>
  <c r="B56" i="12"/>
  <c r="B64" i="12"/>
  <c r="B72" i="12"/>
  <c r="B80" i="12"/>
  <c r="B88" i="12"/>
  <c r="B3" i="12"/>
  <c r="B115" i="12"/>
  <c r="B99" i="12"/>
  <c r="B11" i="12"/>
  <c r="B27" i="12"/>
  <c r="B19" i="12"/>
  <c r="B43" i="12"/>
  <c r="B112" i="12"/>
  <c r="B51" i="12"/>
  <c r="B59" i="12"/>
  <c r="B67" i="12"/>
  <c r="B75" i="12"/>
  <c r="B119" i="12"/>
  <c r="B83" i="12"/>
  <c r="B91" i="12"/>
  <c r="B103" i="12"/>
  <c r="B12" i="12"/>
  <c r="B20" i="12"/>
  <c r="B4" i="12"/>
  <c r="B28" i="12"/>
  <c r="B44" i="12"/>
  <c r="B52" i="12"/>
  <c r="B36" i="12"/>
  <c r="B76" i="12"/>
  <c r="B60" i="12"/>
  <c r="B68" i="12"/>
  <c r="B92" i="12"/>
  <c r="B108" i="12"/>
  <c r="B107" i="12"/>
  <c r="B84" i="12"/>
  <c r="B100" i="12"/>
  <c r="B96" i="12"/>
  <c r="B104" i="12"/>
  <c r="B5" i="12"/>
  <c r="B21" i="12"/>
  <c r="B61" i="12"/>
  <c r="B120" i="12"/>
  <c r="B116" i="12"/>
  <c r="B132" i="12"/>
  <c r="B124" i="12"/>
  <c r="B128" i="12"/>
  <c r="B136" i="12"/>
  <c r="B140" i="12"/>
  <c r="B13" i="12"/>
  <c r="B9" i="12"/>
  <c r="B29" i="12"/>
  <c r="B25" i="12"/>
  <c r="B17" i="12"/>
  <c r="B33" i="12"/>
  <c r="B57" i="12"/>
  <c r="B49" i="12"/>
  <c r="B37" i="12"/>
  <c r="B45" i="12"/>
  <c r="B53" i="12"/>
  <c r="B41" i="12"/>
  <c r="B65" i="12"/>
  <c r="B77" i="12"/>
  <c r="B69" i="12"/>
  <c r="B85" i="12"/>
  <c r="B81" i="12"/>
  <c r="B73" i="12"/>
  <c r="B89" i="12"/>
  <c r="B113" i="12"/>
  <c r="B105" i="12"/>
  <c r="B97" i="12"/>
  <c r="B101" i="12"/>
  <c r="B93" i="12"/>
  <c r="B121" i="12"/>
  <c r="B109" i="12"/>
  <c r="B117" i="12"/>
  <c r="B10" i="12"/>
  <c r="B129" i="12"/>
  <c r="B133" i="12"/>
  <c r="B125" i="12"/>
  <c r="B137" i="12"/>
  <c r="B141" i="12"/>
  <c r="B6" i="12"/>
  <c r="B18" i="12"/>
  <c r="B14" i="12"/>
  <c r="B26" i="12"/>
  <c r="B22" i="12"/>
  <c r="B38" i="12"/>
  <c r="B34" i="12"/>
  <c r="B30" i="12"/>
  <c r="B106" i="12"/>
  <c r="B42" i="12"/>
  <c r="B50" i="12"/>
  <c r="B46" i="12"/>
  <c r="B54" i="12"/>
  <c r="B58" i="12"/>
  <c r="B70" i="12"/>
  <c r="B82" i="12"/>
  <c r="B66" i="12"/>
  <c r="B78" i="12"/>
  <c r="B62" i="12"/>
  <c r="B74" i="12"/>
  <c r="B102" i="12"/>
  <c r="B90" i="12"/>
  <c r="B86" i="12"/>
  <c r="B94" i="12"/>
  <c r="B98" i="12"/>
  <c r="B134" i="12"/>
  <c r="B122" i="12"/>
  <c r="B110" i="12"/>
  <c r="B126" i="12"/>
  <c r="B118" i="12"/>
  <c r="B114" i="12"/>
  <c r="B130" i="12"/>
  <c r="B123" i="12"/>
  <c r="B135" i="12"/>
  <c r="B127" i="12"/>
  <c r="B139" i="12"/>
  <c r="B138" i="12"/>
  <c r="B143" i="12"/>
  <c r="B142" i="12"/>
  <c r="B131" i="12"/>
  <c r="A3" i="1"/>
  <c r="B131" i="6"/>
  <c r="B111" i="6"/>
  <c r="B143" i="6"/>
  <c r="B107" i="6"/>
  <c r="B123" i="6"/>
  <c r="B95" i="6"/>
  <c r="B67" i="6"/>
  <c r="B87" i="6"/>
  <c r="B75" i="6"/>
  <c r="B51" i="6"/>
  <c r="B59" i="6"/>
  <c r="B43" i="6"/>
  <c r="B35" i="6"/>
  <c r="B27" i="6"/>
  <c r="B19" i="6"/>
  <c r="B7" i="6"/>
  <c r="B142" i="6"/>
  <c r="B130" i="6"/>
  <c r="B134" i="6"/>
  <c r="B138" i="6"/>
  <c r="B126" i="6"/>
  <c r="B122" i="6"/>
  <c r="B118" i="6"/>
  <c r="B114" i="6"/>
  <c r="B110" i="6"/>
  <c r="B106" i="6"/>
  <c r="B94" i="6"/>
  <c r="B102" i="6"/>
  <c r="B90" i="6"/>
  <c r="B98" i="6"/>
  <c r="B86" i="6"/>
  <c r="B82" i="6"/>
  <c r="B78" i="6"/>
  <c r="B70" i="6"/>
  <c r="B74" i="6"/>
  <c r="B66" i="6"/>
  <c r="B50" i="6"/>
  <c r="B54" i="6"/>
  <c r="B62" i="6"/>
  <c r="B58" i="6"/>
  <c r="B46" i="6"/>
  <c r="B42" i="6"/>
  <c r="B38" i="6"/>
  <c r="B30" i="6"/>
  <c r="B34" i="6"/>
  <c r="B26" i="6"/>
  <c r="B22" i="6"/>
  <c r="B18" i="6"/>
  <c r="B6" i="6"/>
  <c r="B14" i="6"/>
  <c r="B10" i="6"/>
  <c r="B135" i="6"/>
  <c r="B83" i="6"/>
  <c r="B127" i="6"/>
  <c r="B79" i="6"/>
  <c r="B103" i="6"/>
  <c r="B115" i="6"/>
  <c r="B63" i="6"/>
  <c r="B91" i="6"/>
  <c r="B71" i="6"/>
  <c r="B141" i="6"/>
  <c r="B55" i="6"/>
  <c r="B23" i="6"/>
  <c r="B47" i="6"/>
  <c r="B39" i="6"/>
  <c r="B31" i="6"/>
  <c r="B11" i="6"/>
  <c r="B137" i="6"/>
  <c r="B133" i="6"/>
  <c r="B129" i="6"/>
  <c r="B125" i="6"/>
  <c r="B117" i="6"/>
  <c r="B121" i="6"/>
  <c r="B109" i="6"/>
  <c r="B113" i="6"/>
  <c r="B105" i="6"/>
  <c r="B101" i="6"/>
  <c r="B97" i="6"/>
  <c r="B93" i="6"/>
  <c r="B89" i="6"/>
  <c r="B85" i="6"/>
  <c r="B81" i="6"/>
  <c r="B77" i="6"/>
  <c r="B65" i="6"/>
  <c r="B69" i="6"/>
  <c r="B57" i="6"/>
  <c r="B61" i="6"/>
  <c r="B73" i="6"/>
  <c r="B53" i="6"/>
  <c r="B49" i="6"/>
  <c r="B45" i="6"/>
  <c r="B33" i="6"/>
  <c r="B41" i="6"/>
  <c r="B37" i="6"/>
  <c r="B29" i="6"/>
  <c r="B17" i="6"/>
  <c r="B13" i="6"/>
  <c r="B25" i="6"/>
  <c r="B9" i="6"/>
  <c r="B21" i="6"/>
  <c r="B5" i="6"/>
  <c r="B119" i="6"/>
  <c r="B139" i="6"/>
  <c r="B15" i="6"/>
  <c r="B99" i="6"/>
  <c r="B140" i="6"/>
  <c r="B132" i="6"/>
  <c r="B136" i="6"/>
  <c r="B84" i="6"/>
  <c r="B128" i="6"/>
  <c r="B124" i="6"/>
  <c r="B112" i="6"/>
  <c r="B116" i="6"/>
  <c r="B120" i="6"/>
  <c r="B80" i="6"/>
  <c r="B108" i="6"/>
  <c r="B100" i="6"/>
  <c r="B104" i="6"/>
  <c r="B96" i="6"/>
  <c r="B92" i="6"/>
  <c r="B88" i="6"/>
  <c r="B68" i="6"/>
  <c r="B76" i="6"/>
  <c r="B72" i="6"/>
  <c r="B64" i="6"/>
  <c r="B60" i="6"/>
  <c r="B36" i="6"/>
  <c r="B48" i="6"/>
  <c r="B56" i="6"/>
  <c r="B52" i="6"/>
  <c r="B44" i="6"/>
  <c r="B40" i="6"/>
  <c r="B16" i="6"/>
  <c r="B4" i="6"/>
  <c r="B32" i="6"/>
  <c r="B8" i="6"/>
  <c r="B12" i="6"/>
  <c r="B20" i="6"/>
  <c r="B28" i="6"/>
  <c r="B24" i="6"/>
  <c r="B3" i="6"/>
  <c r="F4" i="1"/>
  <c r="G5" i="1"/>
  <c r="H6" i="1"/>
  <c r="F8" i="1"/>
  <c r="G9" i="1"/>
  <c r="H10" i="1"/>
  <c r="F12" i="1"/>
  <c r="G13" i="1"/>
  <c r="H14" i="1"/>
  <c r="F16" i="1"/>
  <c r="G17" i="1"/>
  <c r="H18" i="1"/>
  <c r="F20" i="1"/>
  <c r="G21" i="1"/>
  <c r="H22" i="1"/>
  <c r="F24" i="1"/>
  <c r="G25" i="1"/>
  <c r="H26" i="1"/>
  <c r="F28" i="1"/>
  <c r="G29" i="1"/>
  <c r="H30" i="1"/>
  <c r="F32" i="1"/>
  <c r="G33" i="1"/>
  <c r="H34" i="1"/>
  <c r="F36" i="1"/>
  <c r="G37" i="1"/>
  <c r="H38" i="1"/>
  <c r="F40" i="1"/>
  <c r="G41" i="1"/>
  <c r="H42" i="1"/>
  <c r="F44" i="1"/>
  <c r="G45" i="1"/>
  <c r="H46" i="1"/>
  <c r="F48" i="1"/>
  <c r="G49" i="1"/>
  <c r="H50" i="1"/>
  <c r="F52" i="1"/>
  <c r="G53" i="1"/>
  <c r="H54" i="1"/>
  <c r="F56" i="1"/>
  <c r="G57" i="1"/>
  <c r="H58" i="1"/>
  <c r="F60" i="1"/>
  <c r="G61" i="1"/>
  <c r="H62" i="1"/>
  <c r="F64" i="1"/>
  <c r="G65" i="1"/>
  <c r="H66" i="1"/>
  <c r="F68" i="1"/>
  <c r="G69" i="1"/>
  <c r="H70" i="1"/>
  <c r="F72" i="1"/>
  <c r="G73" i="1"/>
  <c r="H74" i="1"/>
  <c r="F76" i="1"/>
  <c r="G77" i="1"/>
  <c r="H78" i="1"/>
  <c r="F80" i="1"/>
  <c r="G81" i="1"/>
  <c r="H82" i="1"/>
  <c r="F84" i="1"/>
  <c r="G85" i="1"/>
  <c r="H86" i="1"/>
  <c r="F88" i="1"/>
  <c r="G89" i="1"/>
  <c r="H90" i="1"/>
  <c r="F92" i="1"/>
  <c r="G93" i="1"/>
  <c r="H94" i="1"/>
  <c r="F96" i="1"/>
  <c r="G97" i="1"/>
  <c r="H98" i="1"/>
  <c r="F100" i="1"/>
  <c r="G101" i="1"/>
  <c r="H102" i="1"/>
  <c r="F104" i="1"/>
  <c r="G105" i="1"/>
  <c r="H106" i="1"/>
  <c r="F108" i="1"/>
  <c r="G109" i="1"/>
  <c r="H110" i="1"/>
  <c r="F112" i="1"/>
  <c r="G113" i="1"/>
  <c r="H114" i="1"/>
  <c r="F116" i="1"/>
  <c r="G117" i="1"/>
  <c r="H118" i="1"/>
  <c r="F120" i="1"/>
  <c r="G121" i="1"/>
  <c r="H122" i="1"/>
  <c r="F124" i="1"/>
  <c r="G125" i="1"/>
  <c r="H126" i="1"/>
  <c r="F128" i="1"/>
  <c r="G129" i="1"/>
  <c r="H130" i="1"/>
  <c r="F132" i="1"/>
  <c r="G133" i="1"/>
  <c r="H134" i="1"/>
  <c r="F136" i="1"/>
  <c r="G137" i="1"/>
  <c r="H138" i="1"/>
  <c r="F140" i="1"/>
  <c r="G141" i="1"/>
  <c r="H142" i="1"/>
  <c r="F144" i="1"/>
  <c r="G145" i="1"/>
  <c r="H146" i="1"/>
  <c r="F148" i="1"/>
  <c r="G149" i="1"/>
  <c r="H150" i="1"/>
  <c r="F152" i="1"/>
  <c r="G153" i="1"/>
  <c r="H154" i="1"/>
  <c r="F156" i="1"/>
  <c r="G157" i="1"/>
  <c r="H158" i="1"/>
  <c r="F160" i="1"/>
  <c r="G161" i="1"/>
  <c r="H162" i="1"/>
  <c r="F164" i="1"/>
  <c r="G165" i="1"/>
  <c r="H166" i="1"/>
  <c r="F168" i="1"/>
  <c r="G169" i="1"/>
  <c r="H170" i="1"/>
  <c r="F172" i="1"/>
  <c r="G4" i="1"/>
  <c r="H5" i="1"/>
  <c r="F7" i="1"/>
  <c r="G8" i="1"/>
  <c r="H9" i="1"/>
  <c r="F11" i="1"/>
  <c r="G12" i="1"/>
  <c r="H13" i="1"/>
  <c r="F15" i="1"/>
  <c r="G16" i="1"/>
  <c r="H17" i="1"/>
  <c r="F19" i="1"/>
  <c r="G20" i="1"/>
  <c r="H21" i="1"/>
  <c r="F23" i="1"/>
  <c r="G24" i="1"/>
  <c r="H25" i="1"/>
  <c r="F27" i="1"/>
  <c r="G28" i="1"/>
  <c r="H29" i="1"/>
  <c r="F31" i="1"/>
  <c r="G32" i="1"/>
  <c r="H33" i="1"/>
  <c r="F35" i="1"/>
  <c r="G36" i="1"/>
  <c r="H37" i="1"/>
  <c r="F39" i="1"/>
  <c r="G40" i="1"/>
  <c r="H41" i="1"/>
  <c r="F43" i="1"/>
  <c r="G44" i="1"/>
  <c r="H45" i="1"/>
  <c r="F47" i="1"/>
  <c r="G48" i="1"/>
  <c r="H49" i="1"/>
  <c r="F51" i="1"/>
  <c r="G52" i="1"/>
  <c r="H53" i="1"/>
  <c r="F55" i="1"/>
  <c r="G56" i="1"/>
  <c r="H57" i="1"/>
  <c r="F59" i="1"/>
  <c r="G60" i="1"/>
  <c r="H61" i="1"/>
  <c r="F63" i="1"/>
  <c r="G64" i="1"/>
  <c r="H65" i="1"/>
  <c r="F67" i="1"/>
  <c r="G68" i="1"/>
  <c r="H69" i="1"/>
  <c r="F71" i="1"/>
  <c r="G72" i="1"/>
  <c r="H73" i="1"/>
  <c r="F75" i="1"/>
  <c r="G76" i="1"/>
  <c r="H77" i="1"/>
  <c r="F79" i="1"/>
  <c r="G80" i="1"/>
  <c r="H81" i="1"/>
  <c r="F83" i="1"/>
  <c r="G84" i="1"/>
  <c r="H85" i="1"/>
  <c r="F87" i="1"/>
  <c r="G88" i="1"/>
  <c r="H89" i="1"/>
  <c r="F91" i="1"/>
  <c r="G92" i="1"/>
  <c r="H93" i="1"/>
  <c r="F95" i="1"/>
  <c r="G96" i="1"/>
  <c r="H97" i="1"/>
  <c r="F99" i="1"/>
  <c r="G100" i="1"/>
  <c r="H101" i="1"/>
  <c r="F103" i="1"/>
  <c r="G104" i="1"/>
  <c r="H105" i="1"/>
  <c r="F107" i="1"/>
  <c r="G108" i="1"/>
  <c r="H109" i="1"/>
  <c r="F111" i="1"/>
  <c r="G112" i="1"/>
  <c r="H113" i="1"/>
  <c r="F115" i="1"/>
  <c r="G116" i="1"/>
  <c r="H117" i="1"/>
  <c r="F119" i="1"/>
  <c r="G120" i="1"/>
  <c r="H121" i="1"/>
  <c r="F123" i="1"/>
  <c r="G124" i="1"/>
  <c r="H125" i="1"/>
  <c r="F127" i="1"/>
  <c r="G128" i="1"/>
  <c r="H129" i="1"/>
  <c r="F131" i="1"/>
  <c r="G132" i="1"/>
  <c r="H133" i="1"/>
  <c r="F135" i="1"/>
  <c r="G136" i="1"/>
  <c r="H137" i="1"/>
  <c r="F139" i="1"/>
  <c r="G140" i="1"/>
  <c r="H141" i="1"/>
  <c r="F143" i="1"/>
  <c r="G144" i="1"/>
  <c r="H145" i="1"/>
  <c r="F147" i="1"/>
  <c r="G148" i="1"/>
  <c r="H149" i="1"/>
  <c r="F151" i="1"/>
  <c r="G152" i="1"/>
  <c r="H153" i="1"/>
  <c r="F155" i="1"/>
  <c r="G156" i="1"/>
  <c r="H157" i="1"/>
  <c r="F159" i="1"/>
  <c r="G160" i="1"/>
  <c r="H161" i="1"/>
  <c r="F163" i="1"/>
  <c r="H4" i="1"/>
  <c r="G7" i="1"/>
  <c r="F10" i="1"/>
  <c r="H12" i="1"/>
  <c r="G15" i="1"/>
  <c r="F18" i="1"/>
  <c r="H20" i="1"/>
  <c r="G23" i="1"/>
  <c r="F26" i="1"/>
  <c r="H28" i="1"/>
  <c r="G31" i="1"/>
  <c r="F34" i="1"/>
  <c r="H36" i="1"/>
  <c r="G39" i="1"/>
  <c r="F42" i="1"/>
  <c r="H44" i="1"/>
  <c r="G47" i="1"/>
  <c r="F50" i="1"/>
  <c r="H52" i="1"/>
  <c r="G55" i="1"/>
  <c r="F58" i="1"/>
  <c r="H60" i="1"/>
  <c r="G63" i="1"/>
  <c r="F66" i="1"/>
  <c r="H68" i="1"/>
  <c r="G71" i="1"/>
  <c r="F74" i="1"/>
  <c r="H76" i="1"/>
  <c r="G79" i="1"/>
  <c r="F82" i="1"/>
  <c r="H84" i="1"/>
  <c r="G87" i="1"/>
  <c r="F90" i="1"/>
  <c r="H92" i="1"/>
  <c r="G95" i="1"/>
  <c r="F98" i="1"/>
  <c r="H100" i="1"/>
  <c r="G103" i="1"/>
  <c r="F106" i="1"/>
  <c r="H108" i="1"/>
  <c r="G111" i="1"/>
  <c r="F114" i="1"/>
  <c r="H116" i="1"/>
  <c r="G119" i="1"/>
  <c r="F122" i="1"/>
  <c r="H124" i="1"/>
  <c r="G127" i="1"/>
  <c r="F130" i="1"/>
  <c r="H132" i="1"/>
  <c r="G135" i="1"/>
  <c r="F138" i="1"/>
  <c r="H140" i="1"/>
  <c r="G143" i="1"/>
  <c r="F146" i="1"/>
  <c r="H148" i="1"/>
  <c r="G151" i="1"/>
  <c r="F154" i="1"/>
  <c r="H156" i="1"/>
  <c r="G159" i="1"/>
  <c r="F162" i="1"/>
  <c r="G164" i="1"/>
  <c r="F166" i="1"/>
  <c r="H167" i="1"/>
  <c r="H169" i="1"/>
  <c r="G171" i="1"/>
  <c r="F173" i="1"/>
  <c r="G174" i="1"/>
  <c r="H175" i="1"/>
  <c r="F177" i="1"/>
  <c r="G178" i="1"/>
  <c r="H179" i="1"/>
  <c r="F181" i="1"/>
  <c r="G182" i="1"/>
  <c r="H183" i="1"/>
  <c r="F185" i="1"/>
  <c r="G186" i="1"/>
  <c r="H187" i="1"/>
  <c r="F189" i="1"/>
  <c r="G190" i="1"/>
  <c r="H191" i="1"/>
  <c r="F193" i="1"/>
  <c r="G194" i="1"/>
  <c r="H195" i="1"/>
  <c r="F197" i="1"/>
  <c r="G198" i="1"/>
  <c r="H199" i="1"/>
  <c r="F201" i="1"/>
  <c r="G202" i="1"/>
  <c r="H203" i="1"/>
  <c r="F205" i="1"/>
  <c r="G206" i="1"/>
  <c r="H207" i="1"/>
  <c r="F209" i="1"/>
  <c r="G210" i="1"/>
  <c r="H211" i="1"/>
  <c r="F213" i="1"/>
  <c r="G214" i="1"/>
  <c r="H215" i="1"/>
  <c r="F217" i="1"/>
  <c r="G218" i="1"/>
  <c r="H219" i="1"/>
  <c r="F221" i="1"/>
  <c r="G222" i="1"/>
  <c r="H223" i="1"/>
  <c r="F225" i="1"/>
  <c r="G226" i="1"/>
  <c r="H227" i="1"/>
  <c r="F5" i="1"/>
  <c r="H7" i="1"/>
  <c r="G10" i="1"/>
  <c r="F13" i="1"/>
  <c r="H15" i="1"/>
  <c r="G18" i="1"/>
  <c r="F21" i="1"/>
  <c r="H23" i="1"/>
  <c r="G26" i="1"/>
  <c r="F29" i="1"/>
  <c r="H31" i="1"/>
  <c r="G34" i="1"/>
  <c r="F37" i="1"/>
  <c r="H39" i="1"/>
  <c r="G42" i="1"/>
  <c r="F45" i="1"/>
  <c r="H47" i="1"/>
  <c r="G50" i="1"/>
  <c r="F53" i="1"/>
  <c r="H55" i="1"/>
  <c r="G58" i="1"/>
  <c r="F61" i="1"/>
  <c r="H63" i="1"/>
  <c r="G66" i="1"/>
  <c r="F69" i="1"/>
  <c r="H71" i="1"/>
  <c r="G74" i="1"/>
  <c r="F77" i="1"/>
  <c r="H79" i="1"/>
  <c r="G82" i="1"/>
  <c r="F85" i="1"/>
  <c r="H87" i="1"/>
  <c r="G90" i="1"/>
  <c r="F93" i="1"/>
  <c r="H95" i="1"/>
  <c r="G98" i="1"/>
  <c r="F101" i="1"/>
  <c r="H103" i="1"/>
  <c r="G106" i="1"/>
  <c r="F109" i="1"/>
  <c r="H111" i="1"/>
  <c r="G114" i="1"/>
  <c r="F117" i="1"/>
  <c r="H119" i="1"/>
  <c r="G122" i="1"/>
  <c r="F125" i="1"/>
  <c r="H127" i="1"/>
  <c r="G130" i="1"/>
  <c r="F133" i="1"/>
  <c r="H135" i="1"/>
  <c r="G138" i="1"/>
  <c r="F141" i="1"/>
  <c r="H143" i="1"/>
  <c r="G146" i="1"/>
  <c r="F149" i="1"/>
  <c r="H151" i="1"/>
  <c r="G154" i="1"/>
  <c r="F157" i="1"/>
  <c r="H159" i="1"/>
  <c r="G162" i="1"/>
  <c r="H164" i="1"/>
  <c r="G166" i="1"/>
  <c r="G168" i="1"/>
  <c r="F170" i="1"/>
  <c r="H171" i="1"/>
  <c r="G173" i="1"/>
  <c r="H174" i="1"/>
  <c r="F176" i="1"/>
  <c r="G177" i="1"/>
  <c r="H178" i="1"/>
  <c r="F180" i="1"/>
  <c r="G181" i="1"/>
  <c r="H182" i="1"/>
  <c r="F184" i="1"/>
  <c r="G185" i="1"/>
  <c r="H186" i="1"/>
  <c r="F188" i="1"/>
  <c r="G189" i="1"/>
  <c r="H190" i="1"/>
  <c r="F192" i="1"/>
  <c r="G193" i="1"/>
  <c r="H194" i="1"/>
  <c r="F196" i="1"/>
  <c r="G197" i="1"/>
  <c r="H198" i="1"/>
  <c r="F200" i="1"/>
  <c r="G201" i="1"/>
  <c r="H202" i="1"/>
  <c r="F204" i="1"/>
  <c r="G205" i="1"/>
  <c r="H206" i="1"/>
  <c r="F208" i="1"/>
  <c r="G209" i="1"/>
  <c r="H210" i="1"/>
  <c r="F212" i="1"/>
  <c r="G213" i="1"/>
  <c r="H214" i="1"/>
  <c r="F216" i="1"/>
  <c r="G217" i="1"/>
  <c r="H218" i="1"/>
  <c r="F220" i="1"/>
  <c r="G221" i="1"/>
  <c r="H222" i="1"/>
  <c r="F224" i="1"/>
  <c r="G225" i="1"/>
  <c r="H226" i="1"/>
  <c r="F228" i="1"/>
  <c r="G229" i="1"/>
  <c r="H230" i="1"/>
  <c r="F232" i="1"/>
  <c r="G233" i="1"/>
  <c r="H234" i="1"/>
  <c r="F236" i="1"/>
  <c r="G237" i="1"/>
  <c r="H238" i="1"/>
  <c r="F240" i="1"/>
  <c r="G241" i="1"/>
  <c r="H242" i="1"/>
  <c r="F244" i="1"/>
  <c r="G245" i="1"/>
  <c r="H246" i="1"/>
  <c r="F248" i="1"/>
  <c r="G249" i="1"/>
  <c r="H250" i="1"/>
  <c r="F252" i="1"/>
  <c r="G253" i="1"/>
  <c r="H254" i="1"/>
  <c r="F6" i="1"/>
  <c r="G11" i="1"/>
  <c r="H16" i="1"/>
  <c r="F22" i="1"/>
  <c r="G27" i="1"/>
  <c r="H32" i="1"/>
  <c r="F38" i="1"/>
  <c r="G43" i="1"/>
  <c r="H48" i="1"/>
  <c r="F54" i="1"/>
  <c r="G59" i="1"/>
  <c r="H64" i="1"/>
  <c r="F70" i="1"/>
  <c r="G75" i="1"/>
  <c r="H80" i="1"/>
  <c r="F86" i="1"/>
  <c r="G91" i="1"/>
  <c r="H96" i="1"/>
  <c r="F102" i="1"/>
  <c r="G107" i="1"/>
  <c r="H112" i="1"/>
  <c r="F118" i="1"/>
  <c r="G123" i="1"/>
  <c r="H128" i="1"/>
  <c r="F134" i="1"/>
  <c r="G139" i="1"/>
  <c r="H144" i="1"/>
  <c r="F150" i="1"/>
  <c r="G155" i="1"/>
  <c r="H160" i="1"/>
  <c r="F165" i="1"/>
  <c r="H168" i="1"/>
  <c r="G172" i="1"/>
  <c r="F175" i="1"/>
  <c r="H177" i="1"/>
  <c r="G180" i="1"/>
  <c r="F183" i="1"/>
  <c r="H185" i="1"/>
  <c r="G188" i="1"/>
  <c r="F191" i="1"/>
  <c r="H193" i="1"/>
  <c r="G196" i="1"/>
  <c r="F199" i="1"/>
  <c r="H201" i="1"/>
  <c r="G204" i="1"/>
  <c r="F207" i="1"/>
  <c r="H209" i="1"/>
  <c r="G212" i="1"/>
  <c r="F215" i="1"/>
  <c r="H217" i="1"/>
  <c r="G220" i="1"/>
  <c r="F223" i="1"/>
  <c r="H225" i="1"/>
  <c r="G228" i="1"/>
  <c r="F230" i="1"/>
  <c r="H231" i="1"/>
  <c r="H233" i="1"/>
  <c r="G235" i="1"/>
  <c r="F237" i="1"/>
  <c r="F239" i="1"/>
  <c r="H240" i="1"/>
  <c r="G242" i="1"/>
  <c r="G244" i="1"/>
  <c r="F246" i="1"/>
  <c r="H247" i="1"/>
  <c r="H249" i="1"/>
  <c r="G251" i="1"/>
  <c r="F253" i="1"/>
  <c r="F255" i="1"/>
  <c r="G256" i="1"/>
  <c r="H257" i="1"/>
  <c r="F259" i="1"/>
  <c r="G260" i="1"/>
  <c r="H261" i="1"/>
  <c r="F263" i="1"/>
  <c r="G264" i="1"/>
  <c r="H265" i="1"/>
  <c r="F267" i="1"/>
  <c r="G268" i="1"/>
  <c r="H269" i="1"/>
  <c r="F271" i="1"/>
  <c r="G272" i="1"/>
  <c r="H273" i="1"/>
  <c r="F275" i="1"/>
  <c r="G276" i="1"/>
  <c r="H277" i="1"/>
  <c r="F279" i="1"/>
  <c r="F14" i="1"/>
  <c r="G19" i="1"/>
  <c r="H24" i="1"/>
  <c r="G35" i="1"/>
  <c r="F46" i="1"/>
  <c r="G51" i="1"/>
  <c r="F62" i="1"/>
  <c r="H72" i="1"/>
  <c r="G83" i="1"/>
  <c r="F94" i="1"/>
  <c r="H104" i="1"/>
  <c r="H120" i="1"/>
  <c r="F126" i="1"/>
  <c r="H136" i="1"/>
  <c r="G147" i="1"/>
  <c r="F158" i="1"/>
  <c r="F167" i="1"/>
  <c r="H173" i="1"/>
  <c r="F179" i="1"/>
  <c r="G184" i="1"/>
  <c r="H189" i="1"/>
  <c r="F229" i="1"/>
  <c r="F238" i="1"/>
  <c r="H241" i="1"/>
  <c r="F245" i="1"/>
  <c r="H248" i="1"/>
  <c r="G252" i="1"/>
  <c r="H255" i="1"/>
  <c r="G258" i="1"/>
  <c r="F261" i="1"/>
  <c r="H263" i="1"/>
  <c r="G266" i="1"/>
  <c r="H267" i="1"/>
  <c r="G270" i="1"/>
  <c r="F273" i="1"/>
  <c r="H275" i="1"/>
  <c r="G278" i="1"/>
  <c r="G14" i="1"/>
  <c r="F25" i="1"/>
  <c r="H35" i="1"/>
  <c r="H51" i="1"/>
  <c r="F57" i="1"/>
  <c r="H67" i="1"/>
  <c r="H83" i="1"/>
  <c r="F89" i="1"/>
  <c r="F105" i="1"/>
  <c r="G110" i="1"/>
  <c r="F121" i="1"/>
  <c r="H131" i="1"/>
  <c r="G142" i="1"/>
  <c r="F153" i="1"/>
  <c r="H163" i="1"/>
  <c r="F171" i="1"/>
  <c r="H176" i="1"/>
  <c r="G179" i="1"/>
  <c r="H184" i="1"/>
  <c r="F190" i="1"/>
  <c r="G195" i="1"/>
  <c r="H200" i="1"/>
  <c r="F206" i="1"/>
  <c r="G211" i="1"/>
  <c r="H216" i="1"/>
  <c r="F222" i="1"/>
  <c r="G227" i="1"/>
  <c r="G231" i="1"/>
  <c r="F235" i="1"/>
  <c r="G238" i="1"/>
  <c r="F242" i="1"/>
  <c r="H245" i="1"/>
  <c r="F249" i="1"/>
  <c r="H252" i="1"/>
  <c r="F256" i="1"/>
  <c r="H258" i="1"/>
  <c r="G261" i="1"/>
  <c r="F264" i="1"/>
  <c r="H266" i="1"/>
  <c r="G269" i="1"/>
  <c r="F272" i="1"/>
  <c r="G273" i="1"/>
  <c r="F276" i="1"/>
  <c r="H278" i="1"/>
  <c r="G6" i="1"/>
  <c r="H11" i="1"/>
  <c r="F17" i="1"/>
  <c r="G22" i="1"/>
  <c r="H27" i="1"/>
  <c r="F33" i="1"/>
  <c r="G38" i="1"/>
  <c r="H43" i="1"/>
  <c r="F49" i="1"/>
  <c r="G54" i="1"/>
  <c r="H59" i="1"/>
  <c r="F65" i="1"/>
  <c r="G70" i="1"/>
  <c r="H75" i="1"/>
  <c r="F81" i="1"/>
  <c r="G86" i="1"/>
  <c r="H91" i="1"/>
  <c r="F97" i="1"/>
  <c r="G102" i="1"/>
  <c r="H107" i="1"/>
  <c r="F113" i="1"/>
  <c r="G118" i="1"/>
  <c r="H123" i="1"/>
  <c r="F129" i="1"/>
  <c r="G134" i="1"/>
  <c r="H139" i="1"/>
  <c r="F145" i="1"/>
  <c r="G150" i="1"/>
  <c r="H155" i="1"/>
  <c r="F161" i="1"/>
  <c r="H165" i="1"/>
  <c r="F169" i="1"/>
  <c r="H172" i="1"/>
  <c r="G175" i="1"/>
  <c r="F178" i="1"/>
  <c r="H180" i="1"/>
  <c r="G183" i="1"/>
  <c r="F186" i="1"/>
  <c r="H188" i="1"/>
  <c r="G191" i="1"/>
  <c r="F194" i="1"/>
  <c r="H196" i="1"/>
  <c r="G199" i="1"/>
  <c r="F202" i="1"/>
  <c r="H204" i="1"/>
  <c r="G207" i="1"/>
  <c r="F210" i="1"/>
  <c r="H212" i="1"/>
  <c r="G215" i="1"/>
  <c r="F218" i="1"/>
  <c r="H220" i="1"/>
  <c r="G223" i="1"/>
  <c r="F226" i="1"/>
  <c r="H228" i="1"/>
  <c r="G230" i="1"/>
  <c r="G232" i="1"/>
  <c r="F234" i="1"/>
  <c r="H235" i="1"/>
  <c r="H237" i="1"/>
  <c r="G239" i="1"/>
  <c r="F241" i="1"/>
  <c r="F243" i="1"/>
  <c r="H244" i="1"/>
  <c r="G246" i="1"/>
  <c r="G248" i="1"/>
  <c r="F250" i="1"/>
  <c r="H251" i="1"/>
  <c r="H253" i="1"/>
  <c r="G255" i="1"/>
  <c r="H256" i="1"/>
  <c r="F258" i="1"/>
  <c r="G259" i="1"/>
  <c r="H260" i="1"/>
  <c r="F262" i="1"/>
  <c r="G263" i="1"/>
  <c r="H264" i="1"/>
  <c r="F266" i="1"/>
  <c r="G267" i="1"/>
  <c r="H268" i="1"/>
  <c r="F270" i="1"/>
  <c r="G271" i="1"/>
  <c r="H272" i="1"/>
  <c r="F274" i="1"/>
  <c r="G275" i="1"/>
  <c r="H276" i="1"/>
  <c r="F278" i="1"/>
  <c r="G279" i="1"/>
  <c r="H8" i="1"/>
  <c r="F30" i="1"/>
  <c r="H40" i="1"/>
  <c r="H56" i="1"/>
  <c r="G67" i="1"/>
  <c r="F78" i="1"/>
  <c r="H88" i="1"/>
  <c r="G99" i="1"/>
  <c r="F110" i="1"/>
  <c r="G115" i="1"/>
  <c r="G131" i="1"/>
  <c r="F142" i="1"/>
  <c r="H152" i="1"/>
  <c r="G163" i="1"/>
  <c r="G170" i="1"/>
  <c r="G176" i="1"/>
  <c r="H181" i="1"/>
  <c r="F187" i="1"/>
  <c r="G192" i="1"/>
  <c r="F195" i="1"/>
  <c r="H197" i="1"/>
  <c r="G200" i="1"/>
  <c r="F203" i="1"/>
  <c r="H205" i="1"/>
  <c r="G208" i="1"/>
  <c r="F211" i="1"/>
  <c r="H213" i="1"/>
  <c r="G216" i="1"/>
  <c r="F219" i="1"/>
  <c r="H221" i="1"/>
  <c r="G224" i="1"/>
  <c r="F227" i="1"/>
  <c r="F231" i="1"/>
  <c r="H232" i="1"/>
  <c r="G234" i="1"/>
  <c r="G236" i="1"/>
  <c r="H239" i="1"/>
  <c r="G243" i="1"/>
  <c r="F247" i="1"/>
  <c r="G250" i="1"/>
  <c r="F254" i="1"/>
  <c r="F257" i="1"/>
  <c r="H259" i="1"/>
  <c r="G262" i="1"/>
  <c r="F265" i="1"/>
  <c r="F269" i="1"/>
  <c r="H271" i="1"/>
  <c r="G274" i="1"/>
  <c r="F277" i="1"/>
  <c r="H279" i="1"/>
  <c r="F9" i="1"/>
  <c r="H19" i="1"/>
  <c r="G30" i="1"/>
  <c r="F41" i="1"/>
  <c r="G46" i="1"/>
  <c r="G62" i="1"/>
  <c r="F73" i="1"/>
  <c r="G78" i="1"/>
  <c r="G94" i="1"/>
  <c r="H99" i="1"/>
  <c r="H115" i="1"/>
  <c r="G126" i="1"/>
  <c r="F137" i="1"/>
  <c r="H147" i="1"/>
  <c r="G158" i="1"/>
  <c r="G167" i="1"/>
  <c r="F174" i="1"/>
  <c r="F182" i="1"/>
  <c r="G187" i="1"/>
  <c r="H192" i="1"/>
  <c r="F198" i="1"/>
  <c r="G203" i="1"/>
  <c r="H208" i="1"/>
  <c r="F214" i="1"/>
  <c r="G219" i="1"/>
  <c r="H224" i="1"/>
  <c r="H229" i="1"/>
  <c r="F233" i="1"/>
  <c r="H236" i="1"/>
  <c r="G240" i="1"/>
  <c r="H243" i="1"/>
  <c r="G247" i="1"/>
  <c r="F251" i="1"/>
  <c r="G254" i="1"/>
  <c r="G257" i="1"/>
  <c r="F260" i="1"/>
  <c r="H262" i="1"/>
  <c r="G265" i="1"/>
  <c r="F268" i="1"/>
  <c r="H270" i="1"/>
  <c r="H274" i="1"/>
  <c r="G277" i="1"/>
  <c r="H3" i="1"/>
  <c r="G3" i="1"/>
  <c r="F3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7" i="1"/>
  <c r="E27" i="1"/>
  <c r="E43" i="1"/>
  <c r="E55" i="1"/>
  <c r="E67" i="1"/>
  <c r="E79" i="1"/>
  <c r="E91" i="1"/>
  <c r="E103" i="1"/>
  <c r="E115" i="1"/>
  <c r="E127" i="1"/>
  <c r="E135" i="1"/>
  <c r="E147" i="1"/>
  <c r="E163" i="1"/>
  <c r="E175" i="1"/>
  <c r="E191" i="1"/>
  <c r="E207" i="1"/>
  <c r="E223" i="1"/>
  <c r="E231" i="1"/>
  <c r="E243" i="1"/>
  <c r="E255" i="1"/>
  <c r="E267" i="1"/>
  <c r="E279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15" i="1"/>
  <c r="E19" i="1"/>
  <c r="E31" i="1"/>
  <c r="E39" i="1"/>
  <c r="E51" i="1"/>
  <c r="E63" i="1"/>
  <c r="E75" i="1"/>
  <c r="E83" i="1"/>
  <c r="E95" i="1"/>
  <c r="E107" i="1"/>
  <c r="E119" i="1"/>
  <c r="E131" i="1"/>
  <c r="E139" i="1"/>
  <c r="E151" i="1"/>
  <c r="E159" i="1"/>
  <c r="E167" i="1"/>
  <c r="E179" i="1"/>
  <c r="E187" i="1"/>
  <c r="E195" i="1"/>
  <c r="E203" i="1"/>
  <c r="E211" i="1"/>
  <c r="E219" i="1"/>
  <c r="E235" i="1"/>
  <c r="E247" i="1"/>
  <c r="E251" i="1"/>
  <c r="E263" i="1"/>
  <c r="E271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11" i="1"/>
  <c r="E23" i="1"/>
  <c r="E35" i="1"/>
  <c r="E47" i="1"/>
  <c r="E59" i="1"/>
  <c r="E71" i="1"/>
  <c r="E87" i="1"/>
  <c r="E99" i="1"/>
  <c r="E111" i="1"/>
  <c r="E123" i="1"/>
  <c r="E143" i="1"/>
  <c r="E155" i="1"/>
  <c r="E171" i="1"/>
  <c r="E183" i="1"/>
  <c r="E199" i="1"/>
  <c r="E215" i="1"/>
  <c r="E227" i="1"/>
  <c r="E239" i="1"/>
  <c r="E259" i="1"/>
  <c r="E275" i="1"/>
  <c r="E3" i="1"/>
  <c r="BQ4" i="13" l="1"/>
  <c r="BP6" i="13"/>
  <c r="BN7" i="13"/>
  <c r="BO6" i="13"/>
  <c r="BQ3" i="13"/>
  <c r="BQ5" i="13"/>
  <c r="K4" i="11"/>
  <c r="K3" i="11"/>
  <c r="K1" i="11"/>
  <c r="K2" i="11" s="1"/>
  <c r="M4" i="4"/>
  <c r="M3" i="4"/>
  <c r="M1" i="4"/>
  <c r="M2" i="4" s="1"/>
  <c r="P31" i="1"/>
  <c r="Q31" i="1" s="1"/>
  <c r="P30" i="1"/>
  <c r="Q30" i="1" s="1"/>
  <c r="P23" i="1"/>
  <c r="Q23" i="1" s="1"/>
  <c r="P22" i="1"/>
  <c r="Q22" i="1" s="1"/>
  <c r="P15" i="1"/>
  <c r="Q15" i="1" s="1"/>
  <c r="P14" i="1"/>
  <c r="Q14" i="1" s="1"/>
  <c r="P7" i="1"/>
  <c r="Q7" i="1" s="1"/>
  <c r="BQ6" i="13" l="1"/>
  <c r="BN8" i="13"/>
  <c r="BO7" i="13"/>
  <c r="BP7" i="13"/>
  <c r="BQ7" i="13" l="1"/>
  <c r="BN9" i="13"/>
  <c r="BP8" i="13"/>
  <c r="BO8" i="13"/>
  <c r="BQ8" i="13" l="1"/>
  <c r="BN10" i="13"/>
  <c r="BP9" i="13"/>
  <c r="BO9" i="13"/>
  <c r="BQ9" i="13" l="1"/>
  <c r="BN11" i="13"/>
  <c r="BP10" i="13"/>
  <c r="BO10" i="13"/>
  <c r="BQ10" i="13" l="1"/>
  <c r="BP11" i="13"/>
  <c r="BN12" i="13"/>
  <c r="BO11" i="13"/>
  <c r="BQ11" i="13" l="1"/>
  <c r="BN13" i="13"/>
  <c r="BP12" i="13"/>
  <c r="BO12" i="13"/>
  <c r="BQ12" i="13" s="1"/>
  <c r="BN14" i="13" l="1"/>
  <c r="BP13" i="13"/>
  <c r="BO13" i="13"/>
  <c r="BQ13" i="13" l="1"/>
  <c r="BN15" i="13"/>
  <c r="BP14" i="13"/>
  <c r="BO14" i="13"/>
  <c r="BQ14" i="13" s="1"/>
  <c r="BN16" i="13" l="1"/>
  <c r="BP15" i="13"/>
  <c r="BO15" i="13"/>
  <c r="BQ15" i="13" s="1"/>
  <c r="BN17" i="13" l="1"/>
  <c r="BP16" i="13"/>
  <c r="BO16" i="13"/>
  <c r="BQ16" i="13" s="1"/>
  <c r="BN18" i="13" l="1"/>
  <c r="BP17" i="13"/>
  <c r="BO17" i="13"/>
  <c r="BQ17" i="13" l="1"/>
  <c r="BN19" i="13"/>
  <c r="BP18" i="13"/>
  <c r="BO18" i="13"/>
  <c r="BQ18" i="13" l="1"/>
  <c r="BN20" i="13"/>
  <c r="BP19" i="13"/>
  <c r="BO19" i="13"/>
  <c r="BQ19" i="13" l="1"/>
  <c r="BN21" i="13"/>
  <c r="BP20" i="13"/>
  <c r="BO20" i="13"/>
  <c r="BQ20" i="13" l="1"/>
  <c r="BN22" i="13"/>
  <c r="BP21" i="13"/>
  <c r="BO21" i="13"/>
  <c r="BQ21" i="13" l="1"/>
  <c r="BN23" i="13"/>
  <c r="BP22" i="13"/>
  <c r="BO22" i="13"/>
  <c r="BQ22" i="13" l="1"/>
  <c r="BN24" i="13"/>
  <c r="BP23" i="13"/>
  <c r="BO23" i="13"/>
  <c r="BQ23" i="13" l="1"/>
  <c r="BN25" i="13"/>
  <c r="BP24" i="13"/>
  <c r="BO24" i="13"/>
  <c r="BQ24" i="13" l="1"/>
  <c r="BN26" i="13"/>
  <c r="BP25" i="13"/>
  <c r="BO25" i="13"/>
  <c r="BQ25" i="13" l="1"/>
  <c r="BN27" i="13"/>
  <c r="BP26" i="13"/>
  <c r="BO26" i="13"/>
  <c r="BQ26" i="13" l="1"/>
  <c r="BN28" i="13"/>
  <c r="BP27" i="13"/>
  <c r="BO27" i="13"/>
  <c r="BQ27" i="13" l="1"/>
  <c r="BN29" i="13"/>
  <c r="BP28" i="13"/>
  <c r="BO28" i="13"/>
  <c r="BQ28" i="13" l="1"/>
  <c r="BP29" i="13"/>
  <c r="BN30" i="13"/>
  <c r="BO29" i="13"/>
  <c r="BQ29" i="13" l="1"/>
  <c r="BP30" i="13"/>
  <c r="BN31" i="13"/>
  <c r="BO30" i="13"/>
  <c r="BQ30" i="13" l="1"/>
  <c r="BN32" i="13"/>
  <c r="BP31" i="13"/>
  <c r="BO31" i="13"/>
  <c r="BQ31" i="13" l="1"/>
  <c r="BN33" i="13"/>
  <c r="BP32" i="13"/>
  <c r="BO32" i="13"/>
  <c r="BQ32" i="13" l="1"/>
  <c r="BN34" i="13"/>
  <c r="BP33" i="13"/>
  <c r="BO33" i="13"/>
  <c r="BQ33" i="13" l="1"/>
  <c r="BN35" i="13"/>
  <c r="BP34" i="13"/>
  <c r="BO34" i="13"/>
  <c r="BQ34" i="13" l="1"/>
  <c r="BN36" i="13"/>
  <c r="BP35" i="13"/>
  <c r="BO35" i="13"/>
  <c r="BQ35" i="13" l="1"/>
  <c r="BN37" i="13"/>
  <c r="BP36" i="13"/>
  <c r="BO36" i="13"/>
  <c r="BQ36" i="13" l="1"/>
  <c r="BN38" i="13"/>
  <c r="BP37" i="13"/>
  <c r="BO37" i="13"/>
  <c r="BQ37" i="13" l="1"/>
  <c r="BN39" i="13"/>
  <c r="BP38" i="13"/>
  <c r="BO38" i="13"/>
  <c r="BQ38" i="13" l="1"/>
  <c r="BN40" i="13"/>
  <c r="BP39" i="13"/>
  <c r="BO39" i="13"/>
  <c r="BQ39" i="13" l="1"/>
  <c r="BN41" i="13"/>
  <c r="BP40" i="13"/>
  <c r="BO40" i="13"/>
  <c r="BQ40" i="13" l="1"/>
  <c r="BO41" i="13"/>
  <c r="BN42" i="13"/>
  <c r="BP41" i="13"/>
  <c r="BN43" i="13" l="1"/>
  <c r="BP42" i="13"/>
  <c r="BO42" i="13"/>
  <c r="BQ42" i="13" s="1"/>
  <c r="BQ41" i="13"/>
  <c r="BP43" i="13" l="1"/>
  <c r="BO43" i="13"/>
  <c r="BN44" i="13"/>
  <c r="BQ43" i="13" l="1"/>
  <c r="BN45" i="13"/>
  <c r="BO44" i="13"/>
  <c r="BP44" i="13"/>
  <c r="BQ44" i="13" l="1"/>
  <c r="BP45" i="13"/>
  <c r="BO45" i="13"/>
  <c r="BN46" i="13"/>
  <c r="BQ45" i="13" l="1"/>
  <c r="BN47" i="13"/>
  <c r="BP46" i="13"/>
  <c r="BO46" i="13"/>
  <c r="BQ46" i="13" l="1"/>
  <c r="BP47" i="13"/>
  <c r="BN48" i="13"/>
  <c r="BO47" i="13"/>
  <c r="BN49" i="13" l="1"/>
  <c r="BP48" i="13"/>
  <c r="BO48" i="13"/>
  <c r="BQ48" i="13" s="1"/>
  <c r="BQ47" i="13"/>
  <c r="BN50" i="13" l="1"/>
  <c r="BP49" i="13"/>
  <c r="BO49" i="13"/>
  <c r="BQ49" i="13" l="1"/>
  <c r="BN51" i="13"/>
  <c r="BP50" i="13"/>
  <c r="BO50" i="13"/>
  <c r="BQ50" i="13" l="1"/>
  <c r="BN52" i="13"/>
  <c r="BP51" i="13"/>
  <c r="BO51" i="13"/>
  <c r="BQ51" i="13" s="1"/>
  <c r="BN53" i="13" l="1"/>
  <c r="BO52" i="13"/>
  <c r="BP52" i="13"/>
  <c r="BQ52" i="13" l="1"/>
  <c r="BN54" i="13"/>
  <c r="BO53" i="13"/>
  <c r="BP53" i="13"/>
  <c r="BN55" i="13" l="1"/>
  <c r="BO54" i="13"/>
  <c r="BP54" i="13"/>
  <c r="BQ53" i="13"/>
  <c r="BQ54" i="13" l="1"/>
  <c r="BN56" i="13"/>
  <c r="BP55" i="13"/>
  <c r="BO55" i="13"/>
  <c r="BQ55" i="13" l="1"/>
  <c r="BN57" i="13"/>
  <c r="BO56" i="13"/>
  <c r="BP56" i="13"/>
  <c r="BQ56" i="13" l="1"/>
  <c r="BN58" i="13"/>
  <c r="BP57" i="13"/>
  <c r="BO57" i="13"/>
  <c r="BQ57" i="13" l="1"/>
  <c r="BN59" i="13"/>
  <c r="BP58" i="13"/>
  <c r="BO58" i="13"/>
  <c r="BQ58" i="13" l="1"/>
  <c r="BN60" i="13"/>
  <c r="BP59" i="13"/>
  <c r="BO59" i="13"/>
  <c r="BQ59" i="13" s="1"/>
  <c r="BN61" i="13" l="1"/>
  <c r="BO60" i="13"/>
  <c r="BP60" i="13"/>
  <c r="BQ60" i="13" l="1"/>
  <c r="BN62" i="13"/>
  <c r="BP61" i="13"/>
  <c r="BO61" i="13"/>
  <c r="BQ61" i="13" l="1"/>
  <c r="BN63" i="13"/>
  <c r="BO62" i="13"/>
  <c r="BQ62" i="13" s="1"/>
  <c r="BP62" i="13"/>
  <c r="BN64" i="13" l="1"/>
  <c r="BP63" i="13"/>
  <c r="BO63" i="13"/>
  <c r="BQ63" i="13" l="1"/>
  <c r="BP64" i="13"/>
  <c r="BN65" i="13"/>
  <c r="BO64" i="13"/>
  <c r="BQ64" i="13" l="1"/>
  <c r="BN66" i="13"/>
  <c r="BO65" i="13"/>
  <c r="BP65" i="13"/>
  <c r="BQ65" i="13" l="1"/>
  <c r="BN67" i="13"/>
  <c r="BP66" i="13"/>
  <c r="BO66" i="13"/>
  <c r="BQ66" i="13" s="1"/>
  <c r="BN68" i="13" l="1"/>
  <c r="BO67" i="13"/>
  <c r="BP67" i="13"/>
  <c r="BQ67" i="13" l="1"/>
  <c r="BP68" i="13"/>
  <c r="BN69" i="13"/>
  <c r="BO68" i="13"/>
  <c r="BQ68" i="13" l="1"/>
  <c r="BN70" i="13"/>
  <c r="BP69" i="13"/>
  <c r="BO69" i="13"/>
  <c r="BQ69" i="13" s="1"/>
  <c r="BN71" i="13" l="1"/>
  <c r="BP70" i="13"/>
  <c r="BO70" i="13"/>
  <c r="BQ70" i="13" s="1"/>
  <c r="BN72" i="13" l="1"/>
  <c r="BP71" i="13"/>
  <c r="BO71" i="13"/>
  <c r="BQ71" i="13" s="1"/>
  <c r="BP72" i="13" l="1"/>
  <c r="BN73" i="13"/>
  <c r="BO72" i="13"/>
  <c r="BQ72" i="13" s="1"/>
  <c r="BN74" i="13" l="1"/>
  <c r="BP73" i="13"/>
  <c r="BO73" i="13"/>
  <c r="BQ73" i="13" s="1"/>
  <c r="BN75" i="13" l="1"/>
  <c r="BP74" i="13"/>
  <c r="BO74" i="13"/>
  <c r="BQ74" i="13" s="1"/>
  <c r="BN76" i="13" l="1"/>
  <c r="BO75" i="13"/>
  <c r="BP75" i="13"/>
  <c r="BQ75" i="13" l="1"/>
  <c r="BP76" i="13"/>
  <c r="BN77" i="13"/>
  <c r="BO76" i="13"/>
  <c r="BQ76" i="13" l="1"/>
  <c r="BN78" i="13"/>
  <c r="BP77" i="13"/>
  <c r="BO77" i="13"/>
  <c r="BQ77" i="13" l="1"/>
  <c r="BN79" i="13"/>
  <c r="BP78" i="13"/>
  <c r="BO78" i="13"/>
  <c r="BQ78" i="13" l="1"/>
  <c r="BN80" i="13"/>
  <c r="BP79" i="13"/>
  <c r="BO79" i="13"/>
  <c r="BQ79" i="13" l="1"/>
  <c r="BP80" i="13"/>
  <c r="BN81" i="13"/>
  <c r="BO80" i="13"/>
  <c r="BQ80" i="13" l="1"/>
  <c r="BN82" i="13"/>
  <c r="BP81" i="13"/>
  <c r="BO81" i="13"/>
  <c r="BQ81" i="13" l="1"/>
  <c r="BN83" i="13"/>
  <c r="BP82" i="13"/>
  <c r="BO82" i="13"/>
  <c r="BQ82" i="13" l="1"/>
  <c r="BN84" i="13"/>
  <c r="BP83" i="13"/>
  <c r="BO83" i="13"/>
  <c r="BQ83" i="13" l="1"/>
  <c r="BP84" i="13"/>
  <c r="BN85" i="13"/>
  <c r="BO84" i="13"/>
  <c r="BQ84" i="13" l="1"/>
  <c r="BN86" i="13"/>
  <c r="BP85" i="13"/>
  <c r="BO85" i="13"/>
  <c r="BQ85" i="13" l="1"/>
  <c r="BN87" i="13"/>
  <c r="BP86" i="13"/>
  <c r="BO86" i="13"/>
  <c r="BQ86" i="13" l="1"/>
  <c r="BN88" i="13"/>
  <c r="BP87" i="13"/>
  <c r="BO87" i="13"/>
  <c r="BQ87" i="13" l="1"/>
  <c r="BP88" i="13"/>
  <c r="BN89" i="13"/>
  <c r="BO88" i="13"/>
  <c r="BQ88" i="13" l="1"/>
  <c r="BN90" i="13"/>
  <c r="BP89" i="13"/>
  <c r="BO89" i="13"/>
  <c r="BQ89" i="13" l="1"/>
  <c r="BN91" i="13"/>
  <c r="BP90" i="13"/>
  <c r="BO90" i="13"/>
  <c r="BQ90" i="13" l="1"/>
  <c r="BN92" i="13"/>
  <c r="BP91" i="13"/>
  <c r="BO91" i="13"/>
  <c r="BQ91" i="13" l="1"/>
  <c r="BP92" i="13"/>
  <c r="BN93" i="13"/>
  <c r="BO92" i="13"/>
  <c r="BQ92" i="13" l="1"/>
  <c r="BN94" i="13"/>
  <c r="BP93" i="13"/>
  <c r="BO93" i="13"/>
  <c r="BN95" i="13" l="1"/>
  <c r="BP94" i="13"/>
  <c r="BO94" i="13"/>
  <c r="BQ93" i="13"/>
  <c r="BQ94" i="13" l="1"/>
  <c r="BN96" i="13"/>
  <c r="BP95" i="13"/>
  <c r="BO95" i="13"/>
  <c r="BQ95" i="13" l="1"/>
  <c r="BP96" i="13"/>
  <c r="BN97" i="13"/>
  <c r="BO96" i="13"/>
  <c r="BQ96" i="13" l="1"/>
  <c r="BN98" i="13"/>
  <c r="BP97" i="13"/>
  <c r="BO97" i="13"/>
  <c r="BQ97" i="13" l="1"/>
  <c r="BN99" i="13"/>
  <c r="BP98" i="13"/>
  <c r="BO98" i="13"/>
  <c r="BQ98" i="13" l="1"/>
  <c r="BN100" i="13"/>
  <c r="BP99" i="13"/>
  <c r="BO99" i="13"/>
  <c r="BQ99" i="13" l="1"/>
  <c r="BP100" i="13"/>
  <c r="BN101" i="13"/>
  <c r="BO100" i="13"/>
  <c r="BQ100" i="13" l="1"/>
  <c r="BN102" i="13"/>
  <c r="BO101" i="13"/>
  <c r="BP101" i="13"/>
  <c r="BQ101" i="13" l="1"/>
  <c r="BN103" i="13"/>
  <c r="BP102" i="13"/>
  <c r="BO102" i="13"/>
  <c r="BQ102" i="13" l="1"/>
  <c r="BN104" i="13"/>
  <c r="BP103" i="13"/>
  <c r="BO103" i="13"/>
  <c r="BQ103" i="13" l="1"/>
  <c r="BP104" i="13"/>
  <c r="BN105" i="13"/>
  <c r="BO104" i="13"/>
  <c r="BQ104" i="13" l="1"/>
  <c r="BN106" i="13"/>
  <c r="BP105" i="13"/>
  <c r="BO105" i="13"/>
  <c r="BQ105" i="13" l="1"/>
  <c r="BN107" i="13"/>
  <c r="BP106" i="13"/>
  <c r="BO106" i="13"/>
  <c r="BQ106" i="13" l="1"/>
  <c r="BN108" i="13"/>
  <c r="BP107" i="13"/>
  <c r="BO107" i="13"/>
  <c r="BQ107" i="13" l="1"/>
  <c r="BP108" i="13"/>
  <c r="BN109" i="13"/>
  <c r="BO108" i="13"/>
  <c r="BN110" i="13" l="1"/>
  <c r="BP109" i="13"/>
  <c r="BO109" i="13"/>
  <c r="BQ109" i="13" s="1"/>
  <c r="BQ108" i="13"/>
  <c r="BN111" i="13" l="1"/>
  <c r="BP110" i="13"/>
  <c r="BO110" i="13"/>
  <c r="BQ110" i="13" l="1"/>
  <c r="BN112" i="13"/>
  <c r="BO111" i="13"/>
  <c r="BQ111" i="13" s="1"/>
  <c r="BP111" i="13"/>
  <c r="BP112" i="13" l="1"/>
  <c r="BN113" i="13"/>
  <c r="BO112" i="13"/>
  <c r="BQ112" i="13" s="1"/>
  <c r="BN114" i="13" l="1"/>
  <c r="BP113" i="13"/>
  <c r="BO113" i="13"/>
  <c r="BQ113" i="13" s="1"/>
  <c r="BN115" i="13" l="1"/>
  <c r="BP114" i="13"/>
  <c r="BO114" i="13"/>
  <c r="BQ114" i="13" s="1"/>
  <c r="BN116" i="13" l="1"/>
  <c r="BO115" i="13"/>
  <c r="BP115" i="13"/>
  <c r="BQ115" i="13" l="1"/>
  <c r="BP116" i="13"/>
  <c r="BN117" i="13"/>
  <c r="BO116" i="13"/>
  <c r="BQ116" i="13" s="1"/>
  <c r="BN118" i="13" l="1"/>
  <c r="BO117" i="13"/>
  <c r="BP117" i="13"/>
  <c r="BQ117" i="13" l="1"/>
  <c r="BN119" i="13"/>
  <c r="BP118" i="13"/>
  <c r="BO118" i="13"/>
  <c r="BQ118" i="13" l="1"/>
  <c r="BN120" i="13"/>
  <c r="BO119" i="13"/>
  <c r="BP119" i="13"/>
  <c r="BQ119" i="13" l="1"/>
  <c r="BP120" i="13"/>
  <c r="BN121" i="13"/>
  <c r="BO120" i="13"/>
  <c r="BQ120" i="13" l="1"/>
  <c r="BN122" i="13"/>
  <c r="BP121" i="13"/>
  <c r="BO121" i="13"/>
  <c r="BQ121" i="13" l="1"/>
  <c r="BN123" i="13"/>
  <c r="BP122" i="13"/>
  <c r="BO122" i="13"/>
  <c r="BQ122" i="13" l="1"/>
  <c r="BN124" i="13"/>
  <c r="BO123" i="13"/>
  <c r="BP123" i="13"/>
  <c r="BQ123" i="13" l="1"/>
  <c r="BP124" i="13"/>
  <c r="BN125" i="13"/>
  <c r="BO124" i="13"/>
  <c r="BQ124" i="13" s="1"/>
  <c r="BN126" i="13" l="1"/>
  <c r="BO125" i="13"/>
  <c r="BP125" i="13"/>
  <c r="BQ125" i="13" l="1"/>
  <c r="BN127" i="13"/>
  <c r="BP126" i="13"/>
  <c r="BO126" i="13"/>
  <c r="BQ126" i="13" l="1"/>
  <c r="BN128" i="13"/>
  <c r="BP127" i="13"/>
  <c r="BO127" i="13"/>
  <c r="BQ127" i="13" l="1"/>
  <c r="BP128" i="13"/>
  <c r="BN129" i="13"/>
  <c r="BO128" i="13"/>
  <c r="BN130" i="13" l="1"/>
  <c r="BO129" i="13"/>
  <c r="BP129" i="13"/>
  <c r="BQ128" i="13"/>
  <c r="BQ129" i="13" l="1"/>
  <c r="BN131" i="13"/>
  <c r="BP130" i="13"/>
  <c r="BO130" i="13"/>
  <c r="BQ130" i="13" l="1"/>
  <c r="BN132" i="13"/>
  <c r="BP131" i="13"/>
  <c r="BO131" i="13"/>
  <c r="BP132" i="13" l="1"/>
  <c r="BN133" i="13"/>
  <c r="BO132" i="13"/>
  <c r="BQ132" i="13" s="1"/>
  <c r="BQ131" i="13"/>
  <c r="BN134" i="13" l="1"/>
  <c r="BO133" i="13"/>
  <c r="BP133" i="13"/>
  <c r="BQ133" i="13" l="1"/>
  <c r="BN135" i="13"/>
  <c r="BP134" i="13"/>
  <c r="BO134" i="13"/>
  <c r="BN136" i="13" l="1"/>
  <c r="BO135" i="13"/>
  <c r="BP135" i="13"/>
  <c r="BQ134" i="13"/>
  <c r="BQ135" i="13" l="1"/>
  <c r="BP136" i="13"/>
  <c r="BN137" i="13"/>
  <c r="BO136" i="13"/>
  <c r="BQ136" i="13" s="1"/>
  <c r="BN138" i="13" l="1"/>
  <c r="BO137" i="13"/>
  <c r="BP137" i="13"/>
  <c r="BQ137" i="13" l="1"/>
  <c r="BN139" i="13"/>
  <c r="BP138" i="13"/>
  <c r="BO138" i="13"/>
  <c r="BQ138" i="13" s="1"/>
  <c r="BN140" i="13" l="1"/>
  <c r="BO139" i="13"/>
  <c r="BP139" i="13"/>
  <c r="BQ139" i="13" l="1"/>
  <c r="BP140" i="13"/>
  <c r="BN141" i="13"/>
  <c r="BO140" i="13"/>
  <c r="BQ140" i="13" s="1"/>
  <c r="BN142" i="13" l="1"/>
  <c r="BP141" i="13"/>
  <c r="BO141" i="13"/>
  <c r="BQ141" i="13" s="1"/>
  <c r="BN143" i="13" l="1"/>
  <c r="BP142" i="13"/>
  <c r="BO142" i="13"/>
  <c r="BQ142" i="13" s="1"/>
  <c r="BP143" i="13" l="1"/>
  <c r="BO143" i="13"/>
  <c r="BQ143" i="13" l="1"/>
  <c r="CA62" i="13"/>
  <c r="DJ38" i="13"/>
  <c r="BY58" i="13"/>
  <c r="CH41" i="13"/>
  <c r="DU37" i="13"/>
  <c r="EA61" i="13"/>
  <c r="DI61" i="13"/>
  <c r="CZ43" i="13"/>
  <c r="DS39" i="13"/>
  <c r="DB41" i="13"/>
  <c r="BZ17" i="13"/>
  <c r="DZ40" i="13"/>
  <c r="DI49" i="13"/>
  <c r="CD46" i="13"/>
  <c r="CI54" i="13"/>
  <c r="DU20" i="13"/>
  <c r="CM54" i="13"/>
  <c r="DT53" i="13"/>
  <c r="BY49" i="13"/>
  <c r="CS43" i="13"/>
  <c r="BW30" i="13"/>
  <c r="CS61" i="13"/>
  <c r="BX55" i="13"/>
  <c r="BT37" i="13"/>
  <c r="CM8" i="13"/>
  <c r="DI27" i="13"/>
  <c r="CK6" i="13"/>
  <c r="DU23" i="13"/>
  <c r="CK49" i="13"/>
  <c r="BV18" i="13"/>
  <c r="CF38" i="13"/>
  <c r="CA45" i="13"/>
  <c r="CH51" i="13"/>
  <c r="CP8" i="13"/>
  <c r="CB20" i="13"/>
  <c r="DT6" i="13"/>
  <c r="DK8" i="13"/>
  <c r="CI28" i="13"/>
  <c r="DW6" i="13"/>
  <c r="DB33" i="13"/>
  <c r="CI46" i="13"/>
  <c r="DN53" i="13"/>
  <c r="CR62" i="13"/>
  <c r="DS48" i="13"/>
  <c r="DT42" i="13"/>
  <c r="DM29" i="13"/>
  <c r="DU56" i="13"/>
  <c r="CR46" i="13"/>
  <c r="BZ54" i="13"/>
  <c r="DQ48" i="13"/>
  <c r="CQ31" i="13"/>
  <c r="DD50" i="13"/>
  <c r="DM40" i="13"/>
  <c r="CN50" i="13"/>
  <c r="EA45" i="13"/>
  <c r="CM44" i="13"/>
  <c r="CH23" i="13"/>
  <c r="DT43" i="13"/>
  <c r="DG52" i="13"/>
  <c r="CX49" i="13"/>
  <c r="DN44" i="13"/>
  <c r="DS23" i="13"/>
  <c r="DD40" i="13"/>
  <c r="DR47" i="13"/>
  <c r="CK42" i="13"/>
  <c r="CJ15" i="13"/>
  <c r="DZ21" i="13"/>
  <c r="CL8" i="13"/>
  <c r="BW10" i="13"/>
  <c r="DA33" i="13"/>
  <c r="CP6" i="13"/>
  <c r="DZ34" i="13"/>
  <c r="DE39" i="13"/>
  <c r="EA23" i="13"/>
  <c r="CU3" i="13"/>
  <c r="CK21" i="13"/>
  <c r="CY45" i="13"/>
  <c r="CF3" i="13"/>
  <c r="BX22" i="13"/>
  <c r="BW11" i="13"/>
  <c r="DO26" i="13"/>
  <c r="CA33" i="13"/>
  <c r="CN16" i="13"/>
  <c r="BT4" i="13"/>
  <c r="CW44" i="13"/>
  <c r="DH60" i="13"/>
  <c r="DI50" i="13"/>
  <c r="EA49" i="13"/>
  <c r="BZ27" i="13"/>
  <c r="DZ48" i="13"/>
  <c r="DR61" i="13"/>
  <c r="CY62" i="13"/>
  <c r="CA50" i="13"/>
  <c r="BV30" i="13"/>
  <c r="CF56" i="13"/>
  <c r="DT61" i="13"/>
  <c r="CU55" i="13"/>
  <c r="CW43" i="13"/>
  <c r="DV33" i="13"/>
  <c r="BT59" i="13"/>
  <c r="DV49" i="13"/>
  <c r="CJ61" i="13"/>
  <c r="BY36" i="13"/>
  <c r="CF42" i="13"/>
  <c r="DZ60" i="13"/>
  <c r="CY30" i="13"/>
  <c r="EA38" i="13"/>
  <c r="CL21" i="13"/>
  <c r="DN7" i="13"/>
  <c r="DQ9" i="13"/>
  <c r="DO32" i="13"/>
  <c r="DC7" i="13"/>
  <c r="CO57" i="13"/>
  <c r="DC60" i="13"/>
  <c r="CV43" i="13"/>
  <c r="DW45" i="13"/>
  <c r="CG18" i="13"/>
  <c r="CL52" i="13"/>
  <c r="CK60" i="13"/>
  <c r="BX62" i="13"/>
  <c r="CF40" i="13"/>
  <c r="CU28" i="13"/>
  <c r="DK57" i="13"/>
  <c r="BZ48" i="13"/>
  <c r="DV54" i="13"/>
  <c r="DZ49" i="13"/>
  <c r="CC32" i="13"/>
  <c r="DY62" i="13"/>
  <c r="CO38" i="13"/>
  <c r="CJ47" i="13"/>
  <c r="DC43" i="13"/>
  <c r="CJ42" i="13"/>
  <c r="DP20" i="13"/>
  <c r="DT30" i="13"/>
  <c r="BY39" i="13"/>
  <c r="EA15" i="13"/>
  <c r="BY3" i="13"/>
  <c r="CK17" i="13"/>
  <c r="DG44" i="13"/>
  <c r="CL26" i="13"/>
  <c r="DL16" i="13"/>
  <c r="BV11" i="13"/>
  <c r="CR33" i="13"/>
  <c r="CA29" i="13"/>
  <c r="DB29" i="13"/>
  <c r="CF12" i="13"/>
  <c r="BX37" i="13"/>
  <c r="DF12" i="13"/>
  <c r="DE46" i="13"/>
  <c r="DH51" i="13"/>
  <c r="DO56" i="13"/>
  <c r="CI35" i="13"/>
  <c r="DT31" i="13"/>
  <c r="DD52" i="13"/>
  <c r="DY54" i="13"/>
  <c r="CD52" i="13"/>
  <c r="BU54" i="13"/>
  <c r="DL33" i="13"/>
  <c r="CV60" i="13"/>
  <c r="BT49" i="13"/>
  <c r="DC57" i="13"/>
  <c r="DO47" i="13"/>
  <c r="DZ36" i="13"/>
  <c r="CX61" i="13"/>
  <c r="DH54" i="13"/>
  <c r="DQ62" i="13"/>
  <c r="CG38" i="13"/>
  <c r="BU48" i="13"/>
  <c r="CX15" i="13"/>
  <c r="DG32" i="13"/>
  <c r="CS37" i="13"/>
  <c r="CB24" i="13"/>
  <c r="CW10" i="13"/>
  <c r="DY11" i="13"/>
  <c r="CF34" i="13"/>
  <c r="CS10" i="13"/>
  <c r="DJ27" i="13"/>
  <c r="DD4" i="13"/>
  <c r="CA25" i="13"/>
  <c r="DX32" i="13"/>
  <c r="EA22" i="13"/>
  <c r="BT58" i="13"/>
  <c r="CB5" i="13"/>
  <c r="DH24" i="13"/>
  <c r="BT11" i="13"/>
  <c r="DI6" i="13"/>
  <c r="CQ56" i="13"/>
  <c r="BY61" i="13"/>
  <c r="EA60" i="13"/>
  <c r="DF53" i="13"/>
  <c r="DP62" i="13"/>
  <c r="EA37" i="13"/>
  <c r="CK47" i="13"/>
  <c r="CH15" i="13"/>
  <c r="DA52" i="13"/>
  <c r="DV57" i="13"/>
  <c r="CD42" i="13"/>
  <c r="CI43" i="13"/>
  <c r="DU16" i="13"/>
  <c r="BX53" i="13"/>
  <c r="CO61" i="13"/>
  <c r="CM48" i="13"/>
  <c r="DQ41" i="13"/>
  <c r="CG29" i="13"/>
  <c r="CM55" i="13"/>
  <c r="CG43" i="13"/>
  <c r="CW60" i="13"/>
  <c r="BW46" i="13"/>
  <c r="DO29" i="13"/>
  <c r="CR43" i="13"/>
  <c r="CS26" i="13"/>
  <c r="CJ34" i="13"/>
  <c r="CM24" i="13"/>
  <c r="CQ55" i="13"/>
  <c r="CX6" i="13"/>
  <c r="CW26" i="13"/>
  <c r="DR12" i="13"/>
  <c r="CB15" i="13"/>
  <c r="DN51" i="13"/>
  <c r="CL58" i="13"/>
  <c r="CB39" i="13"/>
  <c r="BY9" i="13"/>
  <c r="DW30" i="13"/>
  <c r="CA7" i="13"/>
  <c r="DK24" i="13"/>
  <c r="CY57" i="13"/>
  <c r="DG4" i="13"/>
  <c r="CS39" i="13"/>
  <c r="DI46" i="13"/>
  <c r="BU38" i="13"/>
  <c r="DD11" i="13"/>
  <c r="CE60" i="13"/>
  <c r="DR56" i="13"/>
  <c r="BW52" i="13"/>
  <c r="DS38" i="13"/>
  <c r="EA32" i="13"/>
  <c r="BY60" i="13"/>
  <c r="CH45" i="13"/>
  <c r="CJ57" i="13"/>
  <c r="CA56" i="13"/>
  <c r="DA34" i="13"/>
  <c r="DO48" i="13"/>
  <c r="EA43" i="13"/>
  <c r="DJ59" i="13"/>
  <c r="DL49" i="13"/>
  <c r="CG59" i="13"/>
  <c r="CR26" i="13"/>
  <c r="BX47" i="13"/>
  <c r="CF58" i="13"/>
  <c r="CT57" i="13"/>
  <c r="DV53" i="13"/>
  <c r="CF27" i="13"/>
  <c r="DN38" i="13"/>
  <c r="CX40" i="13"/>
  <c r="CY52" i="13"/>
  <c r="BV6" i="13"/>
  <c r="CF26" i="13"/>
  <c r="CW12" i="13"/>
  <c r="CG13" i="13"/>
  <c r="CC55" i="13"/>
  <c r="CN61" i="13"/>
  <c r="DU54" i="13"/>
  <c r="CR42" i="13"/>
  <c r="CP33" i="13"/>
  <c r="CZ59" i="13"/>
  <c r="DP50" i="13"/>
  <c r="DP61" i="13"/>
  <c r="DE36" i="13"/>
  <c r="DI43" i="13"/>
  <c r="DL62" i="13"/>
  <c r="BY55" i="13"/>
  <c r="CX59" i="13"/>
  <c r="DZ42" i="13"/>
  <c r="CO42" i="13"/>
  <c r="DL53" i="13"/>
  <c r="DC47" i="13"/>
  <c r="DT49" i="13"/>
  <c r="DP24" i="13"/>
  <c r="DB46" i="13"/>
  <c r="CC57" i="13"/>
  <c r="CT55" i="13"/>
  <c r="CZ51" i="13"/>
  <c r="CX26" i="13"/>
  <c r="DK52" i="13"/>
  <c r="DW61" i="13"/>
  <c r="CM53" i="13"/>
  <c r="CG39" i="13"/>
  <c r="DN31" i="13"/>
  <c r="DV56" i="13"/>
  <c r="CQ54" i="13"/>
  <c r="CM61" i="13"/>
  <c r="CB58" i="13"/>
  <c r="DY37" i="13"/>
  <c r="CN55" i="13"/>
  <c r="CQ28" i="13"/>
  <c r="DJ34" i="13"/>
  <c r="CV18" i="13"/>
  <c r="DF5" i="13"/>
  <c r="CF31" i="13"/>
  <c r="BT35" i="13"/>
  <c r="CU5" i="13"/>
  <c r="BU23" i="13"/>
  <c r="DH53" i="13"/>
  <c r="DQ20" i="13"/>
  <c r="DC36" i="13"/>
  <c r="DK18" i="13"/>
  <c r="BU50" i="13"/>
  <c r="CY6" i="13"/>
  <c r="BV19" i="13"/>
  <c r="BT6" i="13"/>
  <c r="CT5" i="13"/>
  <c r="CJ46" i="13"/>
  <c r="CY48" i="13"/>
  <c r="DF56" i="13"/>
  <c r="CR53" i="13"/>
  <c r="BW61" i="13"/>
  <c r="BV57" i="13"/>
  <c r="DD37" i="13"/>
  <c r="CL54" i="13"/>
  <c r="CO46" i="13"/>
  <c r="CR51" i="13"/>
  <c r="DE55" i="13"/>
  <c r="DI34" i="13"/>
  <c r="DN30" i="13"/>
  <c r="DP58" i="13"/>
  <c r="DQ56" i="13"/>
  <c r="DC54" i="13"/>
  <c r="CB62" i="13"/>
  <c r="CM36" i="13"/>
  <c r="DQ57" i="13"/>
  <c r="DJ62" i="13"/>
  <c r="CG56" i="13"/>
  <c r="BY45" i="13"/>
  <c r="DH34" i="13"/>
  <c r="CB41" i="13"/>
  <c r="CC22" i="13"/>
  <c r="DC40" i="13"/>
  <c r="BW20" i="13"/>
  <c r="CY37" i="13"/>
  <c r="CN11" i="13"/>
  <c r="DL20" i="13"/>
  <c r="CP7" i="13"/>
  <c r="DF11" i="13"/>
  <c r="BW44" i="13"/>
  <c r="CF54" i="13"/>
  <c r="DB32" i="13"/>
  <c r="CV19" i="13"/>
  <c r="DQ22" i="13"/>
  <c r="DZ18" i="13"/>
  <c r="CU20" i="13"/>
  <c r="DA38" i="13"/>
  <c r="CH26" i="13"/>
  <c r="BY37" i="13"/>
  <c r="CC38" i="13"/>
  <c r="CV42" i="13"/>
  <c r="DX21" i="13"/>
  <c r="DB52" i="13"/>
  <c r="DA60" i="13"/>
  <c r="DM47" i="13"/>
  <c r="DL40" i="13"/>
  <c r="DK28" i="13"/>
  <c r="DS55" i="13"/>
  <c r="CJ44" i="13"/>
  <c r="CG61" i="13"/>
  <c r="BZ47" i="13"/>
  <c r="CK30" i="13"/>
  <c r="CZ45" i="13"/>
  <c r="DK39" i="13"/>
  <c r="DU48" i="13"/>
  <c r="DU44" i="13"/>
  <c r="DE47" i="13"/>
  <c r="CB22" i="13"/>
  <c r="DR42" i="13"/>
  <c r="DA51" i="13"/>
  <c r="BY48" i="13"/>
  <c r="CJ41" i="13"/>
  <c r="DM22" i="13"/>
  <c r="DB38" i="13"/>
  <c r="DG45" i="13"/>
  <c r="CL57" i="13"/>
  <c r="CT9" i="13"/>
  <c r="CV20" i="13"/>
  <c r="CD7" i="13"/>
  <c r="EA8" i="13"/>
  <c r="BW50" i="13"/>
  <c r="BV60" i="13"/>
  <c r="BU57" i="13"/>
  <c r="BV45" i="13"/>
  <c r="CJ37" i="13"/>
  <c r="CJ55" i="13"/>
  <c r="DE50" i="13"/>
  <c r="CX60" i="13"/>
  <c r="DH52" i="13"/>
  <c r="DN35" i="13"/>
  <c r="DY56" i="13"/>
  <c r="CE47" i="13"/>
  <c r="CH52" i="13"/>
  <c r="BY59" i="13"/>
  <c r="CK36" i="13"/>
  <c r="CU13" i="13"/>
  <c r="DB51" i="13"/>
  <c r="CS54" i="13"/>
  <c r="DD51" i="13"/>
  <c r="DA59" i="13"/>
  <c r="CF33" i="13"/>
  <c r="BV47" i="13"/>
  <c r="CD55" i="13"/>
  <c r="DC25" i="13"/>
  <c r="DC9" i="13"/>
  <c r="DQ14" i="13"/>
  <c r="DD25" i="13"/>
  <c r="CU16" i="13"/>
  <c r="DY45" i="13"/>
  <c r="CO7" i="13"/>
  <c r="BY32" i="13"/>
  <c r="CQ60" i="13"/>
  <c r="DN34" i="13"/>
  <c r="DD10" i="13"/>
  <c r="CO47" i="13"/>
  <c r="BW38" i="13"/>
  <c r="DN28" i="13"/>
  <c r="DF18" i="13"/>
  <c r="CT50" i="13"/>
  <c r="CS58" i="13"/>
  <c r="DN57" i="13"/>
  <c r="DT59" i="13"/>
  <c r="DC26" i="13"/>
  <c r="DK53" i="13"/>
  <c r="BT40" i="13"/>
  <c r="DU58" i="13"/>
  <c r="DS42" i="13"/>
  <c r="CC28" i="13"/>
  <c r="DV62" i="13"/>
  <c r="DC37" i="13"/>
  <c r="CX46" i="13"/>
  <c r="DM42" i="13"/>
  <c r="BZ39" i="13"/>
  <c r="BT20" i="13"/>
  <c r="DJ40" i="13"/>
  <c r="CS49" i="13"/>
  <c r="DT45" i="13"/>
  <c r="DI52" i="13"/>
  <c r="DE20" i="13"/>
  <c r="DI35" i="13"/>
  <c r="CQ41" i="13"/>
  <c r="DD38" i="13"/>
  <c r="CN28" i="13"/>
  <c r="DJ17" i="13"/>
  <c r="BV5" i="13"/>
  <c r="DT28" i="13"/>
  <c r="DF29" i="13"/>
  <c r="DW9" i="13"/>
  <c r="DJ31" i="13"/>
  <c r="CD41" i="13"/>
  <c r="DC17" i="13"/>
  <c r="DM5" i="13"/>
  <c r="CA18" i="13"/>
  <c r="DH44" i="13"/>
  <c r="BW4" i="13"/>
  <c r="DR17" i="13"/>
  <c r="BV20" i="13"/>
  <c r="CH34" i="13"/>
  <c r="DW29" i="13"/>
  <c r="CT40" i="13"/>
  <c r="CC49" i="13"/>
  <c r="DD45" i="13"/>
  <c r="DG51" i="13"/>
  <c r="CO20" i="13"/>
  <c r="CP55" i="13"/>
  <c r="CT54" i="13"/>
  <c r="DE49" i="13"/>
  <c r="CV44" i="13"/>
  <c r="DC30" i="13"/>
  <c r="DS59" i="13"/>
  <c r="DK44" i="13"/>
  <c r="BT57" i="13"/>
  <c r="DW54" i="13"/>
  <c r="CK34" i="13"/>
  <c r="DI47" i="13"/>
  <c r="CW40" i="13"/>
  <c r="DX49" i="13"/>
  <c r="DK45" i="13"/>
  <c r="CH43" i="13"/>
  <c r="DX22" i="13"/>
  <c r="BV33" i="13"/>
  <c r="DO44" i="13"/>
  <c r="CG20" i="13"/>
  <c r="CK10" i="13"/>
  <c r="CS19" i="13"/>
  <c r="CU49" i="13"/>
  <c r="DU7" i="13"/>
  <c r="DF19" i="13"/>
  <c r="DJ16" i="13"/>
  <c r="CE36" i="13"/>
  <c r="CI31" i="13"/>
  <c r="DV13" i="13"/>
  <c r="CT24" i="13"/>
  <c r="DV16" i="13"/>
  <c r="BW21" i="13"/>
  <c r="BU12" i="13"/>
  <c r="CQ12" i="13"/>
  <c r="CC44" i="13"/>
  <c r="CQ17" i="13"/>
  <c r="CM32" i="13"/>
  <c r="CG15" i="13"/>
  <c r="CZ55" i="13"/>
  <c r="CE51" i="13"/>
  <c r="DP60" i="13"/>
  <c r="CK53" i="13"/>
  <c r="CA36" i="13"/>
  <c r="BU58" i="13"/>
  <c r="CM45" i="13"/>
  <c r="CP50" i="13"/>
  <c r="CK52" i="13"/>
  <c r="BZ53" i="13"/>
  <c r="CJ28" i="13"/>
  <c r="DP54" i="13"/>
  <c r="DO55" i="13"/>
  <c r="DZ52" i="13"/>
  <c r="CI57" i="13"/>
  <c r="DB34" i="13"/>
  <c r="DI55" i="13"/>
  <c r="DD61" i="13"/>
  <c r="CE55" i="13"/>
  <c r="DX42" i="13"/>
  <c r="DF33" i="13"/>
  <c r="DU55" i="13"/>
  <c r="CA21" i="13"/>
  <c r="BU37" i="13"/>
  <c r="EA18" i="13"/>
  <c r="CG55" i="13"/>
  <c r="CK7" i="13"/>
  <c r="CP19" i="13"/>
  <c r="CG62" i="13"/>
  <c r="DU34" i="13"/>
  <c r="DP43" i="13"/>
  <c r="BY40" i="13"/>
  <c r="CI42" i="13"/>
  <c r="CP17" i="13"/>
  <c r="DY61" i="13"/>
  <c r="DQ47" i="13"/>
  <c r="CL44" i="13"/>
  <c r="CY47" i="13"/>
  <c r="BW19" i="13"/>
  <c r="EA56" i="13"/>
  <c r="CF55" i="13"/>
  <c r="CU50" i="13"/>
  <c r="BX46" i="13"/>
  <c r="CO31" i="13"/>
  <c r="CU57" i="13"/>
  <c r="CW47" i="13"/>
  <c r="DF54" i="13"/>
  <c r="DD49" i="13"/>
  <c r="DW31" i="13"/>
  <c r="BT56" i="13"/>
  <c r="DV29" i="13"/>
  <c r="DF37" i="13"/>
  <c r="CV26" i="13"/>
  <c r="CS5" i="13"/>
  <c r="DP8" i="13"/>
  <c r="CA13" i="13"/>
  <c r="DT21" i="13"/>
  <c r="DN4" i="13"/>
  <c r="CC36" i="13"/>
  <c r="CQ13" i="13"/>
  <c r="CM28" i="13"/>
  <c r="CG11" i="13"/>
  <c r="CY13" i="13"/>
  <c r="DR23" i="13"/>
  <c r="DH57" i="13"/>
  <c r="DM57" i="13"/>
  <c r="BY62" i="13"/>
  <c r="DM34" i="13"/>
  <c r="BX39" i="13"/>
  <c r="DB58" i="13"/>
  <c r="CU47" i="13"/>
  <c r="CX52" i="13"/>
  <c r="CI60" i="13"/>
  <c r="DQ36" i="13"/>
  <c r="DK13" i="13"/>
  <c r="DZ61" i="13"/>
  <c r="DW57" i="13"/>
  <c r="DK56" i="13"/>
  <c r="DL57" i="13"/>
  <c r="CP38" i="13"/>
  <c r="DY59" i="13"/>
  <c r="BV48" i="13"/>
  <c r="CM57" i="13"/>
  <c r="CG47" i="13"/>
  <c r="CX36" i="13"/>
  <c r="BW49" i="13"/>
  <c r="CI23" i="13"/>
  <c r="BZ31" i="13"/>
  <c r="BY21" i="13"/>
  <c r="BU46" i="13"/>
  <c r="CJ3" i="13"/>
  <c r="CF22" i="13"/>
  <c r="DB8" i="13"/>
  <c r="DH27" i="13"/>
  <c r="DH48" i="13"/>
  <c r="CY53" i="13"/>
  <c r="DD33" i="13"/>
  <c r="BZ24" i="13"/>
  <c r="DO25" i="13"/>
  <c r="DW3" i="13"/>
  <c r="CW21" i="13"/>
  <c r="CA47" i="13"/>
  <c r="CI3" i="13"/>
  <c r="DW34" i="13"/>
  <c r="CK40" i="13"/>
  <c r="CS59" i="13"/>
  <c r="DU62" i="13"/>
  <c r="BW57" i="13"/>
  <c r="DH46" i="13"/>
  <c r="BT36" i="13"/>
  <c r="DC62" i="13"/>
  <c r="DH56" i="13"/>
  <c r="CX42" i="13"/>
  <c r="DM38" i="13"/>
  <c r="DX38" i="13"/>
  <c r="BT16" i="13"/>
  <c r="DT39" i="13"/>
  <c r="DG48" i="13"/>
  <c r="BX45" i="13"/>
  <c r="DG49" i="13"/>
  <c r="DS19" i="13"/>
  <c r="DR52" i="13"/>
  <c r="DT60" i="13"/>
  <c r="BW48" i="13"/>
  <c r="CK41" i="13"/>
  <c r="EA28" i="13"/>
  <c r="DE52" i="13"/>
  <c r="DQ58" i="13"/>
  <c r="BZ35" i="13"/>
  <c r="DH29" i="13"/>
  <c r="BZ34" i="13"/>
  <c r="CI5" i="13"/>
  <c r="DS22" i="13"/>
  <c r="BZ46" i="13"/>
  <c r="DT8" i="13"/>
  <c r="DL36" i="13"/>
  <c r="DY42" i="13"/>
  <c r="CX43" i="13"/>
  <c r="BY5" i="13"/>
  <c r="DL18" i="13"/>
  <c r="DR5" i="13"/>
  <c r="DV30" i="13"/>
  <c r="DF34" i="13"/>
  <c r="CB17" i="13"/>
  <c r="CV32" i="13"/>
  <c r="CL43" i="13"/>
  <c r="CE19" i="13"/>
  <c r="BU8" i="13"/>
  <c r="DD43" i="13"/>
  <c r="CQ52" i="13"/>
  <c r="CB49" i="13"/>
  <c r="DH43" i="13"/>
  <c r="DC23" i="13"/>
  <c r="DD62" i="13"/>
  <c r="DD57" i="13"/>
  <c r="DS52" i="13"/>
  <c r="CI40" i="13"/>
  <c r="DM33" i="13"/>
  <c r="BT55" i="13"/>
  <c r="BZ50" i="13"/>
  <c r="CH60" i="13"/>
  <c r="CB52" i="13"/>
  <c r="CS35" i="13"/>
  <c r="DW55" i="13"/>
  <c r="DK43" i="13"/>
  <c r="CZ58" i="13"/>
  <c r="CQ49" i="13"/>
  <c r="DW56" i="13"/>
  <c r="CB26" i="13"/>
  <c r="CK37" i="13"/>
  <c r="DX44" i="13"/>
  <c r="CH32" i="13"/>
  <c r="DM4" i="13"/>
  <c r="DG22" i="13"/>
  <c r="DV42" i="13"/>
  <c r="DB4" i="13"/>
  <c r="CF53" i="13"/>
  <c r="CI55" i="13"/>
  <c r="CT52" i="13"/>
  <c r="CA55" i="13"/>
  <c r="BV34" i="13"/>
  <c r="DL56" i="13"/>
  <c r="CD62" i="13"/>
  <c r="DK55" i="13"/>
  <c r="BT44" i="13"/>
  <c r="CB34" i="13"/>
  <c r="DK61" i="13"/>
  <c r="DB59" i="13"/>
  <c r="CJ43" i="13"/>
  <c r="BT62" i="13"/>
  <c r="EA47" i="13"/>
  <c r="DF58" i="13"/>
  <c r="CP49" i="13"/>
  <c r="DN36" i="13"/>
  <c r="DL54" i="13"/>
  <c r="CE43" i="13"/>
  <c r="CZ56" i="13"/>
  <c r="DI48" i="13"/>
  <c r="DU52" i="13"/>
  <c r="DF25" i="13"/>
  <c r="BT50" i="13"/>
  <c r="DG53" i="13"/>
  <c r="DR50" i="13"/>
  <c r="CO53" i="13"/>
  <c r="CT32" i="13"/>
  <c r="CU52" i="13"/>
  <c r="DG61" i="13"/>
  <c r="DG62" i="13"/>
  <c r="DT38" i="13"/>
  <c r="CX31" i="13"/>
  <c r="CQ47" i="13"/>
  <c r="DY18" i="13"/>
  <c r="DU33" i="13"/>
  <c r="DS16" i="13"/>
  <c r="CY42" i="13"/>
  <c r="DH25" i="13"/>
  <c r="CV16" i="13"/>
  <c r="CB4" i="13"/>
  <c r="DW4" i="13"/>
  <c r="DZ38" i="13"/>
  <c r="BT51" i="13"/>
  <c r="CO26" i="13"/>
  <c r="DE10" i="13"/>
  <c r="CS16" i="13"/>
  <c r="DI3" i="13"/>
  <c r="CG17" i="13"/>
  <c r="DR43" i="13"/>
  <c r="CZ23" i="13"/>
  <c r="DU32" i="13"/>
  <c r="CX51" i="13"/>
  <c r="CE52" i="13"/>
  <c r="CQ61" i="13"/>
  <c r="DB61" i="13"/>
  <c r="CY38" i="13"/>
  <c r="CH31" i="13"/>
  <c r="CR57" i="13"/>
  <c r="DG56" i="13"/>
  <c r="DS61" i="13"/>
  <c r="CB60" i="13"/>
  <c r="DG38" i="13"/>
  <c r="CV57" i="13"/>
  <c r="DW49" i="13"/>
  <c r="CH55" i="13"/>
  <c r="DR40" i="13"/>
  <c r="DA40" i="13"/>
  <c r="DC15" i="13"/>
  <c r="DZ57" i="13"/>
  <c r="DA56" i="13"/>
  <c r="BW54" i="13"/>
  <c r="CS60" i="13"/>
  <c r="DQ35" i="13"/>
  <c r="CB44" i="13"/>
  <c r="CH59" i="13"/>
  <c r="CD28" i="13"/>
  <c r="CO12" i="13"/>
  <c r="CA19" i="13"/>
  <c r="DQ7" i="13"/>
  <c r="DC18" i="13"/>
  <c r="DC44" i="13"/>
  <c r="CL7" i="13"/>
  <c r="CG34" i="13"/>
  <c r="DR59" i="13"/>
  <c r="BY34" i="13"/>
  <c r="DR14" i="13"/>
  <c r="CL13" i="13"/>
  <c r="CD22" i="13"/>
  <c r="CF13" i="13"/>
  <c r="CQ19" i="13"/>
  <c r="CL12" i="13"/>
  <c r="DL35" i="13"/>
  <c r="DD42" i="13"/>
  <c r="CB28" i="13"/>
  <c r="DN16" i="13"/>
  <c r="CN39" i="13"/>
  <c r="CA48" i="13"/>
  <c r="DB44" i="13"/>
  <c r="CH48" i="13"/>
  <c r="CM19" i="13"/>
  <c r="CS53" i="13"/>
  <c r="DU61" i="13"/>
  <c r="DC48" i="13"/>
  <c r="CN42" i="13"/>
  <c r="CW29" i="13"/>
  <c r="DM58" i="13"/>
  <c r="DC42" i="13"/>
  <c r="DX55" i="13"/>
  <c r="EA51" i="13"/>
  <c r="CI33" i="13"/>
  <c r="CX53" i="13"/>
  <c r="CU39" i="13"/>
  <c r="CZ48" i="13"/>
  <c r="DE44" i="13"/>
  <c r="CZ46" i="13"/>
  <c r="DV21" i="13"/>
  <c r="DZ31" i="13"/>
  <c r="DZ41" i="13"/>
  <c r="BY18" i="13"/>
  <c r="CU6" i="13"/>
  <c r="CQ18" i="13"/>
  <c r="CP41" i="13"/>
  <c r="DS4" i="13"/>
  <c r="DR46" i="13"/>
  <c r="DI57" i="13"/>
  <c r="CJ56" i="13"/>
  <c r="DF52" i="13"/>
  <c r="DT26" i="13"/>
  <c r="DS50" i="13"/>
  <c r="DU60" i="13"/>
  <c r="DD58" i="13"/>
  <c r="DG46" i="13"/>
  <c r="DN39" i="13"/>
  <c r="CH58" i="13"/>
  <c r="CA60" i="13"/>
  <c r="DE62" i="13"/>
  <c r="CM35" i="13"/>
  <c r="BX40" i="13"/>
  <c r="DK60" i="13"/>
  <c r="DU46" i="13"/>
  <c r="DX51" i="13"/>
  <c r="DU57" i="13"/>
  <c r="DO35" i="13"/>
  <c r="CE13" i="13"/>
  <c r="CG30" i="13"/>
  <c r="CY49" i="13"/>
  <c r="CQ34" i="13"/>
  <c r="BX8" i="13"/>
  <c r="DQ25" i="13"/>
  <c r="DM3" i="13"/>
  <c r="DL7" i="13"/>
  <c r="BX29" i="13"/>
  <c r="CA20" i="13"/>
  <c r="CK31" i="13"/>
  <c r="DD35" i="13"/>
  <c r="CN22" i="13"/>
  <c r="DM8" i="13"/>
  <c r="DA49" i="13"/>
  <c r="CI20" i="13"/>
  <c r="BX11" i="13"/>
  <c r="BZ6" i="13"/>
  <c r="BU32" i="13"/>
  <c r="DL13" i="13"/>
  <c r="CN18" i="13"/>
  <c r="DB5" i="13"/>
  <c r="DX29" i="13"/>
  <c r="CZ33" i="13"/>
  <c r="CB13" i="13"/>
  <c r="CL33" i="13"/>
  <c r="CT45" i="13"/>
  <c r="DM20" i="13"/>
  <c r="CY11" i="13"/>
  <c r="DI19" i="13"/>
  <c r="CV53" i="13"/>
  <c r="DV8" i="13"/>
  <c r="DP23" i="13"/>
  <c r="CG24" i="13"/>
  <c r="DL9" i="13"/>
  <c r="DO6" i="13"/>
  <c r="DT44" i="13"/>
  <c r="BY26" i="13"/>
  <c r="CE3" i="13"/>
  <c r="CV41" i="13"/>
  <c r="CI50" i="13"/>
  <c r="DJ46" i="13"/>
  <c r="DO58" i="13"/>
  <c r="CU21" i="13"/>
  <c r="CX57" i="13"/>
  <c r="CV55" i="13"/>
  <c r="DK50" i="13"/>
  <c r="DD46" i="13"/>
  <c r="DE31" i="13"/>
  <c r="DY60" i="13"/>
  <c r="DS46" i="13"/>
  <c r="BZ58" i="13"/>
  <c r="CW59" i="13"/>
  <c r="DP35" i="13"/>
  <c r="DY51" i="13"/>
  <c r="DC41" i="13"/>
  <c r="DZ51" i="13"/>
  <c r="DM46" i="13"/>
  <c r="CX47" i="13"/>
  <c r="BT24" i="13"/>
  <c r="BX34" i="13"/>
  <c r="DB47" i="13"/>
  <c r="CO22" i="13"/>
  <c r="CJ17" i="13"/>
  <c r="CY20" i="13"/>
  <c r="CA39" i="13"/>
  <c r="BZ12" i="13"/>
  <c r="BV21" i="13"/>
  <c r="CB7" i="13"/>
  <c r="DL5" i="13"/>
  <c r="BW29" i="13"/>
  <c r="DU47" i="13"/>
  <c r="BW34" i="13"/>
  <c r="DQ60" i="13"/>
  <c r="DZ62" i="13"/>
  <c r="CJ48" i="13"/>
  <c r="DZ28" i="13"/>
  <c r="BX7" i="13"/>
  <c r="CO34" i="13"/>
  <c r="CK33" i="13"/>
  <c r="CV7" i="13"/>
  <c r="CH35" i="13"/>
  <c r="CE54" i="13"/>
  <c r="DZ59" i="13"/>
  <c r="DO36" i="13"/>
  <c r="CU44" i="13"/>
  <c r="BZ44" i="13"/>
  <c r="DR34" i="13"/>
  <c r="CA14" i="13"/>
  <c r="CK51" i="13"/>
  <c r="DF59" i="13"/>
  <c r="DK32" i="13"/>
  <c r="DC39" i="13"/>
  <c r="DP16" i="13"/>
  <c r="EA58" i="13"/>
  <c r="CK44" i="13"/>
  <c r="CW34" i="13"/>
  <c r="CT35" i="13"/>
  <c r="DB13" i="13"/>
  <c r="CP14" i="13"/>
  <c r="DT15" i="13"/>
  <c r="CK43" i="13"/>
  <c r="DT17" i="13"/>
  <c r="DZ30" i="13"/>
  <c r="CU38" i="13"/>
  <c r="DD60" i="13"/>
  <c r="CV5" i="13"/>
  <c r="CI8" i="13"/>
  <c r="DJ30" i="13"/>
  <c r="DQ18" i="13"/>
  <c r="CP42" i="13"/>
  <c r="CH44" i="13"/>
  <c r="CX30" i="13"/>
  <c r="DG39" i="13"/>
  <c r="DD17" i="13"/>
  <c r="CR19" i="13"/>
  <c r="DP29" i="13"/>
  <c r="CP28" i="13"/>
  <c r="DZ47" i="13"/>
  <c r="CI15" i="13"/>
  <c r="CV31" i="13"/>
  <c r="DZ29" i="13"/>
  <c r="CJ13" i="13"/>
  <c r="CB11" i="13"/>
  <c r="DI16" i="13"/>
  <c r="DZ5" i="13"/>
  <c r="CJ35" i="13"/>
  <c r="DY41" i="13"/>
  <c r="DF27" i="13"/>
  <c r="DD15" i="13"/>
  <c r="CQ14" i="13"/>
  <c r="DE34" i="13"/>
  <c r="CR15" i="13"/>
  <c r="CD13" i="13"/>
  <c r="DT23" i="13"/>
  <c r="DA26" i="13"/>
  <c r="BV24" i="13"/>
  <c r="CT20" i="13"/>
  <c r="DV27" i="13"/>
  <c r="BW27" i="13"/>
  <c r="CE62" i="13"/>
  <c r="CD19" i="13"/>
  <c r="DI37" i="13"/>
  <c r="DH19" i="13"/>
  <c r="CN14" i="13"/>
  <c r="CD26" i="13"/>
  <c r="CQ16" i="13"/>
  <c r="DV47" i="13"/>
  <c r="CD59" i="13"/>
  <c r="DS25" i="13"/>
  <c r="DX9" i="13"/>
  <c r="CQ15" i="13"/>
  <c r="DU26" i="13"/>
  <c r="DK16" i="13"/>
  <c r="DC38" i="13"/>
  <c r="CT11" i="13"/>
  <c r="CN35" i="13"/>
  <c r="BT33" i="13"/>
  <c r="DC22" i="13"/>
  <c r="CY7" i="13"/>
  <c r="CS42" i="13"/>
  <c r="DE21" i="13"/>
  <c r="DI24" i="13"/>
  <c r="DG3" i="13"/>
  <c r="CG21" i="13"/>
  <c r="DY44" i="13"/>
  <c r="DZ12" i="13"/>
  <c r="BV36" i="13"/>
  <c r="DW41" i="13"/>
  <c r="CZ42" i="13"/>
  <c r="DE3" i="13"/>
  <c r="BT18" i="13"/>
  <c r="CL5" i="13"/>
  <c r="CR29" i="13"/>
  <c r="CX32" i="13"/>
  <c r="CW31" i="13"/>
  <c r="CI45" i="13"/>
  <c r="CH9" i="13"/>
  <c r="DD53" i="13"/>
  <c r="DJ43" i="13"/>
  <c r="DV18" i="13"/>
  <c r="DU42" i="13"/>
  <c r="DA53" i="13"/>
  <c r="DZ4" i="13"/>
  <c r="CE40" i="13"/>
  <c r="DU18" i="13"/>
  <c r="DR48" i="13"/>
  <c r="CV12" i="13"/>
  <c r="DN12" i="13"/>
  <c r="DA48" i="13"/>
  <c r="CJ5" i="13"/>
  <c r="BT7" i="13"/>
  <c r="CB23" i="13"/>
  <c r="DM27" i="13"/>
  <c r="CT7" i="13"/>
  <c r="BU3" i="13"/>
  <c r="BT15" i="13"/>
  <c r="DA20" i="13"/>
  <c r="CD9" i="13"/>
  <c r="DR8" i="13"/>
  <c r="BX33" i="13"/>
  <c r="CQ3" i="13"/>
  <c r="CF8" i="13"/>
  <c r="DL14" i="13"/>
  <c r="CI27" i="13"/>
  <c r="DS36" i="13"/>
  <c r="CQ22" i="13"/>
  <c r="CV25" i="13"/>
  <c r="CZ53" i="13"/>
  <c r="DK48" i="13"/>
  <c r="DX34" i="13"/>
  <c r="BV55" i="13"/>
  <c r="DJ61" i="13"/>
  <c r="BY28" i="13"/>
  <c r="DI23" i="13"/>
  <c r="DA11" i="13"/>
  <c r="CR6" i="13"/>
  <c r="DQ23" i="13"/>
  <c r="CW19" i="13"/>
  <c r="DU36" i="13"/>
  <c r="DN55" i="13"/>
  <c r="BV52" i="13"/>
  <c r="CE28" i="13"/>
  <c r="DV43" i="13"/>
  <c r="CH33" i="13"/>
  <c r="BV25" i="13"/>
  <c r="CO44" i="13"/>
  <c r="CA52" i="13"/>
  <c r="CW49" i="13"/>
  <c r="CX50" i="13"/>
  <c r="CG49" i="13"/>
  <c r="CS55" i="13"/>
  <c r="DR35" i="13"/>
  <c r="DO15" i="13"/>
  <c r="DE13" i="13"/>
  <c r="DH13" i="13"/>
  <c r="DP19" i="13"/>
  <c r="DG40" i="13"/>
  <c r="DI60" i="13"/>
  <c r="BV3" i="13"/>
  <c r="CD16" i="13"/>
  <c r="CJ11" i="13"/>
  <c r="CG31" i="13"/>
  <c r="DD28" i="13"/>
  <c r="BT17" i="13"/>
  <c r="CF7" i="13"/>
  <c r="CK11" i="13"/>
  <c r="BV39" i="13"/>
  <c r="CL36" i="13"/>
  <c r="BW16" i="13"/>
  <c r="DD16" i="13"/>
  <c r="BV31" i="13"/>
  <c r="CP3" i="13"/>
  <c r="DS44" i="13"/>
  <c r="EA7" i="13"/>
  <c r="CG10" i="13"/>
  <c r="DF31" i="13"/>
  <c r="CH7" i="13"/>
  <c r="CZ29" i="13"/>
  <c r="DN32" i="13"/>
  <c r="DU4" i="13"/>
  <c r="CY22" i="13"/>
  <c r="CY60" i="13"/>
  <c r="CQ21" i="13"/>
  <c r="CW37" i="13"/>
  <c r="CG19" i="13"/>
  <c r="CB50" i="13"/>
  <c r="BZ8" i="13"/>
  <c r="DJ19" i="13"/>
  <c r="CZ6" i="13"/>
  <c r="DB7" i="13"/>
  <c r="DF8" i="13"/>
  <c r="CN10" i="13"/>
  <c r="CS14" i="13"/>
  <c r="CY24" i="13"/>
  <c r="CT6" i="13"/>
  <c r="DO14" i="13"/>
  <c r="CT37" i="13"/>
  <c r="DV22" i="13"/>
  <c r="CH21" i="13"/>
  <c r="DJ7" i="13"/>
  <c r="CW9" i="13"/>
  <c r="CS31" i="13"/>
  <c r="CH4" i="13"/>
  <c r="DU35" i="13"/>
  <c r="DM41" i="13"/>
  <c r="BU26" i="13"/>
  <c r="EA3" i="13"/>
  <c r="DQ21" i="13"/>
  <c r="DQ50" i="13"/>
  <c r="DL3" i="13"/>
  <c r="DP22" i="13"/>
  <c r="CP16" i="13"/>
  <c r="CF46" i="13"/>
  <c r="BZ26" i="13"/>
  <c r="BY4" i="13"/>
  <c r="DN48" i="13"/>
  <c r="CU34" i="13"/>
  <c r="CW7" i="13"/>
  <c r="CQ26" i="13"/>
  <c r="CG5" i="13"/>
  <c r="CO8" i="13"/>
  <c r="BX31" i="13"/>
  <c r="CO3" i="13"/>
  <c r="DW32" i="13"/>
  <c r="DN37" i="13"/>
  <c r="CV24" i="13"/>
  <c r="DR10" i="13"/>
  <c r="CI12" i="13"/>
  <c r="DF35" i="13"/>
  <c r="DN10" i="13"/>
  <c r="BX17" i="13"/>
  <c r="CZ9" i="13"/>
  <c r="DB16" i="13"/>
  <c r="CZ57" i="13"/>
  <c r="CZ24" i="13"/>
  <c r="DW17" i="13"/>
  <c r="CK14" i="13"/>
  <c r="CQ59" i="13"/>
  <c r="DV17" i="13"/>
  <c r="DX27" i="13"/>
  <c r="CX55" i="13"/>
  <c r="CB53" i="13"/>
  <c r="CU58" i="13"/>
  <c r="CT42" i="13"/>
  <c r="DO43" i="13"/>
  <c r="CE17" i="13"/>
  <c r="CF51" i="13"/>
  <c r="CI59" i="13"/>
  <c r="CP59" i="13"/>
  <c r="CK62" i="13"/>
  <c r="CO27" i="13"/>
  <c r="DE56" i="13"/>
  <c r="DU45" i="13"/>
  <c r="DP53" i="13"/>
  <c r="CV48" i="13"/>
  <c r="CA31" i="13"/>
  <c r="CX62" i="13"/>
  <c r="CM37" i="13"/>
  <c r="CH46" i="13"/>
  <c r="CW42" i="13"/>
  <c r="CT38" i="13"/>
  <c r="DN19" i="13"/>
  <c r="CH39" i="13"/>
  <c r="DT46" i="13"/>
  <c r="DS13" i="13"/>
  <c r="DD23" i="13"/>
  <c r="CI16" i="13"/>
  <c r="DQ43" i="13"/>
  <c r="CL22" i="13"/>
  <c r="CP15" i="13"/>
  <c r="DW5" i="13"/>
  <c r="CP32" i="13"/>
  <c r="BU28" i="13"/>
  <c r="DD27" i="13"/>
  <c r="DZ7" i="13"/>
  <c r="DS9" i="13"/>
  <c r="DE14" i="13"/>
  <c r="CN25" i="13"/>
  <c r="DX7" i="13"/>
  <c r="DO37" i="13"/>
  <c r="CC14" i="13"/>
  <c r="CH62" i="13"/>
  <c r="BW37" i="13"/>
  <c r="DX45" i="13"/>
  <c r="CG42" i="13"/>
  <c r="CG48" i="13"/>
  <c r="CX19" i="13"/>
  <c r="CF41" i="13"/>
  <c r="DY49" i="13"/>
  <c r="CT46" i="13"/>
  <c r="CY56" i="13"/>
  <c r="CE21" i="13"/>
  <c r="DA61" i="13"/>
  <c r="CN57" i="13"/>
  <c r="DC52" i="13"/>
  <c r="DJ39" i="13"/>
  <c r="CW33" i="13"/>
  <c r="DC59" i="13"/>
  <c r="CE44" i="13"/>
  <c r="DN56" i="13"/>
  <c r="DM53" i="13"/>
  <c r="BU34" i="13"/>
  <c r="DN59" i="13"/>
  <c r="DH33" i="13"/>
  <c r="CQ29" i="13"/>
  <c r="CD30" i="13"/>
  <c r="CD14" i="13"/>
  <c r="DC11" i="13"/>
  <c r="CM17" i="13"/>
  <c r="CO5" i="13"/>
  <c r="DL19" i="13"/>
  <c r="CS40" i="13"/>
  <c r="CY15" i="13"/>
  <c r="CU30" i="13"/>
  <c r="CO13" i="13"/>
  <c r="DK31" i="13"/>
  <c r="DM12" i="13"/>
  <c r="CZ31" i="13"/>
  <c r="CD18" i="13"/>
  <c r="DW8" i="13"/>
  <c r="DZ39" i="13"/>
  <c r="CZ41" i="13"/>
  <c r="CS56" i="13"/>
  <c r="DB6" i="13"/>
  <c r="BY51" i="13"/>
  <c r="CP61" i="13"/>
  <c r="CC59" i="13"/>
  <c r="CD47" i="13"/>
  <c r="CB30" i="13"/>
  <c r="CP56" i="13"/>
  <c r="DM52" i="13"/>
  <c r="CM62" i="13"/>
  <c r="CB56" i="13"/>
  <c r="CH37" i="13"/>
  <c r="DE61" i="13"/>
  <c r="CX48" i="13"/>
  <c r="CN53" i="13"/>
  <c r="DL39" i="13"/>
  <c r="CS38" i="13"/>
  <c r="CW14" i="13"/>
  <c r="DZ53" i="13"/>
  <c r="CY55" i="13"/>
  <c r="DJ52" i="13"/>
  <c r="CC56" i="13"/>
  <c r="CL34" i="13"/>
  <c r="DU39" i="13"/>
  <c r="BZ52" i="13"/>
  <c r="DI26" i="13"/>
  <c r="DZ10" i="13"/>
  <c r="DY16" i="13"/>
  <c r="DC4" i="13"/>
  <c r="CW17" i="13"/>
  <c r="EA53" i="13"/>
  <c r="CZ40" i="13"/>
  <c r="CE59" i="13"/>
  <c r="CP43" i="13"/>
  <c r="CS28" i="13"/>
  <c r="DV60" i="13"/>
  <c r="DK35" i="13"/>
  <c r="DF44" i="13"/>
  <c r="DU40" i="13"/>
  <c r="CQ44" i="13"/>
  <c r="CB18" i="13"/>
  <c r="BV42" i="13"/>
  <c r="DO50" i="13"/>
  <c r="CF47" i="13"/>
  <c r="DH39" i="13"/>
  <c r="EA21" i="13"/>
  <c r="CU56" i="13"/>
  <c r="DZ54" i="13"/>
  <c r="CE50" i="13"/>
  <c r="DA45" i="13"/>
  <c r="BY31" i="13"/>
  <c r="DP52" i="13"/>
  <c r="CN59" i="13"/>
  <c r="CU26" i="13"/>
  <c r="CO9" i="13"/>
  <c r="DY31" i="13"/>
  <c r="CQ7" i="13"/>
  <c r="EA24" i="13"/>
  <c r="DH62" i="13"/>
  <c r="DI7" i="13"/>
  <c r="DY39" i="13"/>
  <c r="CI47" i="13"/>
  <c r="CC40" i="13"/>
  <c r="DI12" i="13"/>
  <c r="CP10" i="13"/>
  <c r="CB10" i="13"/>
  <c r="CJ53" i="13"/>
  <c r="CS62" i="13"/>
  <c r="DS53" i="13"/>
  <c r="CJ40" i="13"/>
  <c r="CJ32" i="13"/>
  <c r="CX58" i="13"/>
  <c r="DN62" i="13"/>
  <c r="DN60" i="13"/>
  <c r="DC35" i="13"/>
  <c r="DT40" i="13"/>
  <c r="DK62" i="13"/>
  <c r="BU52" i="13"/>
  <c r="CP57" i="13"/>
  <c r="DT41" i="13"/>
  <c r="DI42" i="13"/>
  <c r="DE16" i="13"/>
  <c r="DS60" i="13"/>
  <c r="DG57" i="13"/>
  <c r="CE56" i="13"/>
  <c r="DJ56" i="13"/>
  <c r="DJ37" i="13"/>
  <c r="DX48" i="13"/>
  <c r="DG50" i="13"/>
  <c r="DB30" i="13"/>
  <c r="BZ16" i="13"/>
  <c r="CI21" i="13"/>
  <c r="CK12" i="13"/>
  <c r="DE19" i="13"/>
  <c r="CJ52" i="13"/>
  <c r="DJ12" i="13"/>
  <c r="DH35" i="13"/>
  <c r="DA36" i="13"/>
  <c r="DB36" i="13"/>
  <c r="DR18" i="13"/>
  <c r="CV14" i="13"/>
  <c r="CT26" i="13"/>
  <c r="DL17" i="13"/>
  <c r="CY21" i="13"/>
  <c r="CE4" i="13"/>
  <c r="DE37" i="13"/>
  <c r="CS45" i="13"/>
  <c r="CC61" i="13"/>
  <c r="CQ57" i="13"/>
  <c r="DF55" i="13"/>
  <c r="DD55" i="13"/>
  <c r="CG37" i="13"/>
  <c r="BV61" i="13"/>
  <c r="CN38" i="13"/>
  <c r="DS57" i="13"/>
  <c r="DB48" i="13"/>
  <c r="CR37" i="13"/>
  <c r="DH61" i="13"/>
  <c r="CW36" i="13"/>
  <c r="CR45" i="13"/>
  <c r="DK41" i="13"/>
  <c r="CY46" i="13"/>
  <c r="DX18" i="13"/>
  <c r="DD39" i="13"/>
  <c r="CQ48" i="13"/>
  <c r="DR44" i="13"/>
  <c r="DY48" i="13"/>
  <c r="DC19" i="13"/>
  <c r="BZ38" i="13"/>
  <c r="CI39" i="13"/>
  <c r="CF48" i="13"/>
  <c r="DX23" i="13"/>
  <c r="CF16" i="13"/>
  <c r="DZ3" i="13"/>
  <c r="CV23" i="13"/>
  <c r="CC24" i="13"/>
  <c r="CA5" i="13"/>
  <c r="DD30" i="13"/>
  <c r="DH38" i="13"/>
  <c r="CU15" i="13"/>
  <c r="CM27" i="13"/>
  <c r="BU17" i="13"/>
  <c r="DJ41" i="13"/>
  <c r="CR25" i="13"/>
  <c r="CR16" i="13"/>
  <c r="DB9" i="13"/>
  <c r="CB33" i="13"/>
  <c r="DQ28" i="13"/>
  <c r="BV29" i="13"/>
  <c r="CD11" i="13"/>
  <c r="CG40" i="13"/>
  <c r="DC49" i="13"/>
  <c r="CU45" i="13"/>
  <c r="CE42" i="13"/>
  <c r="DH22" i="13"/>
  <c r="CT44" i="13"/>
  <c r="CD53" i="13"/>
  <c r="CF50" i="13"/>
  <c r="DV46" i="13"/>
  <c r="CO24" i="13"/>
  <c r="DC50" i="13"/>
  <c r="DB60" i="13"/>
  <c r="BX58" i="13"/>
  <c r="CA46" i="13"/>
  <c r="CE38" i="13"/>
  <c r="DN54" i="13"/>
  <c r="DO49" i="13"/>
  <c r="DX59" i="13"/>
  <c r="DF51" i="13"/>
  <c r="BX35" i="13"/>
  <c r="DQ54" i="13"/>
  <c r="DF39" i="13"/>
  <c r="DA32" i="13"/>
  <c r="DF15" i="13"/>
  <c r="CX3" i="13"/>
  <c r="DF22" i="13"/>
  <c r="DK23" i="13"/>
  <c r="CM3" i="13"/>
  <c r="DL47" i="13"/>
  <c r="DN52" i="13"/>
  <c r="CF39" i="13"/>
  <c r="CQ37" i="13"/>
  <c r="EA13" i="13"/>
  <c r="DZ55" i="13"/>
  <c r="BU56" i="13"/>
  <c r="CH53" i="13"/>
  <c r="CK58" i="13"/>
  <c r="DV34" i="13"/>
  <c r="CU53" i="13"/>
  <c r="CW39" i="13"/>
  <c r="DE58" i="13"/>
  <c r="EA48" i="13"/>
  <c r="DZ58" i="13"/>
  <c r="DT54" i="13"/>
  <c r="DW42" i="13"/>
  <c r="CP35" i="13"/>
  <c r="CH54" i="13"/>
  <c r="BX49" i="13"/>
  <c r="CR59" i="13"/>
  <c r="CZ50" i="13"/>
  <c r="CJ38" i="13"/>
  <c r="CL61" i="13"/>
  <c r="BY46" i="13"/>
  <c r="CB51" i="13"/>
  <c r="CY54" i="13"/>
  <c r="DX58" i="13"/>
  <c r="DT29" i="13"/>
  <c r="DH49" i="13"/>
  <c r="CQ53" i="13"/>
  <c r="DB50" i="13"/>
  <c r="CI52" i="13"/>
  <c r="BV32" i="13"/>
  <c r="CI44" i="13"/>
  <c r="CR47" i="13"/>
  <c r="CW24" i="13"/>
  <c r="CD8" i="13"/>
  <c r="DD31" i="13"/>
  <c r="BX21" i="13"/>
  <c r="CO15" i="13"/>
  <c r="DW36" i="13"/>
  <c r="CK19" i="13"/>
  <c r="BW31" i="13"/>
  <c r="CO52" i="13"/>
  <c r="CV30" i="13"/>
  <c r="CA9" i="13"/>
  <c r="DL26" i="13"/>
  <c r="CE6" i="13"/>
  <c r="DJ8" i="13"/>
  <c r="BW13" i="13"/>
  <c r="DC6" i="13"/>
  <c r="CA32" i="13"/>
  <c r="DG36" i="13"/>
  <c r="CM49" i="13"/>
  <c r="CA53" i="13"/>
  <c r="CL50" i="13"/>
  <c r="CC51" i="13"/>
  <c r="CB31" i="13"/>
  <c r="EA52" i="13"/>
  <c r="CC62" i="13"/>
  <c r="DC53" i="13"/>
  <c r="DM39" i="13"/>
  <c r="BT32" i="13"/>
  <c r="CP60" i="13"/>
  <c r="CR52" i="13"/>
  <c r="DF62" i="13"/>
  <c r="CU37" i="13"/>
  <c r="DQ45" i="13"/>
  <c r="DH14" i="13"/>
  <c r="DB49" i="13"/>
  <c r="DK54" i="13"/>
  <c r="DB40" i="13"/>
  <c r="BU40" i="13"/>
  <c r="CM15" i="13"/>
  <c r="CO32" i="13"/>
  <c r="DF49" i="13"/>
  <c r="DD36" i="13"/>
  <c r="DY10" i="13"/>
  <c r="DV28" i="13"/>
  <c r="DV10" i="13"/>
  <c r="CT10" i="13"/>
  <c r="DG15" i="13"/>
  <c r="DR3" i="13"/>
  <c r="CS33" i="13"/>
  <c r="CV38" i="13"/>
  <c r="CH25" i="13"/>
  <c r="CZ11" i="13"/>
  <c r="DO12" i="13"/>
  <c r="CG28" i="13"/>
  <c r="CV11" i="13"/>
  <c r="CD29" i="13"/>
  <c r="DR7" i="13"/>
  <c r="DW25" i="13"/>
  <c r="DN33" i="13"/>
  <c r="DM23" i="13"/>
  <c r="CB61" i="13"/>
  <c r="EA35" i="13"/>
  <c r="DV44" i="13"/>
  <c r="CE41" i="13"/>
  <c r="CD45" i="13"/>
  <c r="CR18" i="13"/>
  <c r="CD40" i="13"/>
  <c r="DW48" i="13"/>
  <c r="CN45" i="13"/>
  <c r="DA50" i="13"/>
  <c r="BY20" i="13"/>
  <c r="BZ59" i="13"/>
  <c r="CL56" i="13"/>
  <c r="CW51" i="13"/>
  <c r="CR48" i="13"/>
  <c r="CU32" i="13"/>
  <c r="CW58" i="13"/>
  <c r="BW42" i="13"/>
  <c r="DH55" i="13"/>
  <c r="CU51" i="13"/>
  <c r="DY32" i="13"/>
  <c r="CP52" i="13"/>
  <c r="DF32" i="13"/>
  <c r="CK28" i="13"/>
  <c r="DZ27" i="13"/>
  <c r="BX9" i="13"/>
  <c r="CD10" i="13"/>
  <c r="CE15" i="13"/>
  <c r="CZ26" i="13"/>
  <c r="CU43" i="13"/>
  <c r="DJ57" i="13"/>
  <c r="BV49" i="13"/>
  <c r="DG54" i="13"/>
  <c r="DV25" i="13"/>
  <c r="DD47" i="13"/>
  <c r="CK59" i="13"/>
  <c r="CT59" i="13"/>
  <c r="CE58" i="13"/>
  <c r="DW27" i="13"/>
  <c r="BX54" i="13"/>
  <c r="DR60" i="13"/>
  <c r="CO54" i="13"/>
  <c r="CO41" i="13"/>
  <c r="DP32" i="13"/>
  <c r="DX57" i="13"/>
  <c r="DW58" i="13"/>
  <c r="CO62" i="13"/>
  <c r="BW35" i="13"/>
  <c r="DA39" i="13"/>
  <c r="DD59" i="13"/>
  <c r="CS29" i="13"/>
  <c r="CY36" i="13"/>
  <c r="DV19" i="13"/>
  <c r="DH6" i="13"/>
  <c r="DO8" i="13"/>
  <c r="CY28" i="13"/>
  <c r="CW6" i="13"/>
  <c r="CA24" i="13"/>
  <c r="BZ40" i="13"/>
  <c r="DW21" i="13"/>
  <c r="DP38" i="13"/>
  <c r="DM19" i="13"/>
  <c r="CJ6" i="13"/>
  <c r="DN29" i="13"/>
  <c r="CF11" i="13"/>
  <c r="DF10" i="13"/>
  <c r="DT47" i="13"/>
  <c r="CH29" i="13"/>
  <c r="CG4" i="13"/>
  <c r="DO16" i="13"/>
  <c r="BT39" i="13"/>
  <c r="CL24" i="13"/>
  <c r="BX16" i="13"/>
  <c r="CC8" i="13"/>
  <c r="DX33" i="13"/>
  <c r="DG29" i="13"/>
  <c r="BT31" i="13"/>
  <c r="DZ16" i="13"/>
  <c r="DX11" i="13"/>
  <c r="DS17" i="13"/>
  <c r="CA6" i="13"/>
  <c r="CI14" i="13"/>
  <c r="DT7" i="13"/>
  <c r="CG53" i="13"/>
  <c r="CL19" i="13"/>
  <c r="DJ35" i="13"/>
  <c r="CU23" i="13"/>
  <c r="DX62" i="13"/>
  <c r="BY38" i="13"/>
  <c r="BT47" i="13"/>
  <c r="CM43" i="13"/>
  <c r="CG41" i="13"/>
  <c r="CZ20" i="13"/>
  <c r="CL42" i="13"/>
  <c r="BU51" i="13"/>
  <c r="CV47" i="13"/>
  <c r="CH40" i="13"/>
  <c r="CG22" i="13"/>
  <c r="CU48" i="13"/>
  <c r="CT58" i="13"/>
  <c r="DQ53" i="13"/>
  <c r="DR41" i="13"/>
  <c r="DC34" i="13"/>
  <c r="DE60" i="13"/>
  <c r="CM46" i="13"/>
  <c r="DP57" i="13"/>
  <c r="CQ58" i="13"/>
  <c r="CL35" i="13"/>
  <c r="DW50" i="13"/>
  <c r="DP34" i="13"/>
  <c r="CS30" i="13"/>
  <c r="BZ13" i="13"/>
  <c r="CJ21" i="13"/>
  <c r="CV13" i="13"/>
  <c r="CU19" i="13"/>
  <c r="CV8" i="13"/>
  <c r="CC9" i="13"/>
  <c r="CM38" i="13"/>
  <c r="DR25" i="13"/>
  <c r="DI9" i="13"/>
  <c r="DT57" i="13"/>
  <c r="CW61" i="13"/>
  <c r="CJ36" i="13"/>
  <c r="DO51" i="13"/>
  <c r="CN60" i="13"/>
  <c r="CT41" i="13"/>
  <c r="BT28" i="13"/>
  <c r="BU15" i="13"/>
  <c r="DK7" i="13"/>
  <c r="CR28" i="13"/>
  <c r="BT22" i="13"/>
  <c r="CL40" i="13"/>
  <c r="CA57" i="13"/>
  <c r="CW54" i="13"/>
  <c r="DY28" i="13"/>
  <c r="CO40" i="13"/>
  <c r="CC41" i="13"/>
  <c r="DC33" i="13"/>
  <c r="DN47" i="13"/>
  <c r="DB56" i="13"/>
  <c r="DX53" i="13"/>
  <c r="CI61" i="13"/>
  <c r="CE53" i="13"/>
  <c r="CO58" i="13"/>
  <c r="DV38" i="13"/>
  <c r="CK24" i="13"/>
  <c r="CE22" i="13"/>
  <c r="CP4" i="13"/>
  <c r="EA9" i="13"/>
  <c r="DC51" i="13"/>
  <c r="DK34" i="13"/>
  <c r="CC25" i="13"/>
  <c r="CP9" i="13"/>
  <c r="DN22" i="13"/>
  <c r="DH32" i="13"/>
  <c r="DP9" i="13"/>
  <c r="CN12" i="13"/>
  <c r="CZ12" i="13"/>
  <c r="DA23" i="13"/>
  <c r="CA42" i="13"/>
  <c r="DL44" i="13"/>
  <c r="CM20" i="13"/>
  <c r="DH28" i="13"/>
  <c r="CN37" i="13"/>
  <c r="DF7" i="13"/>
  <c r="DI18" i="13"/>
  <c r="BU7" i="13"/>
  <c r="CF15" i="13"/>
  <c r="CA38" i="13"/>
  <c r="CN21" i="13"/>
  <c r="CS11" i="13"/>
  <c r="BX32" i="13"/>
  <c r="DG9" i="13"/>
  <c r="DV26" i="13"/>
  <c r="DP25" i="13"/>
  <c r="DG25" i="13"/>
  <c r="CX33" i="13"/>
  <c r="CW23" i="13"/>
  <c r="DW60" i="13"/>
  <c r="DH5" i="13"/>
  <c r="CT25" i="13"/>
  <c r="DK11" i="13"/>
  <c r="CF9" i="13"/>
  <c r="CK23" i="13"/>
  <c r="DA19" i="13"/>
  <c r="CX34" i="13"/>
  <c r="CL17" i="13"/>
  <c r="CB27" i="13"/>
  <c r="CX8" i="13"/>
  <c r="CY40" i="13"/>
  <c r="BW12" i="13"/>
  <c r="BT27" i="13"/>
  <c r="CH14" i="13"/>
  <c r="DM13" i="13"/>
  <c r="CG32" i="13"/>
  <c r="DW12" i="13"/>
  <c r="CW30" i="13"/>
  <c r="CG50" i="13"/>
  <c r="DZ35" i="13"/>
  <c r="CS8" i="13"/>
  <c r="CA26" i="13"/>
  <c r="CY4" i="13"/>
  <c r="BT8" i="13"/>
  <c r="DL29" i="13"/>
  <c r="CC21" i="13"/>
  <c r="DQ40" i="13"/>
  <c r="DW14" i="13"/>
  <c r="CR17" i="13"/>
  <c r="DG6" i="13"/>
  <c r="DK36" i="13"/>
  <c r="DD7" i="13"/>
  <c r="BX14" i="13"/>
  <c r="BT25" i="13"/>
  <c r="DF16" i="13"/>
  <c r="DY20" i="13"/>
  <c r="BX25" i="13"/>
  <c r="BX30" i="13"/>
  <c r="DA47" i="13"/>
  <c r="CO14" i="13"/>
  <c r="DN24" i="13"/>
  <c r="CY16" i="13"/>
  <c r="DL46" i="13"/>
  <c r="CR23" i="13"/>
  <c r="CK8" i="13"/>
  <c r="DX60" i="13"/>
  <c r="DM15" i="13"/>
  <c r="CE16" i="13"/>
  <c r="DT58" i="13"/>
  <c r="CK61" i="13"/>
  <c r="EA50" i="13"/>
  <c r="DZ43" i="13"/>
  <c r="CF37" i="13"/>
  <c r="BZ18" i="13"/>
  <c r="DC32" i="13"/>
  <c r="CA8" i="13"/>
  <c r="DN27" i="13"/>
  <c r="CG45" i="13"/>
  <c r="DG19" i="13"/>
  <c r="CA28" i="13"/>
  <c r="DO38" i="13"/>
  <c r="CP27" i="13"/>
  <c r="DO3" i="13"/>
  <c r="CX28" i="13"/>
  <c r="CG9" i="13"/>
  <c r="CQ11" i="13"/>
  <c r="DT19" i="13"/>
  <c r="DA46" i="13"/>
  <c r="BU35" i="13"/>
  <c r="DE5" i="13"/>
  <c r="CU22" i="13"/>
  <c r="DZ23" i="13"/>
  <c r="DO7" i="13"/>
  <c r="DX24" i="13"/>
  <c r="CC7" i="13"/>
  <c r="DU43" i="13"/>
  <c r="CP40" i="13"/>
  <c r="DQ27" i="13"/>
  <c r="DL50" i="13"/>
  <c r="DJ58" i="13"/>
  <c r="BZ56" i="13"/>
  <c r="DR36" i="13"/>
  <c r="CI51" i="13"/>
  <c r="DF41" i="13"/>
  <c r="DK58" i="13"/>
  <c r="CC29" i="13"/>
  <c r="CY8" i="13"/>
  <c r="CZ39" i="13"/>
  <c r="DP59" i="13"/>
  <c r="CN44" i="13"/>
  <c r="BX41" i="13"/>
  <c r="BU60" i="13"/>
  <c r="CG54" i="13"/>
  <c r="DI28" i="13"/>
  <c r="CG23" i="13"/>
  <c r="CP11" i="13"/>
  <c r="CW45" i="13"/>
  <c r="DP48" i="13"/>
  <c r="CV59" i="13"/>
  <c r="DH37" i="13"/>
  <c r="DE42" i="13"/>
  <c r="DW47" i="13"/>
  <c r="BZ25" i="13"/>
  <c r="CE61" i="13"/>
  <c r="DB57" i="13"/>
  <c r="DN42" i="13"/>
  <c r="BW39" i="13"/>
  <c r="CT39" i="13"/>
  <c r="CJ16" i="13"/>
  <c r="CI56" i="13"/>
  <c r="BW60" i="13"/>
  <c r="CF43" i="13"/>
  <c r="CQ45" i="13"/>
  <c r="EA17" i="13"/>
  <c r="DS54" i="13"/>
  <c r="CD54" i="13"/>
  <c r="CO49" i="13"/>
  <c r="DY43" i="13"/>
  <c r="CM30" i="13"/>
  <c r="CO56" i="13"/>
  <c r="CO45" i="13"/>
  <c r="CJ62" i="13"/>
  <c r="CL48" i="13"/>
  <c r="DQ30" i="13"/>
  <c r="DH47" i="13"/>
  <c r="DR27" i="13"/>
  <c r="DM35" i="13"/>
  <c r="CO25" i="13"/>
  <c r="CV61" i="13"/>
  <c r="CZ7" i="13"/>
  <c r="CZ28" i="13"/>
  <c r="CN17" i="13"/>
  <c r="CK5" i="13"/>
  <c r="CR58" i="13"/>
  <c r="DO61" i="13"/>
  <c r="CG27" i="13"/>
  <c r="CE10" i="13"/>
  <c r="CW35" i="13"/>
  <c r="CN8" i="13"/>
  <c r="DM25" i="13"/>
  <c r="DA3" i="13"/>
  <c r="CX4" i="13"/>
  <c r="BX42" i="13"/>
  <c r="CL49" i="13"/>
  <c r="BY56" i="13"/>
  <c r="DP44" i="13"/>
  <c r="DM61" i="13"/>
  <c r="DF47" i="13"/>
  <c r="DA30" i="13"/>
  <c r="EA62" i="13"/>
  <c r="DS37" i="13"/>
  <c r="DN46" i="13"/>
  <c r="BW43" i="13"/>
  <c r="CB40" i="13"/>
  <c r="CJ20" i="13"/>
  <c r="CD44" i="13"/>
  <c r="DW52" i="13"/>
  <c r="DS49" i="13"/>
  <c r="DP45" i="13"/>
  <c r="BY24" i="13"/>
  <c r="DL60" i="13"/>
  <c r="BX57" i="13"/>
  <c r="CM52" i="13"/>
  <c r="CD39" i="13"/>
  <c r="CG33" i="13"/>
  <c r="DI36" i="13"/>
  <c r="DG13" i="13"/>
  <c r="DC28" i="13"/>
  <c r="CW11" i="13"/>
  <c r="CT33" i="13"/>
  <c r="CC10" i="13"/>
  <c r="CT27" i="13"/>
  <c r="DA7" i="13"/>
  <c r="CO10" i="13"/>
  <c r="DI45" i="13"/>
  <c r="CO55" i="13"/>
  <c r="BT45" i="13"/>
  <c r="DJ4" i="13"/>
  <c r="CR24" i="13"/>
  <c r="DM10" i="13"/>
  <c r="DU11" i="13"/>
  <c r="DZ33" i="13"/>
  <c r="BZ22" i="13"/>
  <c r="CZ38" i="13"/>
  <c r="BY47" i="13"/>
  <c r="CP34" i="13"/>
  <c r="CM5" i="13"/>
  <c r="DX47" i="13"/>
  <c r="DQ59" i="13"/>
  <c r="CJ60" i="13"/>
  <c r="CM60" i="13"/>
  <c r="CT28" i="13"/>
  <c r="DU51" i="13"/>
  <c r="CA61" i="13"/>
  <c r="DM60" i="13"/>
  <c r="CD38" i="13"/>
  <c r="DX30" i="13"/>
  <c r="CJ59" i="13"/>
  <c r="CJ50" i="13"/>
  <c r="CZ61" i="13"/>
  <c r="CO36" i="13"/>
  <c r="BU43" i="13"/>
  <c r="BV62" i="13"/>
  <c r="CC48" i="13"/>
  <c r="BT53" i="13"/>
  <c r="CV39" i="13"/>
  <c r="DW37" i="13"/>
  <c r="CG14" i="13"/>
  <c r="CM31" i="13"/>
  <c r="DB53" i="13"/>
  <c r="DB31" i="13"/>
  <c r="CV9" i="13"/>
  <c r="CD27" i="13"/>
  <c r="EA6" i="13"/>
  <c r="BW9" i="13"/>
  <c r="CV51" i="13"/>
  <c r="CY59" i="13"/>
  <c r="DV59" i="13"/>
  <c r="CF61" i="13"/>
  <c r="DE27" i="13"/>
  <c r="DM54" i="13"/>
  <c r="CB42" i="13"/>
  <c r="EA59" i="13"/>
  <c r="EA44" i="13"/>
  <c r="CI29" i="13"/>
  <c r="DH41" i="13"/>
  <c r="DE38" i="13"/>
  <c r="CZ47" i="13"/>
  <c r="DS43" i="13"/>
  <c r="CO43" i="13"/>
  <c r="BZ21" i="13"/>
  <c r="DL41" i="13"/>
  <c r="CY50" i="13"/>
  <c r="DZ46" i="13"/>
  <c r="CF62" i="13"/>
  <c r="DK21" i="13"/>
  <c r="CC37" i="13"/>
  <c r="CY43" i="13"/>
  <c r="DP47" i="13"/>
  <c r="DU5" i="13"/>
  <c r="BZ19" i="13"/>
  <c r="BX6" i="13"/>
  <c r="BZ32" i="13"/>
  <c r="CT36" i="13"/>
  <c r="CB21" i="13"/>
  <c r="DL32" i="13"/>
  <c r="CA44" i="13"/>
  <c r="DK19" i="13"/>
  <c r="CI9" i="13"/>
  <c r="CQ32" i="13"/>
  <c r="BV23" i="13"/>
  <c r="BV51" i="13"/>
  <c r="CC54" i="13"/>
  <c r="CN51" i="13"/>
  <c r="CS57" i="13"/>
  <c r="DZ32" i="13"/>
  <c r="DD54" i="13"/>
  <c r="BX61" i="13"/>
  <c r="DE54" i="13"/>
  <c r="DU41" i="13"/>
  <c r="BZ33" i="13"/>
  <c r="BW62" i="13"/>
  <c r="DB55" i="13"/>
  <c r="CH42" i="13"/>
  <c r="CW38" i="13"/>
  <c r="CR38" i="13"/>
  <c r="DN15" i="13"/>
  <c r="CY51" i="13"/>
  <c r="DS56" i="13"/>
  <c r="DD41" i="13"/>
  <c r="CC42" i="13"/>
  <c r="CO16" i="13"/>
  <c r="CU33" i="13"/>
  <c r="DR53" i="13"/>
  <c r="DU30" i="13"/>
  <c r="CS12" i="13"/>
  <c r="DP31" i="13"/>
  <c r="DJ18" i="13"/>
  <c r="DS11" i="13"/>
  <c r="DO17" i="13"/>
  <c r="CB8" i="13"/>
  <c r="CY34" i="13"/>
  <c r="CV40" i="13"/>
  <c r="DH26" i="13"/>
  <c r="CN13" i="13"/>
  <c r="DQ13" i="13"/>
  <c r="CW32" i="13"/>
  <c r="CR13" i="13"/>
  <c r="DD12" i="13"/>
  <c r="DN14" i="13"/>
  <c r="CA27" i="13"/>
  <c r="DS34" i="13"/>
  <c r="DY50" i="13"/>
  <c r="CM56" i="13"/>
  <c r="CN41" i="13"/>
  <c r="DG41" i="13"/>
  <c r="BY16" i="13"/>
  <c r="CD50" i="13"/>
  <c r="CC58" i="13"/>
  <c r="CH57" i="13"/>
  <c r="DR58" i="13"/>
  <c r="CU40" i="13"/>
  <c r="DC55" i="13"/>
  <c r="DM43" i="13"/>
  <c r="DO60" i="13"/>
  <c r="DC46" i="13"/>
  <c r="BU30" i="13"/>
  <c r="CR61" i="13"/>
  <c r="CG36" i="13"/>
  <c r="CB45" i="13"/>
  <c r="CU41" i="13"/>
  <c r="DR45" i="13"/>
  <c r="DH18" i="13"/>
  <c r="DJ36" i="13"/>
  <c r="BX44" i="13"/>
  <c r="DD29" i="13"/>
  <c r="BX19" i="13"/>
  <c r="CC15" i="13"/>
  <c r="DT35" i="13"/>
  <c r="CL18" i="13"/>
  <c r="DZ13" i="13"/>
  <c r="DA10" i="13"/>
  <c r="CP29" i="13"/>
  <c r="CD37" i="13"/>
  <c r="CE26" i="13"/>
  <c r="DK4" i="13"/>
  <c r="CT8" i="13"/>
  <c r="CN31" i="13"/>
  <c r="DN20" i="13"/>
  <c r="DH3" i="13"/>
  <c r="DG35" i="13"/>
  <c r="DO62" i="13"/>
  <c r="BW28" i="13"/>
  <c r="EA10" i="13"/>
  <c r="CM59" i="13"/>
  <c r="DF43" i="13"/>
  <c r="CX56" i="13"/>
  <c r="BW53" i="13"/>
  <c r="DO33" i="13"/>
  <c r="DF57" i="13"/>
  <c r="BW41" i="13"/>
  <c r="DT50" i="13"/>
  <c r="CG46" i="13"/>
  <c r="CP45" i="13"/>
  <c r="CX23" i="13"/>
  <c r="CN47" i="13"/>
  <c r="DL58" i="13"/>
  <c r="CJ58" i="13"/>
  <c r="BW56" i="13"/>
  <c r="DB27" i="13"/>
  <c r="CM50" i="13"/>
  <c r="CL60" i="13"/>
  <c r="DA57" i="13"/>
  <c r="DB45" i="13"/>
  <c r="DL37" i="13"/>
  <c r="CA43" i="13"/>
  <c r="DQ16" i="13"/>
  <c r="DM31" i="13"/>
  <c r="DK14" i="13"/>
  <c r="CM40" i="13"/>
  <c r="DH17" i="13"/>
  <c r="DN13" i="13"/>
  <c r="DN58" i="13"/>
  <c r="CZ49" i="13"/>
  <c r="BT61" i="13"/>
  <c r="DS35" i="13"/>
  <c r="DA41" i="13"/>
  <c r="BU62" i="13"/>
  <c r="DT48" i="13"/>
  <c r="DI53" i="13"/>
  <c r="BV40" i="13"/>
  <c r="DY38" i="13"/>
  <c r="DM14" i="13"/>
  <c r="DZ50" i="13"/>
  <c r="DY58" i="13"/>
  <c r="DS58" i="13"/>
  <c r="DL45" i="13"/>
  <c r="DA55" i="13"/>
  <c r="DT52" i="13"/>
  <c r="CD57" i="13"/>
  <c r="DK25" i="13"/>
  <c r="DM49" i="13"/>
  <c r="DL59" i="13"/>
  <c r="CV56" i="13"/>
  <c r="CY44" i="13"/>
  <c r="DP36" i="13"/>
  <c r="CB57" i="13"/>
  <c r="CW55" i="13"/>
  <c r="DC61" i="13"/>
  <c r="BV59" i="13"/>
  <c r="CL38" i="13"/>
  <c r="CT56" i="13"/>
  <c r="DS45" i="13"/>
  <c r="DV50" i="13"/>
  <c r="CW53" i="13"/>
  <c r="DX56" i="13"/>
  <c r="CN29" i="13"/>
  <c r="CE29" i="13"/>
  <c r="DV45" i="13"/>
  <c r="CA30" i="13"/>
  <c r="DU6" i="13"/>
  <c r="DO24" i="13"/>
  <c r="DA58" i="13"/>
  <c r="DJ6" i="13"/>
  <c r="DR26" i="13"/>
  <c r="DQ15" i="13"/>
  <c r="CI30" i="13"/>
  <c r="DV37" i="13"/>
  <c r="DX20" i="13"/>
  <c r="CX7" i="13"/>
  <c r="DA9" i="13"/>
  <c r="DI31" i="13"/>
  <c r="CM7" i="13"/>
  <c r="DW24" i="13"/>
  <c r="CX44" i="13"/>
  <c r="DI22" i="13"/>
  <c r="CZ30" i="13"/>
  <c r="DC45" i="13"/>
  <c r="DF50" i="13"/>
  <c r="DQ52" i="13"/>
  <c r="DX54" i="13"/>
  <c r="DP28" i="13"/>
  <c r="CV50" i="13"/>
  <c r="DW53" i="13"/>
  <c r="BX51" i="13"/>
  <c r="CK55" i="13"/>
  <c r="DJ32" i="13"/>
  <c r="CN58" i="13"/>
  <c r="DW62" i="13"/>
  <c r="CW56" i="13"/>
  <c r="DE45" i="13"/>
  <c r="BV35" i="13"/>
  <c r="BZ60" i="13"/>
  <c r="DV51" i="13"/>
  <c r="CP62" i="13"/>
  <c r="CE37" i="13"/>
  <c r="CC45" i="13"/>
  <c r="CR14" i="13"/>
  <c r="DA31" i="13"/>
  <c r="DY35" i="13"/>
  <c r="DL22" i="13"/>
  <c r="BZ9" i="13"/>
  <c r="DW10" i="13"/>
  <c r="BW40" i="13"/>
  <c r="DY8" i="13"/>
  <c r="CI26" i="13"/>
  <c r="DZ14" i="13"/>
  <c r="BU24" i="13"/>
  <c r="DV31" i="13"/>
  <c r="DU21" i="13"/>
  <c r="CO59" i="13"/>
  <c r="BZ4" i="13"/>
  <c r="CL23" i="13"/>
  <c r="DF9" i="13"/>
  <c r="DP15" i="13"/>
  <c r="CW50" i="13"/>
  <c r="DI56" i="13"/>
  <c r="CT34" i="13"/>
  <c r="DS27" i="13"/>
  <c r="BW55" i="13"/>
  <c r="DH42" i="13"/>
  <c r="CG60" i="13"/>
  <c r="CX45" i="13"/>
  <c r="CY29" i="13"/>
  <c r="DX61" i="13"/>
  <c r="DM36" i="13"/>
  <c r="DH45" i="13"/>
  <c r="EA41" i="13"/>
  <c r="CL47" i="13"/>
  <c r="CH19" i="13"/>
  <c r="BX43" i="13"/>
  <c r="DQ51" i="13"/>
  <c r="CT48" i="13"/>
  <c r="DP41" i="13"/>
  <c r="BW23" i="13"/>
  <c r="DC58" i="13"/>
  <c r="BV56" i="13"/>
  <c r="CG51" i="13"/>
  <c r="DJ47" i="13"/>
  <c r="CE32" i="13"/>
  <c r="CR60" i="13"/>
  <c r="DJ60" i="13"/>
  <c r="CW27" i="13"/>
  <c r="CU10" i="13"/>
  <c r="CP37" i="13"/>
  <c r="DI8" i="13"/>
  <c r="BW26" i="13"/>
  <c r="CX54" i="13"/>
  <c r="CT49" i="13"/>
  <c r="DH59" i="13"/>
  <c r="BZ51" i="13"/>
  <c r="CX39" i="13"/>
  <c r="DO53" i="13"/>
  <c r="CG44" i="13"/>
  <c r="DG60" i="13"/>
  <c r="CC50" i="13"/>
  <c r="CJ49" i="13"/>
  <c r="DM26" i="13"/>
  <c r="BX52" i="13"/>
  <c r="DI54" i="13"/>
  <c r="DT51" i="13"/>
  <c r="CQ62" i="13"/>
  <c r="CV33" i="13"/>
  <c r="DE53" i="13"/>
  <c r="DI62" i="13"/>
  <c r="BY54" i="13"/>
  <c r="DP40" i="13"/>
  <c r="CZ32" i="13"/>
  <c r="CK50" i="13"/>
  <c r="BU20" i="13"/>
  <c r="CB35" i="13"/>
  <c r="DU17" i="13"/>
  <c r="DM45" i="13"/>
  <c r="CI4" i="13"/>
  <c r="DZ17" i="13"/>
  <c r="CH5" i="13"/>
  <c r="DJ24" i="13"/>
  <c r="BY43" i="13"/>
  <c r="BZ57" i="13"/>
  <c r="DL27" i="13"/>
  <c r="BT12" i="13"/>
  <c r="CV6" i="13"/>
  <c r="DV14" i="13"/>
  <c r="DY36" i="13"/>
  <c r="DH20" i="13"/>
  <c r="DB37" i="13"/>
  <c r="CL27" i="13"/>
  <c r="DY3" i="13"/>
  <c r="BY8" i="13"/>
  <c r="BT30" i="13"/>
  <c r="DD19" i="13"/>
  <c r="BT13" i="13"/>
  <c r="CI37" i="13"/>
  <c r="DW13" i="13"/>
  <c r="DS28" i="13"/>
  <c r="DM11" i="13"/>
  <c r="CV34" i="13"/>
  <c r="CX10" i="13"/>
  <c r="DO27" i="13"/>
  <c r="DA8" i="13"/>
  <c r="DB43" i="13"/>
  <c r="CN32" i="13"/>
  <c r="BX27" i="13"/>
  <c r="DZ8" i="13"/>
  <c r="CL53" i="13"/>
  <c r="DS24" i="13"/>
  <c r="CE57" i="13"/>
  <c r="DX46" i="13"/>
  <c r="CP54" i="13"/>
  <c r="CI49" i="13"/>
  <c r="DG31" i="13"/>
  <c r="DL52" i="13"/>
  <c r="DU38" i="13"/>
  <c r="DS47" i="13"/>
  <c r="BY44" i="13"/>
  <c r="CR44" i="13"/>
  <c r="CP21" i="13"/>
  <c r="CF45" i="13"/>
  <c r="CV54" i="13"/>
  <c r="DR51" i="13"/>
  <c r="CD51" i="13"/>
  <c r="CE25" i="13"/>
  <c r="CE48" i="13"/>
  <c r="CD58" i="13"/>
  <c r="CT53" i="13"/>
  <c r="CL41" i="13"/>
  <c r="CM34" i="13"/>
  <c r="DQ38" i="13"/>
  <c r="DI14" i="13"/>
  <c r="DE29" i="13"/>
  <c r="DC12" i="13"/>
  <c r="CW28" i="13"/>
  <c r="DB11" i="13"/>
  <c r="CL29" i="13"/>
  <c r="DJ11" i="13"/>
  <c r="CF23" i="13"/>
  <c r="DX39" i="13"/>
  <c r="CB12" i="13"/>
  <c r="DE28" i="13"/>
  <c r="BY53" i="13"/>
  <c r="CP47" i="13"/>
  <c r="BU53" i="13"/>
  <c r="BT52" i="13"/>
  <c r="CZ60" i="13"/>
  <c r="CB43" i="13"/>
  <c r="CX16" i="13"/>
  <c r="EA29" i="13"/>
  <c r="DA25" i="13"/>
  <c r="BU19" i="13"/>
  <c r="CR8" i="13"/>
  <c r="CY39" i="13"/>
  <c r="BZ55" i="13"/>
  <c r="DE41" i="13"/>
  <c r="CW62" i="13"/>
  <c r="BV43" i="13"/>
  <c r="CE27" i="13"/>
  <c r="CL14" i="13"/>
  <c r="DN40" i="13"/>
  <c r="DM51" i="13"/>
  <c r="DF48" i="13"/>
  <c r="DW40" i="13"/>
  <c r="DU53" i="13"/>
  <c r="DJ42" i="13"/>
  <c r="CU17" i="13"/>
  <c r="DY34" i="13"/>
  <c r="DX15" i="13"/>
  <c r="BT23" i="13"/>
  <c r="DW19" i="13"/>
  <c r="CH36" i="13"/>
  <c r="DX28" i="13"/>
  <c r="DY22" i="13"/>
  <c r="DR21" i="13"/>
  <c r="DB3" i="13"/>
  <c r="DP46" i="13"/>
  <c r="DE30" i="13"/>
  <c r="BT21" i="13"/>
  <c r="EA5" i="13"/>
  <c r="DL31" i="13"/>
  <c r="CB37" i="13"/>
  <c r="CJ30" i="13"/>
  <c r="CN7" i="13"/>
  <c r="CS15" i="13"/>
  <c r="CD21" i="13"/>
  <c r="DV35" i="13"/>
  <c r="BU29" i="13"/>
  <c r="DM16" i="13"/>
  <c r="CH27" i="13"/>
  <c r="CR41" i="13"/>
  <c r="DO41" i="13"/>
  <c r="DJ14" i="13"/>
  <c r="CX21" i="13"/>
  <c r="DV7" i="13"/>
  <c r="CH18" i="13"/>
  <c r="DJ49" i="13"/>
  <c r="DG55" i="13"/>
  <c r="CD34" i="13"/>
  <c r="CP26" i="13"/>
  <c r="DB28" i="13"/>
  <c r="CS4" i="13"/>
  <c r="BW22" i="13"/>
  <c r="DO54" i="13"/>
  <c r="CQ5" i="13"/>
  <c r="BV22" i="13"/>
  <c r="DG12" i="13"/>
  <c r="CC30" i="13"/>
  <c r="CJ7" i="13"/>
  <c r="CH16" i="13"/>
  <c r="CR56" i="13"/>
  <c r="BY29" i="13"/>
  <c r="DX17" i="13"/>
  <c r="CC23" i="13"/>
  <c r="BT54" i="13"/>
  <c r="BX5" i="13"/>
  <c r="DD24" i="13"/>
  <c r="CS9" i="13"/>
  <c r="DI29" i="13"/>
  <c r="EA36" i="13"/>
  <c r="CF20" i="13"/>
  <c r="DX6" i="13"/>
  <c r="BU9" i="13"/>
  <c r="DA29" i="13"/>
  <c r="DM6" i="13"/>
  <c r="CQ24" i="13"/>
  <c r="DR49" i="13"/>
  <c r="DZ45" i="13"/>
  <c r="DY4" i="13"/>
  <c r="DX41" i="13"/>
  <c r="CQ36" i="13"/>
  <c r="DB62" i="13"/>
  <c r="DO4" i="13"/>
  <c r="DA13" i="13"/>
  <c r="CU31" i="13"/>
  <c r="DE12" i="13"/>
  <c r="CJ31" i="13"/>
  <c r="EA11" i="13"/>
  <c r="CL28" i="13"/>
  <c r="CI36" i="13"/>
  <c r="DE25" i="13"/>
  <c r="CC3" i="13"/>
  <c r="DP7" i="13"/>
  <c r="CF29" i="13"/>
  <c r="CX18" i="13"/>
  <c r="CJ14" i="13"/>
  <c r="CX29" i="13"/>
  <c r="BZ15" i="13"/>
  <c r="DS31" i="13"/>
  <c r="CB46" i="13"/>
  <c r="CW18" i="13"/>
  <c r="BW59" i="13"/>
  <c r="CP25" i="13"/>
  <c r="CN46" i="13"/>
  <c r="CE12" i="13"/>
  <c r="DC5" i="13"/>
  <c r="CK16" i="13"/>
  <c r="CH17" i="13"/>
  <c r="DQ61" i="13"/>
  <c r="DQ8" i="13"/>
  <c r="DB21" i="13"/>
  <c r="BY13" i="13"/>
  <c r="DL25" i="13"/>
  <c r="CF32" i="13"/>
  <c r="CG7" i="13"/>
  <c r="BU5" i="13"/>
  <c r="CC6" i="13"/>
  <c r="CE5" i="13"/>
  <c r="CN3" i="13"/>
  <c r="DN9" i="13"/>
  <c r="DY33" i="13"/>
  <c r="CG12" i="13"/>
  <c r="CH12" i="13"/>
  <c r="CZ36" i="13"/>
  <c r="DJ45" i="13"/>
  <c r="DQ17" i="13"/>
  <c r="BZ29" i="13"/>
  <c r="CL4" i="13"/>
  <c r="CC34" i="13"/>
  <c r="BT48" i="13"/>
  <c r="CN54" i="13"/>
  <c r="CG52" i="13"/>
  <c r="CC60" i="13"/>
  <c r="DX50" i="13"/>
  <c r="DQ37" i="13"/>
  <c r="DD5" i="13"/>
  <c r="BW36" i="13"/>
  <c r="CS27" i="13"/>
  <c r="DG21" i="13"/>
  <c r="CP51" i="13"/>
  <c r="CB14" i="13"/>
  <c r="CA41" i="13"/>
  <c r="BU61" i="13"/>
  <c r="BY41" i="13"/>
  <c r="DF40" i="13"/>
  <c r="DV52" i="13"/>
  <c r="CE39" i="13"/>
  <c r="DF21" i="13"/>
  <c r="DF42" i="13"/>
  <c r="DY55" i="13"/>
  <c r="CG26" i="13"/>
  <c r="CF59" i="13"/>
  <c r="CT43" i="13"/>
  <c r="DY40" i="13"/>
  <c r="DK30" i="13"/>
  <c r="DM32" i="13"/>
  <c r="DH12" i="13"/>
  <c r="DY9" i="13"/>
  <c r="BZ42" i="13"/>
  <c r="DR6" i="13"/>
  <c r="BX12" i="13"/>
  <c r="DE7" i="13"/>
  <c r="CI34" i="13"/>
  <c r="DC20" i="13"/>
  <c r="CK25" i="13"/>
  <c r="CW20" i="13"/>
  <c r="CS36" i="13"/>
  <c r="DY17" i="13"/>
  <c r="CC18" i="13"/>
  <c r="CQ40" i="13"/>
  <c r="CU9" i="13"/>
  <c r="DB22" i="13"/>
  <c r="DF24" i="13"/>
  <c r="DV23" i="13"/>
  <c r="CQ35" i="13"/>
  <c r="DD8" i="13"/>
  <c r="DD34" i="13"/>
  <c r="DF13" i="13"/>
  <c r="CV29" i="13"/>
  <c r="DN18" i="13"/>
  <c r="DS14" i="13"/>
  <c r="DP37" i="13"/>
  <c r="CC17" i="13"/>
  <c r="DC31" i="13"/>
  <c r="DM55" i="13"/>
  <c r="DD32" i="13"/>
  <c r="DR9" i="13"/>
  <c r="CY27" i="13"/>
  <c r="DM7" i="13"/>
  <c r="CR9" i="13"/>
  <c r="BU14" i="13"/>
  <c r="CZ17" i="13"/>
  <c r="CJ8" i="13"/>
  <c r="CM9" i="13"/>
  <c r="CM12" i="13"/>
  <c r="CK54" i="13"/>
  <c r="CN26" i="13"/>
  <c r="DY29" i="13"/>
  <c r="DU25" i="13"/>
  <c r="CI53" i="13"/>
  <c r="CS44" i="13"/>
  <c r="CM10" i="13"/>
  <c r="BY7" i="13"/>
  <c r="DV55" i="13"/>
  <c r="DS30" i="13"/>
  <c r="CO50" i="13"/>
  <c r="CV52" i="13"/>
  <c r="DZ44" i="13"/>
  <c r="DU24" i="13"/>
  <c r="DT3" i="13"/>
  <c r="DL30" i="13"/>
  <c r="DN43" i="13"/>
  <c r="DP27" i="13"/>
  <c r="DL48" i="13"/>
  <c r="BW15" i="13"/>
  <c r="DF17" i="13"/>
  <c r="CX38" i="13"/>
  <c r="DN41" i="13"/>
  <c r="DF23" i="13"/>
  <c r="DS20" i="13"/>
  <c r="BV13" i="13"/>
  <c r="CS22" i="13"/>
  <c r="DC14" i="13"/>
  <c r="EA33" i="13"/>
  <c r="BY19" i="13"/>
  <c r="DG37" i="13"/>
  <c r="CD3" i="13"/>
  <c r="DW16" i="13"/>
  <c r="DG27" i="13"/>
  <c r="DV24" i="13"/>
  <c r="CQ51" i="13"/>
  <c r="CU42" i="13"/>
  <c r="CL3" i="13"/>
  <c r="DJ13" i="13"/>
  <c r="DV4" i="13"/>
  <c r="DP49" i="13"/>
  <c r="DO28" i="13"/>
  <c r="CR7" i="13"/>
  <c r="CU35" i="13"/>
  <c r="CY31" i="13"/>
  <c r="DH4" i="13"/>
  <c r="CO37" i="13"/>
  <c r="DJ10" i="13"/>
  <c r="DE43" i="13"/>
  <c r="CS23" i="13"/>
  <c r="DB23" i="13"/>
  <c r="DN61" i="13"/>
  <c r="CL25" i="13"/>
  <c r="BZ62" i="13"/>
  <c r="CU59" i="13"/>
  <c r="CN43" i="13"/>
  <c r="CZ54" i="13"/>
  <c r="DY24" i="13"/>
  <c r="CV3" i="13"/>
  <c r="CQ33" i="13"/>
  <c r="DI11" i="13"/>
  <c r="BU36" i="13"/>
  <c r="DL15" i="13"/>
  <c r="DK27" i="13"/>
  <c r="DO39" i="13"/>
  <c r="DD44" i="13"/>
  <c r="CL9" i="13"/>
  <c r="DG10" i="13"/>
  <c r="DO52" i="13"/>
  <c r="CI24" i="13"/>
  <c r="CD6" i="13"/>
  <c r="DI13" i="13"/>
  <c r="DS40" i="13"/>
  <c r="BV8" i="13"/>
  <c r="DQ33" i="13"/>
  <c r="CS25" i="13"/>
  <c r="CI22" i="13"/>
  <c r="DB39" i="13"/>
  <c r="DI21" i="13"/>
  <c r="CI32" i="13"/>
  <c r="CL31" i="13"/>
  <c r="CN49" i="13"/>
  <c r="CW3" i="13"/>
  <c r="DH7" i="13"/>
  <c r="BZ37" i="13"/>
  <c r="EA30" i="13"/>
  <c r="CF5" i="13"/>
  <c r="CF19" i="13"/>
  <c r="DX12" i="13"/>
  <c r="BV37" i="13"/>
  <c r="BU22" i="13"/>
  <c r="CX22" i="13"/>
  <c r="BW14" i="13"/>
  <c r="DK29" i="13"/>
  <c r="DT24" i="13"/>
  <c r="DW15" i="13"/>
  <c r="DG30" i="13"/>
  <c r="DN5" i="13"/>
  <c r="CJ19" i="13"/>
  <c r="CY23" i="13"/>
  <c r="DH31" i="13"/>
  <c r="DU12" i="13"/>
  <c r="CZ3" i="13"/>
  <c r="DU19" i="13"/>
  <c r="CK18" i="13"/>
  <c r="DX3" i="13"/>
  <c r="DO42" i="13"/>
  <c r="CM47" i="13"/>
  <c r="DI41" i="13"/>
  <c r="CA58" i="13"/>
  <c r="CP44" i="13"/>
  <c r="DL55" i="13"/>
  <c r="CN36" i="13"/>
  <c r="DT56" i="13"/>
  <c r="DC21" i="13"/>
  <c r="CW15" i="13"/>
  <c r="CF35" i="13"/>
  <c r="CZ37" i="13"/>
  <c r="DN26" i="13"/>
  <c r="DN6" i="13"/>
  <c r="DE6" i="13"/>
  <c r="DY12" i="13"/>
  <c r="CO23" i="13"/>
  <c r="DW38" i="13"/>
  <c r="CV10" i="13"/>
  <c r="CM26" i="13"/>
  <c r="BZ28" i="13"/>
  <c r="CH30" i="13"/>
  <c r="CM51" i="13"/>
  <c r="CM6" i="13"/>
  <c r="CD5" i="13"/>
  <c r="CL37" i="13"/>
  <c r="CD24" i="13"/>
  <c r="CX20" i="13"/>
  <c r="CN5" i="13"/>
  <c r="CP18" i="13"/>
  <c r="CW25" i="13"/>
  <c r="DQ3" i="13"/>
  <c r="BX38" i="13"/>
  <c r="CZ19" i="13"/>
  <c r="CI41" i="13"/>
  <c r="CW8" i="13"/>
  <c r="CH3" i="13"/>
  <c r="DG16" i="13"/>
  <c r="CM41" i="13"/>
  <c r="DN23" i="13"/>
  <c r="CP53" i="13"/>
  <c r="CF60" i="13"/>
  <c r="DK51" i="13"/>
  <c r="CA59" i="13"/>
  <c r="CZ4" i="13"/>
  <c r="DY21" i="13"/>
  <c r="DE17" i="13"/>
  <c r="DX4" i="13"/>
  <c r="CQ27" i="13"/>
  <c r="EA55" i="13"/>
  <c r="DX52" i="13"/>
  <c r="DX14" i="13"/>
  <c r="DY46" i="13"/>
  <c r="CU60" i="13"/>
  <c r="DA54" i="13"/>
  <c r="CC4" i="13"/>
  <c r="CR55" i="13"/>
  <c r="EA39" i="13"/>
  <c r="CR22" i="13"/>
  <c r="CM42" i="13"/>
  <c r="CU61" i="13"/>
  <c r="BT43" i="13"/>
  <c r="CA40" i="13"/>
  <c r="DI33" i="13"/>
  <c r="DB25" i="13"/>
  <c r="BU13" i="13"/>
  <c r="DR11" i="13"/>
  <c r="CE9" i="13"/>
  <c r="BT34" i="13"/>
  <c r="DY57" i="13"/>
  <c r="BT3" i="13"/>
  <c r="CN27" i="13"/>
  <c r="DP42" i="13"/>
  <c r="DG11" i="13"/>
  <c r="DP3" i="13"/>
  <c r="DU15" i="13"/>
  <c r="DN21" i="13"/>
  <c r="CA54" i="13"/>
  <c r="CR50" i="13"/>
  <c r="CT17" i="13"/>
  <c r="CV35" i="13"/>
  <c r="DZ11" i="13"/>
  <c r="DE4" i="13"/>
  <c r="DU28" i="13"/>
  <c r="CH11" i="13"/>
  <c r="CA15" i="13"/>
  <c r="DR57" i="13"/>
  <c r="DX25" i="13"/>
  <c r="DY19" i="13"/>
  <c r="DQ34" i="13"/>
  <c r="DZ9" i="13"/>
  <c r="CN20" i="13"/>
  <c r="BT5" i="13"/>
  <c r="CY26" i="13"/>
  <c r="DQ32" i="13"/>
  <c r="DZ15" i="13"/>
  <c r="DN3" i="13"/>
  <c r="DL23" i="13"/>
  <c r="CS24" i="13"/>
  <c r="DC3" i="13"/>
  <c r="DO18" i="13"/>
  <c r="DJ15" i="13"/>
  <c r="CP24" i="13"/>
  <c r="DL42" i="13"/>
  <c r="DG26" i="13"/>
  <c r="DE23" i="13"/>
  <c r="BV14" i="13"/>
  <c r="DA44" i="13"/>
  <c r="DK22" i="13"/>
  <c r="CR31" i="13"/>
  <c r="DI4" i="13"/>
  <c r="CM22" i="13"/>
  <c r="DP39" i="13"/>
  <c r="CS6" i="13"/>
  <c r="CX37" i="13"/>
  <c r="BU44" i="13"/>
  <c r="BW51" i="13"/>
  <c r="DK6" i="13"/>
  <c r="CT19" i="13"/>
  <c r="CN6" i="13"/>
  <c r="CE8" i="13"/>
  <c r="DK38" i="13"/>
  <c r="CB25" i="13"/>
  <c r="CV27" i="13"/>
  <c r="DV15" i="13"/>
  <c r="CP22" i="13"/>
  <c r="BU4" i="13"/>
  <c r="DM48" i="13"/>
  <c r="DU9" i="13"/>
  <c r="CX25" i="13"/>
  <c r="DP11" i="13"/>
  <c r="DK12" i="13"/>
  <c r="EA27" i="13"/>
  <c r="DG8" i="13"/>
  <c r="CU29" i="13"/>
  <c r="EA46" i="13"/>
  <c r="CC31" i="13"/>
  <c r="CE7" i="13"/>
  <c r="BU25" i="13"/>
  <c r="DR54" i="13"/>
  <c r="DZ6" i="13"/>
  <c r="DN11" i="13"/>
  <c r="CC13" i="13"/>
  <c r="DQ49" i="13"/>
  <c r="BU49" i="13"/>
  <c r="DH21" i="13"/>
  <c r="CA4" i="13"/>
  <c r="DM56" i="13"/>
  <c r="CS46" i="13"/>
  <c r="CC47" i="13"/>
  <c r="DS51" i="13"/>
  <c r="EA25" i="13"/>
  <c r="BZ11" i="13"/>
  <c r="DX35" i="13"/>
  <c r="BV7" i="13"/>
  <c r="CR10" i="13"/>
  <c r="CO28" i="13"/>
  <c r="DY23" i="13"/>
  <c r="DE33" i="13"/>
  <c r="BX36" i="13"/>
  <c r="DL38" i="13"/>
  <c r="CA35" i="13"/>
  <c r="DK10" i="13"/>
  <c r="DK15" i="13"/>
  <c r="CV28" i="13"/>
  <c r="BZ30" i="13"/>
  <c r="BZ36" i="13"/>
  <c r="DL8" i="13"/>
  <c r="DJ22" i="13"/>
  <c r="DZ25" i="13"/>
  <c r="CO30" i="13"/>
  <c r="DB10" i="13"/>
  <c r="DC27" i="13"/>
  <c r="CO6" i="13"/>
  <c r="CU8" i="13"/>
  <c r="BV16" i="13"/>
  <c r="DI30" i="13"/>
  <c r="CT22" i="13"/>
  <c r="EA19" i="13"/>
  <c r="CZ21" i="13"/>
  <c r="DJ23" i="13"/>
  <c r="CG3" i="13"/>
  <c r="CA12" i="13"/>
  <c r="CI13" i="13"/>
  <c r="CX13" i="13"/>
  <c r="CX24" i="13"/>
  <c r="BW58" i="13"/>
  <c r="DG17" i="13"/>
  <c r="BY6" i="13"/>
  <c r="DL11" i="13"/>
  <c r="DS21" i="13"/>
  <c r="CR32" i="13"/>
  <c r="DY27" i="13"/>
  <c r="CD4" i="13"/>
  <c r="DQ29" i="13"/>
  <c r="BV26" i="13"/>
  <c r="BX3" i="13"/>
  <c r="DG34" i="13"/>
  <c r="DJ9" i="13"/>
  <c r="DJ54" i="13"/>
  <c r="EA57" i="13"/>
  <c r="CS32" i="13"/>
  <c r="BW47" i="13"/>
  <c r="DY53" i="13"/>
  <c r="DA43" i="13"/>
  <c r="CP23" i="13"/>
  <c r="CR11" i="13"/>
  <c r="DO40" i="13"/>
  <c r="DY47" i="13"/>
  <c r="DA62" i="13"/>
  <c r="DB54" i="13"/>
  <c r="CX14" i="13"/>
  <c r="CB59" i="13"/>
  <c r="CI58" i="13"/>
  <c r="CY3" i="13"/>
  <c r="BX10" i="13"/>
  <c r="EA40" i="13"/>
  <c r="DF61" i="13"/>
  <c r="BY30" i="13"/>
  <c r="DD20" i="13"/>
  <c r="BY52" i="13"/>
  <c r="DI39" i="13"/>
  <c r="BZ20" i="13"/>
  <c r="CF18" i="13"/>
  <c r="CT31" i="13"/>
  <c r="CY25" i="13"/>
  <c r="CK20" i="13"/>
  <c r="EA4" i="13"/>
  <c r="CK4" i="13"/>
  <c r="DR28" i="13"/>
  <c r="CN24" i="13"/>
  <c r="CD56" i="13"/>
  <c r="DA6" i="13"/>
  <c r="DI59" i="13"/>
  <c r="BV38" i="13"/>
  <c r="CS13" i="13"/>
  <c r="DJ28" i="13"/>
  <c r="DN50" i="13"/>
  <c r="DR33" i="13"/>
  <c r="CY35" i="13"/>
  <c r="DA35" i="13"/>
  <c r="DJ44" i="13"/>
  <c r="DM44" i="13"/>
  <c r="DB19" i="13"/>
  <c r="CS50" i="13"/>
  <c r="CQ25" i="13"/>
  <c r="CM23" i="13"/>
  <c r="DM50" i="13"/>
  <c r="DK3" i="13"/>
  <c r="CV22" i="13"/>
  <c r="DH16" i="13"/>
  <c r="CO19" i="13"/>
  <c r="DM28" i="13"/>
  <c r="BX59" i="13"/>
  <c r="DD21" i="13"/>
  <c r="BY33" i="13"/>
  <c r="CC11" i="13"/>
  <c r="CI25" i="13"/>
  <c r="CR20" i="13"/>
  <c r="CD43" i="13"/>
  <c r="DH23" i="13"/>
  <c r="DF3" i="13"/>
  <c r="DX40" i="13"/>
  <c r="BV27" i="13"/>
  <c r="CY17" i="13"/>
  <c r="DM17" i="13"/>
  <c r="BX4" i="13"/>
  <c r="DP17" i="13"/>
  <c r="DB24" i="13"/>
  <c r="CI38" i="13"/>
  <c r="CD32" i="13"/>
  <c r="DW18" i="13"/>
  <c r="CG16" i="13"/>
  <c r="DQ5" i="13"/>
  <c r="BW6" i="13"/>
  <c r="BU16" i="13"/>
  <c r="CD61" i="13"/>
  <c r="DP26" i="13"/>
  <c r="DB14" i="13"/>
  <c r="CU12" i="13"/>
  <c r="CY14" i="13"/>
  <c r="CS7" i="13"/>
  <c r="CZ27" i="13"/>
  <c r="CM33" i="13"/>
  <c r="CY19" i="13"/>
  <c r="CM16" i="13"/>
  <c r="CK9" i="13"/>
  <c r="DD18" i="13"/>
  <c r="BV41" i="13"/>
  <c r="BT60" i="13"/>
  <c r="DI51" i="13"/>
  <c r="EA31" i="13"/>
  <c r="CS48" i="13"/>
  <c r="CT14" i="13"/>
  <c r="CD12" i="13"/>
  <c r="CB19" i="13"/>
  <c r="DA42" i="13"/>
  <c r="CO60" i="13"/>
  <c r="CT61" i="13"/>
  <c r="BZ3" i="13"/>
  <c r="DP56" i="13"/>
  <c r="DL43" i="13"/>
  <c r="DU31" i="13"/>
  <c r="BV46" i="13"/>
  <c r="DE57" i="13"/>
  <c r="CD35" i="13"/>
  <c r="CE33" i="13"/>
  <c r="CU54" i="13"/>
  <c r="CA11" i="13"/>
  <c r="CZ34" i="13"/>
  <c r="DX26" i="13"/>
  <c r="DX36" i="13"/>
  <c r="DT55" i="13"/>
  <c r="BX15" i="13"/>
  <c r="DL61" i="13"/>
  <c r="CF30" i="13"/>
  <c r="CF28" i="13"/>
  <c r="DZ19" i="13"/>
  <c r="DP33" i="13"/>
  <c r="CJ26" i="13"/>
  <c r="BX20" i="13"/>
  <c r="CE46" i="13"/>
  <c r="DL21" i="13"/>
  <c r="EA20" i="13"/>
  <c r="DG58" i="13"/>
  <c r="CS17" i="13"/>
  <c r="CA34" i="13"/>
  <c r="CH24" i="13"/>
  <c r="CQ39" i="13"/>
  <c r="DU29" i="13"/>
  <c r="DC29" i="13"/>
  <c r="DR29" i="13"/>
  <c r="CB38" i="13"/>
  <c r="CV21" i="13"/>
  <c r="CK46" i="13"/>
  <c r="CT51" i="13"/>
  <c r="CV45" i="13"/>
  <c r="CU25" i="13"/>
  <c r="CW48" i="13"/>
  <c r="CH61" i="13"/>
  <c r="CK27" i="13"/>
  <c r="CX27" i="13"/>
  <c r="CV49" i="13"/>
  <c r="CW41" i="13"/>
  <c r="DJ20" i="13"/>
  <c r="DH11" i="13"/>
  <c r="CZ44" i="13"/>
  <c r="DS62" i="13"/>
  <c r="DE59" i="13"/>
  <c r="DM18" i="13"/>
  <c r="CL62" i="13"/>
  <c r="DT33" i="13"/>
  <c r="DM21" i="13"/>
  <c r="DU50" i="13"/>
  <c r="CH49" i="13"/>
  <c r="CL46" i="13"/>
  <c r="DQ44" i="13"/>
  <c r="DJ50" i="13"/>
  <c r="CM58" i="13"/>
  <c r="DS26" i="13"/>
  <c r="CN56" i="13"/>
  <c r="DF20" i="13"/>
  <c r="CA3" i="13"/>
  <c r="DI40" i="13"/>
  <c r="DA37" i="13"/>
  <c r="CK45" i="13"/>
  <c r="DF46" i="13"/>
  <c r="CD33" i="13"/>
  <c r="BT10" i="13"/>
  <c r="DX37" i="13"/>
  <c r="DW51" i="13"/>
  <c r="CN23" i="13"/>
  <c r="CZ25" i="13"/>
  <c r="CY9" i="13"/>
  <c r="DE32" i="13"/>
  <c r="DW33" i="13"/>
  <c r="CP30" i="13"/>
  <c r="CT29" i="13"/>
  <c r="CL30" i="13"/>
  <c r="DJ51" i="13"/>
  <c r="CS34" i="13"/>
  <c r="DT9" i="13"/>
  <c r="CF6" i="13"/>
  <c r="CE30" i="13"/>
  <c r="CJ23" i="13"/>
  <c r="CJ12" i="13"/>
  <c r="CO18" i="13"/>
  <c r="DS6" i="13"/>
  <c r="CJ29" i="13"/>
  <c r="DG43" i="13"/>
  <c r="CA17" i="13"/>
  <c r="BW32" i="13"/>
  <c r="EA14" i="13"/>
  <c r="CF36" i="13"/>
  <c r="DB18" i="13"/>
  <c r="BT14" i="13"/>
  <c r="DZ24" i="13"/>
  <c r="CK15" i="13"/>
  <c r="DY5" i="13"/>
  <c r="CA16" i="13"/>
  <c r="BX50" i="13"/>
  <c r="DY15" i="13"/>
  <c r="CR21" i="13"/>
  <c r="DQ4" i="13"/>
  <c r="DV39" i="13"/>
  <c r="DU8" i="13"/>
  <c r="DB15" i="13"/>
  <c r="CT3" i="13"/>
  <c r="CF21" i="13"/>
  <c r="CA23" i="13"/>
  <c r="BX28" i="13"/>
  <c r="CD31" i="13"/>
  <c r="DR39" i="13"/>
  <c r="CW16" i="13"/>
  <c r="DU3" i="13"/>
  <c r="DA17" i="13"/>
  <c r="CT47" i="13"/>
  <c r="CR27" i="13"/>
  <c r="CD17" i="13"/>
  <c r="CX12" i="13"/>
  <c r="CK35" i="13"/>
  <c r="CH6" i="13"/>
  <c r="CR12" i="13"/>
  <c r="DH50" i="13"/>
  <c r="EA26" i="13"/>
  <c r="DX13" i="13"/>
  <c r="CA22" i="13"/>
  <c r="BY57" i="13"/>
  <c r="BV4" i="13"/>
  <c r="CD23" i="13"/>
  <c r="DV20" i="13"/>
  <c r="DG28" i="13"/>
  <c r="BY35" i="13"/>
  <c r="DP18" i="13"/>
  <c r="DV5" i="13"/>
  <c r="DY7" i="13"/>
  <c r="DV36" i="13"/>
  <c r="DK5" i="13"/>
  <c r="DA16" i="13"/>
  <c r="CJ45" i="13"/>
  <c r="BV53" i="13"/>
  <c r="DV61" i="13"/>
  <c r="CY18" i="13"/>
  <c r="DJ33" i="13"/>
  <c r="DR62" i="13"/>
  <c r="CA37" i="13"/>
  <c r="BZ43" i="13"/>
  <c r="CZ62" i="13"/>
  <c r="DH36" i="13"/>
  <c r="CZ13" i="13"/>
  <c r="DO46" i="13"/>
  <c r="DQ39" i="13"/>
  <c r="DE11" i="13"/>
  <c r="DK42" i="13"/>
  <c r="CQ50" i="13"/>
  <c r="CF10" i="13"/>
  <c r="DN8" i="13"/>
  <c r="CL20" i="13"/>
  <c r="DV32" i="13"/>
  <c r="BZ10" i="13"/>
  <c r="CW5" i="13"/>
  <c r="DD13" i="13"/>
  <c r="BY15" i="13"/>
  <c r="CO17" i="13"/>
  <c r="BW18" i="13"/>
  <c r="DO34" i="13"/>
  <c r="DR16" i="13"/>
  <c r="CV15" i="13"/>
  <c r="BV54" i="13"/>
  <c r="CY10" i="13"/>
  <c r="DR19" i="13"/>
  <c r="CY61" i="13"/>
  <c r="CF44" i="13"/>
  <c r="CJ39" i="13"/>
  <c r="CO11" i="13"/>
  <c r="CH13" i="13"/>
  <c r="DJ48" i="13"/>
  <c r="CH22" i="13"/>
  <c r="DE48" i="13"/>
  <c r="CY58" i="13"/>
  <c r="CJ25" i="13"/>
  <c r="CV17" i="13"/>
  <c r="DO5" i="13"/>
  <c r="CB3" i="13"/>
  <c r="DI25" i="13"/>
  <c r="DP51" i="13"/>
  <c r="CR3" i="13"/>
  <c r="CI10" i="13"/>
  <c r="DQ6" i="13"/>
  <c r="CS41" i="13"/>
  <c r="CJ22" i="13"/>
  <c r="CP46" i="13"/>
  <c r="DY30" i="13"/>
  <c r="DU49" i="13"/>
  <c r="BZ49" i="13"/>
  <c r="CH50" i="13"/>
  <c r="CP48" i="13"/>
  <c r="CL51" i="13"/>
  <c r="CA51" i="13"/>
  <c r="DK9" i="13"/>
  <c r="CI48" i="13"/>
  <c r="CP58" i="13"/>
  <c r="DZ56" i="13"/>
  <c r="BU31" i="13"/>
  <c r="DK59" i="13"/>
  <c r="DB42" i="13"/>
  <c r="BY27" i="13"/>
  <c r="CB32" i="13"/>
  <c r="DO57" i="13"/>
  <c r="CP36" i="13"/>
  <c r="CZ15" i="13"/>
  <c r="CH20" i="13"/>
  <c r="CP5" i="13"/>
  <c r="CC20" i="13"/>
  <c r="DV9" i="13"/>
  <c r="DR20" i="13"/>
  <c r="DA22" i="13"/>
  <c r="DP12" i="13"/>
  <c r="CC35" i="13"/>
  <c r="DS3" i="13"/>
  <c r="DE35" i="13"/>
  <c r="CJ18" i="13"/>
  <c r="DZ26" i="13"/>
  <c r="BW17" i="13"/>
  <c r="DH10" i="13"/>
  <c r="CV37" i="13"/>
  <c r="CE24" i="13"/>
  <c r="CQ46" i="13"/>
  <c r="CW52" i="13"/>
  <c r="DS29" i="13"/>
  <c r="DS18" i="13"/>
  <c r="CC46" i="13"/>
  <c r="CI18" i="13"/>
  <c r="DR13" i="13"/>
  <c r="DD6" i="13"/>
  <c r="DE24" i="13"/>
  <c r="CU27" i="13"/>
  <c r="CG6" i="13"/>
  <c r="DS15" i="13"/>
  <c r="CR5" i="13"/>
  <c r="BV50" i="13"/>
  <c r="CR35" i="13"/>
  <c r="DA21" i="13"/>
  <c r="CT12" i="13"/>
  <c r="CJ4" i="13"/>
  <c r="CI17" i="13"/>
  <c r="CU4" i="13"/>
  <c r="CE20" i="13"/>
  <c r="DO45" i="13"/>
  <c r="BZ23" i="13"/>
  <c r="CF4" i="13"/>
  <c r="DQ46" i="13"/>
  <c r="CY32" i="13"/>
  <c r="CT4" i="13"/>
  <c r="DQ55" i="13"/>
  <c r="BT26" i="13"/>
  <c r="DO30" i="13"/>
  <c r="DJ21" i="13"/>
  <c r="CA10" i="13"/>
  <c r="DS7" i="13"/>
  <c r="CJ27" i="13"/>
  <c r="CK38" i="13"/>
  <c r="CB16" i="13"/>
  <c r="CI62" i="13"/>
  <c r="CU7" i="13"/>
  <c r="DU10" i="13"/>
  <c r="DF26" i="13"/>
  <c r="DT18" i="13"/>
  <c r="CY41" i="13"/>
  <c r="DU59" i="13"/>
  <c r="CZ14" i="13"/>
  <c r="DS33" i="13"/>
  <c r="CU11" i="13"/>
  <c r="CT16" i="13"/>
  <c r="BU11" i="13"/>
  <c r="BT38" i="13"/>
  <c r="CN15" i="13"/>
  <c r="DW20" i="13"/>
  <c r="CB48" i="13"/>
  <c r="CE11" i="13"/>
  <c r="DI5" i="13"/>
  <c r="EA16" i="13"/>
  <c r="DG24" i="13"/>
  <c r="DV41" i="13"/>
  <c r="DR55" i="13"/>
  <c r="CO21" i="13"/>
  <c r="DO21" i="13"/>
  <c r="CD20" i="13"/>
  <c r="DX8" i="13"/>
  <c r="DT4" i="13"/>
  <c r="CU14" i="13"/>
  <c r="DT34" i="13"/>
  <c r="CO51" i="13"/>
  <c r="CF52" i="13"/>
  <c r="DT62" i="13"/>
  <c r="CD36" i="13"/>
  <c r="CH56" i="13"/>
  <c r="DV58" i="13"/>
  <c r="CF14" i="13"/>
  <c r="DI44" i="13"/>
  <c r="CI11" i="13"/>
  <c r="DT25" i="13"/>
  <c r="DF28" i="13"/>
  <c r="DC24" i="13"/>
  <c r="DT13" i="13"/>
  <c r="DY25" i="13"/>
  <c r="DI15" i="13"/>
  <c r="CK26" i="13"/>
  <c r="DA28" i="13"/>
  <c r="CZ10" i="13"/>
  <c r="CQ30" i="13"/>
  <c r="CK29" i="13"/>
  <c r="CX35" i="13"/>
  <c r="DB12" i="13"/>
  <c r="CH8" i="13"/>
  <c r="DA24" i="13"/>
  <c r="DX43" i="13"/>
  <c r="CL10" i="13"/>
  <c r="BW8" i="13"/>
  <c r="DW28" i="13"/>
  <c r="CX9" i="13"/>
  <c r="CC27" i="13"/>
  <c r="CN34" i="13"/>
  <c r="DU22" i="13"/>
  <c r="DO20" i="13"/>
  <c r="DO9" i="13"/>
  <c r="CK32" i="13"/>
  <c r="CE23" i="13"/>
  <c r="CS18" i="13"/>
  <c r="CW46" i="13"/>
  <c r="BU55" i="13"/>
  <c r="DE51" i="13"/>
  <c r="DH30" i="13"/>
  <c r="CB54" i="13"/>
  <c r="DG33" i="13"/>
  <c r="BV28" i="13"/>
  <c r="DO19" i="13"/>
  <c r="CS3" i="13"/>
  <c r="BT42" i="13"/>
  <c r="CK57" i="13"/>
  <c r="CR34" i="13"/>
  <c r="DK37" i="13"/>
  <c r="CN62" i="13"/>
  <c r="DL51" i="13"/>
  <c r="DU27" i="13"/>
  <c r="CF25" i="13"/>
  <c r="CG58" i="13"/>
  <c r="DI32" i="13"/>
  <c r="CE45" i="13"/>
  <c r="DD56" i="13"/>
  <c r="DK40" i="13"/>
  <c r="DH58" i="13"/>
  <c r="CM39" i="13"/>
  <c r="CZ16" i="13"/>
  <c r="DR38" i="13"/>
  <c r="DV11" i="13"/>
  <c r="CM29" i="13"/>
  <c r="DJ29" i="13"/>
  <c r="CC26" i="13"/>
  <c r="BW24" i="13"/>
  <c r="DP30" i="13"/>
  <c r="DS10" i="13"/>
  <c r="CH47" i="13"/>
  <c r="DU14" i="13"/>
  <c r="DO13" i="13"/>
  <c r="CQ43" i="13"/>
  <c r="CJ9" i="13"/>
  <c r="CS21" i="13"/>
  <c r="DA27" i="13"/>
  <c r="DB35" i="13"/>
  <c r="CL11" i="13"/>
  <c r="BT29" i="13"/>
  <c r="BY23" i="13"/>
  <c r="CC16" i="13"/>
  <c r="DC16" i="13"/>
  <c r="CM18" i="13"/>
  <c r="DW39" i="13"/>
  <c r="DR37" i="13"/>
  <c r="CB36" i="13"/>
  <c r="DT10" i="13"/>
  <c r="CH28" i="13"/>
  <c r="DD9" i="13"/>
  <c r="BZ14" i="13"/>
  <c r="CL39" i="13"/>
  <c r="BT41" i="13"/>
  <c r="BX60" i="13"/>
  <c r="CL6" i="13"/>
  <c r="DB26" i="13"/>
  <c r="BX13" i="13"/>
  <c r="CW13" i="13"/>
  <c r="CE31" i="13"/>
  <c r="DQ11" i="13"/>
  <c r="DV12" i="13"/>
  <c r="CM4" i="13"/>
  <c r="CA49" i="13"/>
  <c r="BU6" i="13"/>
  <c r="DC56" i="13"/>
  <c r="DT37" i="13"/>
  <c r="BW25" i="13"/>
  <c r="DA12" i="13"/>
  <c r="DG14" i="13"/>
  <c r="CR36" i="13"/>
  <c r="CL16" i="13"/>
  <c r="CT13" i="13"/>
  <c r="CK3" i="13"/>
  <c r="DR30" i="13"/>
  <c r="CH38" i="13"/>
  <c r="DQ26" i="13"/>
  <c r="CQ6" i="13"/>
  <c r="CB9" i="13"/>
  <c r="DC13" i="13"/>
  <c r="BX23" i="13"/>
  <c r="DP5" i="13"/>
  <c r="DT12" i="13"/>
  <c r="BY25" i="13"/>
  <c r="DJ3" i="13"/>
  <c r="DG23" i="13"/>
  <c r="CN30" i="13"/>
  <c r="BW33" i="13"/>
  <c r="BZ5" i="13"/>
  <c r="CP20" i="13"/>
  <c r="DE22" i="13"/>
  <c r="CT18" i="13"/>
  <c r="DA15" i="13"/>
  <c r="BX48" i="13"/>
  <c r="CI19" i="13"/>
  <c r="CE34" i="13"/>
  <c r="BY17" i="13"/>
  <c r="CL45" i="13"/>
  <c r="DE26" i="13"/>
  <c r="DT16" i="13"/>
  <c r="CR4" i="13"/>
  <c r="DT36" i="13"/>
  <c r="DN45" i="13"/>
  <c r="CD49" i="13"/>
  <c r="CR30" i="13"/>
  <c r="CM25" i="13"/>
  <c r="CK56" i="13"/>
  <c r="DE40" i="13"/>
  <c r="DP14" i="13"/>
  <c r="CY33" i="13"/>
  <c r="BX56" i="13"/>
  <c r="DN49" i="13"/>
  <c r="DJ26" i="13"/>
  <c r="DI20" i="13"/>
  <c r="DS8" i="13"/>
  <c r="DT32" i="13"/>
  <c r="DW26" i="13"/>
  <c r="DT5" i="13"/>
  <c r="BZ7" i="13"/>
  <c r="DX16" i="13"/>
  <c r="DD14" i="13"/>
  <c r="DG42" i="13"/>
  <c r="DT20" i="13"/>
  <c r="CZ18" i="13"/>
  <c r="DL10" i="13"/>
  <c r="DO22" i="13"/>
  <c r="CL55" i="13"/>
  <c r="DP6" i="13"/>
  <c r="CV58" i="13"/>
  <c r="DW23" i="13"/>
  <c r="DQ42" i="13"/>
  <c r="CC39" i="13"/>
  <c r="BY50" i="13"/>
  <c r="DW7" i="13"/>
  <c r="CX17" i="13"/>
  <c r="CG35" i="13"/>
  <c r="CP13" i="13"/>
  <c r="DF14" i="13"/>
  <c r="DQ12" i="13"/>
  <c r="DP13" i="13"/>
  <c r="BU33" i="13"/>
  <c r="BV58" i="13"/>
  <c r="CN19" i="13"/>
  <c r="BX26" i="13"/>
  <c r="CF57" i="13"/>
  <c r="EA34" i="13"/>
  <c r="DP21" i="13"/>
  <c r="DM24" i="13"/>
  <c r="DE15" i="13"/>
  <c r="CG57" i="13"/>
  <c r="CO35" i="13"/>
  <c r="DK49" i="13"/>
  <c r="BX24" i="13"/>
  <c r="EA42" i="13"/>
  <c r="BV9" i="13"/>
  <c r="DM30" i="13"/>
  <c r="DF4" i="13"/>
  <c r="BY14" i="13"/>
  <c r="BV10" i="13"/>
  <c r="CR39" i="13"/>
  <c r="CU24" i="13"/>
  <c r="DD48" i="13"/>
  <c r="DH8" i="13"/>
  <c r="CC19" i="13"/>
  <c r="CJ10" i="13"/>
  <c r="BU45" i="13"/>
  <c r="CB55" i="13"/>
  <c r="DS41" i="13"/>
  <c r="CJ24" i="13"/>
  <c r="CR49" i="13"/>
  <c r="DY52" i="13"/>
  <c r="BY11" i="13"/>
  <c r="EA12" i="13"/>
  <c r="BW45" i="13"/>
  <c r="CM14" i="13"/>
  <c r="CF49" i="13"/>
  <c r="CE35" i="13"/>
  <c r="CW22" i="13"/>
  <c r="BU39" i="13"/>
  <c r="DV40" i="13"/>
  <c r="CB29" i="13"/>
  <c r="DT14" i="13"/>
  <c r="DX10" i="13"/>
  <c r="CP12" i="13"/>
  <c r="BY10" i="13"/>
  <c r="BU10" i="13"/>
  <c r="DF36" i="13"/>
  <c r="CD15" i="13"/>
  <c r="DO11" i="13"/>
  <c r="DL4" i="13"/>
  <c r="CB6" i="13"/>
  <c r="DQ19" i="13"/>
  <c r="CE18" i="13"/>
  <c r="CX5" i="13"/>
  <c r="DF38" i="13"/>
  <c r="CO48" i="13"/>
  <c r="DG5" i="13"/>
  <c r="DC8" i="13"/>
  <c r="DJ53" i="13"/>
  <c r="CH10" i="13"/>
  <c r="CE49" i="13"/>
  <c r="CT23" i="13"/>
  <c r="DM9" i="13"/>
  <c r="DG18" i="13"/>
  <c r="BU18" i="13"/>
  <c r="CS20" i="13"/>
  <c r="CW4" i="13"/>
  <c r="CQ42" i="13"/>
  <c r="DS5" i="13"/>
  <c r="DZ37" i="13"/>
  <c r="DM62" i="13"/>
  <c r="CD48" i="13"/>
  <c r="BU59" i="13"/>
  <c r="DH40" i="13"/>
  <c r="DG47" i="13"/>
  <c r="BU27" i="13"/>
  <c r="CZ52" i="13"/>
  <c r="BU42" i="13"/>
  <c r="CK22" i="13"/>
  <c r="DQ10" i="13"/>
  <c r="DQ31" i="13"/>
  <c r="DR24" i="13"/>
  <c r="CT15" i="13"/>
  <c r="BX18" i="13"/>
  <c r="CN9" i="13"/>
  <c r="CS47" i="13"/>
  <c r="DR15" i="13"/>
  <c r="DG20" i="13"/>
  <c r="CC53" i="13"/>
  <c r="CM11" i="13"/>
  <c r="DA5" i="13"/>
  <c r="CO39" i="13"/>
  <c r="CQ20" i="13"/>
  <c r="CO29" i="13"/>
  <c r="DV3" i="13"/>
  <c r="CN33" i="13"/>
  <c r="BT19" i="13"/>
  <c r="CQ9" i="13"/>
  <c r="CI6" i="13"/>
  <c r="BY12" i="13"/>
  <c r="BU47" i="13"/>
  <c r="DO31" i="13"/>
  <c r="DU13" i="13"/>
  <c r="CD25" i="13"/>
  <c r="BY22" i="13"/>
  <c r="DZ20" i="13"/>
  <c r="DF30" i="13"/>
  <c r="CM13" i="13"/>
  <c r="DD26" i="13"/>
  <c r="DY13" i="13"/>
  <c r="CW57" i="13"/>
  <c r="DK46" i="13"/>
  <c r="DL28" i="13"/>
  <c r="BW7" i="13"/>
  <c r="CN4" i="13"/>
  <c r="DK33" i="13"/>
  <c r="CP31" i="13"/>
  <c r="CF17" i="13"/>
  <c r="DL12" i="13"/>
  <c r="CZ22" i="13"/>
  <c r="CL59" i="13"/>
  <c r="CQ38" i="13"/>
  <c r="DZ22" i="13"/>
  <c r="BY42" i="13"/>
  <c r="DK47" i="13"/>
  <c r="CC43" i="13"/>
  <c r="CZ35" i="13"/>
  <c r="DX19" i="13"/>
  <c r="CN48" i="13"/>
  <c r="CV62" i="13"/>
  <c r="DL24" i="13"/>
  <c r="CK48" i="13"/>
  <c r="DM59" i="13"/>
  <c r="CY12" i="13"/>
  <c r="DL6" i="13"/>
  <c r="DG59" i="13"/>
  <c r="DO10" i="13"/>
  <c r="DO23" i="13"/>
  <c r="CV4" i="13"/>
  <c r="CI7" i="13"/>
  <c r="DE18" i="13"/>
  <c r="DF45" i="13"/>
  <c r="DF6" i="13"/>
  <c r="DW46" i="13"/>
  <c r="CS52" i="13"/>
  <c r="DT27" i="13"/>
  <c r="DA14" i="13"/>
  <c r="CK39" i="13"/>
  <c r="CK13" i="13"/>
  <c r="CT30" i="13"/>
  <c r="DB20" i="13"/>
  <c r="CL32" i="13"/>
  <c r="CR40" i="13"/>
  <c r="DV6" i="13"/>
  <c r="DY14" i="13"/>
  <c r="DS12" i="13"/>
  <c r="DW11" i="13"/>
  <c r="DR31" i="13"/>
  <c r="CL15" i="13"/>
  <c r="BW3" i="13"/>
  <c r="CO33" i="13"/>
  <c r="CU46" i="13"/>
  <c r="CN52" i="13"/>
  <c r="CU62" i="13"/>
  <c r="DP55" i="13"/>
  <c r="CV36" i="13"/>
  <c r="BV17" i="13"/>
  <c r="CO4" i="13"/>
  <c r="DL34" i="13"/>
  <c r="DB17" i="13"/>
  <c r="EA54" i="13"/>
  <c r="CT62" i="13"/>
  <c r="DF60" i="13"/>
  <c r="CV46" i="13"/>
  <c r="BV44" i="13"/>
  <c r="DO59" i="13"/>
  <c r="DV48" i="13"/>
  <c r="DY26" i="13"/>
  <c r="CX41" i="13"/>
  <c r="CJ51" i="13"/>
  <c r="BZ41" i="13"/>
  <c r="CJ54" i="13"/>
  <c r="DK17" i="13"/>
  <c r="DI58" i="13"/>
  <c r="BZ61" i="13"/>
  <c r="BZ45" i="13"/>
  <c r="DR32" i="13"/>
  <c r="CQ23" i="13"/>
  <c r="DK20" i="13"/>
  <c r="CC5" i="13"/>
  <c r="DI38" i="13"/>
  <c r="DR22" i="13"/>
  <c r="DW43" i="13"/>
  <c r="CG8" i="13"/>
  <c r="DQ24" i="13"/>
  <c r="CE14" i="13"/>
  <c r="BU21" i="13"/>
  <c r="DT22" i="13"/>
  <c r="CN40" i="13"/>
  <c r="DH9" i="13"/>
  <c r="DW59" i="13"/>
  <c r="CP39" i="13"/>
  <c r="DP4" i="13"/>
  <c r="CY5" i="13"/>
  <c r="DP10" i="13"/>
  <c r="DI17" i="13"/>
  <c r="DA18" i="13"/>
  <c r="CQ4" i="13"/>
  <c r="CC33" i="13"/>
  <c r="CU18" i="13"/>
  <c r="DD22" i="13"/>
  <c r="BT9" i="13"/>
  <c r="DC10" i="13"/>
  <c r="CU36" i="13"/>
  <c r="DE8" i="13"/>
  <c r="DM37" i="13"/>
  <c r="BT46" i="13"/>
  <c r="CJ33" i="13"/>
  <c r="BW5" i="13"/>
  <c r="DW22" i="13"/>
  <c r="CB47" i="13"/>
  <c r="DR4" i="13"/>
  <c r="CF24" i="13"/>
  <c r="CQ8" i="13"/>
  <c r="DJ5" i="13"/>
  <c r="CZ5" i="13"/>
  <c r="DD3" i="13"/>
  <c r="BU41" i="13"/>
  <c r="BV15" i="13"/>
  <c r="DX31" i="13"/>
  <c r="CM21" i="13"/>
  <c r="CS51" i="13"/>
  <c r="DX5" i="13"/>
  <c r="DN25" i="13"/>
  <c r="BV12" i="13"/>
  <c r="DI10" i="13"/>
  <c r="CR54" i="13"/>
  <c r="CT60" i="13"/>
  <c r="DK26" i="13"/>
  <c r="DE9" i="13"/>
  <c r="DG7" i="13"/>
  <c r="CG25" i="13"/>
  <c r="DT11" i="13"/>
  <c r="CD60" i="13"/>
  <c r="CC12" i="13"/>
  <c r="DN17" i="13"/>
  <c r="DH15" i="13"/>
  <c r="DW44" i="13"/>
  <c r="CZ8" i="13"/>
  <c r="CT21" i="13"/>
  <c r="DS32" i="13"/>
  <c r="DJ55" i="13"/>
  <c r="CX11" i="13"/>
  <c r="DJ25" i="13"/>
  <c r="DW35" i="13"/>
  <c r="CQ10" i="13"/>
  <c r="DA4" i="13"/>
  <c r="CC52" i="13"/>
  <c r="DY6" i="13"/>
</calcChain>
</file>

<file path=xl/sharedStrings.xml><?xml version="1.0" encoding="utf-8"?>
<sst xmlns="http://schemas.openxmlformats.org/spreadsheetml/2006/main" count="269" uniqueCount="161">
  <si>
    <t>USDJPY Curncy</t>
  </si>
  <si>
    <t>Date</t>
  </si>
  <si>
    <t>PX_LAST</t>
  </si>
  <si>
    <t>Starting Time</t>
  </si>
  <si>
    <t>Trend Time</t>
  </si>
  <si>
    <t>Exit Time</t>
  </si>
  <si>
    <t>Entry Time</t>
  </si>
  <si>
    <t>Open</t>
  </si>
  <si>
    <t>Trend</t>
  </si>
  <si>
    <t>Entry</t>
  </si>
  <si>
    <t>Exit</t>
  </si>
  <si>
    <t>UpOrDown</t>
  </si>
  <si>
    <t>Return</t>
  </si>
  <si>
    <t>Total</t>
  </si>
  <si>
    <t>Hit %</t>
  </si>
  <si>
    <t>Average Return</t>
  </si>
  <si>
    <t>Total Return</t>
  </si>
  <si>
    <t>Day</t>
  </si>
  <si>
    <t>Gotobi</t>
  </si>
  <si>
    <t>Maximun drawback</t>
  </si>
  <si>
    <t>Maxium Drawback</t>
  </si>
  <si>
    <t>Std</t>
  </si>
  <si>
    <t>Date\Time</t>
  </si>
  <si>
    <t>Low</t>
  </si>
  <si>
    <t>High</t>
  </si>
  <si>
    <t>Low&amp;High</t>
  </si>
  <si>
    <t>0.3736111111111110.343055555555556</t>
  </si>
  <si>
    <t>0.3597222222222220.333333333333333</t>
  </si>
  <si>
    <t>0.3631944444444440.372222222222222</t>
  </si>
  <si>
    <t>0.3347222222222220.338888888888889</t>
  </si>
  <si>
    <t>0.3729166666666670.3375</t>
  </si>
  <si>
    <t>0.3680555555555550.355555555555555</t>
  </si>
  <si>
    <t>0.3361111111111110.353472222222222</t>
  </si>
  <si>
    <t>0.3416666666666670.370138888888889</t>
  </si>
  <si>
    <t>0.3590277777777780.334722222222222</t>
  </si>
  <si>
    <t>0.3368055555555560.349305555555555</t>
  </si>
  <si>
    <t>0.3736111111111110.334027777777778</t>
  </si>
  <si>
    <t>0.3333333333333330.371527777777778</t>
  </si>
  <si>
    <t>0.3743055555555550.334027777777778</t>
  </si>
  <si>
    <t>0.3381944444444440.365277777777778</t>
  </si>
  <si>
    <t>0.3423611111111110.371527777777778</t>
  </si>
  <si>
    <t>0.3736111111111110.346527777777778</t>
  </si>
  <si>
    <t>0.350.336805555555556</t>
  </si>
  <si>
    <t>0.3701388888888890.340972222222222</t>
  </si>
  <si>
    <t>0.3368055555555560.370833333333333</t>
  </si>
  <si>
    <t>0.3388888888888890.3625</t>
  </si>
  <si>
    <t>0.36250.347916666666667</t>
  </si>
  <si>
    <t>0.3729166666666670.346527777777778</t>
  </si>
  <si>
    <t>0.356250.374305555555555</t>
  </si>
  <si>
    <t>0.3666666666666670.336805555555556</t>
  </si>
  <si>
    <t>0.3736111111111110.336805555555556</t>
  </si>
  <si>
    <t>0.3333333333333330.372916666666667</t>
  </si>
  <si>
    <t>0.3743055555555550.336805555555556</t>
  </si>
  <si>
    <t>0.3618055555555550.373611111111111</t>
  </si>
  <si>
    <t>0.3743055555555550.343055555555556</t>
  </si>
  <si>
    <t>0.368750.354166666666667</t>
  </si>
  <si>
    <t>0.3569444444444440.372916666666667</t>
  </si>
  <si>
    <t>0.3729166666666670.348611111111111</t>
  </si>
  <si>
    <t>0.3333333333333330.368055555555555</t>
  </si>
  <si>
    <t>0.3402777777777780.372916666666667</t>
  </si>
  <si>
    <t>0.3729166666666670.363194444444444</t>
  </si>
  <si>
    <t>0.3673611111111110.333333333333333</t>
  </si>
  <si>
    <t>0.3743055555555550.3375</t>
  </si>
  <si>
    <t>0.3361111111111110.373611111111111</t>
  </si>
  <si>
    <t>0.3604166666666670.338194444444444</t>
  </si>
  <si>
    <t>0.3576388888888890.374305555555555</t>
  </si>
  <si>
    <t>0.3597222222222220.334722222222222</t>
  </si>
  <si>
    <t>0.3361111111111110.345138888888889</t>
  </si>
  <si>
    <t>0.3333333333333330.370138888888889</t>
  </si>
  <si>
    <t>0.3430555555555560.373611111111111</t>
  </si>
  <si>
    <t>0.368750.336111111111111</t>
  </si>
  <si>
    <t>0.3423611111111110.374305555555555</t>
  </si>
  <si>
    <t>0.3715277777777780.346527777777778</t>
  </si>
  <si>
    <t>0.3381944444444440.363194444444444</t>
  </si>
  <si>
    <t>0.3458333333333330.335416666666667</t>
  </si>
  <si>
    <t>0.3458333333333330.365277777777778</t>
  </si>
  <si>
    <t>0.3583333333333330.347916666666667</t>
  </si>
  <si>
    <t>0.3743055555555550.334722222222222</t>
  </si>
  <si>
    <t>0.33750.373611111111111</t>
  </si>
  <si>
    <t>0.3708333333333330.351388888888889</t>
  </si>
  <si>
    <t>0.3513888888888890.374305555555555</t>
  </si>
  <si>
    <t>0.3652777777777780.359722222222222</t>
  </si>
  <si>
    <t>0.343750.361111111111111</t>
  </si>
  <si>
    <t>0.3590277777777780.335416666666667</t>
  </si>
  <si>
    <t>0.3472222222222220.365277777777778</t>
  </si>
  <si>
    <t>0.3333333333333330.36875</t>
  </si>
  <si>
    <t>0.3743055555555550.335416666666667</t>
  </si>
  <si>
    <t>0.3479166666666670.373611111111111</t>
  </si>
  <si>
    <t>0.3743055555555550.363194444444444</t>
  </si>
  <si>
    <t>0.3347222222222220.372222222222222</t>
  </si>
  <si>
    <t>0.3340277777777780.345138888888889</t>
  </si>
  <si>
    <t>0.3736111111111110.3375</t>
  </si>
  <si>
    <t>0.3736111111111110.338194444444444</t>
  </si>
  <si>
    <t>0.3743055555555550.345833333333333</t>
  </si>
  <si>
    <t>0.3659722222222220.344444444444444</t>
  </si>
  <si>
    <t>0.3569444444444440.374305555555555</t>
  </si>
  <si>
    <t>0.3347222222222220.356944444444444</t>
  </si>
  <si>
    <t>0.3555555555555550.335416666666667</t>
  </si>
  <si>
    <t>0.3493055555555550.334722222222222</t>
  </si>
  <si>
    <t>0.343750.334027777777778</t>
  </si>
  <si>
    <t>0.3680555555555550.333333333333333</t>
  </si>
  <si>
    <t>0.3513888888888890.3375</t>
  </si>
  <si>
    <t>0.3333333333333330.364583333333333</t>
  </si>
  <si>
    <t>0.3388888888888890.366666666666667</t>
  </si>
  <si>
    <t>0.3708333333333330.342361111111111</t>
  </si>
  <si>
    <t>0.3472222222222220.374305555555555</t>
  </si>
  <si>
    <t>0.3715277777777780.338194444444444</t>
  </si>
  <si>
    <t>0.3381944444444440.351388888888889</t>
  </si>
  <si>
    <t>0.3333333333333330.3625</t>
  </si>
  <si>
    <t>0.3340277777777780.371527777777778</t>
  </si>
  <si>
    <t>0.3708333333333330.359027777777778</t>
  </si>
  <si>
    <t>0.3423611111111110.333333333333333</t>
  </si>
  <si>
    <t>0.3388888888888890.370833333333333</t>
  </si>
  <si>
    <t>0.3333333333333330.35625</t>
  </si>
  <si>
    <t>0.3659722222222220.336805555555556</t>
  </si>
  <si>
    <t>0.3402777777777780.372222222222222</t>
  </si>
  <si>
    <t>0.3520833333333330.369444444444444</t>
  </si>
  <si>
    <t>0.3354166666666670.352777777777778</t>
  </si>
  <si>
    <t>0.3680555555555550.35</t>
  </si>
  <si>
    <t>0.3534722222222220.359027777777778</t>
  </si>
  <si>
    <t>0.3555555555555550.373611111111111</t>
  </si>
  <si>
    <t>0.3652777777777780.333333333333333</t>
  </si>
  <si>
    <t>0.3368055555555560.365277777777778</t>
  </si>
  <si>
    <t>0.3743055555555550.348611111111111</t>
  </si>
  <si>
    <t>0.33750.372222222222222</t>
  </si>
  <si>
    <t>0.3743055555555550.360416666666667</t>
  </si>
  <si>
    <t>0.3631944444444440.373611111111111</t>
  </si>
  <si>
    <t>0.3569444444444440.373611111111111</t>
  </si>
  <si>
    <t>0.3381944444444440.372916666666667</t>
  </si>
  <si>
    <t>0.3729166666666670.334027777777778</t>
  </si>
  <si>
    <t>0.3659722222222220.354166666666667</t>
  </si>
  <si>
    <t>0.3645833333333330.333333333333333</t>
  </si>
  <si>
    <t>0.3548611111111110.373611111111111</t>
  </si>
  <si>
    <t>0.3715277777777780.350694444444444</t>
  </si>
  <si>
    <t>0.3388888888888890.367361111111111</t>
  </si>
  <si>
    <t>0.3458333333333330.372222222222222</t>
  </si>
  <si>
    <t>0.3479166666666670.334722222222222</t>
  </si>
  <si>
    <t>0.3666666666666670.334722222222222</t>
  </si>
  <si>
    <t>0.3527777777777780.336805555555556</t>
  </si>
  <si>
    <t>0.3493055555555550.373611111111111</t>
  </si>
  <si>
    <t>0.3368055555555560.359722222222222</t>
  </si>
  <si>
    <t>0.3736111111111110.333333333333333</t>
  </si>
  <si>
    <t>0.3451388888888890.334722222222222</t>
  </si>
  <si>
    <t>0.3631944444444440.372916666666667</t>
  </si>
  <si>
    <t>0.3416666666666670.369444444444444</t>
  </si>
  <si>
    <t>0.3333333333333330.373611111111111</t>
  </si>
  <si>
    <t>0.3354166666666670.372916666666667</t>
  </si>
  <si>
    <t>0.3736111111111110.334722222222222</t>
  </si>
  <si>
    <t>0.3666666666666670.345833333333333</t>
  </si>
  <si>
    <t>0.3722222222222220.338888888888889</t>
  </si>
  <si>
    <t>0.3680555555555550.336111111111111</t>
  </si>
  <si>
    <t>0.3673611111111110.335416666666667</t>
  </si>
  <si>
    <t>0.3722222222222220.334027777777778</t>
  </si>
  <si>
    <t>0.3708333333333330.338888888888889</t>
  </si>
  <si>
    <t>0.3583333333333330.336805555555556</t>
  </si>
  <si>
    <t>0.3333333333333330.369444444444444</t>
  </si>
  <si>
    <t>0.3611111111111110.336805555555556</t>
  </si>
  <si>
    <t>0.3576388888888890.336805555555556</t>
  </si>
  <si>
    <t>0.3472222222222220.372916666666667</t>
  </si>
  <si>
    <t>Low\High</t>
  </si>
  <si>
    <t>CNHJPY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</si>
</sst>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/yyyy"/>
    <numFmt numFmtId="166" formatCode="[$-F400]h:mm:ss\ AM/PM"/>
    <numFmt numFmtId="168" formatCode="d/m/yyyy\ h:mm:ss\ AM/PM"/>
    <numFmt numFmtId="173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18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0" fillId="0" borderId="0" xfId="0" applyNumberFormat="1"/>
    <xf numFmtId="17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15.2012</v>
        <stp/>
        <stp>##V3_BDHV12</stp>
        <stp>CNHJPY Curncy</stp>
        <stp>last_price</stp>
        <stp>4/11/2016 8:00:00 AM</stp>
        <stp>4/11/2016 9:00:00 AM</stp>
        <stp>[USDJPY Gotobi.xlsx]CNH2!R87C2</stp>
        <stp>BarSz=1</stp>
        <stp>Dir=H</stp>
        <stp>Dts=h</stp>
        <stp>Sort=D</stp>
        <stp>Quote=C</stp>
        <stp>UseDPDF=Y</stp>
        <stp>cols=60;rows=1</stp>
        <tr r="B87" s="12"/>
      </tp>
      <tp>
        <v>15.3621</v>
        <stp/>
        <stp>##V3_BDHV12</stp>
        <stp>CNHJPY Curncy</stp>
        <stp>last_price</stp>
        <stp>5/10/2016 8:05:00 AM</stp>
        <stp>5/10/2016 8:06:00 AM</stp>
        <stp>[USDJPY Gotobi.xlsx]Sheet1!R201C7</stp>
        <stp>BarSz=1</stp>
        <stp>Dir=V</stp>
        <stp>Dts=h</stp>
        <stp>Sort=D</stp>
        <stp>Quote=C</stp>
        <stp>UseDPDF=Y</stp>
        <tr r="G201" s="1"/>
      </tp>
      <tp>
        <v>16.502199999999998</v>
        <stp/>
        <stp>##V3_BDHV12</stp>
        <stp>CNHJPY Curncy</stp>
        <stp>last_price</stp>
        <stp>5/12/2016 8:05:00 AM</stp>
        <stp>5/12/2016 8:06:00 AM</stp>
        <stp>[USDJPY Gotobi.xlsx]Sheet1!R244C7</stp>
        <stp>BarSz=1</stp>
        <stp>Dir=V</stp>
        <stp>Dts=h</stp>
        <stp>Sort=D</stp>
        <stp>Quote=C</stp>
        <stp>UseDPDF=Y</stp>
        <tr r="G244" s="1"/>
      </tp>
      <tp>
        <v>15.3621</v>
        <stp/>
        <stp>##V3_BDHV12</stp>
        <stp>CNHJPY Curncy</stp>
        <stp>last_price</stp>
        <stp>5/10/2016 8:05:00 AM</stp>
        <stp>5/10/2016 8:06:00 AM</stp>
        <stp>[USDJPY Gotobi.xlsx]Sheet1!R201C6</stp>
        <stp>BarSz=1</stp>
        <stp>Dir=V</stp>
        <stp>Dts=h</stp>
        <stp>Sort=D</stp>
        <stp>Quote=C</stp>
        <stp>UseDPDF=Y</stp>
        <tr r="F201" s="1"/>
      </tp>
      <tp>
        <v>16.502199999999998</v>
        <stp/>
        <stp>##V3_BDHV12</stp>
        <stp>CNHJPY Curncy</stp>
        <stp>last_price</stp>
        <stp>5/12/2016 8:05:00 AM</stp>
        <stp>5/12/2016 8:06:00 AM</stp>
        <stp>[USDJPY Gotobi.xlsx]Sheet1!R244C6</stp>
        <stp>BarSz=1</stp>
        <stp>Dir=V</stp>
        <stp>Dts=h</stp>
        <stp>Sort=D</stp>
        <stp>Quote=C</stp>
        <stp>UseDPDF=Y</stp>
        <tr r="F244" s="1"/>
      </tp>
      <tp>
        <v>15.243499999999999</v>
        <stp/>
        <stp>##V3_BDHV12</stp>
        <stp>CNHJPY Curncy</stp>
        <stp>last_price</stp>
        <stp>4/8/2016 8:00:00 AM</stp>
        <stp>4/8/2016 9:00:00 AM</stp>
        <stp>[USDJPY Gotobi.xlsx]CNH2!R21C2</stp>
        <stp>BarSz=1</stp>
        <stp>Dir=H</stp>
        <stp>Dts=h</stp>
        <stp>Sort=D</stp>
        <stp>Quote=C</stp>
        <stp>UseDPDF=Y</stp>
        <stp>cols=60;rows=1</stp>
        <tr r="B21" s="12"/>
      </tp>
      <tp>
        <v>15.4251</v>
        <stp/>
        <stp>##V3_BDHV12</stp>
        <stp>CNHJPY Curncy</stp>
        <stp>last_price</stp>
        <stp>1/9/2016 8:00:00 AM</stp>
        <stp>1/9/2016 9:00:00 AM</stp>
        <stp>[USDJPY Gotobi.xlsx]CNH2!R41C2</stp>
        <stp>BarSz=1</stp>
        <stp>Dir=H</stp>
        <stp>Dts=h</stp>
        <stp>Sort=D</stp>
        <stp>Quote=C</stp>
        <stp>UseDPDF=Y</stp>
        <stp>cols=60;rows=1</stp>
        <tr r="B41" s="12"/>
      </tp>
      <tp>
        <v>15.466699999999999</v>
        <stp/>
        <stp>##V3_BDHV12</stp>
        <stp>CNHJPY Curncy</stp>
        <stp>last_price</stp>
        <stp>1/11/2016 8:00:00 AM</stp>
        <stp>1/11/2016 8:01:00 AM</stp>
        <stp>[USDJPY Gotobi.xlsx]Sheet1!R220C5</stp>
        <stp>BarSz=1</stp>
        <stp>Dir=V</stp>
        <stp>Dts=h</stp>
        <stp>Sort=D</stp>
        <stp>Quote=C</stp>
        <stp>UseDPDF=Y</stp>
        <tr r="E220" s="1"/>
      </tp>
      <tp>
        <v>16.562000000000001</v>
        <stp/>
        <stp>##V3_BDHV12</stp>
        <stp>CNHJPY Curncy</stp>
        <stp>last_price</stp>
        <stp>1/12/2016 8:00:00 AM</stp>
        <stp>1/12/2016 8:01:00 AM</stp>
        <stp>[USDJPY Gotobi.xlsx]Sheet1!R242C5</stp>
        <stp>BarSz=1</stp>
        <stp>Dir=V</stp>
        <stp>Dts=h</stp>
        <stp>Sort=D</stp>
        <stp>Quote=C</stp>
        <stp>UseDPDF=Y</stp>
        <tr r="E242" s="1"/>
      </tp>
      <tp>
        <v>15.2325</v>
        <stp/>
        <stp>##V3_BDHV12</stp>
        <stp>CNHJPY Curncy</stp>
        <stp>last_price</stp>
        <stp>4/11/2016 8:05:00 AM</stp>
        <stp>4/11/2016 8:06:00 AM</stp>
        <stp>[USDJPY Gotobi.xlsx]Sheet1!R223C7</stp>
        <stp>BarSz=1</stp>
        <stp>Dir=V</stp>
        <stp>Dts=h</stp>
        <stp>Sort=D</stp>
        <stp>Quote=C</stp>
        <stp>UseDPDF=Y</stp>
        <tr r="G223" s="1"/>
      </tp>
      <tp>
        <v>15.2517</v>
        <stp/>
        <stp>##V3_BDHV12</stp>
        <stp>CNHJPY Curncy</stp>
        <stp>last_price</stp>
        <stp>4/10/2016 8:05:00 AM</stp>
        <stp>4/10/2016 8:06:00 AM</stp>
        <stp>[USDJPY Gotobi.xlsx]Sheet1!R200C7</stp>
        <stp>BarSz=1</stp>
        <stp>Dir=V</stp>
        <stp>Dts=h</stp>
        <stp>Sort=D</stp>
        <stp>Quote=C</stp>
        <stp>UseDPDF=Y</stp>
        <tr r="G200" s="1"/>
      </tp>
      <tp>
        <v>15.2325</v>
        <stp/>
        <stp>##V3_BDHV12</stp>
        <stp>CNHJPY Curncy</stp>
        <stp>last_price</stp>
        <stp>4/11/2016 8:05:00 AM</stp>
        <stp>4/11/2016 8:06:00 AM</stp>
        <stp>[USDJPY Gotobi.xlsx]Sheet1!R223C6</stp>
        <stp>BarSz=1</stp>
        <stp>Dir=V</stp>
        <stp>Dts=h</stp>
        <stp>Sort=D</stp>
        <stp>Quote=C</stp>
        <stp>UseDPDF=Y</stp>
        <tr r="F223" s="1"/>
      </tp>
      <tp>
        <v>15.2517</v>
        <stp/>
        <stp>##V3_BDHV12</stp>
        <stp>CNHJPY Curncy</stp>
        <stp>last_price</stp>
        <stp>4/10/2016 8:05:00 AM</stp>
        <stp>4/10/2016 8:06:00 AM</stp>
        <stp>[USDJPY Gotobi.xlsx]Sheet1!R200C6</stp>
        <stp>BarSz=1</stp>
        <stp>Dir=V</stp>
        <stp>Dts=h</stp>
        <stp>Sort=D</stp>
        <stp>Quote=C</stp>
        <stp>UseDPDF=Y</stp>
        <tr r="F200" s="1"/>
      </tp>
      <tp>
        <v>15.4528</v>
        <stp/>
        <stp>##V3_BDHV12</stp>
        <stp>CNHJPY Curncy</stp>
        <stp>last_price</stp>
        <stp>1/11/2016 9:00:00 AM</stp>
        <stp>1/11/2016 9:01:00 AM</stp>
        <stp>[USDJPY Gotobi.xlsx]Sheet1!R220C8</stp>
        <stp>BarSz=1</stp>
        <stp>Dir=V</stp>
        <stp>Dts=h</stp>
        <stp>Sort=D</stp>
        <stp>Quote=C</stp>
        <stp>UseDPDF=Y</stp>
        <tr r="H220" s="1"/>
      </tp>
      <tp>
        <v>16.547799999999999</v>
        <stp/>
        <stp>##V3_BDHV12</stp>
        <stp>CNHJPY Curncy</stp>
        <stp>last_price</stp>
        <stp>1/12/2016 9:00:00 AM</stp>
        <stp>1/12/2016 9:01:00 AM</stp>
        <stp>[USDJPY Gotobi.xlsx]Sheet1!R242C8</stp>
        <stp>BarSz=1</stp>
        <stp>Dir=V</stp>
        <stp>Dts=h</stp>
        <stp>Sort=D</stp>
        <stp>Quote=C</stp>
        <stp>UseDPDF=Y</stp>
        <tr r="H242" s="1"/>
      </tp>
      <tp>
        <v>15.249700000000001</v>
        <stp/>
        <stp>##V3_BDHV12</stp>
        <stp>CNHJPY Curncy</stp>
        <stp>last_price</stp>
        <stp>3/8/2016 8:00:00 AM</stp>
        <stp>3/8/2016 9:00:00 AM</stp>
        <stp>[USDJPY Gotobi.xlsx]CNH2!R20C2</stp>
        <stp>BarSz=1</stp>
        <stp>Dir=H</stp>
        <stp>Dts=h</stp>
        <stp>Sort=D</stp>
        <stp>Quote=C</stp>
        <stp>UseDPDF=Y</stp>
        <stp>cols=60;rows=1</stp>
        <tr r="B20" s="12"/>
      </tp>
      <tp>
        <v>15.3024</v>
        <stp/>
        <stp>##V3_BDHV12</stp>
        <stp>CNHJPY Curncy</stp>
        <stp>last_price</stp>
        <stp>9/9/2016 9:00:00 AM</stp>
        <stp>9/9/2016 9:01:00 AM</stp>
        <stp>[USDJPY Gotobi.xlsx]Sheet1!R183C8</stp>
        <stp>BarSz=1</stp>
        <stp>Dir=V</stp>
        <stp>Dts=h</stp>
        <stp>Sort=D</stp>
        <stp>Quote=C</stp>
        <stp>UseDPDF=Y</stp>
        <tr r="H183" s="1"/>
      </tp>
      <tp>
        <v>15.252800000000001</v>
        <stp/>
        <stp>##V3_BDHV12</stp>
        <stp>CNHJPY Curncy</stp>
        <stp>last_price</stp>
        <stp>8/9/2016 9:00:00 AM</stp>
        <stp>8/9/2016 9:01:00 AM</stp>
        <stp>[USDJPY Gotobi.xlsx]Sheet1!R182C8</stp>
        <stp>BarSz=1</stp>
        <stp>Dir=V</stp>
        <stp>Dts=h</stp>
        <stp>Sort=D</stp>
        <stp>Quote=C</stp>
        <stp>UseDPDF=Y</stp>
        <tr r="H182" s="1"/>
      </tp>
      <tp>
        <v>15.2056</v>
        <stp/>
        <stp>##V3_BDHV12</stp>
        <stp>CNHJPY Curncy</stp>
        <stp>last_price</stp>
        <stp>7/9/2016 9:00:00 AM</stp>
        <stp>7/9/2016 9:01:00 AM</stp>
        <stp>[USDJPY Gotobi.xlsx]Sheet1!R181C8</stp>
        <stp>BarSz=1</stp>
        <stp>Dir=V</stp>
        <stp>Dts=h</stp>
        <stp>Sort=D</stp>
        <stp>Quote=C</stp>
        <stp>UseDPDF=Y</stp>
        <tr r="H181" s="1"/>
      </tp>
      <tp>
        <v>15.4946</v>
        <stp/>
        <stp>##V3_BDHV12</stp>
        <stp>CNHJPY Curncy</stp>
        <stp>last_price</stp>
        <stp>6/9/2016 9:00:00 AM</stp>
        <stp>6/9/2016 9:01:00 AM</stp>
        <stp>[USDJPY Gotobi.xlsx]Sheet1!R180C8</stp>
        <stp>BarSz=1</stp>
        <stp>Dir=V</stp>
        <stp>Dts=h</stp>
        <stp>Sort=D</stp>
        <stp>Quote=C</stp>
        <stp>UseDPDF=Y</stp>
        <tr r="H180" s="1"/>
      </tp>
      <tp>
        <v>15.303000000000001</v>
        <stp/>
        <stp>##V3_BDHV12</stp>
        <stp>CNHJPY Curncy</stp>
        <stp>last_price</stp>
        <stp>8/8/2016 9:00:00 AM</stp>
        <stp>8/8/2016 9:01:00 AM</stp>
        <stp>[USDJPY Gotobi.xlsx]Sheet1!R159C8</stp>
        <stp>BarSz=1</stp>
        <stp>Dir=V</stp>
        <stp>Dts=h</stp>
        <stp>Sort=D</stp>
        <stp>Quote=C</stp>
        <stp>UseDPDF=Y</stp>
        <tr r="H159" s="1"/>
      </tp>
      <tp>
        <v>15.233599999999999</v>
        <stp/>
        <stp>##V3_BDHV12</stp>
        <stp>CNHJPY Curncy</stp>
        <stp>last_price</stp>
        <stp>5/8/2016 9:00:00 AM</stp>
        <stp>5/8/2016 9:01:00 AM</stp>
        <stp>[USDJPY Gotobi.xlsx]Sheet1!R158C8</stp>
        <stp>BarSz=1</stp>
        <stp>Dir=V</stp>
        <stp>Dts=h</stp>
        <stp>Sort=D</stp>
        <stp>Quote=C</stp>
        <stp>UseDPDF=Y</stp>
        <tr r="H158" s="1"/>
      </tp>
      <tp>
        <v>15.243</v>
        <stp/>
        <stp>##V3_BDHV12</stp>
        <stp>CNHJPY Curncy</stp>
        <stp>last_price</stp>
        <stp>4/8/2016 9:00:00 AM</stp>
        <stp>4/8/2016 9:01:00 AM</stp>
        <stp>[USDJPY Gotobi.xlsx]Sheet1!R157C8</stp>
        <stp>BarSz=1</stp>
        <stp>Dir=V</stp>
        <stp>Dts=h</stp>
        <stp>Sort=D</stp>
        <stp>Quote=C</stp>
        <stp>UseDPDF=Y</stp>
        <tr r="H157" s="1"/>
      </tp>
      <tp>
        <v>15.245200000000001</v>
        <stp/>
        <stp>##V3_BDHV12</stp>
        <stp>CNHJPY Curncy</stp>
        <stp>last_price</stp>
        <stp>3/8/2016 9:00:00 AM</stp>
        <stp>3/8/2016 9:01:00 AM</stp>
        <stp>[USDJPY Gotobi.xlsx]Sheet1!R156C8</stp>
        <stp>BarSz=1</stp>
        <stp>Dir=V</stp>
        <stp>Dts=h</stp>
        <stp>Sort=D</stp>
        <stp>Quote=C</stp>
        <stp>UseDPDF=Y</stp>
        <tr r="H156" s="1"/>
      </tp>
      <tp>
        <v>15.391</v>
        <stp/>
        <stp>##V3_BDHV12</stp>
        <stp>CNHJPY Curncy</stp>
        <stp>last_price</stp>
        <stp>2/8/2016 9:00:00 AM</stp>
        <stp>2/8/2016 9:01:00 AM</stp>
        <stp>[USDJPY Gotobi.xlsx]Sheet1!R155C8</stp>
        <stp>BarSz=1</stp>
        <stp>Dir=V</stp>
        <stp>Dts=h</stp>
        <stp>Sort=D</stp>
        <stp>Quote=C</stp>
        <stp>UseDPDF=Y</stp>
        <tr r="H155" s="1"/>
      </tp>
      <tp>
        <v>15.4358</v>
        <stp/>
        <stp>##V3_BDHV12</stp>
        <stp>CNHJPY Curncy</stp>
        <stp>last_price</stp>
        <stp>1/8/2016 9:00:00 AM</stp>
        <stp>1/8/2016 9:01:00 AM</stp>
        <stp>[USDJPY Gotobi.xlsx]Sheet1!R154C8</stp>
        <stp>BarSz=1</stp>
        <stp>Dir=V</stp>
        <stp>Dts=h</stp>
        <stp>Sort=D</stp>
        <stp>Quote=C</stp>
        <stp>UseDPDF=Y</stp>
        <tr r="H154" s="1"/>
      </tp>
      <tp>
        <v>15.535399999999999</v>
        <stp/>
        <stp>##V3_BDHV12</stp>
        <stp>CNHJPY Curncy</stp>
        <stp>last_price</stp>
        <stp>5/9/2016 9:00:00 AM</stp>
        <stp>5/9/2016 9:01:00 AM</stp>
        <stp>[USDJPY Gotobi.xlsx]Sheet1!R179C8</stp>
        <stp>BarSz=1</stp>
        <stp>Dir=V</stp>
        <stp>Dts=h</stp>
        <stp>Sort=D</stp>
        <stp>Quote=C</stp>
        <stp>UseDPDF=Y</stp>
        <tr r="H179" s="1"/>
      </tp>
      <tp>
        <v>15.4445</v>
        <stp/>
        <stp>##V3_BDHV12</stp>
        <stp>CNHJPY Curncy</stp>
        <stp>last_price</stp>
        <stp>2/9/2016 9:00:00 AM</stp>
        <stp>2/9/2016 9:01:00 AM</stp>
        <stp>[USDJPY Gotobi.xlsx]Sheet1!R178C8</stp>
        <stp>BarSz=1</stp>
        <stp>Dir=V</stp>
        <stp>Dts=h</stp>
        <stp>Sort=D</stp>
        <stp>Quote=C</stp>
        <stp>UseDPDF=Y</stp>
        <tr r="H178" s="1"/>
      </tp>
      <tp>
        <v>15.4236</v>
        <stp/>
        <stp>##V3_BDHV12</stp>
        <stp>CNHJPY Curncy</stp>
        <stp>last_price</stp>
        <stp>1/9/2016 9:00:00 AM</stp>
        <stp>1/9/2016 9:01:00 AM</stp>
        <stp>[USDJPY Gotobi.xlsx]Sheet1!R177C8</stp>
        <stp>BarSz=1</stp>
        <stp>Dir=V</stp>
        <stp>Dts=h</stp>
        <stp>Sort=D</stp>
        <stp>Quote=C</stp>
        <stp>UseDPDF=Y</stp>
        <tr r="H177" s="1"/>
      </tp>
      <tp>
        <v>15.348100000000001</v>
        <stp/>
        <stp>##V3_BDHV12</stp>
        <stp>CNHJPY Curncy</stp>
        <stp>last_price</stp>
        <stp>9/8/2016 9:00:00 AM</stp>
        <stp>9/8/2016 9:01:00 AM</stp>
        <stp>[USDJPY Gotobi.xlsx]Sheet1!R160C8</stp>
        <stp>BarSz=1</stp>
        <stp>Dir=V</stp>
        <stp>Dts=h</stp>
        <stp>Sort=D</stp>
        <stp>Quote=C</stp>
        <stp>UseDPDF=Y</stp>
        <tr r="H160" s="1"/>
      </tp>
      <tp t="s">
        <v>#N/A N/A</v>
        <stp/>
        <stp>##V3_BDHV12</stp>
        <stp>CNHJPY Curncy</stp>
        <stp>last_price</stp>
        <stp>9/6/2016 9:00:00 AM</stp>
        <stp>9/6/2016 9:01:00 AM</stp>
        <stp>[USDJPY Gotobi.xlsx]Sheet1!R117C8</stp>
        <stp>BarSz=1</stp>
        <stp>Dir=V</stp>
        <stp>Dts=h</stp>
        <stp>Sort=D</stp>
        <stp>Quote=C</stp>
        <stp>UseDPDF=Y</stp>
        <tr r="H117" s="1"/>
      </tp>
      <tp t="s">
        <v>#N/A N/A</v>
        <stp/>
        <stp>##V3_BDHV12</stp>
        <stp>CNHJPY Curncy</stp>
        <stp>last_price</stp>
        <stp>8/6/2016 9:00:00 AM</stp>
        <stp>8/6/2016 9:01:00 AM</stp>
        <stp>[USDJPY Gotobi.xlsx]Sheet1!R116C8</stp>
        <stp>BarSz=1</stp>
        <stp>Dir=V</stp>
        <stp>Dts=h</stp>
        <stp>Sort=D</stp>
        <stp>Quote=C</stp>
        <stp>UseDPDF=Y</stp>
        <tr r="H116" s="1"/>
      </tp>
      <tp t="s">
        <v>#N/A N/A</v>
        <stp/>
        <stp>##V3_BDHV12</stp>
        <stp>CNHJPY Curncy</stp>
        <stp>last_price</stp>
        <stp>7/6/2016 9:00:00 AM</stp>
        <stp>7/6/2016 9:01:00 AM</stp>
        <stp>[USDJPY Gotobi.xlsx]Sheet1!R115C8</stp>
        <stp>BarSz=1</stp>
        <stp>Dir=V</stp>
        <stp>Dts=h</stp>
        <stp>Sort=D</stp>
        <stp>Quote=C</stp>
        <stp>UseDPDF=Y</stp>
        <tr r="H115" s="1"/>
      </tp>
      <tp t="s">
        <v>#N/A N/A</v>
        <stp/>
        <stp>##V3_BDHV12</stp>
        <stp>CNHJPY Curncy</stp>
        <stp>last_price</stp>
        <stp>6/6/2016 9:00:00 AM</stp>
        <stp>6/6/2016 9:01:00 AM</stp>
        <stp>[USDJPY Gotobi.xlsx]Sheet1!R114C8</stp>
        <stp>BarSz=1</stp>
        <stp>Dir=V</stp>
        <stp>Dts=h</stp>
        <stp>Sort=D</stp>
        <stp>Quote=C</stp>
        <stp>UseDPDF=Y</stp>
        <tr r="H114" s="1"/>
      </tp>
      <tp t="s">
        <v>#N/A N/A</v>
        <stp/>
        <stp>##V3_BDHV12</stp>
        <stp>CNHJPY Curncy</stp>
        <stp>last_price</stp>
        <stp>3/6/2016 9:00:00 AM</stp>
        <stp>3/6/2016 9:01:00 AM</stp>
        <stp>[USDJPY Gotobi.xlsx]Sheet1!R113C8</stp>
        <stp>BarSz=1</stp>
        <stp>Dir=V</stp>
        <stp>Dts=h</stp>
        <stp>Sort=D</stp>
        <stp>Quote=C</stp>
        <stp>UseDPDF=Y</stp>
        <tr r="H113" s="1"/>
      </tp>
      <tp t="s">
        <v>#N/A N/A</v>
        <stp/>
        <stp>##V3_BDHV12</stp>
        <stp>CNHJPY Curncy</stp>
        <stp>last_price</stp>
        <stp>2/6/2016 9:00:00 AM</stp>
        <stp>2/6/2016 9:01:00 AM</stp>
        <stp>[USDJPY Gotobi.xlsx]Sheet1!R112C8</stp>
        <stp>BarSz=1</stp>
        <stp>Dir=V</stp>
        <stp>Dts=h</stp>
        <stp>Sort=D</stp>
        <stp>Quote=C</stp>
        <stp>UseDPDF=Y</stp>
        <tr r="H112" s="1"/>
      </tp>
      <tp t="s">
        <v>#N/A N/A</v>
        <stp/>
        <stp>##V3_BDHV12</stp>
        <stp>CNHJPY Curncy</stp>
        <stp>last_price</stp>
        <stp>1/6/2016 9:00:00 AM</stp>
        <stp>1/6/2016 9:01:00 AM</stp>
        <stp>[USDJPY Gotobi.xlsx]Sheet1!R111C8</stp>
        <stp>BarSz=1</stp>
        <stp>Dir=V</stp>
        <stp>Dts=h</stp>
        <stp>Sort=D</stp>
        <stp>Quote=C</stp>
        <stp>UseDPDF=Y</stp>
        <tr r="H111" s="1"/>
      </tp>
      <tp t="s">
        <v>#N/A N/A</v>
        <stp/>
        <stp>##V3_BDHV12</stp>
        <stp>CNHJPY Curncy</stp>
        <stp>last_price</stp>
        <stp>8/7/2016 9:00:00 AM</stp>
        <stp>8/7/2016 9:01:00 AM</stp>
        <stp>[USDJPY Gotobi.xlsx]Sheet1!R138C8</stp>
        <stp>BarSz=1</stp>
        <stp>Dir=V</stp>
        <stp>Dts=h</stp>
        <stp>Sort=D</stp>
        <stp>Quote=C</stp>
        <stp>UseDPDF=Y</stp>
        <tr r="H138" s="1"/>
      </tp>
      <tp t="s">
        <v>#N/A N/A</v>
        <stp/>
        <stp>##V3_BDHV12</stp>
        <stp>CNHJPY Curncy</stp>
        <stp>last_price</stp>
        <stp>7/7/2016 9:00:00 AM</stp>
        <stp>7/7/2016 9:01:00 AM</stp>
        <stp>[USDJPY Gotobi.xlsx]Sheet1!R137C8</stp>
        <stp>BarSz=1</stp>
        <stp>Dir=V</stp>
        <stp>Dts=h</stp>
        <stp>Sort=D</stp>
        <stp>Quote=C</stp>
        <stp>UseDPDF=Y</stp>
        <tr r="H137" s="1"/>
      </tp>
      <tp t="s">
        <v>#N/A N/A</v>
        <stp/>
        <stp>##V3_BDHV12</stp>
        <stp>CNHJPY Curncy</stp>
        <stp>last_price</stp>
        <stp>6/7/2016 9:00:00 AM</stp>
        <stp>6/7/2016 9:01:00 AM</stp>
        <stp>[USDJPY Gotobi.xlsx]Sheet1!R136C8</stp>
        <stp>BarSz=1</stp>
        <stp>Dir=V</stp>
        <stp>Dts=h</stp>
        <stp>Sort=D</stp>
        <stp>Quote=C</stp>
        <stp>UseDPDF=Y</stp>
        <tr r="H136" s="1"/>
      </tp>
      <tp t="s">
        <v>#N/A N/A</v>
        <stp/>
        <stp>##V3_BDHV12</stp>
        <stp>CNHJPY Curncy</stp>
        <stp>last_price</stp>
        <stp>5/7/2016 9:00:00 AM</stp>
        <stp>5/7/2016 9:01:00 AM</stp>
        <stp>[USDJPY Gotobi.xlsx]Sheet1!R135C8</stp>
        <stp>BarSz=1</stp>
        <stp>Dir=V</stp>
        <stp>Dts=h</stp>
        <stp>Sort=D</stp>
        <stp>Quote=C</stp>
        <stp>UseDPDF=Y</stp>
        <tr r="H135" s="1"/>
      </tp>
      <tp t="s">
        <v>#N/A N/A</v>
        <stp/>
        <stp>##V3_BDHV12</stp>
        <stp>CNHJPY Curncy</stp>
        <stp>last_price</stp>
        <stp>4/7/2016 9:00:00 AM</stp>
        <stp>4/7/2016 9:01:00 AM</stp>
        <stp>[USDJPY Gotobi.xlsx]Sheet1!R134C8</stp>
        <stp>BarSz=1</stp>
        <stp>Dir=V</stp>
        <stp>Dts=h</stp>
        <stp>Sort=D</stp>
        <stp>Quote=C</stp>
        <stp>UseDPDF=Y</stp>
        <tr r="H134" s="1"/>
      </tp>
      <tp t="s">
        <v>#N/A N/A</v>
        <stp/>
        <stp>##V3_BDHV12</stp>
        <stp>CNHJPY Curncy</stp>
        <stp>last_price</stp>
        <stp>1/7/2016 9:00:00 AM</stp>
        <stp>1/7/2016 9:01:00 AM</stp>
        <stp>[USDJPY Gotobi.xlsx]Sheet1!R133C8</stp>
        <stp>BarSz=1</stp>
        <stp>Dir=V</stp>
        <stp>Dts=h</stp>
        <stp>Sort=D</stp>
        <stp>Quote=C</stp>
        <stp>UseDPDF=Y</stp>
        <tr r="H133" s="1"/>
      </tp>
      <tp>
        <v>15.3873</v>
        <stp/>
        <stp>##V3_BDHV12</stp>
        <stp>CNHJPY Curncy</stp>
        <stp>last_price</stp>
        <stp>8/11/2016 8:00:00 AM</stp>
        <stp>8/11/2016 9:00:00 AM</stp>
        <stp>[USDJPY Gotobi.xlsx]CNH2!R89C2</stp>
        <stp>BarSz=1</stp>
        <stp>Dir=H</stp>
        <stp>Dts=h</stp>
        <stp>Sort=D</stp>
        <stp>Quote=C</stp>
        <stp>UseDPDF=Y</stp>
        <stp>cols=60;rows=1</stp>
        <tr r="B89" s="12"/>
      </tp>
      <tp>
        <v>17.0501</v>
        <stp/>
        <stp>##V3_BDHV12</stp>
        <stp>CNHJPY Curncy</stp>
        <stp>last_price</stp>
        <stp>9/1/2017 9:00:00 AM</stp>
        <stp>9/1/2017 9:01:00 AM</stp>
        <stp>[USDJPY Gotobi.xlsx]Sheet1!R269C8</stp>
        <stp>BarSz=1</stp>
        <stp>Dir=V</stp>
        <stp>Dts=h</stp>
        <stp>Sort=D</stp>
        <stp>Quote=C</stp>
        <stp>UseDPDF=Y</stp>
        <tr r="H269" s="1"/>
      </tp>
      <tp>
        <v>16.989599999999999</v>
        <stp/>
        <stp>##V3_BDHV12</stp>
        <stp>CNHJPY Curncy</stp>
        <stp>last_price</stp>
        <stp>6/1/2017 9:00:00 AM</stp>
        <stp>6/1/2017 9:01:00 AM</stp>
        <stp>[USDJPY Gotobi.xlsx]Sheet1!R268C8</stp>
        <stp>BarSz=1</stp>
        <stp>Dir=V</stp>
        <stp>Dts=h</stp>
        <stp>Sort=D</stp>
        <stp>Quote=C</stp>
        <stp>UseDPDF=Y</stp>
        <tr r="H268" s="1"/>
      </tp>
      <tp>
        <v>16.921199999999999</v>
        <stp/>
        <stp>##V3_BDHV12</stp>
        <stp>CNHJPY Curncy</stp>
        <stp>last_price</stp>
        <stp>5/1/2017 9:00:00 AM</stp>
        <stp>5/1/2017 9:01:00 AM</stp>
        <stp>[USDJPY Gotobi.xlsx]Sheet1!R267C8</stp>
        <stp>BarSz=1</stp>
        <stp>Dir=V</stp>
        <stp>Dts=h</stp>
        <stp>Sort=D</stp>
        <stp>Quote=C</stp>
        <stp>UseDPDF=Y</stp>
        <tr r="H267" s="1"/>
      </tp>
      <tp>
        <v>16.937200000000001</v>
        <stp/>
        <stp>##V3_BDHV12</stp>
        <stp>CNHJPY Curncy</stp>
        <stp>last_price</stp>
        <stp>4/1/2017 9:00:00 AM</stp>
        <stp>4/1/2017 9:01:00 AM</stp>
        <stp>[USDJPY Gotobi.xlsx]Sheet1!R266C8</stp>
        <stp>BarSz=1</stp>
        <stp>Dir=V</stp>
        <stp>Dts=h</stp>
        <stp>Sort=D</stp>
        <stp>Quote=C</stp>
        <stp>UseDPDF=Y</stp>
        <tr r="H266" s="1"/>
      </tp>
      <tp>
        <v>16.798999999999999</v>
        <stp/>
        <stp>##V3_BDHV12</stp>
        <stp>CNHJPY Curncy</stp>
        <stp>last_price</stp>
        <stp>3/1/2017 9:00:00 AM</stp>
        <stp>3/1/2017 9:01:00 AM</stp>
        <stp>[USDJPY Gotobi.xlsx]Sheet1!R265C8</stp>
        <stp>BarSz=1</stp>
        <stp>Dir=V</stp>
        <stp>Dts=h</stp>
        <stp>Sort=D</stp>
        <stp>Quote=C</stp>
        <stp>UseDPDF=Y</stp>
        <tr r="H265" s="1"/>
      </tp>
      <tp>
        <v>16.733699999999999</v>
        <stp/>
        <stp>##V3_BDHV12</stp>
        <stp>CNHJPY Curncy</stp>
        <stp>last_price</stp>
        <stp>2/1/2017 9:00:00 AM</stp>
        <stp>2/1/2017 9:01:00 AM</stp>
        <stp>[USDJPY Gotobi.xlsx]Sheet1!R264C8</stp>
        <stp>BarSz=1</stp>
        <stp>Dir=V</stp>
        <stp>Dts=h</stp>
        <stp>Sort=D</stp>
        <stp>Quote=C</stp>
        <stp>UseDPDF=Y</stp>
        <tr r="H264" s="1"/>
      </tp>
      <tp>
        <v>15.328900000000001</v>
        <stp/>
        <stp>##V3_BDHV12</stp>
        <stp>CNHJPY Curncy</stp>
        <stp>last_price</stp>
        <stp>9/9/2016 8:00:00 AM</stp>
        <stp>9/9/2016 8:01:00 AM</stp>
        <stp>[USDJPY Gotobi.xlsx]Sheet1!R183C5</stp>
        <stp>BarSz=1</stp>
        <stp>Dir=V</stp>
        <stp>Dts=h</stp>
        <stp>Sort=D</stp>
        <stp>Quote=C</stp>
        <stp>UseDPDF=Y</stp>
        <tr r="E183" s="1"/>
      </tp>
      <tp>
        <v>15.3249</v>
        <stp/>
        <stp>##V3_BDHV12</stp>
        <stp>CNHJPY Curncy</stp>
        <stp>last_price</stp>
        <stp>9/9/2016 8:05:00 AM</stp>
        <stp>9/9/2016 8:06:00 AM</stp>
        <stp>[USDJPY Gotobi.xlsx]Sheet1!R183C7</stp>
        <stp>BarSz=1</stp>
        <stp>Dir=V</stp>
        <stp>Dts=h</stp>
        <stp>Sort=D</stp>
        <stp>Quote=C</stp>
        <stp>UseDPDF=Y</stp>
        <tr r="G183" s="1"/>
      </tp>
      <tp>
        <v>15.2667</v>
        <stp/>
        <stp>##V3_BDHV12</stp>
        <stp>CNHJPY Curncy</stp>
        <stp>last_price</stp>
        <stp>8/9/2016 8:00:00 AM</stp>
        <stp>8/9/2016 8:01:00 AM</stp>
        <stp>[USDJPY Gotobi.xlsx]Sheet1!R182C5</stp>
        <stp>BarSz=1</stp>
        <stp>Dir=V</stp>
        <stp>Dts=h</stp>
        <stp>Sort=D</stp>
        <stp>Quote=C</stp>
        <stp>UseDPDF=Y</stp>
        <tr r="E182" s="1"/>
      </tp>
      <tp>
        <v>15.266299999999999</v>
        <stp/>
        <stp>##V3_BDHV12</stp>
        <stp>CNHJPY Curncy</stp>
        <stp>last_price</stp>
        <stp>8/9/2016 8:05:00 AM</stp>
        <stp>8/9/2016 8:06:00 AM</stp>
        <stp>[USDJPY Gotobi.xlsx]Sheet1!R182C7</stp>
        <stp>BarSz=1</stp>
        <stp>Dir=V</stp>
        <stp>Dts=h</stp>
        <stp>Sort=D</stp>
        <stp>Quote=C</stp>
        <stp>UseDPDF=Y</stp>
        <tr r="G182" s="1"/>
      </tp>
      <tp>
        <v>15.2272</v>
        <stp/>
        <stp>##V3_BDHV12</stp>
        <stp>CNHJPY Curncy</stp>
        <stp>last_price</stp>
        <stp>7/9/2016 8:00:00 AM</stp>
        <stp>7/9/2016 8:01:00 AM</stp>
        <stp>[USDJPY Gotobi.xlsx]Sheet1!R181C5</stp>
        <stp>BarSz=1</stp>
        <stp>Dir=V</stp>
        <stp>Dts=h</stp>
        <stp>Sort=D</stp>
        <stp>Quote=C</stp>
        <stp>UseDPDF=Y</stp>
        <tr r="E181" s="1"/>
      </tp>
      <tp>
        <v>15.2057</v>
        <stp/>
        <stp>##V3_BDHV12</stp>
        <stp>CNHJPY Curncy</stp>
        <stp>last_price</stp>
        <stp>7/9/2016 8:05:00 AM</stp>
        <stp>7/9/2016 8:06:00 AM</stp>
        <stp>[USDJPY Gotobi.xlsx]Sheet1!R181C7</stp>
        <stp>BarSz=1</stp>
        <stp>Dir=V</stp>
        <stp>Dts=h</stp>
        <stp>Sort=D</stp>
        <stp>Quote=C</stp>
        <stp>UseDPDF=Y</stp>
        <tr r="G181" s="1"/>
      </tp>
      <tp>
        <v>15.466900000000001</v>
        <stp/>
        <stp>##V3_BDHV12</stp>
        <stp>CNHJPY Curncy</stp>
        <stp>last_price</stp>
        <stp>6/9/2016 8:00:00 AM</stp>
        <stp>6/9/2016 8:01:00 AM</stp>
        <stp>[USDJPY Gotobi.xlsx]Sheet1!R180C5</stp>
        <stp>BarSz=1</stp>
        <stp>Dir=V</stp>
        <stp>Dts=h</stp>
        <stp>Sort=D</stp>
        <stp>Quote=C</stp>
        <stp>UseDPDF=Y</stp>
        <tr r="E180" s="1"/>
      </tp>
      <tp>
        <v>15.4648</v>
        <stp/>
        <stp>##V3_BDHV12</stp>
        <stp>CNHJPY Curncy</stp>
        <stp>last_price</stp>
        <stp>6/9/2016 8:05:00 AM</stp>
        <stp>6/9/2016 8:06:00 AM</stp>
        <stp>[USDJPY Gotobi.xlsx]Sheet1!R180C7</stp>
        <stp>BarSz=1</stp>
        <stp>Dir=V</stp>
        <stp>Dts=h</stp>
        <stp>Sort=D</stp>
        <stp>Quote=C</stp>
        <stp>UseDPDF=Y</stp>
        <tr r="G180" s="1"/>
      </tp>
      <tp>
        <v>15.302300000000001</v>
        <stp/>
        <stp>##V3_BDHV12</stp>
        <stp>CNHJPY Curncy</stp>
        <stp>last_price</stp>
        <stp>8/8/2016 8:00:00 AM</stp>
        <stp>8/8/2016 8:01:00 AM</stp>
        <stp>[USDJPY Gotobi.xlsx]Sheet1!R159C5</stp>
        <stp>BarSz=1</stp>
        <stp>Dir=V</stp>
        <stp>Dts=h</stp>
        <stp>Sort=D</stp>
        <stp>Quote=C</stp>
        <stp>UseDPDF=Y</stp>
        <tr r="E159" s="1"/>
      </tp>
      <tp>
        <v>15.3026</v>
        <stp/>
        <stp>##V3_BDHV12</stp>
        <stp>CNHJPY Curncy</stp>
        <stp>last_price</stp>
        <stp>8/8/2016 8:05:00 AM</stp>
        <stp>8/8/2016 8:06:00 AM</stp>
        <stp>[USDJPY Gotobi.xlsx]Sheet1!R159C7</stp>
        <stp>BarSz=1</stp>
        <stp>Dir=V</stp>
        <stp>Dts=h</stp>
        <stp>Sort=D</stp>
        <stp>Quote=C</stp>
        <stp>UseDPDF=Y</stp>
        <tr r="G159" s="1"/>
      </tp>
      <tp>
        <v>15.233700000000001</v>
        <stp/>
        <stp>##V3_BDHV12</stp>
        <stp>CNHJPY Curncy</stp>
        <stp>last_price</stp>
        <stp>5/8/2016 8:00:00 AM</stp>
        <stp>5/8/2016 8:01:00 AM</stp>
        <stp>[USDJPY Gotobi.xlsx]Sheet1!R158C5</stp>
        <stp>BarSz=1</stp>
        <stp>Dir=V</stp>
        <stp>Dts=h</stp>
        <stp>Sort=D</stp>
        <stp>Quote=C</stp>
        <stp>UseDPDF=Y</stp>
        <tr r="E158" s="1"/>
      </tp>
      <tp>
        <v>15.238200000000001</v>
        <stp/>
        <stp>##V3_BDHV12</stp>
        <stp>CNHJPY Curncy</stp>
        <stp>last_price</stp>
        <stp>5/8/2016 8:05:00 AM</stp>
        <stp>5/8/2016 8:06:00 AM</stp>
        <stp>[USDJPY Gotobi.xlsx]Sheet1!R158C7</stp>
        <stp>BarSz=1</stp>
        <stp>Dir=V</stp>
        <stp>Dts=h</stp>
        <stp>Sort=D</stp>
        <stp>Quote=C</stp>
        <stp>UseDPDF=Y</stp>
        <tr r="G158" s="1"/>
      </tp>
      <tp>
        <v>15.249700000000001</v>
        <stp/>
        <stp>##V3_BDHV12</stp>
        <stp>CNHJPY Curncy</stp>
        <stp>last_price</stp>
        <stp>4/8/2016 8:00:00 AM</stp>
        <stp>4/8/2016 8:01:00 AM</stp>
        <stp>[USDJPY Gotobi.xlsx]Sheet1!R157C5</stp>
        <stp>BarSz=1</stp>
        <stp>Dir=V</stp>
        <stp>Dts=h</stp>
        <stp>Sort=D</stp>
        <stp>Quote=C</stp>
        <stp>UseDPDF=Y</stp>
        <tr r="E157" s="1"/>
      </tp>
      <tp>
        <v>15.258800000000001</v>
        <stp/>
        <stp>##V3_BDHV12</stp>
        <stp>CNHJPY Curncy</stp>
        <stp>last_price</stp>
        <stp>4/8/2016 8:05:00 AM</stp>
        <stp>4/8/2016 8:06:00 AM</stp>
        <stp>[USDJPY Gotobi.xlsx]Sheet1!R157C7</stp>
        <stp>BarSz=1</stp>
        <stp>Dir=V</stp>
        <stp>Dts=h</stp>
        <stp>Sort=D</stp>
        <stp>Quote=C</stp>
        <stp>UseDPDF=Y</stp>
        <tr r="G157" s="1"/>
      </tp>
      <tp>
        <v>15.2387</v>
        <stp/>
        <stp>##V3_BDHV12</stp>
        <stp>CNHJPY Curncy</stp>
        <stp>last_price</stp>
        <stp>3/8/2016 8:00:00 AM</stp>
        <stp>3/8/2016 8:01:00 AM</stp>
        <stp>[USDJPY Gotobi.xlsx]Sheet1!R156C5</stp>
        <stp>BarSz=1</stp>
        <stp>Dir=V</stp>
        <stp>Dts=h</stp>
        <stp>Sort=D</stp>
        <stp>Quote=C</stp>
        <stp>UseDPDF=Y</stp>
        <tr r="E156" s="1"/>
      </tp>
      <tp>
        <v>15.231</v>
        <stp/>
        <stp>##V3_BDHV12</stp>
        <stp>CNHJPY Curncy</stp>
        <stp>last_price</stp>
        <stp>3/8/2016 8:05:00 AM</stp>
        <stp>3/8/2016 8:06:00 AM</stp>
        <stp>[USDJPY Gotobi.xlsx]Sheet1!R156C7</stp>
        <stp>BarSz=1</stp>
        <stp>Dir=V</stp>
        <stp>Dts=h</stp>
        <stp>Sort=D</stp>
        <stp>Quote=C</stp>
        <stp>UseDPDF=Y</stp>
        <tr r="G156" s="1"/>
      </tp>
      <tp>
        <v>15.392099999999999</v>
        <stp/>
        <stp>##V3_BDHV12</stp>
        <stp>CNHJPY Curncy</stp>
        <stp>last_price</stp>
        <stp>2/8/2016 8:00:00 AM</stp>
        <stp>2/8/2016 8:01:00 AM</stp>
        <stp>[USDJPY Gotobi.xlsx]Sheet1!R155C5</stp>
        <stp>BarSz=1</stp>
        <stp>Dir=V</stp>
        <stp>Dts=h</stp>
        <stp>Sort=D</stp>
        <stp>Quote=C</stp>
        <stp>UseDPDF=Y</stp>
        <tr r="E155" s="1"/>
      </tp>
      <tp>
        <v>15.3942</v>
        <stp/>
        <stp>##V3_BDHV12</stp>
        <stp>CNHJPY Curncy</stp>
        <stp>last_price</stp>
        <stp>2/8/2016 8:05:00 AM</stp>
        <stp>2/8/2016 8:06:00 AM</stp>
        <stp>[USDJPY Gotobi.xlsx]Sheet1!R155C7</stp>
        <stp>BarSz=1</stp>
        <stp>Dir=V</stp>
        <stp>Dts=h</stp>
        <stp>Sort=D</stp>
        <stp>Quote=C</stp>
        <stp>UseDPDF=Y</stp>
        <tr r="G155" s="1"/>
      </tp>
      <tp>
        <v>15.432499999999999</v>
        <stp/>
        <stp>##V3_BDHV12</stp>
        <stp>CNHJPY Curncy</stp>
        <stp>last_price</stp>
        <stp>1/8/2016 8:00:00 AM</stp>
        <stp>1/8/2016 8:01:00 AM</stp>
        <stp>[USDJPY Gotobi.xlsx]Sheet1!R154C5</stp>
        <stp>BarSz=1</stp>
        <stp>Dir=V</stp>
        <stp>Dts=h</stp>
        <stp>Sort=D</stp>
        <stp>Quote=C</stp>
        <stp>UseDPDF=Y</stp>
        <tr r="E154" s="1"/>
      </tp>
      <tp>
        <v>15.430999999999999</v>
        <stp/>
        <stp>##V3_BDHV12</stp>
        <stp>CNHJPY Curncy</stp>
        <stp>last_price</stp>
        <stp>1/8/2016 8:05:00 AM</stp>
        <stp>1/8/2016 8:06:00 AM</stp>
        <stp>[USDJPY Gotobi.xlsx]Sheet1!R154C7</stp>
        <stp>BarSz=1</stp>
        <stp>Dir=V</stp>
        <stp>Dts=h</stp>
        <stp>Sort=D</stp>
        <stp>Quote=C</stp>
        <stp>UseDPDF=Y</stp>
        <tr r="G154" s="1"/>
      </tp>
      <tp>
        <v>15.526</v>
        <stp/>
        <stp>##V3_BDHV12</stp>
        <stp>CNHJPY Curncy</stp>
        <stp>last_price</stp>
        <stp>5/9/2016 8:00:00 AM</stp>
        <stp>5/9/2016 8:01:00 AM</stp>
        <stp>[USDJPY Gotobi.xlsx]Sheet1!R179C5</stp>
        <stp>BarSz=1</stp>
        <stp>Dir=V</stp>
        <stp>Dts=h</stp>
        <stp>Sort=D</stp>
        <stp>Quote=C</stp>
        <stp>UseDPDF=Y</stp>
        <tr r="E179" s="1"/>
      </tp>
      <tp>
        <v>15.5128</v>
        <stp/>
        <stp>##V3_BDHV12</stp>
        <stp>CNHJPY Curncy</stp>
        <stp>last_price</stp>
        <stp>5/9/2016 8:05:00 AM</stp>
        <stp>5/9/2016 8:06:00 AM</stp>
        <stp>[USDJPY Gotobi.xlsx]Sheet1!R179C7</stp>
        <stp>BarSz=1</stp>
        <stp>Dir=V</stp>
        <stp>Dts=h</stp>
        <stp>Sort=D</stp>
        <stp>Quote=C</stp>
        <stp>UseDPDF=Y</stp>
        <tr r="G179" s="1"/>
      </tp>
      <tp>
        <v>15.445</v>
        <stp/>
        <stp>##V3_BDHV12</stp>
        <stp>CNHJPY Curncy</stp>
        <stp>last_price</stp>
        <stp>2/9/2016 8:00:00 AM</stp>
        <stp>2/9/2016 8:01:00 AM</stp>
        <stp>[USDJPY Gotobi.xlsx]Sheet1!R178C5</stp>
        <stp>BarSz=1</stp>
        <stp>Dir=V</stp>
        <stp>Dts=h</stp>
        <stp>Sort=D</stp>
        <stp>Quote=C</stp>
        <stp>UseDPDF=Y</stp>
        <tr r="E178" s="1"/>
      </tp>
      <tp>
        <v>15.441800000000001</v>
        <stp/>
        <stp>##V3_BDHV12</stp>
        <stp>CNHJPY Curncy</stp>
        <stp>last_price</stp>
        <stp>2/9/2016 8:05:00 AM</stp>
        <stp>2/9/2016 8:06:00 AM</stp>
        <stp>[USDJPY Gotobi.xlsx]Sheet1!R178C7</stp>
        <stp>BarSz=1</stp>
        <stp>Dir=V</stp>
        <stp>Dts=h</stp>
        <stp>Sort=D</stp>
        <stp>Quote=C</stp>
        <stp>UseDPDF=Y</stp>
        <tr r="G178" s="1"/>
      </tp>
      <tp>
        <v>15.436199999999999</v>
        <stp/>
        <stp>##V3_BDHV12</stp>
        <stp>CNHJPY Curncy</stp>
        <stp>last_price</stp>
        <stp>1/9/2016 8:00:00 AM</stp>
        <stp>1/9/2016 8:01:00 AM</stp>
        <stp>[USDJPY Gotobi.xlsx]Sheet1!R177C5</stp>
        <stp>BarSz=1</stp>
        <stp>Dir=V</stp>
        <stp>Dts=h</stp>
        <stp>Sort=D</stp>
        <stp>Quote=C</stp>
        <stp>UseDPDF=Y</stp>
        <tr r="E177" s="1"/>
      </tp>
      <tp>
        <v>15.430899999999999</v>
        <stp/>
        <stp>##V3_BDHV12</stp>
        <stp>CNHJPY Curncy</stp>
        <stp>last_price</stp>
        <stp>1/9/2016 8:05:00 AM</stp>
        <stp>1/9/2016 8:06:00 AM</stp>
        <stp>[USDJPY Gotobi.xlsx]Sheet1!R177C7</stp>
        <stp>BarSz=1</stp>
        <stp>Dir=V</stp>
        <stp>Dts=h</stp>
        <stp>Sort=D</stp>
        <stp>Quote=C</stp>
        <stp>UseDPDF=Y</stp>
        <tr r="G177" s="1"/>
      </tp>
      <tp>
        <v>15.338800000000001</v>
        <stp/>
        <stp>##V3_BDHV12</stp>
        <stp>CNHJPY Curncy</stp>
        <stp>last_price</stp>
        <stp>9/8/2016 8:00:00 AM</stp>
        <stp>9/8/2016 8:01:00 AM</stp>
        <stp>[USDJPY Gotobi.xlsx]Sheet1!R160C5</stp>
        <stp>BarSz=1</stp>
        <stp>Dir=V</stp>
        <stp>Dts=h</stp>
        <stp>Sort=D</stp>
        <stp>Quote=C</stp>
        <stp>UseDPDF=Y</stp>
        <tr r="E160" s="1"/>
      </tp>
      <tp>
        <v>15.3462</v>
        <stp/>
        <stp>##V3_BDHV12</stp>
        <stp>CNHJPY Curncy</stp>
        <stp>last_price</stp>
        <stp>9/8/2016 8:05:00 AM</stp>
        <stp>9/8/2016 8:06:00 AM</stp>
        <stp>[USDJPY Gotobi.xlsx]Sheet1!R160C7</stp>
        <stp>BarSz=1</stp>
        <stp>Dir=V</stp>
        <stp>Dts=h</stp>
        <stp>Sort=D</stp>
        <stp>Quote=C</stp>
        <stp>UseDPDF=Y</stp>
        <tr r="G160" s="1"/>
      </tp>
      <tp t="s">
        <v>#N/A N/A</v>
        <stp/>
        <stp>##V3_BDHV12</stp>
        <stp>CNHJPY Curncy</stp>
        <stp>last_price</stp>
        <stp>9/6/2016 8:00:00 AM</stp>
        <stp>9/6/2016 8:01:00 AM</stp>
        <stp>[USDJPY Gotobi.xlsx]Sheet1!R117C5</stp>
        <stp>BarSz=1</stp>
        <stp>Dir=V</stp>
        <stp>Dts=h</stp>
        <stp>Sort=D</stp>
        <stp>Quote=C</stp>
        <stp>UseDPDF=Y</stp>
        <tr r="E117" s="1"/>
      </tp>
      <tp t="s">
        <v>#N/A N/A</v>
        <stp/>
        <stp>##V3_BDHV12</stp>
        <stp>CNHJPY Curncy</stp>
        <stp>last_price</stp>
        <stp>9/6/2016 8:05:00 AM</stp>
        <stp>9/6/2016 8:06:00 AM</stp>
        <stp>[USDJPY Gotobi.xlsx]Sheet1!R117C7</stp>
        <stp>BarSz=1</stp>
        <stp>Dir=V</stp>
        <stp>Dts=h</stp>
        <stp>Sort=D</stp>
        <stp>Quote=C</stp>
        <stp>UseDPDF=Y</stp>
        <tr r="G117" s="1"/>
      </tp>
      <tp t="s">
        <v>#N/A N/A</v>
        <stp/>
        <stp>##V3_BDHV12</stp>
        <stp>CNHJPY Curncy</stp>
        <stp>last_price</stp>
        <stp>8/6/2016 8:00:00 AM</stp>
        <stp>8/6/2016 8:01:00 AM</stp>
        <stp>[USDJPY Gotobi.xlsx]Sheet1!R116C5</stp>
        <stp>BarSz=1</stp>
        <stp>Dir=V</stp>
        <stp>Dts=h</stp>
        <stp>Sort=D</stp>
        <stp>Quote=C</stp>
        <stp>UseDPDF=Y</stp>
        <tr r="E116" s="1"/>
      </tp>
      <tp t="s">
        <v>#N/A N/A</v>
        <stp/>
        <stp>##V3_BDHV12</stp>
        <stp>CNHJPY Curncy</stp>
        <stp>last_price</stp>
        <stp>8/6/2016 8:05:00 AM</stp>
        <stp>8/6/2016 8:06:00 AM</stp>
        <stp>[USDJPY Gotobi.xlsx]Sheet1!R116C7</stp>
        <stp>BarSz=1</stp>
        <stp>Dir=V</stp>
        <stp>Dts=h</stp>
        <stp>Sort=D</stp>
        <stp>Quote=C</stp>
        <stp>UseDPDF=Y</stp>
        <tr r="G116" s="1"/>
      </tp>
      <tp t="s">
        <v>#N/A N/A</v>
        <stp/>
        <stp>##V3_BDHV12</stp>
        <stp>CNHJPY Curncy</stp>
        <stp>last_price</stp>
        <stp>7/6/2016 8:00:00 AM</stp>
        <stp>7/6/2016 8:01:00 AM</stp>
        <stp>[USDJPY Gotobi.xlsx]Sheet1!R115C5</stp>
        <stp>BarSz=1</stp>
        <stp>Dir=V</stp>
        <stp>Dts=h</stp>
        <stp>Sort=D</stp>
        <stp>Quote=C</stp>
        <stp>UseDPDF=Y</stp>
        <tr r="E115" s="1"/>
      </tp>
      <tp t="s">
        <v>#N/A N/A</v>
        <stp/>
        <stp>##V3_BDHV12</stp>
        <stp>CNHJPY Curncy</stp>
        <stp>last_price</stp>
        <stp>7/6/2016 8:05:00 AM</stp>
        <stp>7/6/2016 8:06:00 AM</stp>
        <stp>[USDJPY Gotobi.xlsx]Sheet1!R115C7</stp>
        <stp>BarSz=1</stp>
        <stp>Dir=V</stp>
        <stp>Dts=h</stp>
        <stp>Sort=D</stp>
        <stp>Quote=C</stp>
        <stp>UseDPDF=Y</stp>
        <tr r="G115" s="1"/>
      </tp>
      <tp t="s">
        <v>#N/A N/A</v>
        <stp/>
        <stp>##V3_BDHV12</stp>
        <stp>CNHJPY Curncy</stp>
        <stp>last_price</stp>
        <stp>6/6/2016 8:00:00 AM</stp>
        <stp>6/6/2016 8:01:00 AM</stp>
        <stp>[USDJPY Gotobi.xlsx]Sheet1!R114C5</stp>
        <stp>BarSz=1</stp>
        <stp>Dir=V</stp>
        <stp>Dts=h</stp>
        <stp>Sort=D</stp>
        <stp>Quote=C</stp>
        <stp>UseDPDF=Y</stp>
        <tr r="E114" s="1"/>
      </tp>
      <tp t="s">
        <v>#N/A N/A</v>
        <stp/>
        <stp>##V3_BDHV12</stp>
        <stp>CNHJPY Curncy</stp>
        <stp>last_price</stp>
        <stp>6/6/2016 8:05:00 AM</stp>
        <stp>6/6/2016 8:06:00 AM</stp>
        <stp>[USDJPY Gotobi.xlsx]Sheet1!R114C7</stp>
        <stp>BarSz=1</stp>
        <stp>Dir=V</stp>
        <stp>Dts=h</stp>
        <stp>Sort=D</stp>
        <stp>Quote=C</stp>
        <stp>UseDPDF=Y</stp>
        <tr r="G114" s="1"/>
      </tp>
      <tp t="s">
        <v>#N/A N/A</v>
        <stp/>
        <stp>##V3_BDHV12</stp>
        <stp>CNHJPY Curncy</stp>
        <stp>last_price</stp>
        <stp>3/6/2016 8:00:00 AM</stp>
        <stp>3/6/2016 8:01:00 AM</stp>
        <stp>[USDJPY Gotobi.xlsx]Sheet1!R113C5</stp>
        <stp>BarSz=1</stp>
        <stp>Dir=V</stp>
        <stp>Dts=h</stp>
        <stp>Sort=D</stp>
        <stp>Quote=C</stp>
        <stp>UseDPDF=Y</stp>
        <tr r="E113" s="1"/>
      </tp>
      <tp t="s">
        <v>#N/A N/A</v>
        <stp/>
        <stp>##V3_BDHV12</stp>
        <stp>CNHJPY Curncy</stp>
        <stp>last_price</stp>
        <stp>3/6/2016 8:05:00 AM</stp>
        <stp>3/6/2016 8:06:00 AM</stp>
        <stp>[USDJPY Gotobi.xlsx]Sheet1!R113C7</stp>
        <stp>BarSz=1</stp>
        <stp>Dir=V</stp>
        <stp>Dts=h</stp>
        <stp>Sort=D</stp>
        <stp>Quote=C</stp>
        <stp>UseDPDF=Y</stp>
        <tr r="G113" s="1"/>
      </tp>
      <tp t="s">
        <v>#N/A N/A</v>
        <stp/>
        <stp>##V3_BDHV12</stp>
        <stp>CNHJPY Curncy</stp>
        <stp>last_price</stp>
        <stp>2/6/2016 8:00:00 AM</stp>
        <stp>2/6/2016 8:01:00 AM</stp>
        <stp>[USDJPY Gotobi.xlsx]Sheet1!R112C5</stp>
        <stp>BarSz=1</stp>
        <stp>Dir=V</stp>
        <stp>Dts=h</stp>
        <stp>Sort=D</stp>
        <stp>Quote=C</stp>
        <stp>UseDPDF=Y</stp>
        <tr r="E112" s="1"/>
      </tp>
      <tp t="s">
        <v>#N/A N/A</v>
        <stp/>
        <stp>##V3_BDHV12</stp>
        <stp>CNHJPY Curncy</stp>
        <stp>last_price</stp>
        <stp>2/6/2016 8:05:00 AM</stp>
        <stp>2/6/2016 8:06:00 AM</stp>
        <stp>[USDJPY Gotobi.xlsx]Sheet1!R112C7</stp>
        <stp>BarSz=1</stp>
        <stp>Dir=V</stp>
        <stp>Dts=h</stp>
        <stp>Sort=D</stp>
        <stp>Quote=C</stp>
        <stp>UseDPDF=Y</stp>
        <tr r="G112" s="1"/>
      </tp>
      <tp t="s">
        <v>#N/A N/A</v>
        <stp/>
        <stp>##V3_BDHV12</stp>
        <stp>CNHJPY Curncy</stp>
        <stp>last_price</stp>
        <stp>1/6/2016 8:00:00 AM</stp>
        <stp>1/6/2016 8:01:00 AM</stp>
        <stp>[USDJPY Gotobi.xlsx]Sheet1!R111C5</stp>
        <stp>BarSz=1</stp>
        <stp>Dir=V</stp>
        <stp>Dts=h</stp>
        <stp>Sort=D</stp>
        <stp>Quote=C</stp>
        <stp>UseDPDF=Y</stp>
        <tr r="E111" s="1"/>
      </tp>
      <tp t="s">
        <v>#N/A N/A</v>
        <stp/>
        <stp>##V3_BDHV12</stp>
        <stp>CNHJPY Curncy</stp>
        <stp>last_price</stp>
        <stp>1/6/2016 8:05:00 AM</stp>
        <stp>1/6/2016 8:06:00 AM</stp>
        <stp>[USDJPY Gotobi.xlsx]Sheet1!R111C7</stp>
        <stp>BarSz=1</stp>
        <stp>Dir=V</stp>
        <stp>Dts=h</stp>
        <stp>Sort=D</stp>
        <stp>Quote=C</stp>
        <stp>UseDPDF=Y</stp>
        <tr r="G111" s="1"/>
      </tp>
      <tp t="s">
        <v>#N/A N/A</v>
        <stp/>
        <stp>##V3_BDHV12</stp>
        <stp>CNHJPY Curncy</stp>
        <stp>last_price</stp>
        <stp>8/7/2016 8:00:00 AM</stp>
        <stp>8/7/2016 8:01:00 AM</stp>
        <stp>[USDJPY Gotobi.xlsx]Sheet1!R138C5</stp>
        <stp>BarSz=1</stp>
        <stp>Dir=V</stp>
        <stp>Dts=h</stp>
        <stp>Sort=D</stp>
        <stp>Quote=C</stp>
        <stp>UseDPDF=Y</stp>
        <tr r="E138" s="1"/>
      </tp>
      <tp t="s">
        <v>#N/A N/A</v>
        <stp/>
        <stp>##V3_BDHV12</stp>
        <stp>CNHJPY Curncy</stp>
        <stp>last_price</stp>
        <stp>8/7/2016 8:05:00 AM</stp>
        <stp>8/7/2016 8:06:00 AM</stp>
        <stp>[USDJPY Gotobi.xlsx]Sheet1!R138C7</stp>
        <stp>BarSz=1</stp>
        <stp>Dir=V</stp>
        <stp>Dts=h</stp>
        <stp>Sort=D</stp>
        <stp>Quote=C</stp>
        <stp>UseDPDF=Y</stp>
        <tr r="G138" s="1"/>
      </tp>
      <tp t="s">
        <v>#N/A N/A</v>
        <stp/>
        <stp>##V3_BDHV12</stp>
        <stp>CNHJPY Curncy</stp>
        <stp>last_price</stp>
        <stp>7/7/2016 8:00:00 AM</stp>
        <stp>7/7/2016 8:01:00 AM</stp>
        <stp>[USDJPY Gotobi.xlsx]Sheet1!R137C5</stp>
        <stp>BarSz=1</stp>
        <stp>Dir=V</stp>
        <stp>Dts=h</stp>
        <stp>Sort=D</stp>
        <stp>Quote=C</stp>
        <stp>UseDPDF=Y</stp>
        <tr r="E137" s="1"/>
      </tp>
      <tp t="s">
        <v>#N/A N/A</v>
        <stp/>
        <stp>##V3_BDHV12</stp>
        <stp>CNHJPY Curncy</stp>
        <stp>last_price</stp>
        <stp>7/7/2016 8:05:00 AM</stp>
        <stp>7/7/2016 8:06:00 AM</stp>
        <stp>[USDJPY Gotobi.xlsx]Sheet1!R137C7</stp>
        <stp>BarSz=1</stp>
        <stp>Dir=V</stp>
        <stp>Dts=h</stp>
        <stp>Sort=D</stp>
        <stp>Quote=C</stp>
        <stp>UseDPDF=Y</stp>
        <tr r="G137" s="1"/>
      </tp>
      <tp t="s">
        <v>#N/A N/A</v>
        <stp/>
        <stp>##V3_BDHV12</stp>
        <stp>CNHJPY Curncy</stp>
        <stp>last_price</stp>
        <stp>6/7/2016 8:00:00 AM</stp>
        <stp>6/7/2016 8:01:00 AM</stp>
        <stp>[USDJPY Gotobi.xlsx]Sheet1!R136C5</stp>
        <stp>BarSz=1</stp>
        <stp>Dir=V</stp>
        <stp>Dts=h</stp>
        <stp>Sort=D</stp>
        <stp>Quote=C</stp>
        <stp>UseDPDF=Y</stp>
        <tr r="E136" s="1"/>
      </tp>
      <tp t="s">
        <v>#N/A N/A</v>
        <stp/>
        <stp>##V3_BDHV12</stp>
        <stp>CNHJPY Curncy</stp>
        <stp>last_price</stp>
        <stp>6/7/2016 8:05:00 AM</stp>
        <stp>6/7/2016 8:06:00 AM</stp>
        <stp>[USDJPY Gotobi.xlsx]Sheet1!R136C7</stp>
        <stp>BarSz=1</stp>
        <stp>Dir=V</stp>
        <stp>Dts=h</stp>
        <stp>Sort=D</stp>
        <stp>Quote=C</stp>
        <stp>UseDPDF=Y</stp>
        <tr r="G136" s="1"/>
      </tp>
      <tp t="s">
        <v>#N/A N/A</v>
        <stp/>
        <stp>##V3_BDHV12</stp>
        <stp>CNHJPY Curncy</stp>
        <stp>last_price</stp>
        <stp>5/7/2016 8:00:00 AM</stp>
        <stp>5/7/2016 8:01:00 AM</stp>
        <stp>[USDJPY Gotobi.xlsx]Sheet1!R135C5</stp>
        <stp>BarSz=1</stp>
        <stp>Dir=V</stp>
        <stp>Dts=h</stp>
        <stp>Sort=D</stp>
        <stp>Quote=C</stp>
        <stp>UseDPDF=Y</stp>
        <tr r="E135" s="1"/>
      </tp>
      <tp t="s">
        <v>#N/A N/A</v>
        <stp/>
        <stp>##V3_BDHV12</stp>
        <stp>CNHJPY Curncy</stp>
        <stp>last_price</stp>
        <stp>5/7/2016 8:05:00 AM</stp>
        <stp>5/7/2016 8:06:00 AM</stp>
        <stp>[USDJPY Gotobi.xlsx]Sheet1!R135C7</stp>
        <stp>BarSz=1</stp>
        <stp>Dir=V</stp>
        <stp>Dts=h</stp>
        <stp>Sort=D</stp>
        <stp>Quote=C</stp>
        <stp>UseDPDF=Y</stp>
        <tr r="G135" s="1"/>
      </tp>
      <tp t="s">
        <v>#N/A N/A</v>
        <stp/>
        <stp>##V3_BDHV12</stp>
        <stp>CNHJPY Curncy</stp>
        <stp>last_price</stp>
        <stp>4/7/2016 8:00:00 AM</stp>
        <stp>4/7/2016 8:01:00 AM</stp>
        <stp>[USDJPY Gotobi.xlsx]Sheet1!R134C5</stp>
        <stp>BarSz=1</stp>
        <stp>Dir=V</stp>
        <stp>Dts=h</stp>
        <stp>Sort=D</stp>
        <stp>Quote=C</stp>
        <stp>UseDPDF=Y</stp>
        <tr r="E134" s="1"/>
      </tp>
      <tp t="s">
        <v>#N/A N/A</v>
        <stp/>
        <stp>##V3_BDHV12</stp>
        <stp>CNHJPY Curncy</stp>
        <stp>last_price</stp>
        <stp>4/7/2016 8:05:00 AM</stp>
        <stp>4/7/2016 8:06:00 AM</stp>
        <stp>[USDJPY Gotobi.xlsx]Sheet1!R134C7</stp>
        <stp>BarSz=1</stp>
        <stp>Dir=V</stp>
        <stp>Dts=h</stp>
        <stp>Sort=D</stp>
        <stp>Quote=C</stp>
        <stp>UseDPDF=Y</stp>
        <tr r="G134" s="1"/>
      </tp>
      <tp t="s">
        <v>#N/A N/A</v>
        <stp/>
        <stp>##V3_BDHV12</stp>
        <stp>CNHJPY Curncy</stp>
        <stp>last_price</stp>
        <stp>1/7/2016 8:00:00 AM</stp>
        <stp>1/7/2016 8:01:00 AM</stp>
        <stp>[USDJPY Gotobi.xlsx]Sheet1!R133C5</stp>
        <stp>BarSz=1</stp>
        <stp>Dir=V</stp>
        <stp>Dts=h</stp>
        <stp>Sort=D</stp>
        <stp>Quote=C</stp>
        <stp>UseDPDF=Y</stp>
        <tr r="E133" s="1"/>
      </tp>
      <tp t="s">
        <v>#N/A N/A</v>
        <stp/>
        <stp>##V3_BDHV12</stp>
        <stp>CNHJPY Curncy</stp>
        <stp>last_price</stp>
        <stp>1/7/2016 8:05:00 AM</stp>
        <stp>1/7/2016 8:06:00 AM</stp>
        <stp>[USDJPY Gotobi.xlsx]Sheet1!R133C7</stp>
        <stp>BarSz=1</stp>
        <stp>Dir=V</stp>
        <stp>Dts=h</stp>
        <stp>Sort=D</stp>
        <stp>Quote=C</stp>
        <stp>UseDPDF=Y</stp>
        <tr r="G133" s="1"/>
      </tp>
      <tp>
        <v>15.324999999999999</v>
        <stp/>
        <stp>##V3_BDHV12</stp>
        <stp>CNHJPY Curncy</stp>
        <stp>last_price</stp>
        <stp>9/9/2016 8:05:00 AM</stp>
        <stp>9/9/2016 8:06:00 AM</stp>
        <stp>[USDJPY Gotobi.xlsx]Sheet1!R183C6</stp>
        <stp>BarSz=1</stp>
        <stp>Dir=V</stp>
        <stp>Dts=h</stp>
        <stp>Sort=D</stp>
        <stp>Quote=C</stp>
        <stp>UseDPDF=Y</stp>
        <tr r="F183" s="1"/>
      </tp>
      <tp>
        <v>15.266299999999999</v>
        <stp/>
        <stp>##V3_BDHV12</stp>
        <stp>CNHJPY Curncy</stp>
        <stp>last_price</stp>
        <stp>8/9/2016 8:05:00 AM</stp>
        <stp>8/9/2016 8:06:00 AM</stp>
        <stp>[USDJPY Gotobi.xlsx]Sheet1!R182C6</stp>
        <stp>BarSz=1</stp>
        <stp>Dir=V</stp>
        <stp>Dts=h</stp>
        <stp>Sort=D</stp>
        <stp>Quote=C</stp>
        <stp>UseDPDF=Y</stp>
        <tr r="F182" s="1"/>
      </tp>
      <tp>
        <v>15.2057</v>
        <stp/>
        <stp>##V3_BDHV12</stp>
        <stp>CNHJPY Curncy</stp>
        <stp>last_price</stp>
        <stp>7/9/2016 8:05:00 AM</stp>
        <stp>7/9/2016 8:06:00 AM</stp>
        <stp>[USDJPY Gotobi.xlsx]Sheet1!R181C6</stp>
        <stp>BarSz=1</stp>
        <stp>Dir=V</stp>
        <stp>Dts=h</stp>
        <stp>Sort=D</stp>
        <stp>Quote=C</stp>
        <stp>UseDPDF=Y</stp>
        <tr r="F181" s="1"/>
      </tp>
      <tp>
        <v>15.4655</v>
        <stp/>
        <stp>##V3_BDHV12</stp>
        <stp>CNHJPY Curncy</stp>
        <stp>last_price</stp>
        <stp>6/9/2016 8:05:00 AM</stp>
        <stp>6/9/2016 8:06:00 AM</stp>
        <stp>[USDJPY Gotobi.xlsx]Sheet1!R180C6</stp>
        <stp>BarSz=1</stp>
        <stp>Dir=V</stp>
        <stp>Dts=h</stp>
        <stp>Sort=D</stp>
        <stp>Quote=C</stp>
        <stp>UseDPDF=Y</stp>
        <tr r="F180" s="1"/>
      </tp>
      <tp>
        <v>15.3026</v>
        <stp/>
        <stp>##V3_BDHV12</stp>
        <stp>CNHJPY Curncy</stp>
        <stp>last_price</stp>
        <stp>8/8/2016 8:05:00 AM</stp>
        <stp>8/8/2016 8:06:00 AM</stp>
        <stp>[USDJPY Gotobi.xlsx]Sheet1!R159C6</stp>
        <stp>BarSz=1</stp>
        <stp>Dir=V</stp>
        <stp>Dts=h</stp>
        <stp>Sort=D</stp>
        <stp>Quote=C</stp>
        <stp>UseDPDF=Y</stp>
        <tr r="F159" s="1"/>
      </tp>
      <tp>
        <v>15.238200000000001</v>
        <stp/>
        <stp>##V3_BDHV12</stp>
        <stp>CNHJPY Curncy</stp>
        <stp>last_price</stp>
        <stp>5/8/2016 8:05:00 AM</stp>
        <stp>5/8/2016 8:06:00 AM</stp>
        <stp>[USDJPY Gotobi.xlsx]Sheet1!R158C6</stp>
        <stp>BarSz=1</stp>
        <stp>Dir=V</stp>
        <stp>Dts=h</stp>
        <stp>Sort=D</stp>
        <stp>Quote=C</stp>
        <stp>UseDPDF=Y</stp>
        <tr r="F158" s="1"/>
      </tp>
      <tp>
        <v>15.258800000000001</v>
        <stp/>
        <stp>##V3_BDHV12</stp>
        <stp>CNHJPY Curncy</stp>
        <stp>last_price</stp>
        <stp>4/8/2016 8:05:00 AM</stp>
        <stp>4/8/2016 8:06:00 AM</stp>
        <stp>[USDJPY Gotobi.xlsx]Sheet1!R157C6</stp>
        <stp>BarSz=1</stp>
        <stp>Dir=V</stp>
        <stp>Dts=h</stp>
        <stp>Sort=D</stp>
        <stp>Quote=C</stp>
        <stp>UseDPDF=Y</stp>
        <tr r="F157" s="1"/>
      </tp>
      <tp>
        <v>15.231</v>
        <stp/>
        <stp>##V3_BDHV12</stp>
        <stp>CNHJPY Curncy</stp>
        <stp>last_price</stp>
        <stp>3/8/2016 8:05:00 AM</stp>
        <stp>3/8/2016 8:06:00 AM</stp>
        <stp>[USDJPY Gotobi.xlsx]Sheet1!R156C6</stp>
        <stp>BarSz=1</stp>
        <stp>Dir=V</stp>
        <stp>Dts=h</stp>
        <stp>Sort=D</stp>
        <stp>Quote=C</stp>
        <stp>UseDPDF=Y</stp>
        <tr r="F156" s="1"/>
      </tp>
      <tp>
        <v>15.3942</v>
        <stp/>
        <stp>##V3_BDHV12</stp>
        <stp>CNHJPY Curncy</stp>
        <stp>last_price</stp>
        <stp>2/8/2016 8:05:00 AM</stp>
        <stp>2/8/2016 8:06:00 AM</stp>
        <stp>[USDJPY Gotobi.xlsx]Sheet1!R155C6</stp>
        <stp>BarSz=1</stp>
        <stp>Dir=V</stp>
        <stp>Dts=h</stp>
        <stp>Sort=D</stp>
        <stp>Quote=C</stp>
        <stp>UseDPDF=Y</stp>
        <tr r="F155" s="1"/>
      </tp>
      <tp>
        <v>15.430999999999999</v>
        <stp/>
        <stp>##V3_BDHV12</stp>
        <stp>CNHJPY Curncy</stp>
        <stp>last_price</stp>
        <stp>1/8/2016 8:05:00 AM</stp>
        <stp>1/8/2016 8:06:00 AM</stp>
        <stp>[USDJPY Gotobi.xlsx]Sheet1!R154C6</stp>
        <stp>BarSz=1</stp>
        <stp>Dir=V</stp>
        <stp>Dts=h</stp>
        <stp>Sort=D</stp>
        <stp>Quote=C</stp>
        <stp>UseDPDF=Y</stp>
        <tr r="F154" s="1"/>
      </tp>
      <tp>
        <v>15.5128</v>
        <stp/>
        <stp>##V3_BDHV12</stp>
        <stp>CNHJPY Curncy</stp>
        <stp>last_price</stp>
        <stp>5/9/2016 8:05:00 AM</stp>
        <stp>5/9/2016 8:06:00 AM</stp>
        <stp>[USDJPY Gotobi.xlsx]Sheet1!R179C6</stp>
        <stp>BarSz=1</stp>
        <stp>Dir=V</stp>
        <stp>Dts=h</stp>
        <stp>Sort=D</stp>
        <stp>Quote=C</stp>
        <stp>UseDPDF=Y</stp>
        <tr r="F179" s="1"/>
      </tp>
      <tp>
        <v>15.441800000000001</v>
        <stp/>
        <stp>##V3_BDHV12</stp>
        <stp>CNHJPY Curncy</stp>
        <stp>last_price</stp>
        <stp>2/9/2016 8:05:00 AM</stp>
        <stp>2/9/2016 8:06:00 AM</stp>
        <stp>[USDJPY Gotobi.xlsx]Sheet1!R178C6</stp>
        <stp>BarSz=1</stp>
        <stp>Dir=V</stp>
        <stp>Dts=h</stp>
        <stp>Sort=D</stp>
        <stp>Quote=C</stp>
        <stp>UseDPDF=Y</stp>
        <tr r="F178" s="1"/>
      </tp>
      <tp>
        <v>15.430899999999999</v>
        <stp/>
        <stp>##V3_BDHV12</stp>
        <stp>CNHJPY Curncy</stp>
        <stp>last_price</stp>
        <stp>1/9/2016 8:05:00 AM</stp>
        <stp>1/9/2016 8:06:00 AM</stp>
        <stp>[USDJPY Gotobi.xlsx]Sheet1!R177C6</stp>
        <stp>BarSz=1</stp>
        <stp>Dir=V</stp>
        <stp>Dts=h</stp>
        <stp>Sort=D</stp>
        <stp>Quote=C</stp>
        <stp>UseDPDF=Y</stp>
        <tr r="F177" s="1"/>
      </tp>
      <tp>
        <v>15.3462</v>
        <stp/>
        <stp>##V3_BDHV12</stp>
        <stp>CNHJPY Curncy</stp>
        <stp>last_price</stp>
        <stp>9/8/2016 8:05:00 AM</stp>
        <stp>9/8/2016 8:06:00 AM</stp>
        <stp>[USDJPY Gotobi.xlsx]Sheet1!R160C6</stp>
        <stp>BarSz=1</stp>
        <stp>Dir=V</stp>
        <stp>Dts=h</stp>
        <stp>Sort=D</stp>
        <stp>Quote=C</stp>
        <stp>UseDPDF=Y</stp>
        <tr r="F160" s="1"/>
      </tp>
      <tp t="s">
        <v>#N/A N/A</v>
        <stp/>
        <stp>##V3_BDHV12</stp>
        <stp>CNHJPY Curncy</stp>
        <stp>last_price</stp>
        <stp>9/6/2016 8:05:00 AM</stp>
        <stp>9/6/2016 8:06:00 AM</stp>
        <stp>[USDJPY Gotobi.xlsx]Sheet1!R117C6</stp>
        <stp>BarSz=1</stp>
        <stp>Dir=V</stp>
        <stp>Dts=h</stp>
        <stp>Sort=D</stp>
        <stp>Quote=C</stp>
        <stp>UseDPDF=Y</stp>
        <tr r="F117" s="1"/>
      </tp>
      <tp t="s">
        <v>#N/A N/A</v>
        <stp/>
        <stp>##V3_BDHV12</stp>
        <stp>CNHJPY Curncy</stp>
        <stp>last_price</stp>
        <stp>8/6/2016 8:05:00 AM</stp>
        <stp>8/6/2016 8:06:00 AM</stp>
        <stp>[USDJPY Gotobi.xlsx]Sheet1!R116C6</stp>
        <stp>BarSz=1</stp>
        <stp>Dir=V</stp>
        <stp>Dts=h</stp>
        <stp>Sort=D</stp>
        <stp>Quote=C</stp>
        <stp>UseDPDF=Y</stp>
        <tr r="F116" s="1"/>
      </tp>
      <tp t="s">
        <v>#N/A N/A</v>
        <stp/>
        <stp>##V3_BDHV12</stp>
        <stp>CNHJPY Curncy</stp>
        <stp>last_price</stp>
        <stp>7/6/2016 8:05:00 AM</stp>
        <stp>7/6/2016 8:06:00 AM</stp>
        <stp>[USDJPY Gotobi.xlsx]Sheet1!R115C6</stp>
        <stp>BarSz=1</stp>
        <stp>Dir=V</stp>
        <stp>Dts=h</stp>
        <stp>Sort=D</stp>
        <stp>Quote=C</stp>
        <stp>UseDPDF=Y</stp>
        <tr r="F115" s="1"/>
      </tp>
      <tp t="s">
        <v>#N/A N/A</v>
        <stp/>
        <stp>##V3_BDHV12</stp>
        <stp>CNHJPY Curncy</stp>
        <stp>last_price</stp>
        <stp>6/6/2016 8:05:00 AM</stp>
        <stp>6/6/2016 8:06:00 AM</stp>
        <stp>[USDJPY Gotobi.xlsx]Sheet1!R114C6</stp>
        <stp>BarSz=1</stp>
        <stp>Dir=V</stp>
        <stp>Dts=h</stp>
        <stp>Sort=D</stp>
        <stp>Quote=C</stp>
        <stp>UseDPDF=Y</stp>
        <tr r="F114" s="1"/>
      </tp>
      <tp t="s">
        <v>#N/A N/A</v>
        <stp/>
        <stp>##V3_BDHV12</stp>
        <stp>CNHJPY Curncy</stp>
        <stp>last_price</stp>
        <stp>3/6/2016 8:05:00 AM</stp>
        <stp>3/6/2016 8:06:00 AM</stp>
        <stp>[USDJPY Gotobi.xlsx]Sheet1!R113C6</stp>
        <stp>BarSz=1</stp>
        <stp>Dir=V</stp>
        <stp>Dts=h</stp>
        <stp>Sort=D</stp>
        <stp>Quote=C</stp>
        <stp>UseDPDF=Y</stp>
        <tr r="F113" s="1"/>
      </tp>
      <tp t="s">
        <v>#N/A N/A</v>
        <stp/>
        <stp>##V3_BDHV12</stp>
        <stp>CNHJPY Curncy</stp>
        <stp>last_price</stp>
        <stp>2/6/2016 8:05:00 AM</stp>
        <stp>2/6/2016 8:06:00 AM</stp>
        <stp>[USDJPY Gotobi.xlsx]Sheet1!R112C6</stp>
        <stp>BarSz=1</stp>
        <stp>Dir=V</stp>
        <stp>Dts=h</stp>
        <stp>Sort=D</stp>
        <stp>Quote=C</stp>
        <stp>UseDPDF=Y</stp>
        <tr r="F112" s="1"/>
      </tp>
      <tp t="s">
        <v>#N/A N/A</v>
        <stp/>
        <stp>##V3_BDHV12</stp>
        <stp>CNHJPY Curncy</stp>
        <stp>last_price</stp>
        <stp>1/6/2016 8:05:00 AM</stp>
        <stp>1/6/2016 8:06:00 AM</stp>
        <stp>[USDJPY Gotobi.xlsx]Sheet1!R111C6</stp>
        <stp>BarSz=1</stp>
        <stp>Dir=V</stp>
        <stp>Dts=h</stp>
        <stp>Sort=D</stp>
        <stp>Quote=C</stp>
        <stp>UseDPDF=Y</stp>
        <tr r="F111" s="1"/>
      </tp>
      <tp t="s">
        <v>#N/A N/A</v>
        <stp/>
        <stp>##V3_BDHV12</stp>
        <stp>CNHJPY Curncy</stp>
        <stp>last_price</stp>
        <stp>8/7/2016 8:05:00 AM</stp>
        <stp>8/7/2016 8:06:00 AM</stp>
        <stp>[USDJPY Gotobi.xlsx]Sheet1!R138C6</stp>
        <stp>BarSz=1</stp>
        <stp>Dir=V</stp>
        <stp>Dts=h</stp>
        <stp>Sort=D</stp>
        <stp>Quote=C</stp>
        <stp>UseDPDF=Y</stp>
        <tr r="F138" s="1"/>
      </tp>
      <tp t="s">
        <v>#N/A N/A</v>
        <stp/>
        <stp>##V3_BDHV12</stp>
        <stp>CNHJPY Curncy</stp>
        <stp>last_price</stp>
        <stp>7/7/2016 8:05:00 AM</stp>
        <stp>7/7/2016 8:06:00 AM</stp>
        <stp>[USDJPY Gotobi.xlsx]Sheet1!R137C6</stp>
        <stp>BarSz=1</stp>
        <stp>Dir=V</stp>
        <stp>Dts=h</stp>
        <stp>Sort=D</stp>
        <stp>Quote=C</stp>
        <stp>UseDPDF=Y</stp>
        <tr r="F137" s="1"/>
      </tp>
      <tp t="s">
        <v>#N/A N/A</v>
        <stp/>
        <stp>##V3_BDHV12</stp>
        <stp>CNHJPY Curncy</stp>
        <stp>last_price</stp>
        <stp>6/7/2016 8:05:00 AM</stp>
        <stp>6/7/2016 8:06:00 AM</stp>
        <stp>[USDJPY Gotobi.xlsx]Sheet1!R136C6</stp>
        <stp>BarSz=1</stp>
        <stp>Dir=V</stp>
        <stp>Dts=h</stp>
        <stp>Sort=D</stp>
        <stp>Quote=C</stp>
        <stp>UseDPDF=Y</stp>
        <tr r="F136" s="1"/>
      </tp>
      <tp t="s">
        <v>#N/A N/A</v>
        <stp/>
        <stp>##V3_BDHV12</stp>
        <stp>CNHJPY Curncy</stp>
        <stp>last_price</stp>
        <stp>5/7/2016 8:05:00 AM</stp>
        <stp>5/7/2016 8:06:00 AM</stp>
        <stp>[USDJPY Gotobi.xlsx]Sheet1!R135C6</stp>
        <stp>BarSz=1</stp>
        <stp>Dir=V</stp>
        <stp>Dts=h</stp>
        <stp>Sort=D</stp>
        <stp>Quote=C</stp>
        <stp>UseDPDF=Y</stp>
        <tr r="F135" s="1"/>
      </tp>
      <tp t="s">
        <v>#N/A N/A</v>
        <stp/>
        <stp>##V3_BDHV12</stp>
        <stp>CNHJPY Curncy</stp>
        <stp>last_price</stp>
        <stp>4/7/2016 8:05:00 AM</stp>
        <stp>4/7/2016 8:06:00 AM</stp>
        <stp>[USDJPY Gotobi.xlsx]Sheet1!R134C6</stp>
        <stp>BarSz=1</stp>
        <stp>Dir=V</stp>
        <stp>Dts=h</stp>
        <stp>Sort=D</stp>
        <stp>Quote=C</stp>
        <stp>UseDPDF=Y</stp>
        <tr r="F134" s="1"/>
      </tp>
      <tp t="s">
        <v>#N/A N/A</v>
        <stp/>
        <stp>##V3_BDHV12</stp>
        <stp>CNHJPY Curncy</stp>
        <stp>last_price</stp>
        <stp>1/7/2016 8:05:00 AM</stp>
        <stp>1/7/2016 8:06:00 AM</stp>
        <stp>[USDJPY Gotobi.xlsx]Sheet1!R133C6</stp>
        <stp>BarSz=1</stp>
        <stp>Dir=V</stp>
        <stp>Dts=h</stp>
        <stp>Sort=D</stp>
        <stp>Quote=C</stp>
        <stp>UseDPDF=Y</stp>
        <tr r="F133" s="1"/>
      </tp>
      <tp>
        <v>17.0989</v>
        <stp/>
        <stp>##V3_BDHV12</stp>
        <stp>CNHJPY Curncy</stp>
        <stp>last_price</stp>
        <stp>9/1/2017 8:05:00 AM</stp>
        <stp>9/1/2017 8:06:00 AM</stp>
        <stp>[USDJPY Gotobi.xlsx]Sheet1!R269C6</stp>
        <stp>BarSz=1</stp>
        <stp>Dir=V</stp>
        <stp>Dts=h</stp>
        <stp>Sort=D</stp>
        <stp>Quote=C</stp>
        <stp>UseDPDF=Y</stp>
        <tr r="F269" s="1"/>
      </tp>
      <tp>
        <v>16.9832</v>
        <stp/>
        <stp>##V3_BDHV12</stp>
        <stp>CNHJPY Curncy</stp>
        <stp>last_price</stp>
        <stp>6/1/2017 8:05:00 AM</stp>
        <stp>6/1/2017 8:06:00 AM</stp>
        <stp>[USDJPY Gotobi.xlsx]Sheet1!R268C6</stp>
        <stp>BarSz=1</stp>
        <stp>Dir=V</stp>
        <stp>Dts=h</stp>
        <stp>Sort=D</stp>
        <stp>Quote=C</stp>
        <stp>UseDPDF=Y</stp>
        <tr r="F268" s="1"/>
      </tp>
      <tp>
        <v>16.955200000000001</v>
        <stp/>
        <stp>##V3_BDHV12</stp>
        <stp>CNHJPY Curncy</stp>
        <stp>last_price</stp>
        <stp>5/1/2017 8:05:00 AM</stp>
        <stp>5/1/2017 8:06:00 AM</stp>
        <stp>[USDJPY Gotobi.xlsx]Sheet1!R267C6</stp>
        <stp>BarSz=1</stp>
        <stp>Dir=V</stp>
        <stp>Dts=h</stp>
        <stp>Sort=D</stp>
        <stp>Quote=C</stp>
        <stp>UseDPDF=Y</stp>
        <tr r="F267" s="1"/>
      </tp>
      <tp>
        <v>16.8931</v>
        <stp/>
        <stp>##V3_BDHV12</stp>
        <stp>CNHJPY Curncy</stp>
        <stp>last_price</stp>
        <stp>4/1/2017 8:05:00 AM</stp>
        <stp>4/1/2017 8:06:00 AM</stp>
        <stp>[USDJPY Gotobi.xlsx]Sheet1!R266C6</stp>
        <stp>BarSz=1</stp>
        <stp>Dir=V</stp>
        <stp>Dts=h</stp>
        <stp>Sort=D</stp>
        <stp>Quote=C</stp>
        <stp>UseDPDF=Y</stp>
        <tr r="F266" s="1"/>
      </tp>
      <tp>
        <v>16.808399999999999</v>
        <stp/>
        <stp>##V3_BDHV12</stp>
        <stp>CNHJPY Curncy</stp>
        <stp>last_price</stp>
        <stp>3/1/2017 8:05:00 AM</stp>
        <stp>3/1/2017 8:06:00 AM</stp>
        <stp>[USDJPY Gotobi.xlsx]Sheet1!R265C6</stp>
        <stp>BarSz=1</stp>
        <stp>Dir=V</stp>
        <stp>Dts=h</stp>
        <stp>Sort=D</stp>
        <stp>Quote=C</stp>
        <stp>UseDPDF=Y</stp>
        <tr r="F265" s="1"/>
      </tp>
      <tp t="s">
        <v>#N/A N/A</v>
        <stp/>
        <stp>##V3_BDHV12</stp>
        <stp>CNHJPY Curncy</stp>
        <stp>last_price</stp>
        <stp>2/1/2017 8:05:00 AM</stp>
        <stp>2/1/2017 8:06:00 AM</stp>
        <stp>[USDJPY Gotobi.xlsx]Sheet1!R264C6</stp>
        <stp>BarSz=1</stp>
        <stp>Dir=V</stp>
        <stp>Dts=h</stp>
        <stp>Sort=D</stp>
        <stp>Quote=C</stp>
        <stp>UseDPDF=Y</stp>
        <tr r="F264" s="1"/>
      </tp>
      <tp>
        <v>17.1099</v>
        <stp/>
        <stp>##V3_BDHV12</stp>
        <stp>CNHJPY Curncy</stp>
        <stp>last_price</stp>
        <stp>9/1/2017 8:00:00 AM</stp>
        <stp>9/1/2017 8:01:00 AM</stp>
        <stp>[USDJPY Gotobi.xlsx]Sheet1!R269C5</stp>
        <stp>BarSz=1</stp>
        <stp>Dir=V</stp>
        <stp>Dts=h</stp>
        <stp>Sort=D</stp>
        <stp>Quote=C</stp>
        <stp>UseDPDF=Y</stp>
        <tr r="E269" s="1"/>
      </tp>
      <tp>
        <v>17.0989</v>
        <stp/>
        <stp>##V3_BDHV12</stp>
        <stp>CNHJPY Curncy</stp>
        <stp>last_price</stp>
        <stp>9/1/2017 8:05:00 AM</stp>
        <stp>9/1/2017 8:06:00 AM</stp>
        <stp>[USDJPY Gotobi.xlsx]Sheet1!R269C7</stp>
        <stp>BarSz=1</stp>
        <stp>Dir=V</stp>
        <stp>Dts=h</stp>
        <stp>Sort=D</stp>
        <stp>Quote=C</stp>
        <stp>UseDPDF=Y</stp>
        <tr r="G269" s="1"/>
      </tp>
      <tp>
        <v>16.955400000000001</v>
        <stp/>
        <stp>##V3_BDHV12</stp>
        <stp>CNHJPY Curncy</stp>
        <stp>last_price</stp>
        <stp>6/1/2017 8:00:00 AM</stp>
        <stp>6/1/2017 8:01:00 AM</stp>
        <stp>[USDJPY Gotobi.xlsx]Sheet1!R268C5</stp>
        <stp>BarSz=1</stp>
        <stp>Dir=V</stp>
        <stp>Dts=h</stp>
        <stp>Sort=D</stp>
        <stp>Quote=C</stp>
        <stp>UseDPDF=Y</stp>
        <tr r="E268" s="1"/>
      </tp>
      <tp>
        <v>16.9832</v>
        <stp/>
        <stp>##V3_BDHV12</stp>
        <stp>CNHJPY Curncy</stp>
        <stp>last_price</stp>
        <stp>6/1/2017 8:05:00 AM</stp>
        <stp>6/1/2017 8:06:00 AM</stp>
        <stp>[USDJPY Gotobi.xlsx]Sheet1!R268C7</stp>
        <stp>BarSz=1</stp>
        <stp>Dir=V</stp>
        <stp>Dts=h</stp>
        <stp>Sort=D</stp>
        <stp>Quote=C</stp>
        <stp>UseDPDF=Y</stp>
        <tr r="G268" s="1"/>
      </tp>
      <tp>
        <v>16.987500000000001</v>
        <stp/>
        <stp>##V3_BDHV12</stp>
        <stp>CNHJPY Curncy</stp>
        <stp>last_price</stp>
        <stp>5/1/2017 8:00:00 AM</stp>
        <stp>5/1/2017 8:01:00 AM</stp>
        <stp>[USDJPY Gotobi.xlsx]Sheet1!R267C5</stp>
        <stp>BarSz=1</stp>
        <stp>Dir=V</stp>
        <stp>Dts=h</stp>
        <stp>Sort=D</stp>
        <stp>Quote=C</stp>
        <stp>UseDPDF=Y</stp>
        <tr r="E267" s="1"/>
      </tp>
      <tp>
        <v>16.955200000000001</v>
        <stp/>
        <stp>##V3_BDHV12</stp>
        <stp>CNHJPY Curncy</stp>
        <stp>last_price</stp>
        <stp>5/1/2017 8:05:00 AM</stp>
        <stp>5/1/2017 8:06:00 AM</stp>
        <stp>[USDJPY Gotobi.xlsx]Sheet1!R267C7</stp>
        <stp>BarSz=1</stp>
        <stp>Dir=V</stp>
        <stp>Dts=h</stp>
        <stp>Sort=D</stp>
        <stp>Quote=C</stp>
        <stp>UseDPDF=Y</stp>
        <tr r="G267" s="1"/>
      </tp>
      <tp>
        <v>16.895900000000001</v>
        <stp/>
        <stp>##V3_BDHV12</stp>
        <stp>CNHJPY Curncy</stp>
        <stp>last_price</stp>
        <stp>4/1/2017 8:00:00 AM</stp>
        <stp>4/1/2017 8:01:00 AM</stp>
        <stp>[USDJPY Gotobi.xlsx]Sheet1!R266C5</stp>
        <stp>BarSz=1</stp>
        <stp>Dir=V</stp>
        <stp>Dts=h</stp>
        <stp>Sort=D</stp>
        <stp>Quote=C</stp>
        <stp>UseDPDF=Y</stp>
        <tr r="E266" s="1"/>
      </tp>
      <tp>
        <v>16.8931</v>
        <stp/>
        <stp>##V3_BDHV12</stp>
        <stp>CNHJPY Curncy</stp>
        <stp>last_price</stp>
        <stp>4/1/2017 8:05:00 AM</stp>
        <stp>4/1/2017 8:06:00 AM</stp>
        <stp>[USDJPY Gotobi.xlsx]Sheet1!R266C7</stp>
        <stp>BarSz=1</stp>
        <stp>Dir=V</stp>
        <stp>Dts=h</stp>
        <stp>Sort=D</stp>
        <stp>Quote=C</stp>
        <stp>UseDPDF=Y</stp>
        <tr r="G266" s="1"/>
      </tp>
      <tp>
        <v>16.822199999999999</v>
        <stp/>
        <stp>##V3_BDHV12</stp>
        <stp>CNHJPY Curncy</stp>
        <stp>last_price</stp>
        <stp>3/1/2017 8:00:00 AM</stp>
        <stp>3/1/2017 8:01:00 AM</stp>
        <stp>[USDJPY Gotobi.xlsx]Sheet1!R265C5</stp>
        <stp>BarSz=1</stp>
        <stp>Dir=V</stp>
        <stp>Dts=h</stp>
        <stp>Sort=D</stp>
        <stp>Quote=C</stp>
        <stp>UseDPDF=Y</stp>
        <tr r="E265" s="1"/>
      </tp>
      <tp>
        <v>16.808399999999999</v>
        <stp/>
        <stp>##V3_BDHV12</stp>
        <stp>CNHJPY Curncy</stp>
        <stp>last_price</stp>
        <stp>3/1/2017 8:05:00 AM</stp>
        <stp>3/1/2017 8:06:00 AM</stp>
        <stp>[USDJPY Gotobi.xlsx]Sheet1!R265C7</stp>
        <stp>BarSz=1</stp>
        <stp>Dir=V</stp>
        <stp>Dts=h</stp>
        <stp>Sort=D</stp>
        <stp>Quote=C</stp>
        <stp>UseDPDF=Y</stp>
        <tr r="G265" s="1"/>
      </tp>
      <tp>
        <v>16.7469</v>
        <stp/>
        <stp>##V3_BDHV12</stp>
        <stp>CNHJPY Curncy</stp>
        <stp>last_price</stp>
        <stp>2/1/2017 8:00:00 AM</stp>
        <stp>2/1/2017 8:01:00 AM</stp>
        <stp>[USDJPY Gotobi.xlsx]Sheet1!R264C5</stp>
        <stp>BarSz=1</stp>
        <stp>Dir=V</stp>
        <stp>Dts=h</stp>
        <stp>Sort=D</stp>
        <stp>Quote=C</stp>
        <stp>UseDPDF=Y</stp>
        <tr r="E264" s="1"/>
      </tp>
      <tp t="s">
        <v>#N/A N/A</v>
        <stp/>
        <stp>##V3_BDHV12</stp>
        <stp>CNHJPY Curncy</stp>
        <stp>last_price</stp>
        <stp>2/1/2017 8:05:00 AM</stp>
        <stp>2/1/2017 8:06:00 AM</stp>
        <stp>[USDJPY Gotobi.xlsx]Sheet1!R264C7</stp>
        <stp>BarSz=1</stp>
        <stp>Dir=V</stp>
        <stp>Dts=h</stp>
        <stp>Sort=D</stp>
        <stp>Quote=C</stp>
        <stp>UseDPDF=Y</stp>
        <tr r="G264" s="1"/>
      </tp>
      <tp>
        <v>15.366300000000001</v>
        <stp/>
        <stp>##V3_BDHV12</stp>
        <stp>CNHJPY Curncy</stp>
        <stp>last_price</stp>
        <stp>2/11/2016 8:00:00 AM</stp>
        <stp>2/11/2016 8:01:00 AM</stp>
        <stp>[USDJPY Gotobi.xlsx]Sheet1!R221C5</stp>
        <stp>BarSz=1</stp>
        <stp>Dir=V</stp>
        <stp>Dts=h</stp>
        <stp>Sort=D</stp>
        <stp>Quote=C</stp>
        <stp>UseDPDF=Y</stp>
        <tr r="E221" s="1"/>
      </tp>
      <tp>
        <v>16.5594</v>
        <stp/>
        <stp>##V3_BDHV12</stp>
        <stp>CNHJPY Curncy</stp>
        <stp>last_price</stp>
        <stp>2/12/2016 8:00:00 AM</stp>
        <stp>2/12/2016 8:01:00 AM</stp>
        <stp>[USDJPY Gotobi.xlsx]Sheet1!R243C5</stp>
        <stp>BarSz=1</stp>
        <stp>Dir=V</stp>
        <stp>Dts=h</stp>
        <stp>Sort=D</stp>
        <stp>Quote=C</stp>
        <stp>UseDPDF=Y</stp>
        <tr r="E243" s="1"/>
      </tp>
      <tp>
        <v>15.360300000000001</v>
        <stp/>
        <stp>##V3_BDHV12</stp>
        <stp>CNHJPY Curncy</stp>
        <stp>last_price</stp>
        <stp>7/11/2016 8:05:00 AM</stp>
        <stp>7/11/2016 8:06:00 AM</stp>
        <stp>[USDJPY Gotobi.xlsx]Sheet1!R224C7</stp>
        <stp>BarSz=1</stp>
        <stp>Dir=V</stp>
        <stp>Dts=h</stp>
        <stp>Sort=D</stp>
        <stp>Quote=C</stp>
        <stp>UseDPDF=Y</stp>
        <tr r="G224" s="1"/>
      </tp>
      <tp>
        <v>15.4633</v>
        <stp/>
        <stp>##V3_BDHV12</stp>
        <stp>CNHJPY Curncy</stp>
        <stp>last_price</stp>
        <stp>7/10/2016 8:05:00 AM</stp>
        <stp>7/10/2016 8:06:00 AM</stp>
        <stp>[USDJPY Gotobi.xlsx]Sheet1!R203C7</stp>
        <stp>BarSz=1</stp>
        <stp>Dir=V</stp>
        <stp>Dts=h</stp>
        <stp>Sort=D</stp>
        <stp>Quote=C</stp>
        <stp>UseDPDF=Y</stp>
        <tr r="G203" s="1"/>
      </tp>
      <tp>
        <v>16.576000000000001</v>
        <stp/>
        <stp>##V3_BDHV12</stp>
        <stp>CNHJPY Curncy</stp>
        <stp>last_price</stp>
        <stp>7/12/2016 8:05:00 AM</stp>
        <stp>7/12/2016 8:06:00 AM</stp>
        <stp>[USDJPY Gotobi.xlsx]Sheet1!R246C7</stp>
        <stp>BarSz=1</stp>
        <stp>Dir=V</stp>
        <stp>Dts=h</stp>
        <stp>Sort=D</stp>
        <stp>Quote=C</stp>
        <stp>UseDPDF=Y</stp>
        <tr r="G246" s="1"/>
      </tp>
      <tp>
        <v>15.360300000000001</v>
        <stp/>
        <stp>##V3_BDHV12</stp>
        <stp>CNHJPY Curncy</stp>
        <stp>last_price</stp>
        <stp>7/11/2016 8:05:00 AM</stp>
        <stp>7/11/2016 8:06:00 AM</stp>
        <stp>[USDJPY Gotobi.xlsx]Sheet1!R224C6</stp>
        <stp>BarSz=1</stp>
        <stp>Dir=V</stp>
        <stp>Dts=h</stp>
        <stp>Sort=D</stp>
        <stp>Quote=C</stp>
        <stp>UseDPDF=Y</stp>
        <tr r="F224" s="1"/>
      </tp>
      <tp>
        <v>15.4633</v>
        <stp/>
        <stp>##V3_BDHV12</stp>
        <stp>CNHJPY Curncy</stp>
        <stp>last_price</stp>
        <stp>7/10/2016 8:05:00 AM</stp>
        <stp>7/10/2016 8:06:00 AM</stp>
        <stp>[USDJPY Gotobi.xlsx]Sheet1!R203C6</stp>
        <stp>BarSz=1</stp>
        <stp>Dir=V</stp>
        <stp>Dts=h</stp>
        <stp>Sort=D</stp>
        <stp>Quote=C</stp>
        <stp>UseDPDF=Y</stp>
        <tr r="F203" s="1"/>
      </tp>
      <tp>
        <v>16.576000000000001</v>
        <stp/>
        <stp>##V3_BDHV12</stp>
        <stp>CNHJPY Curncy</stp>
        <stp>last_price</stp>
        <stp>7/12/2016 8:05:00 AM</stp>
        <stp>7/12/2016 8:06:00 AM</stp>
        <stp>[USDJPY Gotobi.xlsx]Sheet1!R246C6</stp>
        <stp>BarSz=1</stp>
        <stp>Dir=V</stp>
        <stp>Dts=h</stp>
        <stp>Sort=D</stp>
        <stp>Quote=C</stp>
        <stp>UseDPDF=Y</stp>
        <tr r="F246" s="1"/>
      </tp>
      <tp>
        <v>15.3621</v>
        <stp/>
        <stp>##V3_BDHV12</stp>
        <stp>CNHJPY Curncy</stp>
        <stp>last_price</stp>
        <stp>2/11/2016 9:00:00 AM</stp>
        <stp>2/11/2016 9:01:00 AM</stp>
        <stp>[USDJPY Gotobi.xlsx]Sheet1!R221C8</stp>
        <stp>BarSz=1</stp>
        <stp>Dir=V</stp>
        <stp>Dts=h</stp>
        <stp>Sort=D</stp>
        <stp>Quote=C</stp>
        <stp>UseDPDF=Y</stp>
        <tr r="H221" s="1"/>
      </tp>
      <tp>
        <v>16.5504</v>
        <stp/>
        <stp>##V3_BDHV12</stp>
        <stp>CNHJPY Curncy</stp>
        <stp>last_price</stp>
        <stp>2/12/2016 9:00:00 AM</stp>
        <stp>2/12/2016 9:01:00 AM</stp>
        <stp>[USDJPY Gotobi.xlsx]Sheet1!R243C8</stp>
        <stp>BarSz=1</stp>
        <stp>Dir=V</stp>
        <stp>Dts=h</stp>
        <stp>Sort=D</stp>
        <stp>Quote=C</stp>
        <stp>UseDPDF=Y</stp>
        <tr r="H243" s="1"/>
      </tp>
      <tp>
        <v>15.309900000000001</v>
        <stp/>
        <stp>##V3_BDHV12</stp>
        <stp>CNHJPY Curncy</stp>
        <stp>last_price</stp>
        <stp>8/8/2016 8:00:00 AM</stp>
        <stp>8/8/2016 9:00:00 AM</stp>
        <stp>[USDJPY Gotobi.xlsx]CNH2!R23C2</stp>
        <stp>BarSz=1</stp>
        <stp>Dir=H</stp>
        <stp>Dts=h</stp>
        <stp>Sort=D</stp>
        <stp>Quote=C</stp>
        <stp>UseDPDF=Y</stp>
        <stp>cols=60;rows=1</stp>
        <tr r="B23" s="12"/>
      </tp>
      <tp>
        <v>15.527100000000001</v>
        <stp/>
        <stp>##V3_BDHV12</stp>
        <stp>CNHJPY Curncy</stp>
        <stp>last_price</stp>
        <stp>5/9/2016 8:00:00 AM</stp>
        <stp>5/9/2016 9:00:00 AM</stp>
        <stp>[USDJPY Gotobi.xlsx]CNH2!R43C2</stp>
        <stp>BarSz=1</stp>
        <stp>Dir=H</stp>
        <stp>Dts=h</stp>
        <stp>Sort=D</stp>
        <stp>Quote=C</stp>
        <stp>UseDPDF=Y</stp>
        <stp>cols=60;rows=1</stp>
        <tr r="B43" s="12"/>
      </tp>
      <tp>
        <v>15.169700000000001</v>
        <stp/>
        <stp>##V3_BDHV12</stp>
        <stp>CNHJPY Curncy</stp>
        <stp>last_price</stp>
        <stp>3/10/2016 8:00:00 AM</stp>
        <stp>3/10/2016 9:00:00 AM</stp>
        <stp>[USDJPY Gotobi.xlsx]CNH2!R63C2</stp>
        <stp>BarSz=1</stp>
        <stp>Dir=H</stp>
        <stp>Dts=h</stp>
        <stp>Sort=D</stp>
        <stp>Quote=C</stp>
        <stp>UseDPDF=Y</stp>
        <stp>cols=60;rows=1</stp>
        <tr r="B63" s="12"/>
      </tp>
      <tp>
        <v>15.452199999999999</v>
        <stp/>
        <stp>##V3_BDHV12</stp>
        <stp>CNHJPY Curncy</stp>
        <stp>last_price</stp>
        <stp>6/10/2016 8:00:00 AM</stp>
        <stp>6/10/2016 9:00:00 AM</stp>
        <stp>[USDJPY Gotobi.xlsx]CNH2!R66C2</stp>
        <stp>BarSz=1</stp>
        <stp>Dir=H</stp>
        <stp>Dts=h</stp>
        <stp>Sort=D</stp>
        <stp>Quote=C</stp>
        <stp>UseDPDF=Y</stp>
        <stp>cols=60;rows=1</stp>
        <tr r="B66" s="12"/>
      </tp>
      <tp>
        <v>15.4437</v>
        <stp/>
        <stp>##V3_BDHV12</stp>
        <stp>CNHJPY Curncy</stp>
        <stp>last_price</stp>
        <stp>7/10/2016 8:00:00 AM</stp>
        <stp>7/10/2016 9:00:00 AM</stp>
        <stp>[USDJPY Gotobi.xlsx]CNH2!R67C2</stp>
        <stp>BarSz=1</stp>
        <stp>Dir=H</stp>
        <stp>Dts=h</stp>
        <stp>Sort=D</stp>
        <stp>Quote=C</stp>
        <stp>UseDPDF=Y</stp>
        <stp>cols=60;rows=1</stp>
        <tr r="B67" s="12"/>
      </tp>
      <tp>
        <v>15.2714</v>
        <stp/>
        <stp>##V3_BDHV12</stp>
        <stp>CNHJPY Curncy</stp>
        <stp>last_price</stp>
        <stp>4/10/2016 8:00:00 AM</stp>
        <stp>4/10/2016 9:00:00 AM</stp>
        <stp>[USDJPY Gotobi.xlsx]CNH2!R64C2</stp>
        <stp>BarSz=1</stp>
        <stp>Dir=H</stp>
        <stp>Dts=h</stp>
        <stp>Sort=D</stp>
        <stp>Quote=C</stp>
        <stp>UseDPDF=Y</stp>
        <stp>cols=60;rows=1</stp>
        <tr r="B64" s="12"/>
      </tp>
      <tp>
        <v>15.3552</v>
        <stp/>
        <stp>##V3_BDHV12</stp>
        <stp>CNHJPY Curncy</stp>
        <stp>last_price</stp>
        <stp>5/10/2016 8:00:00 AM</stp>
        <stp>5/10/2016 9:00:00 AM</stp>
        <stp>[USDJPY Gotobi.xlsx]CNH2!R65C2</stp>
        <stp>BarSz=1</stp>
        <stp>Dir=H</stp>
        <stp>Dts=h</stp>
        <stp>Sort=D</stp>
        <stp>Quote=C</stp>
        <stp>UseDPDF=Y</stp>
        <stp>cols=60;rows=1</stp>
        <tr r="B65" s="12"/>
      </tp>
      <tp>
        <v>15.277900000000001</v>
        <stp/>
        <stp>##V3_BDHV12</stp>
        <stp>CNHJPY Curncy</stp>
        <stp>last_price</stp>
        <stp>3/11/2016 8:00:00 AM</stp>
        <stp>3/11/2016 8:01:00 AM</stp>
        <stp>[USDJPY Gotobi.xlsx]Sheet1!R222C5</stp>
        <stp>BarSz=1</stp>
        <stp>Dir=V</stp>
        <stp>Dts=h</stp>
        <stp>Sort=D</stp>
        <stp>Quote=C</stp>
        <stp>UseDPDF=Y</stp>
        <tr r="E222" s="1"/>
      </tp>
      <tp>
        <v>15.205</v>
        <stp/>
        <stp>##V3_BDHV12</stp>
        <stp>CNHJPY Curncy</stp>
        <stp>last_price</stp>
        <stp>3/10/2016 8:00:00 AM</stp>
        <stp>3/10/2016 8:01:00 AM</stp>
        <stp>[USDJPY Gotobi.xlsx]Sheet1!R199C5</stp>
        <stp>BarSz=1</stp>
        <stp>Dir=V</stp>
        <stp>Dts=h</stp>
        <stp>Sort=D</stp>
        <stp>Quote=C</stp>
        <stp>UseDPDF=Y</stp>
        <tr r="E199" s="1"/>
      </tp>
      <tp>
        <v>15.460599999999999</v>
        <stp/>
        <stp>##V3_BDHV12</stp>
        <stp>CNHJPY Curncy</stp>
        <stp>last_price</stp>
        <stp>6/10/2016 8:05:00 AM</stp>
        <stp>6/10/2016 8:06:00 AM</stp>
        <stp>[USDJPY Gotobi.xlsx]Sheet1!R202C7</stp>
        <stp>BarSz=1</stp>
        <stp>Dir=V</stp>
        <stp>Dts=h</stp>
        <stp>Sort=D</stp>
        <stp>Quote=C</stp>
        <stp>UseDPDF=Y</stp>
        <tr r="G202" s="1"/>
      </tp>
      <tp>
        <v>16.588799999999999</v>
        <stp/>
        <stp>##V3_BDHV12</stp>
        <stp>CNHJPY Curncy</stp>
        <stp>last_price</stp>
        <stp>6/12/2016 8:05:00 AM</stp>
        <stp>6/12/2016 8:06:00 AM</stp>
        <stp>[USDJPY Gotobi.xlsx]Sheet1!R245C7</stp>
        <stp>BarSz=1</stp>
        <stp>Dir=V</stp>
        <stp>Dts=h</stp>
        <stp>Sort=D</stp>
        <stp>Quote=C</stp>
        <stp>UseDPDF=Y</stp>
        <tr r="G245" s="1"/>
      </tp>
      <tp>
        <v>15.460599999999999</v>
        <stp/>
        <stp>##V3_BDHV12</stp>
        <stp>CNHJPY Curncy</stp>
        <stp>last_price</stp>
        <stp>6/10/2016 8:05:00 AM</stp>
        <stp>6/10/2016 8:06:00 AM</stp>
        <stp>[USDJPY Gotobi.xlsx]Sheet1!R202C6</stp>
        <stp>BarSz=1</stp>
        <stp>Dir=V</stp>
        <stp>Dts=h</stp>
        <stp>Sort=D</stp>
        <stp>Quote=C</stp>
        <stp>UseDPDF=Y</stp>
        <tr r="F202" s="1"/>
      </tp>
      <tp>
        <v>16.588799999999999</v>
        <stp/>
        <stp>##V3_BDHV12</stp>
        <stp>CNHJPY Curncy</stp>
        <stp>last_price</stp>
        <stp>6/12/2016 8:05:00 AM</stp>
        <stp>6/12/2016 8:06:00 AM</stp>
        <stp>[USDJPY Gotobi.xlsx]Sheet1!R245C6</stp>
        <stp>BarSz=1</stp>
        <stp>Dir=V</stp>
        <stp>Dts=h</stp>
        <stp>Sort=D</stp>
        <stp>Quote=C</stp>
        <stp>UseDPDF=Y</stp>
        <tr r="F245" s="1"/>
      </tp>
      <tp>
        <v>15.256</v>
        <stp/>
        <stp>##V3_BDHV12</stp>
        <stp>CNHJPY Curncy</stp>
        <stp>last_price</stp>
        <stp>3/11/2016 9:00:00 AM</stp>
        <stp>3/11/2016 9:01:00 AM</stp>
        <stp>[USDJPY Gotobi.xlsx]Sheet1!R222C8</stp>
        <stp>BarSz=1</stp>
        <stp>Dir=V</stp>
        <stp>Dts=h</stp>
        <stp>Sort=D</stp>
        <stp>Quote=C</stp>
        <stp>UseDPDF=Y</stp>
        <tr r="H222" s="1"/>
      </tp>
      <tp>
        <v>15.171799999999999</v>
        <stp/>
        <stp>##V3_BDHV12</stp>
        <stp>CNHJPY Curncy</stp>
        <stp>last_price</stp>
        <stp>3/10/2016 9:00:00 AM</stp>
        <stp>3/10/2016 9:01:00 AM</stp>
        <stp>[USDJPY Gotobi.xlsx]Sheet1!R199C8</stp>
        <stp>BarSz=1</stp>
        <stp>Dir=V</stp>
        <stp>Dts=h</stp>
        <stp>Sort=D</stp>
        <stp>Quote=C</stp>
        <stp>UseDPDF=Y</stp>
        <tr r="H199" s="1"/>
      </tp>
      <tp>
        <v>15.236700000000001</v>
        <stp/>
        <stp>##V3_BDHV12</stp>
        <stp>CNHJPY Curncy</stp>
        <stp>last_price</stp>
        <stp>5/8/2016 8:00:00 AM</stp>
        <stp>5/8/2016 9:00:00 AM</stp>
        <stp>[USDJPY Gotobi.xlsx]CNH2!R22C2</stp>
        <stp>BarSz=1</stp>
        <stp>Dir=H</stp>
        <stp>Dts=h</stp>
        <stp>Sort=D</stp>
        <stp>Quote=C</stp>
        <stp>UseDPDF=Y</stp>
        <stp>cols=60;rows=1</stp>
        <tr r="B22" s="12"/>
      </tp>
      <tp>
        <v>15.446</v>
        <stp/>
        <stp>##V3_BDHV12</stp>
        <stp>CNHJPY Curncy</stp>
        <stp>last_price</stp>
        <stp>2/9/2016 8:00:00 AM</stp>
        <stp>2/9/2016 9:00:00 AM</stp>
        <stp>[USDJPY Gotobi.xlsx]CNH2!R42C2</stp>
        <stp>BarSz=1</stp>
        <stp>Dir=H</stp>
        <stp>Dts=h</stp>
        <stp>Sort=D</stp>
        <stp>Quote=C</stp>
        <stp>UseDPDF=Y</stp>
        <stp>cols=60;rows=1</stp>
        <tr r="B42" s="12"/>
      </tp>
      <tp>
        <v>15.361800000000001</v>
        <stp/>
        <stp>##V3_BDHV12</stp>
        <stp>CNHJPY Curncy</stp>
        <stp>last_price</stp>
        <stp>2/11/2016 8:00:00 AM</stp>
        <stp>2/11/2016 9:00:00 AM</stp>
        <stp>[USDJPY Gotobi.xlsx]CNH2!R85C2</stp>
        <stp>BarSz=1</stp>
        <stp>Dir=H</stp>
        <stp>Dts=h</stp>
        <stp>Sort=D</stp>
        <stp>Quote=C</stp>
        <stp>UseDPDF=Y</stp>
        <stp>cols=60;rows=1</stp>
        <tr r="B85" s="12"/>
      </tp>
      <tp>
        <v>15.2241</v>
        <stp/>
        <stp>##V3_BDHV12</stp>
        <stp>CNHJPY Curncy</stp>
        <stp>last_price</stp>
        <stp>4/11/2016 8:00:00 AM</stp>
        <stp>4/11/2016 8:01:00 AM</stp>
        <stp>[USDJPY Gotobi.xlsx]Sheet1!R223C5</stp>
        <stp>BarSz=1</stp>
        <stp>Dir=V</stp>
        <stp>Dts=h</stp>
        <stp>Sort=D</stp>
        <stp>Quote=C</stp>
        <stp>UseDPDF=Y</stp>
        <tr r="E223" s="1"/>
      </tp>
      <tp>
        <v>15.244199999999999</v>
        <stp/>
        <stp>##V3_BDHV12</stp>
        <stp>CNHJPY Curncy</stp>
        <stp>last_price</stp>
        <stp>4/10/2016 8:00:00 AM</stp>
        <stp>4/10/2016 8:01:00 AM</stp>
        <stp>[USDJPY Gotobi.xlsx]Sheet1!R200C5</stp>
        <stp>BarSz=1</stp>
        <stp>Dir=V</stp>
        <stp>Dts=h</stp>
        <stp>Sort=D</stp>
        <stp>Quote=C</stp>
        <stp>UseDPDF=Y</stp>
        <tr r="E200" s="1"/>
      </tp>
      <tp>
        <v>15.4559</v>
        <stp/>
        <stp>##V3_BDHV12</stp>
        <stp>CNHJPY Curncy</stp>
        <stp>last_price</stp>
        <stp>1/11/2016 8:05:00 AM</stp>
        <stp>1/11/2016 8:06:00 AM</stp>
        <stp>[USDJPY Gotobi.xlsx]Sheet1!R220C7</stp>
        <stp>BarSz=1</stp>
        <stp>Dir=V</stp>
        <stp>Dts=h</stp>
        <stp>Sort=D</stp>
        <stp>Quote=C</stp>
        <stp>UseDPDF=Y</stp>
        <tr r="G220" s="1"/>
      </tp>
      <tp>
        <v>16.555499999999999</v>
        <stp/>
        <stp>##V3_BDHV12</stp>
        <stp>CNHJPY Curncy</stp>
        <stp>last_price</stp>
        <stp>1/12/2016 8:05:00 AM</stp>
        <stp>1/12/2016 8:06:00 AM</stp>
        <stp>[USDJPY Gotobi.xlsx]Sheet1!R242C7</stp>
        <stp>BarSz=1</stp>
        <stp>Dir=V</stp>
        <stp>Dts=h</stp>
        <stp>Sort=D</stp>
        <stp>Quote=C</stp>
        <stp>UseDPDF=Y</stp>
        <tr r="G242" s="1"/>
      </tp>
      <tp>
        <v>15.4559</v>
        <stp/>
        <stp>##V3_BDHV12</stp>
        <stp>CNHJPY Curncy</stp>
        <stp>last_price</stp>
        <stp>1/11/2016 8:05:00 AM</stp>
        <stp>1/11/2016 8:06:00 AM</stp>
        <stp>[USDJPY Gotobi.xlsx]Sheet1!R220C6</stp>
        <stp>BarSz=1</stp>
        <stp>Dir=V</stp>
        <stp>Dts=h</stp>
        <stp>Sort=D</stp>
        <stp>Quote=C</stp>
        <stp>UseDPDF=Y</stp>
        <tr r="F220" s="1"/>
      </tp>
      <tp>
        <v>16.555499999999999</v>
        <stp/>
        <stp>##V3_BDHV12</stp>
        <stp>CNHJPY Curncy</stp>
        <stp>last_price</stp>
        <stp>1/12/2016 8:05:00 AM</stp>
        <stp>1/12/2016 8:06:00 AM</stp>
        <stp>[USDJPY Gotobi.xlsx]Sheet1!R242C6</stp>
        <stp>BarSz=1</stp>
        <stp>Dir=V</stp>
        <stp>Dts=h</stp>
        <stp>Sort=D</stp>
        <stp>Quote=C</stp>
        <stp>UseDPDF=Y</stp>
        <tr r="F242" s="1"/>
      </tp>
      <tp>
        <v>15.202199999999999</v>
        <stp/>
        <stp>##V3_BDHV12</stp>
        <stp>CNHJPY Curncy</stp>
        <stp>last_price</stp>
        <stp>4/11/2016 9:00:00 AM</stp>
        <stp>4/11/2016 9:01:00 AM</stp>
        <stp>[USDJPY Gotobi.xlsx]Sheet1!R223C8</stp>
        <stp>BarSz=1</stp>
        <stp>Dir=V</stp>
        <stp>Dts=h</stp>
        <stp>Sort=D</stp>
        <stp>Quote=C</stp>
        <stp>UseDPDF=Y</stp>
        <tr r="H223" s="1"/>
      </tp>
      <tp>
        <v>15.2765</v>
        <stp/>
        <stp>##V3_BDHV12</stp>
        <stp>CNHJPY Curncy</stp>
        <stp>last_price</stp>
        <stp>4/10/2016 9:00:00 AM</stp>
        <stp>4/10/2016 9:01:00 AM</stp>
        <stp>[USDJPY Gotobi.xlsx]Sheet1!R200C8</stp>
        <stp>BarSz=1</stp>
        <stp>Dir=V</stp>
        <stp>Dts=h</stp>
        <stp>Sort=D</stp>
        <stp>Quote=C</stp>
        <stp>UseDPDF=Y</stp>
        <tr r="H200" s="1"/>
      </tp>
      <tp>
        <v>15.2004</v>
        <stp/>
        <stp>##V3_BDHV12</stp>
        <stp>CNHJPY Curncy</stp>
        <stp>last_price</stp>
        <stp>7/9/2016 8:00:00 AM</stp>
        <stp>7/9/2016 9:00:00 AM</stp>
        <stp>[USDJPY Gotobi.xlsx]CNH2!R45C2</stp>
        <stp>BarSz=1</stp>
        <stp>Dir=H</stp>
        <stp>Dts=h</stp>
        <stp>Sort=D</stp>
        <stp>Quote=C</stp>
        <stp>UseDPDF=Y</stp>
        <stp>cols=60;rows=1</stp>
        <tr r="B45" s="12"/>
      </tp>
      <tp>
        <v>15.367900000000001</v>
        <stp/>
        <stp>##V3_BDHV12</stp>
        <stp>CNHJPY Curncy</stp>
        <stp>last_price</stp>
        <stp>5/10/2016 8:00:00 AM</stp>
        <stp>5/10/2016 8:01:00 AM</stp>
        <stp>[USDJPY Gotobi.xlsx]Sheet1!R201C5</stp>
        <stp>BarSz=1</stp>
        <stp>Dir=V</stp>
        <stp>Dts=h</stp>
        <stp>Sort=D</stp>
        <stp>Quote=C</stp>
        <stp>UseDPDF=Y</stp>
        <tr r="E201" s="1"/>
      </tp>
      <tp>
        <v>16.476700000000001</v>
        <stp/>
        <stp>##V3_BDHV12</stp>
        <stp>CNHJPY Curncy</stp>
        <stp>last_price</stp>
        <stp>5/12/2016 8:00:00 AM</stp>
        <stp>5/12/2016 8:01:00 AM</stp>
        <stp>[USDJPY Gotobi.xlsx]Sheet1!R244C5</stp>
        <stp>BarSz=1</stp>
        <stp>Dir=V</stp>
        <stp>Dts=h</stp>
        <stp>Sort=D</stp>
        <stp>Quote=C</stp>
        <stp>UseDPDF=Y</stp>
        <tr r="E244" s="1"/>
      </tp>
      <tp>
        <v>15.3535</v>
        <stp/>
        <stp>##V3_BDHV12</stp>
        <stp>CNHJPY Curncy</stp>
        <stp>last_price</stp>
        <stp>5/10/2016 9:00:00 AM</stp>
        <stp>5/10/2016 9:01:00 AM</stp>
        <stp>[USDJPY Gotobi.xlsx]Sheet1!R201C8</stp>
        <stp>BarSz=1</stp>
        <stp>Dir=V</stp>
        <stp>Dts=h</stp>
        <stp>Sort=D</stp>
        <stp>Quote=C</stp>
        <stp>UseDPDF=Y</stp>
        <tr r="H201" s="1"/>
      </tp>
      <tp>
        <v>16.525600000000001</v>
        <stp/>
        <stp>##V3_BDHV12</stp>
        <stp>CNHJPY Curncy</stp>
        <stp>last_price</stp>
        <stp>5/12/2016 9:00:00 AM</stp>
        <stp>5/12/2016 9:01:00 AM</stp>
        <stp>[USDJPY Gotobi.xlsx]Sheet1!R244C8</stp>
        <stp>BarSz=1</stp>
        <stp>Dir=V</stp>
        <stp>Dts=h</stp>
        <stp>Sort=D</stp>
        <stp>Quote=C</stp>
        <stp>UseDPDF=Y</stp>
        <tr r="H244" s="1"/>
      </tp>
      <tp>
        <v>15.350300000000001</v>
        <stp/>
        <stp>##V3_BDHV12</stp>
        <stp>CNHJPY Curncy</stp>
        <stp>last_price</stp>
        <stp>9/8/2016 8:00:00 AM</stp>
        <stp>9/8/2016 9:00:00 AM</stp>
        <stp>[USDJPY Gotobi.xlsx]CNH2!R24C2</stp>
        <stp>BarSz=1</stp>
        <stp>Dir=H</stp>
        <stp>Dts=h</stp>
        <stp>Sort=D</stp>
        <stp>Quote=C</stp>
        <stp>UseDPDF=Y</stp>
        <stp>cols=60;rows=1</stp>
        <tr r="B24" s="12"/>
      </tp>
      <tp>
        <v>15.491400000000001</v>
        <stp/>
        <stp>##V3_BDHV12</stp>
        <stp>CNHJPY Curncy</stp>
        <stp>last_price</stp>
        <stp>6/9/2016 8:00:00 AM</stp>
        <stp>6/9/2016 9:00:00 AM</stp>
        <stp>[USDJPY Gotobi.xlsx]CNH2!R44C2</stp>
        <stp>BarSz=1</stp>
        <stp>Dir=H</stp>
        <stp>Dts=h</stp>
        <stp>Sort=D</stp>
        <stp>Quote=C</stp>
        <stp>UseDPDF=Y</stp>
        <stp>cols=60;rows=1</stp>
        <tr r="B44" s="12"/>
      </tp>
      <tp>
        <v>15.453900000000001</v>
        <stp/>
        <stp>##V3_BDHV12</stp>
        <stp>CNHJPY Curncy</stp>
        <stp>last_price</stp>
        <stp>1/11/2016 8:00:00 AM</stp>
        <stp>1/11/2016 9:00:00 AM</stp>
        <stp>[USDJPY Gotobi.xlsx]CNH2!R84C2</stp>
        <stp>BarSz=1</stp>
        <stp>Dir=H</stp>
        <stp>Dts=h</stp>
        <stp>Sort=D</stp>
        <stp>Quote=C</stp>
        <stp>UseDPDF=Y</stp>
        <stp>cols=60;rows=1</stp>
        <tr r="B84" s="12"/>
      </tp>
      <tp>
        <v>15.2563</v>
        <stp/>
        <stp>##V3_BDHV12</stp>
        <stp>CNHJPY Curncy</stp>
        <stp>last_price</stp>
        <stp>3/11/2016 8:00:00 AM</stp>
        <stp>3/11/2016 9:00:00 AM</stp>
        <stp>[USDJPY Gotobi.xlsx]CNH2!R86C2</stp>
        <stp>BarSz=1</stp>
        <stp>Dir=H</stp>
        <stp>Dts=h</stp>
        <stp>Sort=D</stp>
        <stp>Quote=C</stp>
        <stp>UseDPDF=Y</stp>
        <stp>cols=60;rows=1</stp>
        <tr r="B86" s="12"/>
      </tp>
      <tp>
        <v>15.4427</v>
        <stp/>
        <stp>##V3_BDHV12</stp>
        <stp>CNHJPY Curncy</stp>
        <stp>last_price</stp>
        <stp>6/10/2016 8:00:00 AM</stp>
        <stp>6/10/2016 8:01:00 AM</stp>
        <stp>[USDJPY Gotobi.xlsx]Sheet1!R202C5</stp>
        <stp>BarSz=1</stp>
        <stp>Dir=V</stp>
        <stp>Dts=h</stp>
        <stp>Sort=D</stp>
        <stp>Quote=C</stp>
        <stp>UseDPDF=Y</stp>
        <tr r="E202" s="1"/>
      </tp>
      <tp>
        <v>16.590199999999999</v>
        <stp/>
        <stp>##V3_BDHV12</stp>
        <stp>CNHJPY Curncy</stp>
        <stp>last_price</stp>
        <stp>6/12/2016 8:00:00 AM</stp>
        <stp>6/12/2016 8:01:00 AM</stp>
        <stp>[USDJPY Gotobi.xlsx]Sheet1!R245C5</stp>
        <stp>BarSz=1</stp>
        <stp>Dir=V</stp>
        <stp>Dts=h</stp>
        <stp>Sort=D</stp>
        <stp>Quote=C</stp>
        <stp>UseDPDF=Y</stp>
        <tr r="E245" s="1"/>
      </tp>
      <tp>
        <v>15.273899999999999</v>
        <stp/>
        <stp>##V3_BDHV12</stp>
        <stp>CNHJPY Curncy</stp>
        <stp>last_price</stp>
        <stp>3/11/2016 8:05:00 AM</stp>
        <stp>3/11/2016 8:06:00 AM</stp>
        <stp>[USDJPY Gotobi.xlsx]Sheet1!R222C7</stp>
        <stp>BarSz=1</stp>
        <stp>Dir=V</stp>
        <stp>Dts=h</stp>
        <stp>Sort=D</stp>
        <stp>Quote=C</stp>
        <stp>UseDPDF=Y</stp>
        <tr r="G222" s="1"/>
      </tp>
      <tp>
        <v>15.273899999999999</v>
        <stp/>
        <stp>##V3_BDHV12</stp>
        <stp>CNHJPY Curncy</stp>
        <stp>last_price</stp>
        <stp>3/11/2016 8:05:00 AM</stp>
        <stp>3/11/2016 8:06:00 AM</stp>
        <stp>[USDJPY Gotobi.xlsx]Sheet1!R222C6</stp>
        <stp>BarSz=1</stp>
        <stp>Dir=V</stp>
        <stp>Dts=h</stp>
        <stp>Sort=D</stp>
        <stp>Quote=C</stp>
        <stp>UseDPDF=Y</stp>
        <tr r="F222" s="1"/>
      </tp>
      <tp>
        <v>15.2066</v>
        <stp/>
        <stp>##V3_BDHV12</stp>
        <stp>CNHJPY Curncy</stp>
        <stp>last_price</stp>
        <stp>3/10/2016 8:05:00 AM</stp>
        <stp>3/10/2016 8:06:00 AM</stp>
        <stp>[USDJPY Gotobi.xlsx]Sheet1!R199C6</stp>
        <stp>BarSz=1</stp>
        <stp>Dir=V</stp>
        <stp>Dts=h</stp>
        <stp>Sort=D</stp>
        <stp>Quote=C</stp>
        <stp>UseDPDF=Y</stp>
        <tr r="F199" s="1"/>
      </tp>
      <tp>
        <v>15.2066</v>
        <stp/>
        <stp>##V3_BDHV12</stp>
        <stp>CNHJPY Curncy</stp>
        <stp>last_price</stp>
        <stp>3/10/2016 8:05:00 AM</stp>
        <stp>3/10/2016 8:06:00 AM</stp>
        <stp>[USDJPY Gotobi.xlsx]Sheet1!R199C7</stp>
        <stp>BarSz=1</stp>
        <stp>Dir=V</stp>
        <stp>Dts=h</stp>
        <stp>Sort=D</stp>
        <stp>Quote=C</stp>
        <stp>UseDPDF=Y</stp>
        <tr r="G199" s="1"/>
      </tp>
      <tp>
        <v>15.452999999999999</v>
        <stp/>
        <stp>##V3_BDHV12</stp>
        <stp>CNHJPY Curncy</stp>
        <stp>last_price</stp>
        <stp>6/10/2016 9:00:00 AM</stp>
        <stp>6/10/2016 9:01:00 AM</stp>
        <stp>[USDJPY Gotobi.xlsx]Sheet1!R202C8</stp>
        <stp>BarSz=1</stp>
        <stp>Dir=V</stp>
        <stp>Dts=h</stp>
        <stp>Sort=D</stp>
        <stp>Quote=C</stp>
        <stp>UseDPDF=Y</stp>
        <tr r="H202" s="1"/>
      </tp>
      <tp>
        <v>16.543399999999998</v>
        <stp/>
        <stp>##V3_BDHV12</stp>
        <stp>CNHJPY Curncy</stp>
        <stp>last_price</stp>
        <stp>6/12/2016 9:00:00 AM</stp>
        <stp>6/12/2016 9:01:00 AM</stp>
        <stp>[USDJPY Gotobi.xlsx]Sheet1!R245C8</stp>
        <stp>BarSz=1</stp>
        <stp>Dir=V</stp>
        <stp>Dts=h</stp>
        <stp>Sort=D</stp>
        <stp>Quote=C</stp>
        <stp>UseDPDF=Y</stp>
        <tr r="H245" s="1"/>
      </tp>
      <tp>
        <v>15.3081</v>
        <stp/>
        <stp>##V3_BDHV12</stp>
        <stp>CNHJPY Curncy</stp>
        <stp>last_price</stp>
        <stp>9/9/2016 8:00:00 AM</stp>
        <stp>9/9/2016 9:00:00 AM</stp>
        <stp>[USDJPY Gotobi.xlsx]CNH2!R47C2</stp>
        <stp>BarSz=1</stp>
        <stp>Dir=H</stp>
        <stp>Dts=h</stp>
        <stp>Sort=D</stp>
        <stp>Quote=C</stp>
        <stp>UseDPDF=Y</stp>
        <stp>cols=60;rows=1</stp>
        <tr r="B47" s="12"/>
      </tp>
      <tp>
        <v>15.3643</v>
        <stp/>
        <stp>##V3_BDHV12</stp>
        <stp>CNHJPY Curncy</stp>
        <stp>last_price</stp>
        <stp>7/11/2016 8:00:00 AM</stp>
        <stp>7/11/2016 8:01:00 AM</stp>
        <stp>[USDJPY Gotobi.xlsx]Sheet1!R224C5</stp>
        <stp>BarSz=1</stp>
        <stp>Dir=V</stp>
        <stp>Dts=h</stp>
        <stp>Sort=D</stp>
        <stp>Quote=C</stp>
        <stp>UseDPDF=Y</stp>
        <tr r="E224" s="1"/>
      </tp>
      <tp>
        <v>15.4604</v>
        <stp/>
        <stp>##V3_BDHV12</stp>
        <stp>CNHJPY Curncy</stp>
        <stp>last_price</stp>
        <stp>7/10/2016 8:00:00 AM</stp>
        <stp>7/10/2016 8:01:00 AM</stp>
        <stp>[USDJPY Gotobi.xlsx]Sheet1!R203C5</stp>
        <stp>BarSz=1</stp>
        <stp>Dir=V</stp>
        <stp>Dts=h</stp>
        <stp>Sort=D</stp>
        <stp>Quote=C</stp>
        <stp>UseDPDF=Y</stp>
        <tr r="E203" s="1"/>
      </tp>
      <tp>
        <v>16.562899999999999</v>
        <stp/>
        <stp>##V3_BDHV12</stp>
        <stp>CNHJPY Curncy</stp>
        <stp>last_price</stp>
        <stp>7/12/2016 8:00:00 AM</stp>
        <stp>7/12/2016 8:01:00 AM</stp>
        <stp>[USDJPY Gotobi.xlsx]Sheet1!R246C5</stp>
        <stp>BarSz=1</stp>
        <stp>Dir=V</stp>
        <stp>Dts=h</stp>
        <stp>Sort=D</stp>
        <stp>Quote=C</stp>
        <stp>UseDPDF=Y</stp>
        <tr r="E246" s="1"/>
      </tp>
      <tp>
        <v>15.358000000000001</v>
        <stp/>
        <stp>##V3_BDHV12</stp>
        <stp>CNHJPY Curncy</stp>
        <stp>last_price</stp>
        <stp>2/11/2016 8:05:00 AM</stp>
        <stp>2/11/2016 8:06:00 AM</stp>
        <stp>[USDJPY Gotobi.xlsx]Sheet1!R221C7</stp>
        <stp>BarSz=1</stp>
        <stp>Dir=V</stp>
        <stp>Dts=h</stp>
        <stp>Sort=D</stp>
        <stp>Quote=C</stp>
        <stp>UseDPDF=Y</stp>
        <tr r="G221" s="1"/>
      </tp>
      <tp>
        <v>16.555800000000001</v>
        <stp/>
        <stp>##V3_BDHV12</stp>
        <stp>CNHJPY Curncy</stp>
        <stp>last_price</stp>
        <stp>2/12/2016 8:05:00 AM</stp>
        <stp>2/12/2016 8:06:00 AM</stp>
        <stp>[USDJPY Gotobi.xlsx]Sheet1!R243C7</stp>
        <stp>BarSz=1</stp>
        <stp>Dir=V</stp>
        <stp>Dts=h</stp>
        <stp>Sort=D</stp>
        <stp>Quote=C</stp>
        <stp>UseDPDF=Y</stp>
        <tr r="G243" s="1"/>
      </tp>
      <tp>
        <v>15.358000000000001</v>
        <stp/>
        <stp>##V3_BDHV12</stp>
        <stp>CNHJPY Curncy</stp>
        <stp>last_price</stp>
        <stp>2/11/2016 8:05:00 AM</stp>
        <stp>2/11/2016 8:06:00 AM</stp>
        <stp>[USDJPY Gotobi.xlsx]Sheet1!R221C6</stp>
        <stp>BarSz=1</stp>
        <stp>Dir=V</stp>
        <stp>Dts=h</stp>
        <stp>Sort=D</stp>
        <stp>Quote=C</stp>
        <stp>UseDPDF=Y</stp>
        <tr r="F221" s="1"/>
      </tp>
      <tp>
        <v>16.555800000000001</v>
        <stp/>
        <stp>##V3_BDHV12</stp>
        <stp>CNHJPY Curncy</stp>
        <stp>last_price</stp>
        <stp>2/12/2016 8:05:00 AM</stp>
        <stp>2/12/2016 8:06:00 AM</stp>
        <stp>[USDJPY Gotobi.xlsx]Sheet1!R243C6</stp>
        <stp>BarSz=1</stp>
        <stp>Dir=V</stp>
        <stp>Dts=h</stp>
        <stp>Sort=D</stp>
        <stp>Quote=C</stp>
        <stp>UseDPDF=Y</stp>
        <tr r="F243" s="1"/>
      </tp>
      <tp>
        <v>15.3422</v>
        <stp/>
        <stp>##V3_BDHV12</stp>
        <stp>CNHJPY Curncy</stp>
        <stp>last_price</stp>
        <stp>7/11/2016 9:00:00 AM</stp>
        <stp>7/11/2016 9:01:00 AM</stp>
        <stp>[USDJPY Gotobi.xlsx]Sheet1!R224C8</stp>
        <stp>BarSz=1</stp>
        <stp>Dir=V</stp>
        <stp>Dts=h</stp>
        <stp>Sort=D</stp>
        <stp>Quote=C</stp>
        <stp>UseDPDF=Y</stp>
        <tr r="H224" s="1"/>
      </tp>
      <tp>
        <v>15.441700000000001</v>
        <stp/>
        <stp>##V3_BDHV12</stp>
        <stp>CNHJPY Curncy</stp>
        <stp>last_price</stp>
        <stp>7/10/2016 9:00:00 AM</stp>
        <stp>7/10/2016 9:01:00 AM</stp>
        <stp>[USDJPY Gotobi.xlsx]Sheet1!R203C8</stp>
        <stp>BarSz=1</stp>
        <stp>Dir=V</stp>
        <stp>Dts=h</stp>
        <stp>Sort=D</stp>
        <stp>Quote=C</stp>
        <stp>UseDPDF=Y</stp>
        <tr r="H203" s="1"/>
      </tp>
      <tp>
        <v>16.581399999999999</v>
        <stp/>
        <stp>##V3_BDHV12</stp>
        <stp>CNHJPY Curncy</stp>
        <stp>last_price</stp>
        <stp>7/12/2016 9:00:00 AM</stp>
        <stp>7/12/2016 9:01:00 AM</stp>
        <stp>[USDJPY Gotobi.xlsx]Sheet1!R246C8</stp>
        <stp>BarSz=1</stp>
        <stp>Dir=V</stp>
        <stp>Dts=h</stp>
        <stp>Sort=D</stp>
        <stp>Quote=C</stp>
        <stp>UseDPDF=Y</stp>
        <tr r="H246" s="1"/>
      </tp>
      <tp>
        <v>15.2486</v>
        <stp/>
        <stp>##V3_BDHV12</stp>
        <stp>CNHJPY Curncy</stp>
        <stp>last_price</stp>
        <stp>8/9/2016 8:00:00 AM</stp>
        <stp>8/9/2016 9:00:00 AM</stp>
        <stp>[USDJPY Gotobi.xlsx]CNH2!R46C2</stp>
        <stp>BarSz=1</stp>
        <stp>Dir=H</stp>
        <stp>Dts=h</stp>
        <stp>Sort=D</stp>
        <stp>Quote=C</stp>
        <stp>UseDPDF=Y</stp>
        <stp>cols=60;rows=1</stp>
        <tr r="B46" s="12"/>
      </tp>
      <tp>
        <v>15.3756</v>
        <stp/>
        <stp>##V3_BDHV12</stp>
        <stp>CNHJPY Curncy</stp>
        <stp>last_price</stp>
        <stp>8/11/2016 8:00:00 AM</stp>
        <stp>8/11/2016 8:01:00 AM</stp>
        <stp>[USDJPY Gotobi.xlsx]Sheet1!R225C5</stp>
        <stp>BarSz=1</stp>
        <stp>Dir=V</stp>
        <stp>Dts=h</stp>
        <stp>Sort=D</stp>
        <stp>Quote=C</stp>
        <stp>UseDPDF=Y</stp>
        <tr r="E225" s="1"/>
      </tp>
      <tp>
        <v>16.4907</v>
        <stp/>
        <stp>##V3_BDHV12</stp>
        <stp>CNHJPY Curncy</stp>
        <stp>last_price</stp>
        <stp>8/12/2016 8:00:00 AM</stp>
        <stp>8/12/2016 8:01:00 AM</stp>
        <stp>[USDJPY Gotobi.xlsx]Sheet1!R247C5</stp>
        <stp>BarSz=1</stp>
        <stp>Dir=V</stp>
        <stp>Dts=h</stp>
        <stp>Sort=D</stp>
        <stp>Quote=C</stp>
        <stp>UseDPDF=Y</stp>
        <tr r="E247" s="1"/>
      </tp>
      <tp>
        <v>15.3866</v>
        <stp/>
        <stp>##V3_BDHV12</stp>
        <stp>CNHJPY Curncy</stp>
        <stp>last_price</stp>
        <stp>8/11/2016 9:00:00 AM</stp>
        <stp>8/11/2016 9:01:00 AM</stp>
        <stp>[USDJPY Gotobi.xlsx]Sheet1!R225C8</stp>
        <stp>BarSz=1</stp>
        <stp>Dir=V</stp>
        <stp>Dts=h</stp>
        <stp>Sort=D</stp>
        <stp>Quote=C</stp>
        <stp>UseDPDF=Y</stp>
        <tr r="H225" s="1"/>
      </tp>
      <tp>
        <v>16.494599999999998</v>
        <stp/>
        <stp>##V3_BDHV12</stp>
        <stp>CNHJPY Curncy</stp>
        <stp>last_price</stp>
        <stp>8/12/2016 9:00:00 AM</stp>
        <stp>8/12/2016 9:01:00 AM</stp>
        <stp>[USDJPY Gotobi.xlsx]Sheet1!R247C8</stp>
        <stp>BarSz=1</stp>
        <stp>Dir=V</stp>
        <stp>Dts=h</stp>
        <stp>Sort=D</stp>
        <stp>Quote=C</stp>
        <stp>UseDPDF=Y</stp>
        <tr r="H247" s="1"/>
      </tp>
      <tp>
        <v>15.392200000000001</v>
        <stp/>
        <stp>##V3_BDHV12</stp>
        <stp>CNHJPY Curncy</stp>
        <stp>last_price</stp>
        <stp>2/8/2016 8:00:00 AM</stp>
        <stp>2/8/2016 9:00:00 AM</stp>
        <stp>[USDJPY Gotobi.xlsx]CNH2!R19C2</stp>
        <stp>BarSz=1</stp>
        <stp>Dir=H</stp>
        <stp>Dts=h</stp>
        <stp>Sort=D</stp>
        <stp>Quote=C</stp>
        <stp>UseDPDF=Y</stp>
        <stp>cols=60;rows=1</stp>
        <tr r="B19" s="12"/>
      </tp>
      <tp>
        <v>15.4429</v>
        <stp/>
        <stp>##V3_BDHV12</stp>
        <stp>CNHJPY Curncy</stp>
        <stp>last_price</stp>
        <stp>9/11/2016 8:00:00 AM</stp>
        <stp>9/11/2016 8:01:00 AM</stp>
        <stp>[USDJPY Gotobi.xlsx]Sheet1!R226C5</stp>
        <stp>BarSz=1</stp>
        <stp>Dir=V</stp>
        <stp>Dts=h</stp>
        <stp>Sort=D</stp>
        <stp>Quote=C</stp>
        <stp>UseDPDF=Y</stp>
        <tr r="E226" s="1"/>
      </tp>
      <tp>
        <v>16.505500000000001</v>
        <stp/>
        <stp>##V3_BDHV12</stp>
        <stp>CNHJPY Curncy</stp>
        <stp>last_price</stp>
        <stp>9/12/2016 8:00:00 AM</stp>
        <stp>9/12/2016 8:01:00 AM</stp>
        <stp>[USDJPY Gotobi.xlsx]Sheet1!R248C5</stp>
        <stp>BarSz=1</stp>
        <stp>Dir=V</stp>
        <stp>Dts=h</stp>
        <stp>Sort=D</stp>
        <stp>Quote=C</stp>
        <stp>UseDPDF=Y</stp>
        <tr r="E248" s="1"/>
      </tp>
      <tp>
        <v>15.5017</v>
        <stp/>
        <stp>##V3_BDHV12</stp>
        <stp>CNHJPY Curncy</stp>
        <stp>last_price</stp>
        <stp>9/11/2016 9:00:00 AM</stp>
        <stp>9/11/2016 9:01:00 AM</stp>
        <stp>[USDJPY Gotobi.xlsx]Sheet1!R226C8</stp>
        <stp>BarSz=1</stp>
        <stp>Dir=V</stp>
        <stp>Dts=h</stp>
        <stp>Sort=D</stp>
        <stp>Quote=C</stp>
        <stp>UseDPDF=Y</stp>
        <tr r="H226" s="1"/>
      </tp>
      <tp>
        <v>16.523800000000001</v>
        <stp/>
        <stp>##V3_BDHV12</stp>
        <stp>CNHJPY Curncy</stp>
        <stp>last_price</stp>
        <stp>9/12/2016 9:00:00 AM</stp>
        <stp>9/12/2016 9:01:00 AM</stp>
        <stp>[USDJPY Gotobi.xlsx]Sheet1!R248C8</stp>
        <stp>BarSz=1</stp>
        <stp>Dir=V</stp>
        <stp>Dts=h</stp>
        <stp>Sort=D</stp>
        <stp>Quote=C</stp>
        <stp>UseDPDF=Y</stp>
        <tr r="H248" s="1"/>
      </tp>
      <tp>
        <v>15.438599999999999</v>
        <stp/>
        <stp>##V3_BDHV12</stp>
        <stp>CNHJPY Curncy</stp>
        <stp>last_price</stp>
        <stp>1/8/2016 8:00:00 AM</stp>
        <stp>1/8/2016 9:00:00 AM</stp>
        <stp>[USDJPY Gotobi.xlsx]CNH2!R18C2</stp>
        <stp>BarSz=1</stp>
        <stp>Dir=H</stp>
        <stp>Dts=h</stp>
        <stp>Sort=D</stp>
        <stp>Quote=C</stp>
        <stp>UseDPDF=Y</stp>
        <stp>cols=60;rows=1</stp>
        <tr r="B18" s="12"/>
      </tp>
      <tp>
        <v>15.498900000000001</v>
        <stp/>
        <stp>##V3_BDHV12</stp>
        <stp>CNHJPY Curncy</stp>
        <stp>last_price</stp>
        <stp>9/11/2016 8:00:00 AM</stp>
        <stp>9/11/2016 9:00:00 AM</stp>
        <stp>[USDJPY Gotobi.xlsx]CNH2!R90C2</stp>
        <stp>BarSz=1</stp>
        <stp>Dir=H</stp>
        <stp>Dts=h</stp>
        <stp>Sort=D</stp>
        <stp>Quote=C</stp>
        <stp>UseDPDF=Y</stp>
        <stp>cols=60;rows=1</stp>
        <tr r="B90" s="12"/>
      </tp>
      <tp>
        <v>15.338200000000001</v>
        <stp/>
        <stp>##V3_BDHV12</stp>
        <stp>CNHJPY Curncy</stp>
        <stp>last_price</stp>
        <stp>7/11/2016 8:00:00 AM</stp>
        <stp>7/11/2016 9:00:00 AM</stp>
        <stp>[USDJPY Gotobi.xlsx]CNH2!R88C2</stp>
        <stp>BarSz=1</stp>
        <stp>Dir=H</stp>
        <stp>Dts=h</stp>
        <stp>Sort=D</stp>
        <stp>Quote=C</stp>
        <stp>UseDPDF=Y</stp>
        <stp>cols=60;rows=1</stp>
        <tr r="B88" s="12"/>
      </tp>
      <tp>
        <v>15.443899999999999</v>
        <stp/>
        <stp>##V3_BDHV12</stp>
        <stp>CNHJPY Curncy</stp>
        <stp>last_price</stp>
        <stp>9/11/2016 8:05:00 AM</stp>
        <stp>9/11/2016 8:06:00 AM</stp>
        <stp>[USDJPY Gotobi.xlsx]Sheet1!R226C7</stp>
        <stp>BarSz=1</stp>
        <stp>Dir=V</stp>
        <stp>Dts=h</stp>
        <stp>Sort=D</stp>
        <stp>Quote=C</stp>
        <stp>UseDPDF=Y</stp>
        <tr r="G226" s="1"/>
      </tp>
      <tp>
        <v>16.5061</v>
        <stp/>
        <stp>##V3_BDHV12</stp>
        <stp>CNHJPY Curncy</stp>
        <stp>last_price</stp>
        <stp>9/12/2016 8:05:00 AM</stp>
        <stp>9/12/2016 8:06:00 AM</stp>
        <stp>[USDJPY Gotobi.xlsx]Sheet1!R248C7</stp>
        <stp>BarSz=1</stp>
        <stp>Dir=V</stp>
        <stp>Dts=h</stp>
        <stp>Sort=D</stp>
        <stp>Quote=C</stp>
        <stp>UseDPDF=Y</stp>
        <tr r="G248" s="1"/>
      </tp>
      <tp>
        <v>15.443899999999999</v>
        <stp/>
        <stp>##V3_BDHV12</stp>
        <stp>CNHJPY Curncy</stp>
        <stp>last_price</stp>
        <stp>9/11/2016 8:05:00 AM</stp>
        <stp>9/11/2016 8:06:00 AM</stp>
        <stp>[USDJPY Gotobi.xlsx]Sheet1!R226C6</stp>
        <stp>BarSz=1</stp>
        <stp>Dir=V</stp>
        <stp>Dts=h</stp>
        <stp>Sort=D</stp>
        <stp>Quote=C</stp>
        <stp>UseDPDF=Y</stp>
        <tr r="F226" s="1"/>
      </tp>
      <tp>
        <v>16.5061</v>
        <stp/>
        <stp>##V3_BDHV12</stp>
        <stp>CNHJPY Curncy</stp>
        <stp>last_price</stp>
        <stp>9/12/2016 8:05:00 AM</stp>
        <stp>9/12/2016 8:06:00 AM</stp>
        <stp>[USDJPY Gotobi.xlsx]Sheet1!R248C6</stp>
        <stp>BarSz=1</stp>
        <stp>Dir=V</stp>
        <stp>Dts=h</stp>
        <stp>Sort=D</stp>
        <stp>Quote=C</stp>
        <stp>UseDPDF=Y</stp>
        <tr r="F248" s="1"/>
      </tp>
      <tp>
        <v>15.374700000000001</v>
        <stp/>
        <stp>##V3_BDHV12</stp>
        <stp>CNHJPY Curncy</stp>
        <stp>last_price</stp>
        <stp>8/11/2016 8:05:00 AM</stp>
        <stp>8/11/2016 8:06:00 AM</stp>
        <stp>[USDJPY Gotobi.xlsx]Sheet1!R225C7</stp>
        <stp>BarSz=1</stp>
        <stp>Dir=V</stp>
        <stp>Dts=h</stp>
        <stp>Sort=D</stp>
        <stp>Quote=C</stp>
        <stp>UseDPDF=Y</stp>
        <tr r="G225" s="1"/>
      </tp>
      <tp>
        <v>16.477799999999998</v>
        <stp/>
        <stp>##V3_BDHV12</stp>
        <stp>CNHJPY Curncy</stp>
        <stp>last_price</stp>
        <stp>8/12/2016 8:05:00 AM</stp>
        <stp>8/12/2016 8:06:00 AM</stp>
        <stp>[USDJPY Gotobi.xlsx]Sheet1!R247C7</stp>
        <stp>BarSz=1</stp>
        <stp>Dir=V</stp>
        <stp>Dts=h</stp>
        <stp>Sort=D</stp>
        <stp>Quote=C</stp>
        <stp>UseDPDF=Y</stp>
        <tr r="G247" s="1"/>
      </tp>
      <tp>
        <v>15.374700000000001</v>
        <stp/>
        <stp>##V3_BDHV12</stp>
        <stp>CNHJPY Curncy</stp>
        <stp>last_price</stp>
        <stp>8/11/2016 8:05:00 AM</stp>
        <stp>8/11/2016 8:06:00 AM</stp>
        <stp>[USDJPY Gotobi.xlsx]Sheet1!R225C6</stp>
        <stp>BarSz=1</stp>
        <stp>Dir=V</stp>
        <stp>Dts=h</stp>
        <stp>Sort=D</stp>
        <stp>Quote=C</stp>
        <stp>UseDPDF=Y</stp>
        <tr r="F225" s="1"/>
      </tp>
      <tp>
        <v>16.477799999999998</v>
        <stp/>
        <stp>##V3_BDHV12</stp>
        <stp>CNHJPY Curncy</stp>
        <stp>last_price</stp>
        <stp>8/12/2016 8:05:00 AM</stp>
        <stp>8/12/2016 8:06:00 AM</stp>
        <stp>[USDJPY Gotobi.xlsx]Sheet1!R247C6</stp>
        <stp>BarSz=1</stp>
        <stp>Dir=V</stp>
        <stp>Dts=h</stp>
        <stp>Sort=D</stp>
        <stp>Quote=C</stp>
        <stp>UseDPDF=Y</stp>
        <tr r="F247" s="1"/>
      </tp>
      <tp>
        <v>15.244199999999999</v>
        <stp/>
        <stp>##V3_BDHV12</stp>
        <stp>CNHJPY Curncy</stp>
        <stp>last_price</stp>
        <stp>15/8/2016 8:00:00 AM</stp>
        <stp>15/8/2016 9:00:00 AM</stp>
        <stp>[USDJPY Gotobi.xlsx]CNH2!R28C2</stp>
        <stp>BarSz=1</stp>
        <stp>Dir=H</stp>
        <stp>Dts=h</stp>
        <stp>Sort=D</stp>
        <stp>Quote=C</stp>
        <stp>UseDPDF=Y</stp>
        <stp>cols=60;rows=1</stp>
        <tr r="B28" s="12"/>
      </tp>
      <tp>
        <v>15.088200000000001</v>
        <stp/>
        <stp>##V3_BDHV12</stp>
        <stp>CNHJPY Curncy</stp>
        <stp>last_price</stp>
        <stp>26/9/2016 8:00:00 AM</stp>
        <stp>26/9/2016 9:00:00 AM</stp>
        <stp>[USDJPY Gotobi.xlsx]CNH2!R58C2</stp>
        <stp>BarSz=1</stp>
        <stp>Dir=H</stp>
        <stp>Dts=h</stp>
        <stp>Sort=D</stp>
        <stp>Quote=C</stp>
        <stp>UseDPDF=Y</stp>
        <stp>cols=60;rows=1</stp>
        <tr r="B58" s="12"/>
      </tp>
      <tp>
        <v>15.011900000000001</v>
        <stp/>
        <stp>##V3_BDHV12</stp>
        <stp>CNHJPY Curncy</stp>
        <stp>last_price</stp>
        <stp>27/9/2016 8:00:00 AM</stp>
        <stp>27/9/2016 9:00:00 AM</stp>
        <stp>[USDJPY Gotobi.xlsx]CNH2!R59C2</stp>
        <stp>BarSz=1</stp>
        <stp>Dir=H</stp>
        <stp>Dts=h</stp>
        <stp>Sort=D</stp>
        <stp>Quote=C</stp>
        <stp>UseDPDF=Y</stp>
        <stp>cols=60;rows=1</stp>
        <tr r="B59" s="12"/>
      </tp>
      <tp>
        <v>15.720599999999999</v>
        <stp/>
        <stp>##V3_BDHV12</stp>
        <stp>CNHJPY Curncy</stp>
        <stp>last_price</stp>
        <stp>28/7/2016 8:00:00 AM</stp>
        <stp>28/7/2016 9:00:00 AM</stp>
        <stp>[USDJPY Gotobi.xlsx]CNH2!R16C2</stp>
        <stp>BarSz=1</stp>
        <stp>Dir=H</stp>
        <stp>Dts=h</stp>
        <stp>Sort=D</stp>
        <stp>Quote=C</stp>
        <stp>UseDPDF=Y</stp>
        <stp>cols=60;rows=1</stp>
        <tr r="B16" s="12"/>
      </tp>
      <tp>
        <v>15.675800000000001</v>
        <stp/>
        <stp>##V3_BDHV12</stp>
        <stp>CNHJPY Curncy</stp>
        <stp>last_price</stp>
        <stp>29/7/2016 8:00:00 AM</stp>
        <stp>29/7/2016 9:00:00 AM</stp>
        <stp>[USDJPY Gotobi.xlsx]CNH2!R17C2</stp>
        <stp>BarSz=1</stp>
        <stp>Dir=H</stp>
        <stp>Dts=h</stp>
        <stp>Sort=D</stp>
        <stp>Quote=C</stp>
        <stp>UseDPDF=Y</stp>
        <stp>cols=60;rows=1</stp>
        <tr r="B17" s="12"/>
      </tp>
      <tp t="s">
        <v>#N/A N/A</v>
        <stp/>
        <stp>##V3_BDHV12</stp>
        <stp>CNHJPY Curncy</stp>
        <stp>last_price</stp>
        <stp>28/6/2016 8:05:00 AM</stp>
        <stp>28/6/2016 8:06:00 AM</stp>
        <stp>[USDJPY Gotobi.xlsx]Sheet1!R130C7</stp>
        <stp>BarSz=1</stp>
        <stp>Dir=V</stp>
        <stp>Dts=h</stp>
        <stp>Sort=D</stp>
        <stp>Quote=C</stp>
        <stp>UseDPDF=Y</stp>
        <tr r="G130" s="1"/>
      </tp>
      <tp>
        <v>15.034000000000001</v>
        <stp/>
        <stp>##V3_BDHV12</stp>
        <stp>CNHJPY Curncy</stp>
        <stp>last_price</stp>
        <stp>28/9/2016 8:05:00 AM</stp>
        <stp>28/9/2016 8:06:00 AM</stp>
        <stp>[USDJPY Gotobi.xlsx]Sheet1!R196C7</stp>
        <stp>BarSz=1</stp>
        <stp>Dir=V</stp>
        <stp>Dts=h</stp>
        <stp>Sort=D</stp>
        <stp>Quote=C</stp>
        <stp>UseDPDF=Y</stp>
        <tr r="G196" s="1"/>
      </tp>
      <tp>
        <v>15.734400000000001</v>
        <stp/>
        <stp>##V3_BDHV12</stp>
        <stp>CNHJPY Curncy</stp>
        <stp>last_price</stp>
        <stp>28/7/2016 8:05:00 AM</stp>
        <stp>28/7/2016 8:06:00 AM</stp>
        <stp>[USDJPY Gotobi.xlsx]Sheet1!R152C7</stp>
        <stp>BarSz=1</stp>
        <stp>Dir=V</stp>
        <stp>Dts=h</stp>
        <stp>Sort=D</stp>
        <stp>Quote=C</stp>
        <stp>UseDPDF=Y</stp>
        <tr r="G152" s="1"/>
      </tp>
      <tp t="s">
        <v>#N/A N/A</v>
        <stp/>
        <stp>##V3_BDHV12</stp>
        <stp>CNHJPY Curncy</stp>
        <stp>last_price</stp>
        <stp>28/6/2016 8:05:00 AM</stp>
        <stp>28/6/2016 8:06:00 AM</stp>
        <stp>[USDJPY Gotobi.xlsx]Sheet1!R130C6</stp>
        <stp>BarSz=1</stp>
        <stp>Dir=V</stp>
        <stp>Dts=h</stp>
        <stp>Sort=D</stp>
        <stp>Quote=C</stp>
        <stp>UseDPDF=Y</stp>
        <tr r="F130" s="1"/>
      </tp>
      <tp>
        <v>15.034000000000001</v>
        <stp/>
        <stp>##V3_BDHV12</stp>
        <stp>CNHJPY Curncy</stp>
        <stp>last_price</stp>
        <stp>28/9/2016 8:05:00 AM</stp>
        <stp>28/9/2016 8:06:00 AM</stp>
        <stp>[USDJPY Gotobi.xlsx]Sheet1!R196C6</stp>
        <stp>BarSz=1</stp>
        <stp>Dir=V</stp>
        <stp>Dts=h</stp>
        <stp>Sort=D</stp>
        <stp>Quote=C</stp>
        <stp>UseDPDF=Y</stp>
        <tr r="F196" s="1"/>
      </tp>
      <tp>
        <v>15.734400000000001</v>
        <stp/>
        <stp>##V3_BDHV12</stp>
        <stp>CNHJPY Curncy</stp>
        <stp>last_price</stp>
        <stp>28/7/2016 8:05:00 AM</stp>
        <stp>28/7/2016 8:06:00 AM</stp>
        <stp>[USDJPY Gotobi.xlsx]Sheet1!R152C6</stp>
        <stp>BarSz=1</stp>
        <stp>Dir=V</stp>
        <stp>Dts=h</stp>
        <stp>Sort=D</stp>
        <stp>Quote=C</stp>
        <stp>UseDPDF=Y</stp>
        <tr r="F152" s="1"/>
      </tp>
      <tp t="s">
        <v>#N/A N/A</v>
        <stp/>
        <stp>##V3_BDHV12</stp>
        <stp>CNHJPY Curncy</stp>
        <stp>last_price</stp>
        <stp>29/6/2016 8:05:00 AM</stp>
        <stp>29/6/2016 8:06:00 AM</stp>
        <stp>[USDJPY Gotobi.xlsx]Sheet1!R131C6</stp>
        <stp>BarSz=1</stp>
        <stp>Dir=V</stp>
        <stp>Dts=h</stp>
        <stp>Sort=D</stp>
        <stp>Quote=C</stp>
        <stp>UseDPDF=Y</stp>
        <tr r="F131" s="1"/>
      </tp>
      <tp>
        <v>15.1038</v>
        <stp/>
        <stp>##V3_BDHV12</stp>
        <stp>CNHJPY Curncy</stp>
        <stp>last_price</stp>
        <stp>29/9/2016 8:05:00 AM</stp>
        <stp>29/9/2016 8:06:00 AM</stp>
        <stp>[USDJPY Gotobi.xlsx]Sheet1!R197C6</stp>
        <stp>BarSz=1</stp>
        <stp>Dir=V</stp>
        <stp>Dts=h</stp>
        <stp>Sort=D</stp>
        <stp>Quote=C</stp>
        <stp>UseDPDF=Y</stp>
        <tr r="F197" s="1"/>
      </tp>
      <tp>
        <v>15.7339</v>
        <stp/>
        <stp>##V3_BDHV12</stp>
        <stp>CNHJPY Curncy</stp>
        <stp>last_price</stp>
        <stp>29/7/2016 8:05:00 AM</stp>
        <stp>29/7/2016 8:06:00 AM</stp>
        <stp>[USDJPY Gotobi.xlsx]Sheet1!R153C6</stp>
        <stp>BarSz=1</stp>
        <stp>Dir=V</stp>
        <stp>Dts=h</stp>
        <stp>Sort=D</stp>
        <stp>Quote=C</stp>
        <stp>UseDPDF=Y</stp>
        <tr r="F153" s="1"/>
      </tp>
      <tp>
        <v>15.206300000000001</v>
        <stp/>
        <stp>##V3_BDHV12</stp>
        <stp>CNHJPY Curncy</stp>
        <stp>last_price</stp>
        <stp>29/8/2016 8:05:00 AM</stp>
        <stp>29/8/2016 8:06:00 AM</stp>
        <stp>[USDJPY Gotobi.xlsx]Sheet1!R174C6</stp>
        <stp>BarSz=1</stp>
        <stp>Dir=V</stp>
        <stp>Dts=h</stp>
        <stp>Sort=D</stp>
        <stp>Quote=C</stp>
        <stp>UseDPDF=Y</stp>
        <tr r="F174" s="1"/>
      </tp>
      <tp t="s">
        <v>#N/A N/A</v>
        <stp/>
        <stp>##V3_BDHV12</stp>
        <stp>CNHJPY Curncy</stp>
        <stp>last_price</stp>
        <stp>29/6/2016 8:05:00 AM</stp>
        <stp>29/6/2016 8:06:00 AM</stp>
        <stp>[USDJPY Gotobi.xlsx]Sheet1!R131C7</stp>
        <stp>BarSz=1</stp>
        <stp>Dir=V</stp>
        <stp>Dts=h</stp>
        <stp>Sort=D</stp>
        <stp>Quote=C</stp>
        <stp>UseDPDF=Y</stp>
        <tr r="G131" s="1"/>
      </tp>
      <tp>
        <v>15.1038</v>
        <stp/>
        <stp>##V3_BDHV12</stp>
        <stp>CNHJPY Curncy</stp>
        <stp>last_price</stp>
        <stp>29/9/2016 8:05:00 AM</stp>
        <stp>29/9/2016 8:06:00 AM</stp>
        <stp>[USDJPY Gotobi.xlsx]Sheet1!R197C7</stp>
        <stp>BarSz=1</stp>
        <stp>Dir=V</stp>
        <stp>Dts=h</stp>
        <stp>Sort=D</stp>
        <stp>Quote=C</stp>
        <stp>UseDPDF=Y</stp>
        <tr r="G197" s="1"/>
      </tp>
      <tp>
        <v>15.7339</v>
        <stp/>
        <stp>##V3_BDHV12</stp>
        <stp>CNHJPY Curncy</stp>
        <stp>last_price</stp>
        <stp>29/7/2016 8:05:00 AM</stp>
        <stp>29/7/2016 8:06:00 AM</stp>
        <stp>[USDJPY Gotobi.xlsx]Sheet1!R153C7</stp>
        <stp>BarSz=1</stp>
        <stp>Dir=V</stp>
        <stp>Dts=h</stp>
        <stp>Sort=D</stp>
        <stp>Quote=C</stp>
        <stp>UseDPDF=Y</stp>
        <tr r="G153" s="1"/>
      </tp>
      <tp>
        <v>15.206300000000001</v>
        <stp/>
        <stp>##V3_BDHV12</stp>
        <stp>CNHJPY Curncy</stp>
        <stp>last_price</stp>
        <stp>29/8/2016 8:05:00 AM</stp>
        <stp>29/8/2016 8:06:00 AM</stp>
        <stp>[USDJPY Gotobi.xlsx]Sheet1!R174C7</stp>
        <stp>BarSz=1</stp>
        <stp>Dir=V</stp>
        <stp>Dts=h</stp>
        <stp>Sort=D</stp>
        <stp>Quote=C</stp>
        <stp>UseDPDF=Y</stp>
        <tr r="G174" s="1"/>
      </tp>
      <tp>
        <v>15.2073</v>
        <stp/>
        <stp>##V3_BDHV12</stp>
        <stp>CNHJPY Curncy</stp>
        <stp>last_price</stp>
        <stp>16/8/2016 8:00:00 AM</stp>
        <stp>16/8/2016 9:00:00 AM</stp>
        <stp>[USDJPY Gotobi.xlsx]CNH2!R29C2</stp>
        <stp>BarSz=1</stp>
        <stp>Dir=H</stp>
        <stp>Dts=h</stp>
        <stp>Sort=D</stp>
        <stp>Quote=C</stp>
        <stp>UseDPDF=Y</stp>
        <stp>cols=60;rows=1</stp>
        <tr r="B29" s="12"/>
      </tp>
      <tp>
        <v>16.672999999999998</v>
        <stp/>
        <stp>##V3_BDHV12</stp>
        <stp>CNHJPY Curncy</stp>
        <stp>last_price</stp>
        <stp>16/1/2017 8:00:00 AM</stp>
        <stp>16/1/2017 9:00:00 AM</stp>
        <stp>[USDJPY Gotobi.xlsx]CNH2!R138C2</stp>
        <stp>BarSz=1</stp>
        <stp>Dir=H</stp>
        <stp>Dts=h</stp>
        <stp>Sort=D</stp>
        <stp>Quote=C</stp>
        <stp>UseDPDF=Y</stp>
        <stp>cols=60;rows=1</stp>
        <tr r="B138" s="12"/>
      </tp>
      <tp>
        <v>16.618600000000001</v>
        <stp/>
        <stp>##V3_BDHV12</stp>
        <stp>CNHJPY Curncy</stp>
        <stp>last_price</stp>
        <stp>17/1/2017 8:00:00 AM</stp>
        <stp>17/1/2017 9:00:00 AM</stp>
        <stp>[USDJPY Gotobi.xlsx]CNH2!R139C2</stp>
        <stp>BarSz=1</stp>
        <stp>Dir=H</stp>
        <stp>Dts=h</stp>
        <stp>Sort=D</stp>
        <stp>Quote=C</stp>
        <stp>UseDPDF=Y</stp>
        <stp>cols=60;rows=1</stp>
        <tr r="B139" s="12"/>
      </tp>
      <tp>
        <v>16.594200000000001</v>
        <stp/>
        <stp>##V3_BDHV12</stp>
        <stp>CNHJPY Curncy</stp>
        <stp>last_price</stp>
        <stp>18/1/2017 8:05:00 AM</stp>
        <stp>18/1/2017 8:06:00 AM</stp>
        <stp>[USDJPY Gotobi.xlsx]Sheet1!R276C6</stp>
        <stp>BarSz=1</stp>
        <stp>Dir=V</stp>
        <stp>Dts=h</stp>
        <stp>Sort=D</stp>
        <stp>Quote=C</stp>
        <stp>UseDPDF=Y</stp>
        <tr r="F276" s="1"/>
      </tp>
      <tp>
        <v>16.594200000000001</v>
        <stp/>
        <stp>##V3_BDHV12</stp>
        <stp>CNHJPY Curncy</stp>
        <stp>last_price</stp>
        <stp>18/1/2017 8:05:00 AM</stp>
        <stp>18/1/2017 8:06:00 AM</stp>
        <stp>[USDJPY Gotobi.xlsx]Sheet1!R276C7</stp>
        <stp>BarSz=1</stp>
        <stp>Dir=V</stp>
        <stp>Dts=h</stp>
        <stp>Sort=D</stp>
        <stp>Quote=C</stp>
        <stp>UseDPDF=Y</stp>
        <tr r="G276" s="1"/>
      </tp>
      <tp t="s">
        <v>#N/A N/A</v>
        <stp/>
        <stp>##V3_BDHV12</stp>
        <stp>CNHJPY Curncy</stp>
        <stp>last_price</stp>
        <stp>19/5/2016 8:05:00 AM</stp>
        <stp>19/5/2016 8:06:00 AM</stp>
        <stp>[USDJPY Gotobi.xlsx]Sheet1!R102C6</stp>
        <stp>BarSz=1</stp>
        <stp>Dir=V</stp>
        <stp>Dts=h</stp>
        <stp>Sort=D</stp>
        <stp>Quote=C</stp>
        <stp>UseDPDF=Y</stp>
        <tr r="F102" s="1"/>
      </tp>
      <tp>
        <v>15.359</v>
        <stp/>
        <stp>##V3_BDHV12</stp>
        <stp>CNHJPY Curncy</stp>
        <stp>last_price</stp>
        <stp>19/9/2016 8:05:00 AM</stp>
        <stp>19/9/2016 8:06:00 AM</stp>
        <stp>[USDJPY Gotobi.xlsx]Sheet1!R189C6</stp>
        <stp>BarSz=1</stp>
        <stp>Dir=V</stp>
        <stp>Dts=h</stp>
        <stp>Sort=D</stp>
        <stp>Quote=C</stp>
        <stp>UseDPDF=Y</stp>
        <tr r="F189" s="1"/>
      </tp>
      <tp>
        <v>15.806699999999999</v>
        <stp/>
        <stp>##V3_BDHV12</stp>
        <stp>CNHJPY Curncy</stp>
        <stp>last_price</stp>
        <stp>19/7/2016 8:05:00 AM</stp>
        <stp>19/7/2016 8:06:00 AM</stp>
        <stp>[USDJPY Gotobi.xlsx]Sheet1!R145C6</stp>
        <stp>BarSz=1</stp>
        <stp>Dir=V</stp>
        <stp>Dts=h</stp>
        <stp>Sort=D</stp>
        <stp>Quote=C</stp>
        <stp>UseDPDF=Y</stp>
        <tr r="F145" s="1"/>
      </tp>
      <tp>
        <v>15.1014</v>
        <stp/>
        <stp>##V3_BDHV12</stp>
        <stp>CNHJPY Curncy</stp>
        <stp>last_price</stp>
        <stp>19/8/2016 8:05:00 AM</stp>
        <stp>19/8/2016 8:06:00 AM</stp>
        <stp>[USDJPY Gotobi.xlsx]Sheet1!R168C6</stp>
        <stp>BarSz=1</stp>
        <stp>Dir=V</stp>
        <stp>Dts=h</stp>
        <stp>Sort=D</stp>
        <stp>Quote=C</stp>
        <stp>UseDPDF=Y</stp>
        <tr r="F168" s="1"/>
      </tp>
      <tp t="s">
        <v>#N/A N/A</v>
        <stp/>
        <stp>##V3_BDHV12</stp>
        <stp>CNHJPY Curncy</stp>
        <stp>last_price</stp>
        <stp>19/5/2016 8:05:00 AM</stp>
        <stp>19/5/2016 8:06:00 AM</stp>
        <stp>[USDJPY Gotobi.xlsx]Sheet1!R102C7</stp>
        <stp>BarSz=1</stp>
        <stp>Dir=V</stp>
        <stp>Dts=h</stp>
        <stp>Sort=D</stp>
        <stp>Quote=C</stp>
        <stp>UseDPDF=Y</stp>
        <tr r="G102" s="1"/>
      </tp>
      <tp>
        <v>15.359</v>
        <stp/>
        <stp>##V3_BDHV12</stp>
        <stp>CNHJPY Curncy</stp>
        <stp>last_price</stp>
        <stp>19/9/2016 8:05:00 AM</stp>
        <stp>19/9/2016 8:06:00 AM</stp>
        <stp>[USDJPY Gotobi.xlsx]Sheet1!R189C7</stp>
        <stp>BarSz=1</stp>
        <stp>Dir=V</stp>
        <stp>Dts=h</stp>
        <stp>Sort=D</stp>
        <stp>Quote=C</stp>
        <stp>UseDPDF=Y</stp>
        <tr r="G189" s="1"/>
      </tp>
      <tp>
        <v>15.806699999999999</v>
        <stp/>
        <stp>##V3_BDHV12</stp>
        <stp>CNHJPY Curncy</stp>
        <stp>last_price</stp>
        <stp>19/7/2016 8:05:00 AM</stp>
        <stp>19/7/2016 8:06:00 AM</stp>
        <stp>[USDJPY Gotobi.xlsx]Sheet1!R145C7</stp>
        <stp>BarSz=1</stp>
        <stp>Dir=V</stp>
        <stp>Dts=h</stp>
        <stp>Sort=D</stp>
        <stp>Quote=C</stp>
        <stp>UseDPDF=Y</stp>
        <tr r="G145" s="1"/>
      </tp>
      <tp>
        <v>15.1014</v>
        <stp/>
        <stp>##V3_BDHV12</stp>
        <stp>CNHJPY Curncy</stp>
        <stp>last_price</stp>
        <stp>19/8/2016 8:05:00 AM</stp>
        <stp>19/8/2016 8:06:00 AM</stp>
        <stp>[USDJPY Gotobi.xlsx]Sheet1!R168C7</stp>
        <stp>BarSz=1</stp>
        <stp>Dir=V</stp>
        <stp>Dts=h</stp>
        <stp>Sort=D</stp>
        <stp>Quote=C</stp>
        <stp>UseDPDF=Y</stp>
        <tr r="G168" s="1"/>
      </tp>
      <tp>
        <v>16.758099999999999</v>
        <stp/>
        <stp>##V3_BDHV12</stp>
        <stp>CNHJPY Curncy</stp>
        <stp>last_price</stp>
        <stp>19/1/2017 8:05:00 AM</stp>
        <stp>19/1/2017 8:06:00 AM</stp>
        <stp>[USDJPY Gotobi.xlsx]Sheet1!R277C7</stp>
        <stp>BarSz=1</stp>
        <stp>Dir=V</stp>
        <stp>Dts=h</stp>
        <stp>Sort=D</stp>
        <stp>Quote=C</stp>
        <stp>UseDPDF=Y</stp>
        <tr r="G277" s="1"/>
      </tp>
      <tp>
        <v>16.758099999999999</v>
        <stp/>
        <stp>##V3_BDHV12</stp>
        <stp>CNHJPY Curncy</stp>
        <stp>last_price</stp>
        <stp>19/1/2017 8:05:00 AM</stp>
        <stp>19/1/2017 8:06:00 AM</stp>
        <stp>[USDJPY Gotobi.xlsx]Sheet1!R277C6</stp>
        <stp>BarSz=1</stp>
        <stp>Dir=V</stp>
        <stp>Dts=h</stp>
        <stp>Sort=D</stp>
        <stp>Quote=C</stp>
        <stp>UseDPDF=Y</stp>
        <tr r="F277" s="1"/>
      </tp>
      <tp t="s">
        <v>#N/A N/A</v>
        <stp/>
        <stp>##V3_BDHV12</stp>
        <stp>CNHJPY Curncy</stp>
        <stp>last_price</stp>
        <stp>18/5/2016 8:05:00 AM</stp>
        <stp>18/5/2016 8:06:00 AM</stp>
        <stp>[USDJPY Gotobi.xlsx]Sheet1!R101C7</stp>
        <stp>BarSz=1</stp>
        <stp>Dir=V</stp>
        <stp>Dts=h</stp>
        <stp>Sort=D</stp>
        <stp>Quote=C</stp>
        <stp>UseDPDF=Y</stp>
        <tr r="G101" s="1"/>
      </tp>
      <tp>
        <v>15.7156</v>
        <stp/>
        <stp>##V3_BDHV12</stp>
        <stp>CNHJPY Curncy</stp>
        <stp>last_price</stp>
        <stp>18/7/2016 8:05:00 AM</stp>
        <stp>18/7/2016 8:06:00 AM</stp>
        <stp>[USDJPY Gotobi.xlsx]Sheet1!R144C7</stp>
        <stp>BarSz=1</stp>
        <stp>Dir=V</stp>
        <stp>Dts=h</stp>
        <stp>Sort=D</stp>
        <stp>Quote=C</stp>
        <stp>UseDPDF=Y</stp>
        <tr r="G144" s="1"/>
      </tp>
      <tp>
        <v>15.053000000000001</v>
        <stp/>
        <stp>##V3_BDHV12</stp>
        <stp>CNHJPY Curncy</stp>
        <stp>last_price</stp>
        <stp>18/8/2016 8:05:00 AM</stp>
        <stp>18/8/2016 8:06:00 AM</stp>
        <stp>[USDJPY Gotobi.xlsx]Sheet1!R167C7</stp>
        <stp>BarSz=1</stp>
        <stp>Dir=V</stp>
        <stp>Dts=h</stp>
        <stp>Sort=D</stp>
        <stp>Quote=C</stp>
        <stp>UseDPDF=Y</stp>
        <tr r="G167" s="1"/>
      </tp>
      <tp t="s">
        <v>#N/A N/A</v>
        <stp/>
        <stp>##V3_BDHV12</stp>
        <stp>CNHJPY Curncy</stp>
        <stp>last_price</stp>
        <stp>18/5/2016 8:05:00 AM</stp>
        <stp>18/5/2016 8:06:00 AM</stp>
        <stp>[USDJPY Gotobi.xlsx]Sheet1!R101C6</stp>
        <stp>BarSz=1</stp>
        <stp>Dir=V</stp>
        <stp>Dts=h</stp>
        <stp>Sort=D</stp>
        <stp>Quote=C</stp>
        <stp>UseDPDF=Y</stp>
        <tr r="F101" s="1"/>
      </tp>
      <tp>
        <v>15.7156</v>
        <stp/>
        <stp>##V3_BDHV12</stp>
        <stp>CNHJPY Curncy</stp>
        <stp>last_price</stp>
        <stp>18/7/2016 8:05:00 AM</stp>
        <stp>18/7/2016 8:06:00 AM</stp>
        <stp>[USDJPY Gotobi.xlsx]Sheet1!R144C6</stp>
        <stp>BarSz=1</stp>
        <stp>Dir=V</stp>
        <stp>Dts=h</stp>
        <stp>Sort=D</stp>
        <stp>Quote=C</stp>
        <stp>UseDPDF=Y</stp>
        <tr r="F144" s="1"/>
      </tp>
      <tp>
        <v>15.053000000000001</v>
        <stp/>
        <stp>##V3_BDHV12</stp>
        <stp>CNHJPY Curncy</stp>
        <stp>last_price</stp>
        <stp>18/8/2016 8:05:00 AM</stp>
        <stp>18/8/2016 8:06:00 AM</stp>
        <stp>[USDJPY Gotobi.xlsx]Sheet1!R167C6</stp>
        <stp>BarSz=1</stp>
        <stp>Dir=V</stp>
        <stp>Dts=h</stp>
        <stp>Sort=D</stp>
        <stp>Quote=C</stp>
        <stp>UseDPDF=Y</stp>
        <tr r="F167" s="1"/>
      </tp>
      <tp>
        <v>15.063000000000001</v>
        <stp/>
        <stp>##V3_BDHV12</stp>
        <stp>CNHJPY Curncy</stp>
        <stp>last_price</stp>
        <stp>18/8/2016 8:00:00 AM</stp>
        <stp>18/8/2016 9:00:00 AM</stp>
        <stp>[USDJPY Gotobi.xlsx]CNH2!R31C2</stp>
        <stp>BarSz=1</stp>
        <stp>Dir=H</stp>
        <stp>Dts=h</stp>
        <stp>Sort=D</stp>
        <stp>Quote=C</stp>
        <stp>UseDPDF=Y</stp>
        <stp>cols=60;rows=1</stp>
        <tr r="B31" s="12"/>
      </tp>
      <tp>
        <v>16.784700000000001</v>
        <stp/>
        <stp>##V3_BDHV12</stp>
        <stp>CNHJPY Curncy</stp>
        <stp>last_price</stp>
        <stp>19/1/2017 8:00:00 AM</stp>
        <stp>19/1/2017 9:00:00 AM</stp>
        <stp>[USDJPY Gotobi.xlsx]CNH2!R141C2</stp>
        <stp>BarSz=1</stp>
        <stp>Dir=H</stp>
        <stp>Dts=h</stp>
        <stp>Sort=D</stp>
        <stp>Quote=C</stp>
        <stp>UseDPDF=Y</stp>
        <stp>cols=60;rows=1</stp>
        <tr r="B141" s="12"/>
      </tp>
      <tp>
        <v>16.570499999999999</v>
        <stp/>
        <stp>##V3_BDHV12</stp>
        <stp>CNHJPY Curncy</stp>
        <stp>last_price</stp>
        <stp>18/1/2017 8:00:00 AM</stp>
        <stp>18/1/2017 9:00:00 AM</stp>
        <stp>[USDJPY Gotobi.xlsx]CNH2!R140C2</stp>
        <stp>BarSz=1</stp>
        <stp>Dir=H</stp>
        <stp>Dts=h</stp>
        <stp>Sort=D</stp>
        <stp>Quote=C</stp>
        <stp>UseDPDF=Y</stp>
        <stp>cols=60;rows=1</stp>
        <tr r="B140" s="12"/>
      </tp>
      <tp>
        <v>16.543800000000001</v>
        <stp/>
        <stp>##V3_BDHV12</stp>
        <stp>CNHJPY Curncy</stp>
        <stp>last_price</stp>
        <stp>6/12/2016 8:00:00 AM</stp>
        <stp>6/12/2016 9:00:00 AM</stp>
        <stp>[USDJPY Gotobi.xlsx]CNH2!R109C2</stp>
        <stp>BarSz=1</stp>
        <stp>Dir=H</stp>
        <stp>Dts=h</stp>
        <stp>Sort=D</stp>
        <stp>Quote=C</stp>
        <stp>UseDPDF=Y</stp>
        <stp>cols=60;rows=1</stp>
        <tr r="B109" s="12"/>
      </tp>
      <tp t="s">
        <v>#N/A N/A</v>
        <stp/>
        <stp>##V3_BDHV12</stp>
        <stp>CNHJPY Curncy</stp>
        <stp>last_price</stp>
        <stp>29/6/2016 9:00:00 AM</stp>
        <stp>29/6/2016 9:01:00 AM</stp>
        <stp>[USDJPY Gotobi.xlsx]Sheet1!R131C8</stp>
        <stp>BarSz=1</stp>
        <stp>Dir=V</stp>
        <stp>Dts=h</stp>
        <stp>Sort=D</stp>
        <stp>Quote=C</stp>
        <stp>UseDPDF=Y</stp>
        <tr r="H131" s="1"/>
      </tp>
      <tp>
        <v>15.120200000000001</v>
        <stp/>
        <stp>##V3_BDHV12</stp>
        <stp>CNHJPY Curncy</stp>
        <stp>last_price</stp>
        <stp>29/9/2016 9:00:00 AM</stp>
        <stp>29/9/2016 9:01:00 AM</stp>
        <stp>[USDJPY Gotobi.xlsx]Sheet1!R197C8</stp>
        <stp>BarSz=1</stp>
        <stp>Dir=V</stp>
        <stp>Dts=h</stp>
        <stp>Sort=D</stp>
        <stp>Quote=C</stp>
        <stp>UseDPDF=Y</stp>
        <tr r="H197" s="1"/>
      </tp>
      <tp>
        <v>15.674899999999999</v>
        <stp/>
        <stp>##V3_BDHV12</stp>
        <stp>CNHJPY Curncy</stp>
        <stp>last_price</stp>
        <stp>29/7/2016 9:00:00 AM</stp>
        <stp>29/7/2016 9:01:00 AM</stp>
        <stp>[USDJPY Gotobi.xlsx]Sheet1!R153C8</stp>
        <stp>BarSz=1</stp>
        <stp>Dir=V</stp>
        <stp>Dts=h</stp>
        <stp>Sort=D</stp>
        <stp>Quote=C</stp>
        <stp>UseDPDF=Y</stp>
        <tr r="H153" s="1"/>
      </tp>
      <tp>
        <v>15.215400000000001</v>
        <stp/>
        <stp>##V3_BDHV12</stp>
        <stp>CNHJPY Curncy</stp>
        <stp>last_price</stp>
        <stp>29/8/2016 9:00:00 AM</stp>
        <stp>29/8/2016 9:01:00 AM</stp>
        <stp>[USDJPY Gotobi.xlsx]Sheet1!R174C8</stp>
        <stp>BarSz=1</stp>
        <stp>Dir=V</stp>
        <stp>Dts=h</stp>
        <stp>Sort=D</stp>
        <stp>Quote=C</stp>
        <stp>UseDPDF=Y</stp>
        <tr r="H174" s="1"/>
      </tp>
      <tp t="s">
        <v>#N/A N/A</v>
        <stp/>
        <stp>##V3_BDHV12</stp>
        <stp>CNHJPY Curncy</stp>
        <stp>last_price</stp>
        <stp>29/6/2016 8:00:00 AM</stp>
        <stp>29/6/2016 8:01:00 AM</stp>
        <stp>[USDJPY Gotobi.xlsx]Sheet1!R131C5</stp>
        <stp>BarSz=1</stp>
        <stp>Dir=V</stp>
        <stp>Dts=h</stp>
        <stp>Sort=D</stp>
        <stp>Quote=C</stp>
        <stp>UseDPDF=Y</stp>
        <tr r="E131" s="1"/>
      </tp>
      <tp>
        <v>15.0929</v>
        <stp/>
        <stp>##V3_BDHV12</stp>
        <stp>CNHJPY Curncy</stp>
        <stp>last_price</stp>
        <stp>29/9/2016 8:00:00 AM</stp>
        <stp>29/9/2016 8:01:00 AM</stp>
        <stp>[USDJPY Gotobi.xlsx]Sheet1!R197C5</stp>
        <stp>BarSz=1</stp>
        <stp>Dir=V</stp>
        <stp>Dts=h</stp>
        <stp>Sort=D</stp>
        <stp>Quote=C</stp>
        <stp>UseDPDF=Y</stp>
        <tr r="E197" s="1"/>
      </tp>
      <tp>
        <v>15.733499999999999</v>
        <stp/>
        <stp>##V3_BDHV12</stp>
        <stp>CNHJPY Curncy</stp>
        <stp>last_price</stp>
        <stp>29/7/2016 8:00:00 AM</stp>
        <stp>29/7/2016 8:01:00 AM</stp>
        <stp>[USDJPY Gotobi.xlsx]Sheet1!R153C5</stp>
        <stp>BarSz=1</stp>
        <stp>Dir=V</stp>
        <stp>Dts=h</stp>
        <stp>Sort=D</stp>
        <stp>Quote=C</stp>
        <stp>UseDPDF=Y</stp>
        <tr r="E153" s="1"/>
      </tp>
      <tp>
        <v>15.2102</v>
        <stp/>
        <stp>##V3_BDHV12</stp>
        <stp>CNHJPY Curncy</stp>
        <stp>last_price</stp>
        <stp>29/8/2016 8:00:00 AM</stp>
        <stp>29/8/2016 8:01:00 AM</stp>
        <stp>[USDJPY Gotobi.xlsx]Sheet1!R174C5</stp>
        <stp>BarSz=1</stp>
        <stp>Dir=V</stp>
        <stp>Dts=h</stp>
        <stp>Sort=D</stp>
        <stp>Quote=C</stp>
        <stp>UseDPDF=Y</stp>
        <tr r="E174" s="1"/>
      </tp>
      <tp t="s">
        <v>#N/A N/A</v>
        <stp/>
        <stp>##V3_BDHV12</stp>
        <stp>CNHJPY Curncy</stp>
        <stp>last_price</stp>
        <stp>8/1/2016 9:00:00 AM</stp>
        <stp>8/1/2016 9:01:00 AM</stp>
        <stp>[USDJPY Gotobi.xlsx]Sheet1!R8C8</stp>
        <stp>BarSz=1</stp>
        <stp>Dir=V</stp>
        <stp>Dts=h</stp>
        <stp>Sort=D</stp>
        <stp>Quote=C</stp>
        <stp>UseDPDF=Y</stp>
        <tr r="H8" s="1"/>
      </tp>
      <tp t="s">
        <v>#N/A N/A</v>
        <stp/>
        <stp>##V3_BDHV12</stp>
        <stp>CNHJPY Curncy</stp>
        <stp>last_price</stp>
        <stp>1/1/2016 9:00:00 AM</stp>
        <stp>1/1/2016 9:01:00 AM</stp>
        <stp>[USDJPY Gotobi.xlsx]Sheet1!R3C8</stp>
        <stp>BarSz=1</stp>
        <stp>Dir=V</stp>
        <stp>Dts=h</stp>
        <stp>Sort=D</stp>
        <stp>Quote=C</stp>
        <stp>UseDPDF=Y</stp>
        <tr r="H3" s="1"/>
      </tp>
      <tp t="s">
        <v>#N/A N/A</v>
        <stp/>
        <stp>##V3_BDHV12</stp>
        <stp>CNHJPY Curncy</stp>
        <stp>last_price</stp>
        <stp>4/1/2016 9:00:00 AM</stp>
        <stp>4/1/2016 9:01:00 AM</stp>
        <stp>[USDJPY Gotobi.xlsx]Sheet1!R4C8</stp>
        <stp>BarSz=1</stp>
        <stp>Dir=V</stp>
        <stp>Dts=h</stp>
        <stp>Sort=D</stp>
        <stp>Quote=C</stp>
        <stp>UseDPDF=Y</stp>
        <tr r="H4" s="1"/>
      </tp>
      <tp t="s">
        <v>#N/A N/A</v>
        <stp/>
        <stp>##V3_BDHV12</stp>
        <stp>CNHJPY Curncy</stp>
        <stp>last_price</stp>
        <stp>5/1/2016 9:00:00 AM</stp>
        <stp>5/1/2016 9:01:00 AM</stp>
        <stp>[USDJPY Gotobi.xlsx]Sheet1!R5C8</stp>
        <stp>BarSz=1</stp>
        <stp>Dir=V</stp>
        <stp>Dts=h</stp>
        <stp>Sort=D</stp>
        <stp>Quote=C</stp>
        <stp>UseDPDF=Y</stp>
        <tr r="H5" s="1"/>
      </tp>
      <tp t="s">
        <v>#N/A N/A</v>
        <stp/>
        <stp>##V3_BDHV12</stp>
        <stp>CNHJPY Curncy</stp>
        <stp>last_price</stp>
        <stp>6/1/2016 9:00:00 AM</stp>
        <stp>6/1/2016 9:01:00 AM</stp>
        <stp>[USDJPY Gotobi.xlsx]Sheet1!R6C8</stp>
        <stp>BarSz=1</stp>
        <stp>Dir=V</stp>
        <stp>Dts=h</stp>
        <stp>Sort=D</stp>
        <stp>Quote=C</stp>
        <stp>UseDPDF=Y</stp>
        <tr r="H6" s="1"/>
      </tp>
      <tp t="s">
        <v>#N/A N/A</v>
        <stp/>
        <stp>##V3_BDHV12</stp>
        <stp>CNHJPY Curncy</stp>
        <stp>last_price</stp>
        <stp>7/1/2016 9:00:00 AM</stp>
        <stp>7/1/2016 9:01:00 AM</stp>
        <stp>[USDJPY Gotobi.xlsx]Sheet1!R7C8</stp>
        <stp>BarSz=1</stp>
        <stp>Dir=V</stp>
        <stp>Dts=h</stp>
        <stp>Sort=D</stp>
        <stp>Quote=C</stp>
        <stp>UseDPDF=Y</stp>
        <tr r="H7" s="1"/>
      </tp>
      <tp t="s">
        <v>#N/A N/A</v>
        <stp/>
        <stp>##V3_BDHV12</stp>
        <stp>CNHJPY Curncy</stp>
        <stp>last_price</stp>
        <stp>8/1/2016 8:05:00 AM</stp>
        <stp>8/1/2016 8:06:00 AM</stp>
        <stp>[USDJPY Gotobi.xlsx]Sheet1!R8C7</stp>
        <stp>BarSz=1</stp>
        <stp>Dir=V</stp>
        <stp>Dts=h</stp>
        <stp>Sort=D</stp>
        <stp>Quote=C</stp>
        <stp>UseDPDF=Y</stp>
        <tr r="G8" s="1"/>
      </tp>
      <tp t="s">
        <v>#N/A N/A</v>
        <stp/>
        <stp>##V3_BDHV12</stp>
        <stp>CNHJPY Curncy</stp>
        <stp>last_price</stp>
        <stp>1/1/2016 8:05:00 AM</stp>
        <stp>1/1/2016 8:06:00 AM</stp>
        <stp>[USDJPY Gotobi.xlsx]Sheet1!R3C7</stp>
        <stp>BarSz=1</stp>
        <stp>Dir=V</stp>
        <stp>Dts=h</stp>
        <stp>Sort=D</stp>
        <stp>Quote=C</stp>
        <stp>UseDPDF=Y</stp>
        <tr r="G3" s="1"/>
      </tp>
      <tp t="s">
        <v>#N/A N/A</v>
        <stp/>
        <stp>##V3_BDHV12</stp>
        <stp>CNHJPY Curncy</stp>
        <stp>last_price</stp>
        <stp>6/1/2016 8:05:00 AM</stp>
        <stp>6/1/2016 8:06:00 AM</stp>
        <stp>[USDJPY Gotobi.xlsx]Sheet1!R6C7</stp>
        <stp>BarSz=1</stp>
        <stp>Dir=V</stp>
        <stp>Dts=h</stp>
        <stp>Sort=D</stp>
        <stp>Quote=C</stp>
        <stp>UseDPDF=Y</stp>
        <tr r="G6" s="1"/>
      </tp>
      <tp t="s">
        <v>#N/A N/A</v>
        <stp/>
        <stp>##V3_BDHV12</stp>
        <stp>CNHJPY Curncy</stp>
        <stp>last_price</stp>
        <stp>7/1/2016 8:05:00 AM</stp>
        <stp>7/1/2016 8:06:00 AM</stp>
        <stp>[USDJPY Gotobi.xlsx]Sheet1!R7C7</stp>
        <stp>BarSz=1</stp>
        <stp>Dir=V</stp>
        <stp>Dts=h</stp>
        <stp>Sort=D</stp>
        <stp>Quote=C</stp>
        <stp>UseDPDF=Y</stp>
        <tr r="G7" s="1"/>
      </tp>
      <tp t="s">
        <v>#N/A N/A</v>
        <stp/>
        <stp>##V3_BDHV12</stp>
        <stp>CNHJPY Curncy</stp>
        <stp>last_price</stp>
        <stp>4/1/2016 8:05:00 AM</stp>
        <stp>4/1/2016 8:06:00 AM</stp>
        <stp>[USDJPY Gotobi.xlsx]Sheet1!R4C7</stp>
        <stp>BarSz=1</stp>
        <stp>Dir=V</stp>
        <stp>Dts=h</stp>
        <stp>Sort=D</stp>
        <stp>Quote=C</stp>
        <stp>UseDPDF=Y</stp>
        <tr r="G4" s="1"/>
      </tp>
      <tp t="s">
        <v>#N/A N/A</v>
        <stp/>
        <stp>##V3_BDHV12</stp>
        <stp>CNHJPY Curncy</stp>
        <stp>last_price</stp>
        <stp>5/1/2016 8:05:00 AM</stp>
        <stp>5/1/2016 8:06:00 AM</stp>
        <stp>[USDJPY Gotobi.xlsx]Sheet1!R5C7</stp>
        <stp>BarSz=1</stp>
        <stp>Dir=V</stp>
        <stp>Dts=h</stp>
        <stp>Sort=D</stp>
        <stp>Quote=C</stp>
        <stp>UseDPDF=Y</stp>
        <tr r="G5" s="1"/>
      </tp>
      <tp t="s">
        <v>#N/A N/A</v>
        <stp/>
        <stp>##V3_BDHV12</stp>
        <stp>CNHJPY Curncy</stp>
        <stp>last_price</stp>
        <stp>8/1/2016 8:05:00 AM</stp>
        <stp>8/1/2016 8:06:00 AM</stp>
        <stp>[USDJPY Gotobi.xlsx]Sheet1!R8C6</stp>
        <stp>BarSz=1</stp>
        <stp>Dir=V</stp>
        <stp>Dts=h</stp>
        <stp>Sort=D</stp>
        <stp>Quote=C</stp>
        <stp>UseDPDF=Y</stp>
        <tr r="F8" s="1"/>
      </tp>
      <tp t="s">
        <v>#N/A N/A</v>
        <stp/>
        <stp>##V3_BDHV12</stp>
        <stp>CNHJPY Curncy</stp>
        <stp>last_price</stp>
        <stp>1/1/2016 8:05:00 AM</stp>
        <stp>1/1/2016 8:06:00 AM</stp>
        <stp>[USDJPY Gotobi.xlsx]Sheet1!R3C6</stp>
        <stp>BarSz=1</stp>
        <stp>Dir=V</stp>
        <stp>Dts=h</stp>
        <stp>Sort=D</stp>
        <stp>Quote=C</stp>
        <stp>UseDPDF=Y</stp>
        <tr r="F3" s="1"/>
      </tp>
      <tp t="s">
        <v>#N/A N/A</v>
        <stp/>
        <stp>##V3_BDHV12</stp>
        <stp>CNHJPY Curncy</stp>
        <stp>last_price</stp>
        <stp>6/1/2016 8:05:00 AM</stp>
        <stp>6/1/2016 8:06:00 AM</stp>
        <stp>[USDJPY Gotobi.xlsx]Sheet1!R6C6</stp>
        <stp>BarSz=1</stp>
        <stp>Dir=V</stp>
        <stp>Dts=h</stp>
        <stp>Sort=D</stp>
        <stp>Quote=C</stp>
        <stp>UseDPDF=Y</stp>
        <tr r="F6" s="1"/>
      </tp>
      <tp t="s">
        <v>#N/A N/A</v>
        <stp/>
        <stp>##V3_BDHV12</stp>
        <stp>CNHJPY Curncy</stp>
        <stp>last_price</stp>
        <stp>7/1/2016 8:05:00 AM</stp>
        <stp>7/1/2016 8:06:00 AM</stp>
        <stp>[USDJPY Gotobi.xlsx]Sheet1!R7C6</stp>
        <stp>BarSz=1</stp>
        <stp>Dir=V</stp>
        <stp>Dts=h</stp>
        <stp>Sort=D</stp>
        <stp>Quote=C</stp>
        <stp>UseDPDF=Y</stp>
        <tr r="F7" s="1"/>
      </tp>
      <tp t="s">
        <v>#N/A N/A</v>
        <stp/>
        <stp>##V3_BDHV12</stp>
        <stp>CNHJPY Curncy</stp>
        <stp>last_price</stp>
        <stp>4/1/2016 8:05:00 AM</stp>
        <stp>4/1/2016 8:06:00 AM</stp>
        <stp>[USDJPY Gotobi.xlsx]Sheet1!R4C6</stp>
        <stp>BarSz=1</stp>
        <stp>Dir=V</stp>
        <stp>Dts=h</stp>
        <stp>Sort=D</stp>
        <stp>Quote=C</stp>
        <stp>UseDPDF=Y</stp>
        <tr r="F4" s="1"/>
      </tp>
      <tp t="s">
        <v>#N/A N/A</v>
        <stp/>
        <stp>##V3_BDHV12</stp>
        <stp>CNHJPY Curncy</stp>
        <stp>last_price</stp>
        <stp>5/1/2016 8:05:00 AM</stp>
        <stp>5/1/2016 8:06:00 AM</stp>
        <stp>[USDJPY Gotobi.xlsx]Sheet1!R5C6</stp>
        <stp>BarSz=1</stp>
        <stp>Dir=V</stp>
        <stp>Dts=h</stp>
        <stp>Sort=D</stp>
        <stp>Quote=C</stp>
        <stp>UseDPDF=Y</stp>
        <tr r="F5" s="1"/>
      </tp>
      <tp t="s">
        <v>#N/A N/A</v>
        <stp/>
        <stp>##V3_BDHV12</stp>
        <stp>CNHJPY Curncy</stp>
        <stp>last_price</stp>
        <stp>8/1/2016 8:00:00 AM</stp>
        <stp>8/1/2016 8:01:00 AM</stp>
        <stp>[USDJPY Gotobi.xlsx]Sheet1!R8C5</stp>
        <stp>BarSz=1</stp>
        <stp>Dir=V</stp>
        <stp>Dts=h</stp>
        <stp>Sort=D</stp>
        <stp>Quote=C</stp>
        <stp>UseDPDF=Y</stp>
        <tr r="E8" s="1"/>
      </tp>
      <tp t="s">
        <v>#N/A N/A</v>
        <stp/>
        <stp>##V3_BDHV12</stp>
        <stp>CNHJPY Curncy</stp>
        <stp>last_price</stp>
        <stp>1/1/2016 8:00:00 AM</stp>
        <stp>1/1/2016 8:01:00 AM</stp>
        <stp>[USDJPY Gotobi.xlsx]Sheet1!R3C5</stp>
        <stp>BarSz=1</stp>
        <stp>Dir=V</stp>
        <stp>Dts=h</stp>
        <stp>Sort=D</stp>
        <stp>Quote=C</stp>
        <stp>UseDPDF=Y</stp>
        <tr r="E3" s="1"/>
      </tp>
      <tp t="s">
        <v>#N/A N/A</v>
        <stp/>
        <stp>##V3_BDHV12</stp>
        <stp>CNHJPY Curncy</stp>
        <stp>last_price</stp>
        <stp>4/1/2016 8:00:00 AM</stp>
        <stp>4/1/2016 8:01:00 AM</stp>
        <stp>[USDJPY Gotobi.xlsx]Sheet1!R4C5</stp>
        <stp>BarSz=1</stp>
        <stp>Dir=V</stp>
        <stp>Dts=h</stp>
        <stp>Sort=D</stp>
        <stp>Quote=C</stp>
        <stp>UseDPDF=Y</stp>
        <tr r="E4" s="1"/>
      </tp>
      <tp t="s">
        <v>#N/A N/A</v>
        <stp/>
        <stp>##V3_BDHV12</stp>
        <stp>CNHJPY Curncy</stp>
        <stp>last_price</stp>
        <stp>5/1/2016 8:00:00 AM</stp>
        <stp>5/1/2016 8:01:00 AM</stp>
        <stp>[USDJPY Gotobi.xlsx]Sheet1!R5C5</stp>
        <stp>BarSz=1</stp>
        <stp>Dir=V</stp>
        <stp>Dts=h</stp>
        <stp>Sort=D</stp>
        <stp>Quote=C</stp>
        <stp>UseDPDF=Y</stp>
        <tr r="E5" s="1"/>
      </tp>
      <tp t="s">
        <v>#N/A N/A</v>
        <stp/>
        <stp>##V3_BDHV12</stp>
        <stp>CNHJPY Curncy</stp>
        <stp>last_price</stp>
        <stp>6/1/2016 8:00:00 AM</stp>
        <stp>6/1/2016 8:01:00 AM</stp>
        <stp>[USDJPY Gotobi.xlsx]Sheet1!R6C5</stp>
        <stp>BarSz=1</stp>
        <stp>Dir=V</stp>
        <stp>Dts=h</stp>
        <stp>Sort=D</stp>
        <stp>Quote=C</stp>
        <stp>UseDPDF=Y</stp>
        <tr r="E6" s="1"/>
      </tp>
      <tp t="s">
        <v>#N/A N/A</v>
        <stp/>
        <stp>##V3_BDHV12</stp>
        <stp>CNHJPY Curncy</stp>
        <stp>last_price</stp>
        <stp>7/1/2016 8:00:00 AM</stp>
        <stp>7/1/2016 8:01:00 AM</stp>
        <stp>[USDJPY Gotobi.xlsx]Sheet1!R7C5</stp>
        <stp>BarSz=1</stp>
        <stp>Dir=V</stp>
        <stp>Dts=h</stp>
        <stp>Sort=D</stp>
        <stp>Quote=C</stp>
        <stp>UseDPDF=Y</stp>
        <tr r="E7" s="1"/>
      </tp>
      <tp>
        <v>16.8964</v>
        <stp/>
        <stp>##V3_BDHV12</stp>
        <stp>CNHJPY Curncy</stp>
        <stp>last_price</stp>
        <stp>20/12/2016 8:00:00 AM</stp>
        <stp>20/12/2016 9:00:00 AM</stp>
        <stp>[USDJPY Gotobi.xlsx]CNH2!R119C2</stp>
        <stp>BarSz=1</stp>
        <stp>Dir=H</stp>
        <stp>Dts=h</stp>
        <stp>Sort=D</stp>
        <stp>Quote=C</stp>
        <stp>UseDPDF=Y</stp>
        <stp>cols=60;rows=1</stp>
        <tr r="B119" s="12"/>
      </tp>
      <tp>
        <v>16.522300000000001</v>
        <stp/>
        <stp>##V3_BDHV12</stp>
        <stp>CNHJPY Curncy</stp>
        <stp>last_price</stp>
        <stp>5/12/2016 8:00:00 AM</stp>
        <stp>5/12/2016 9:00:00 AM</stp>
        <stp>[USDJPY Gotobi.xlsx]CNH2!R108C2</stp>
        <stp>BarSz=1</stp>
        <stp>Dir=H</stp>
        <stp>Dts=h</stp>
        <stp>Sort=D</stp>
        <stp>Quote=C</stp>
        <stp>UseDPDF=Y</stp>
        <stp>cols=60;rows=1</stp>
        <tr r="B108" s="12"/>
      </tp>
      <tp t="s">
        <v>#N/A N/A</v>
        <stp/>
        <stp>##V3_BDHV12</stp>
        <stp>CNHJPY Curncy</stp>
        <stp>last_price</stp>
        <stp>28/6/2016 9:00:00 AM</stp>
        <stp>28/6/2016 9:01:00 AM</stp>
        <stp>[USDJPY Gotobi.xlsx]Sheet1!R130C8</stp>
        <stp>BarSz=1</stp>
        <stp>Dir=V</stp>
        <stp>Dts=h</stp>
        <stp>Sort=D</stp>
        <stp>Quote=C</stp>
        <stp>UseDPDF=Y</stp>
        <tr r="H130" s="1"/>
      </tp>
      <tp>
        <v>15.042899999999999</v>
        <stp/>
        <stp>##V3_BDHV12</stp>
        <stp>CNHJPY Curncy</stp>
        <stp>last_price</stp>
        <stp>28/9/2016 9:00:00 AM</stp>
        <stp>28/9/2016 9:01:00 AM</stp>
        <stp>[USDJPY Gotobi.xlsx]Sheet1!R196C8</stp>
        <stp>BarSz=1</stp>
        <stp>Dir=V</stp>
        <stp>Dts=h</stp>
        <stp>Sort=D</stp>
        <stp>Quote=C</stp>
        <stp>UseDPDF=Y</stp>
        <tr r="H196" s="1"/>
      </tp>
      <tp>
        <v>15.7166</v>
        <stp/>
        <stp>##V3_BDHV12</stp>
        <stp>CNHJPY Curncy</stp>
        <stp>last_price</stp>
        <stp>28/7/2016 9:00:00 AM</stp>
        <stp>28/7/2016 9:01:00 AM</stp>
        <stp>[USDJPY Gotobi.xlsx]Sheet1!R152C8</stp>
        <stp>BarSz=1</stp>
        <stp>Dir=V</stp>
        <stp>Dts=h</stp>
        <stp>Sort=D</stp>
        <stp>Quote=C</stp>
        <stp>UseDPDF=Y</stp>
        <tr r="H152" s="1"/>
      </tp>
      <tp t="s">
        <v>#N/A N/A</v>
        <stp/>
        <stp>##V3_BDHV12</stp>
        <stp>CNHJPY Curncy</stp>
        <stp>last_price</stp>
        <stp>28/6/2016 8:00:00 AM</stp>
        <stp>28/6/2016 8:01:00 AM</stp>
        <stp>[USDJPY Gotobi.xlsx]Sheet1!R130C5</stp>
        <stp>BarSz=1</stp>
        <stp>Dir=V</stp>
        <stp>Dts=h</stp>
        <stp>Sort=D</stp>
        <stp>Quote=C</stp>
        <stp>UseDPDF=Y</stp>
        <tr r="E130" s="1"/>
      </tp>
      <tp>
        <v>15.036799999999999</v>
        <stp/>
        <stp>##V3_BDHV12</stp>
        <stp>CNHJPY Curncy</stp>
        <stp>last_price</stp>
        <stp>28/9/2016 8:00:00 AM</stp>
        <stp>28/9/2016 8:01:00 AM</stp>
        <stp>[USDJPY Gotobi.xlsx]Sheet1!R196C5</stp>
        <stp>BarSz=1</stp>
        <stp>Dir=V</stp>
        <stp>Dts=h</stp>
        <stp>Sort=D</stp>
        <stp>Quote=C</stp>
        <stp>UseDPDF=Y</stp>
        <tr r="E196" s="1"/>
      </tp>
      <tp>
        <v>15.7462</v>
        <stp/>
        <stp>##V3_BDHV12</stp>
        <stp>CNHJPY Curncy</stp>
        <stp>last_price</stp>
        <stp>28/7/2016 8:00:00 AM</stp>
        <stp>28/7/2016 8:01:00 AM</stp>
        <stp>[USDJPY Gotobi.xlsx]Sheet1!R152C5</stp>
        <stp>BarSz=1</stp>
        <stp>Dir=V</stp>
        <stp>Dts=h</stp>
        <stp>Sort=D</stp>
        <stp>Quote=C</stp>
        <stp>UseDPDF=Y</stp>
        <tr r="E152" s="1"/>
      </tp>
      <tp>
        <v>15.2422</v>
        <stp/>
        <stp>##V3_BDHV12</stp>
        <stp>CNHJPY Curncy</stp>
        <stp>last_price</stp>
        <stp>30/8/2016 8:00:00 AM</stp>
        <stp>30/8/2016 9:00:00 AM</stp>
        <stp>[USDJPY Gotobi.xlsx]CNH2!R39C2</stp>
        <stp>BarSz=1</stp>
        <stp>Dir=H</stp>
        <stp>Dts=h</stp>
        <stp>Sort=D</stp>
        <stp>Quote=C</stp>
        <stp>UseDPDF=Y</stp>
        <stp>cols=60;rows=1</stp>
        <tr r="B39" s="12"/>
      </tp>
      <tp>
        <v>15.0436</v>
        <stp/>
        <stp>##V3_BDHV12</stp>
        <stp>CNHJPY Curncy</stp>
        <stp>last_price</stp>
        <stp>28/9/2016 8:00:00 AM</stp>
        <stp>28/9/2016 9:00:00 AM</stp>
        <stp>[USDJPY Gotobi.xlsx]CNH2!R60C2</stp>
        <stp>BarSz=1</stp>
        <stp>Dir=H</stp>
        <stp>Dts=h</stp>
        <stp>Sort=D</stp>
        <stp>Quote=C</stp>
        <stp>UseDPDF=Y</stp>
        <stp>cols=60;rows=1</stp>
        <tr r="B60" s="12"/>
      </tp>
      <tp>
        <v>15.1189</v>
        <stp/>
        <stp>##V3_BDHV12</stp>
        <stp>CNHJPY Curncy</stp>
        <stp>last_price</stp>
        <stp>19/8/2016 8:00:00 AM</stp>
        <stp>19/8/2016 9:00:00 AM</stp>
        <stp>[USDJPY Gotobi.xlsx]CNH2!R32C2</stp>
        <stp>BarSz=1</stp>
        <stp>Dir=H</stp>
        <stp>Dts=h</stp>
        <stp>Sort=D</stp>
        <stp>Quote=C</stp>
        <stp>UseDPDF=Y</stp>
        <stp>cols=60;rows=1</stp>
        <tr r="B32" s="12"/>
      </tp>
      <tp>
        <v>15.1229</v>
        <stp/>
        <stp>##V3_BDHV12</stp>
        <stp>CNHJPY Curncy</stp>
        <stp>last_price</stp>
        <stp>29/9/2016 8:00:00 AM</stp>
        <stp>29/9/2016 9:00:00 AM</stp>
        <stp>[USDJPY Gotobi.xlsx]CNH2!R61C2</stp>
        <stp>BarSz=1</stp>
        <stp>Dir=H</stp>
        <stp>Dts=h</stp>
        <stp>Sort=D</stp>
        <stp>Quote=C</stp>
        <stp>UseDPDF=Y</stp>
        <stp>cols=60;rows=1</stp>
        <tr r="B61" s="12"/>
      </tp>
      <tp>
        <v>16.7807</v>
        <stp/>
        <stp>##V3_BDHV12</stp>
        <stp>CNHJPY Curncy</stp>
        <stp>last_price</stp>
        <stp>19/1/2017 9:00:00 AM</stp>
        <stp>19/1/2017 9:01:00 AM</stp>
        <stp>[USDJPY Gotobi.xlsx]Sheet1!R277C8</stp>
        <stp>BarSz=1</stp>
        <stp>Dir=V</stp>
        <stp>Dts=h</stp>
        <stp>Sort=D</stp>
        <stp>Quote=C</stp>
        <stp>UseDPDF=Y</stp>
        <tr r="H277" s="1"/>
      </tp>
      <tp t="s">
        <v>#N/A N/A</v>
        <stp/>
        <stp>##V3_BDHV12</stp>
        <stp>CNHJPY Curncy</stp>
        <stp>last_price</stp>
        <stp>18/5/2016 9:00:00 AM</stp>
        <stp>18/5/2016 9:01:00 AM</stp>
        <stp>[USDJPY Gotobi.xlsx]Sheet1!R101C8</stp>
        <stp>BarSz=1</stp>
        <stp>Dir=V</stp>
        <stp>Dts=h</stp>
        <stp>Sort=D</stp>
        <stp>Quote=C</stp>
        <stp>UseDPDF=Y</stp>
        <tr r="H101" s="1"/>
      </tp>
      <tp>
        <v>15.723800000000001</v>
        <stp/>
        <stp>##V3_BDHV12</stp>
        <stp>CNHJPY Curncy</stp>
        <stp>last_price</stp>
        <stp>18/7/2016 9:00:00 AM</stp>
        <stp>18/7/2016 9:01:00 AM</stp>
        <stp>[USDJPY Gotobi.xlsx]Sheet1!R144C8</stp>
        <stp>BarSz=1</stp>
        <stp>Dir=V</stp>
        <stp>Dts=h</stp>
        <stp>Sort=D</stp>
        <stp>Quote=C</stp>
        <stp>UseDPDF=Y</stp>
        <tr r="H144" s="1"/>
      </tp>
      <tp>
        <v>15.062200000000001</v>
        <stp/>
        <stp>##V3_BDHV12</stp>
        <stp>CNHJPY Curncy</stp>
        <stp>last_price</stp>
        <stp>18/8/2016 9:00:00 AM</stp>
        <stp>18/8/2016 9:01:00 AM</stp>
        <stp>[USDJPY Gotobi.xlsx]Sheet1!R167C8</stp>
        <stp>BarSz=1</stp>
        <stp>Dir=V</stp>
        <stp>Dts=h</stp>
        <stp>Sort=D</stp>
        <stp>Quote=C</stp>
        <stp>UseDPDF=Y</stp>
        <tr r="H167" s="1"/>
      </tp>
      <tp>
        <v>16.775700000000001</v>
        <stp/>
        <stp>##V3_BDHV12</stp>
        <stp>CNHJPY Curncy</stp>
        <stp>last_price</stp>
        <stp>19/1/2017 8:00:00 AM</stp>
        <stp>19/1/2017 8:01:00 AM</stp>
        <stp>[USDJPY Gotobi.xlsx]Sheet1!R277C5</stp>
        <stp>BarSz=1</stp>
        <stp>Dir=V</stp>
        <stp>Dts=h</stp>
        <stp>Sort=D</stp>
        <stp>Quote=C</stp>
        <stp>UseDPDF=Y</stp>
        <tr r="E277" s="1"/>
      </tp>
      <tp t="s">
        <v>#N/A N/A</v>
        <stp/>
        <stp>##V3_BDHV12</stp>
        <stp>CNHJPY Curncy</stp>
        <stp>last_price</stp>
        <stp>18/5/2016 8:00:00 AM</stp>
        <stp>18/5/2016 8:01:00 AM</stp>
        <stp>[USDJPY Gotobi.xlsx]Sheet1!R101C5</stp>
        <stp>BarSz=1</stp>
        <stp>Dir=V</stp>
        <stp>Dts=h</stp>
        <stp>Sort=D</stp>
        <stp>Quote=C</stp>
        <stp>UseDPDF=Y</stp>
        <tr r="E101" s="1"/>
      </tp>
      <tp>
        <v>15.7272</v>
        <stp/>
        <stp>##V3_BDHV12</stp>
        <stp>CNHJPY Curncy</stp>
        <stp>last_price</stp>
        <stp>18/7/2016 8:00:00 AM</stp>
        <stp>18/7/2016 8:01:00 AM</stp>
        <stp>[USDJPY Gotobi.xlsx]Sheet1!R144C5</stp>
        <stp>BarSz=1</stp>
        <stp>Dir=V</stp>
        <stp>Dts=h</stp>
        <stp>Sort=D</stp>
        <stp>Quote=C</stp>
        <stp>UseDPDF=Y</stp>
        <tr r="E144" s="1"/>
      </tp>
      <tp>
        <v>15.064500000000001</v>
        <stp/>
        <stp>##V3_BDHV12</stp>
        <stp>CNHJPY Curncy</stp>
        <stp>last_price</stp>
        <stp>18/8/2016 8:00:00 AM</stp>
        <stp>18/8/2016 8:01:00 AM</stp>
        <stp>[USDJPY Gotobi.xlsx]Sheet1!R167C5</stp>
        <stp>BarSz=1</stp>
        <stp>Dir=V</stp>
        <stp>Dts=h</stp>
        <stp>Sort=D</stp>
        <stp>Quote=C</stp>
        <stp>UseDPDF=Y</stp>
        <tr r="E167" s="1"/>
      </tp>
      <tp>
        <v>15.337</v>
        <stp/>
        <stp>##V3_BDHV12</stp>
        <stp>CNHJPY Curncy</stp>
        <stp>last_price</stp>
        <stp>12/9/2016 8:00:00 AM</stp>
        <stp>12/9/2016 9:00:00 AM</stp>
        <stp>[USDJPY Gotobi.xlsx]CNH2!R48C2</stp>
        <stp>BarSz=1</stp>
        <stp>Dir=H</stp>
        <stp>Dts=h</stp>
        <stp>Sort=D</stp>
        <stp>Quote=C</stp>
        <stp>UseDPDF=Y</stp>
        <stp>cols=60;rows=1</stp>
        <tr r="B48" s="12"/>
      </tp>
      <tp>
        <v>16.906700000000001</v>
        <stp/>
        <stp>##V3_BDHV12</stp>
        <stp>CNHJPY Curncy</stp>
        <stp>last_price</stp>
        <stp>19/12/2016 8:00:00 AM</stp>
        <stp>19/12/2016 9:00:00 AM</stp>
        <stp>[USDJPY Gotobi.xlsx]CNH2!R118C2</stp>
        <stp>BarSz=1</stp>
        <stp>Dir=H</stp>
        <stp>Dts=h</stp>
        <stp>Sort=D</stp>
        <stp>Quote=C</stp>
        <stp>UseDPDF=Y</stp>
        <stp>cols=60;rows=1</stp>
        <tr r="B118" s="12"/>
      </tp>
      <tp>
        <v>15.1744</v>
        <stp/>
        <stp>##V3_BDHV12</stp>
        <stp>CNHJPY Curncy</stp>
        <stp>last_price</stp>
        <stp>13/9/2016 8:00:00 AM</stp>
        <stp>13/9/2016 9:00:00 AM</stp>
        <stp>[USDJPY Gotobi.xlsx]CNH2!R49C2</stp>
        <stp>BarSz=1</stp>
        <stp>Dir=H</stp>
        <stp>Dts=h</stp>
        <stp>Sort=D</stp>
        <stp>Quote=C</stp>
        <stp>UseDPDF=Y</stp>
        <stp>cols=60;rows=1</stp>
        <tr r="B49" s="12"/>
      </tp>
      <tp>
        <v>15.3386</v>
        <stp/>
        <stp>##V3_BDHV12</stp>
        <stp>CNHJPY Curncy</stp>
        <stp>last_price</stp>
        <stp>19/9/2016 8:00:00 AM</stp>
        <stp>19/9/2016 9:00:00 AM</stp>
        <stp>[USDJPY Gotobi.xlsx]CNH2!R53C2</stp>
        <stp>BarSz=1</stp>
        <stp>Dir=H</stp>
        <stp>Dts=h</stp>
        <stp>Sort=D</stp>
        <stp>Quote=C</stp>
        <stp>UseDPDF=Y</stp>
        <stp>cols=60;rows=1</stp>
        <tr r="B53" s="12"/>
      </tp>
      <tp>
        <v>16.565200000000001</v>
        <stp/>
        <stp>##V3_BDHV12</stp>
        <stp>CNHJPY Curncy</stp>
        <stp>last_price</stp>
        <stp>18/1/2017 9:00:00 AM</stp>
        <stp>18/1/2017 9:01:00 AM</stp>
        <stp>[USDJPY Gotobi.xlsx]Sheet1!R276C8</stp>
        <stp>BarSz=1</stp>
        <stp>Dir=V</stp>
        <stp>Dts=h</stp>
        <stp>Sort=D</stp>
        <stp>Quote=C</stp>
        <stp>UseDPDF=Y</stp>
        <tr r="H276" s="1"/>
      </tp>
      <tp t="s">
        <v>#N/A N/A</v>
        <stp/>
        <stp>##V3_BDHV12</stp>
        <stp>CNHJPY Curncy</stp>
        <stp>last_price</stp>
        <stp>19/5/2016 9:00:00 AM</stp>
        <stp>19/5/2016 9:01:00 AM</stp>
        <stp>[USDJPY Gotobi.xlsx]Sheet1!R102C8</stp>
        <stp>BarSz=1</stp>
        <stp>Dir=V</stp>
        <stp>Dts=h</stp>
        <stp>Sort=D</stp>
        <stp>Quote=C</stp>
        <stp>UseDPDF=Y</stp>
        <tr r="H102" s="1"/>
      </tp>
      <tp>
        <v>15.3363</v>
        <stp/>
        <stp>##V3_BDHV12</stp>
        <stp>CNHJPY Curncy</stp>
        <stp>last_price</stp>
        <stp>19/9/2016 9:00:00 AM</stp>
        <stp>19/9/2016 9:01:00 AM</stp>
        <stp>[USDJPY Gotobi.xlsx]Sheet1!R189C8</stp>
        <stp>BarSz=1</stp>
        <stp>Dir=V</stp>
        <stp>Dts=h</stp>
        <stp>Sort=D</stp>
        <stp>Quote=C</stp>
        <stp>UseDPDF=Y</stp>
        <tr r="H189" s="1"/>
      </tp>
      <tp>
        <v>15.7872</v>
        <stp/>
        <stp>##V3_BDHV12</stp>
        <stp>CNHJPY Curncy</stp>
        <stp>last_price</stp>
        <stp>19/7/2016 9:00:00 AM</stp>
        <stp>19/7/2016 9:01:00 AM</stp>
        <stp>[USDJPY Gotobi.xlsx]Sheet1!R145C8</stp>
        <stp>BarSz=1</stp>
        <stp>Dir=V</stp>
        <stp>Dts=h</stp>
        <stp>Sort=D</stp>
        <stp>Quote=C</stp>
        <stp>UseDPDF=Y</stp>
        <tr r="H145" s="1"/>
      </tp>
      <tp>
        <v>15.120100000000001</v>
        <stp/>
        <stp>##V3_BDHV12</stp>
        <stp>CNHJPY Curncy</stp>
        <stp>last_price</stp>
        <stp>19/8/2016 9:00:00 AM</stp>
        <stp>19/8/2016 9:01:00 AM</stp>
        <stp>[USDJPY Gotobi.xlsx]Sheet1!R168C8</stp>
        <stp>BarSz=1</stp>
        <stp>Dir=V</stp>
        <stp>Dts=h</stp>
        <stp>Sort=D</stp>
        <stp>Quote=C</stp>
        <stp>UseDPDF=Y</stp>
        <tr r="H168" s="1"/>
      </tp>
      <tp>
        <v>16.592600000000001</v>
        <stp/>
        <stp>##V3_BDHV12</stp>
        <stp>CNHJPY Curncy</stp>
        <stp>last_price</stp>
        <stp>18/1/2017 8:00:00 AM</stp>
        <stp>18/1/2017 8:01:00 AM</stp>
        <stp>[USDJPY Gotobi.xlsx]Sheet1!R276C5</stp>
        <stp>BarSz=1</stp>
        <stp>Dir=V</stp>
        <stp>Dts=h</stp>
        <stp>Sort=D</stp>
        <stp>Quote=C</stp>
        <stp>UseDPDF=Y</stp>
        <tr r="E276" s="1"/>
      </tp>
      <tp t="s">
        <v>#N/A N/A</v>
        <stp/>
        <stp>##V3_BDHV12</stp>
        <stp>CNHJPY Curncy</stp>
        <stp>last_price</stp>
        <stp>19/5/2016 8:00:00 AM</stp>
        <stp>19/5/2016 8:01:00 AM</stp>
        <stp>[USDJPY Gotobi.xlsx]Sheet1!R102C5</stp>
        <stp>BarSz=1</stp>
        <stp>Dir=V</stp>
        <stp>Dts=h</stp>
        <stp>Sort=D</stp>
        <stp>Quote=C</stp>
        <stp>UseDPDF=Y</stp>
        <tr r="E102" s="1"/>
      </tp>
      <tp>
        <v>15.364599999999999</v>
        <stp/>
        <stp>##V3_BDHV12</stp>
        <stp>CNHJPY Curncy</stp>
        <stp>last_price</stp>
        <stp>19/9/2016 8:00:00 AM</stp>
        <stp>19/9/2016 8:01:00 AM</stp>
        <stp>[USDJPY Gotobi.xlsx]Sheet1!R189C5</stp>
        <stp>BarSz=1</stp>
        <stp>Dir=V</stp>
        <stp>Dts=h</stp>
        <stp>Sort=D</stp>
        <stp>Quote=C</stp>
        <stp>UseDPDF=Y</stp>
        <tr r="E189" s="1"/>
      </tp>
      <tp>
        <v>15.809900000000001</v>
        <stp/>
        <stp>##V3_BDHV12</stp>
        <stp>CNHJPY Curncy</stp>
        <stp>last_price</stp>
        <stp>19/7/2016 8:00:00 AM</stp>
        <stp>19/7/2016 8:01:00 AM</stp>
        <stp>[USDJPY Gotobi.xlsx]Sheet1!R145C5</stp>
        <stp>BarSz=1</stp>
        <stp>Dir=V</stp>
        <stp>Dts=h</stp>
        <stp>Sort=D</stp>
        <stp>Quote=C</stp>
        <stp>UseDPDF=Y</stp>
        <tr r="E145" s="1"/>
      </tp>
      <tp>
        <v>15.090400000000001</v>
        <stp/>
        <stp>##V3_BDHV12</stp>
        <stp>CNHJPY Curncy</stp>
        <stp>last_price</stp>
        <stp>19/8/2016 8:00:00 AM</stp>
        <stp>19/8/2016 8:01:00 AM</stp>
        <stp>[USDJPY Gotobi.xlsx]Sheet1!R168C5</stp>
        <stp>BarSz=1</stp>
        <stp>Dir=V</stp>
        <stp>Dts=h</stp>
        <stp>Sort=D</stp>
        <stp>Quote=C</stp>
        <stp>UseDPDF=Y</stp>
        <tr r="E168" s="1"/>
      </tp>
      <tp>
        <v>15.936199999999999</v>
        <stp/>
        <stp>##V3_BDHV12</stp>
        <stp>CNHJPY Curncy</stp>
        <stp>last_price</stp>
        <stp>25/7/2016 8:00:00 AM</stp>
        <stp>25/7/2016 9:00:00 AM</stp>
        <stp>[USDJPY Gotobi.xlsx]CNH2!R13C2</stp>
        <stp>BarSz=1</stp>
        <stp>Dir=H</stp>
        <stp>Dts=h</stp>
        <stp>Sort=D</stp>
        <stp>Quote=C</stp>
        <stp>UseDPDF=Y</stp>
        <stp>cols=60;rows=1</stp>
        <tr r="B13" s="12"/>
      </tp>
      <tp>
        <v>15.247</v>
        <stp/>
        <stp>##V3_BDHV12</stp>
        <stp>CNHJPY Curncy</stp>
        <stp>last_price</stp>
        <stp>10/8/2016 8:00:00 AM</stp>
        <stp>10/8/2016 9:00:00 AM</stp>
        <stp>[USDJPY Gotobi.xlsx]CNH2!R25C2</stp>
        <stp>BarSz=1</stp>
        <stp>Dir=H</stp>
        <stp>Dts=h</stp>
        <stp>Sort=D</stp>
        <stp>Quote=C</stp>
        <stp>UseDPDF=Y</stp>
        <stp>cols=60;rows=1</stp>
        <tr r="B25" s="12"/>
      </tp>
      <tp>
        <v>15.359</v>
        <stp/>
        <stp>##V3_BDHV12</stp>
        <stp>CNHJPY Curncy</stp>
        <stp>last_price</stp>
        <stp>12/8/2016 8:00:00 AM</stp>
        <stp>12/8/2016 9:00:00 AM</stp>
        <stp>[USDJPY Gotobi.xlsx]CNH2!R27C2</stp>
        <stp>BarSz=1</stp>
        <stp>Dir=H</stp>
        <stp>Dts=h</stp>
        <stp>Sort=D</stp>
        <stp>Quote=C</stp>
        <stp>UseDPDF=Y</stp>
        <stp>cols=60;rows=1</stp>
        <tr r="B27" s="12"/>
      </tp>
      <tp>
        <v>17.045100000000001</v>
        <stp/>
        <stp>##V3_BDHV12</stp>
        <stp>CNHJPY Curncy</stp>
        <stp>last_price</stp>
        <stp>16/12/2016 8:00:00 AM</stp>
        <stp>16/12/2016 9:00:00 AM</stp>
        <stp>[USDJPY Gotobi.xlsx]CNH2!R117C2</stp>
        <stp>BarSz=1</stp>
        <stp>Dir=H</stp>
        <stp>Dts=h</stp>
        <stp>Sort=D</stp>
        <stp>Quote=C</stp>
        <stp>UseDPDF=Y</stp>
        <stp>cols=60;rows=1</stp>
        <tr r="B117" s="12"/>
      </tp>
      <tp>
        <v>16.8871</v>
        <stp/>
        <stp>##V3_BDHV12</stp>
        <stp>CNHJPY Curncy</stp>
        <stp>last_price</stp>
        <stp>27/12/2016 8:00:00 AM</stp>
        <stp>27/12/2016 9:00:00 AM</stp>
        <stp>[USDJPY Gotobi.xlsx]CNH2!R124C2</stp>
        <stp>BarSz=1</stp>
        <stp>Dir=H</stp>
        <stp>Dts=h</stp>
        <stp>Sort=D</stp>
        <stp>Quote=C</stp>
        <stp>UseDPDF=Y</stp>
        <stp>cols=60;rows=1</stp>
        <tr r="B124" s="12"/>
      </tp>
      <tp>
        <v>16.8367</v>
        <stp/>
        <stp>##V3_BDHV12</stp>
        <stp>CNHJPY Curncy</stp>
        <stp>last_price</stp>
        <stp>10/1/2017 8:00:00 AM</stp>
        <stp>10/1/2017 9:00:00 AM</stp>
        <stp>[USDJPY Gotobi.xlsx]CNH2!R134C2</stp>
        <stp>BarSz=1</stp>
        <stp>Dir=H</stp>
        <stp>Dts=h</stp>
        <stp>Sort=D</stp>
        <stp>Quote=C</stp>
        <stp>UseDPDF=Y</stp>
        <stp>cols=60;rows=1</stp>
        <tr r="B134" s="12"/>
      </tp>
      <tp>
        <v>16.7821</v>
        <stp/>
        <stp>##V3_BDHV12</stp>
        <stp>CNHJPY Curncy</stp>
        <stp>last_price</stp>
        <stp>11/1/2017 8:00:00 AM</stp>
        <stp>11/1/2017 9:00:00 AM</stp>
        <stp>[USDJPY Gotobi.xlsx]CNH2!R135C2</stp>
        <stp>BarSz=1</stp>
        <stp>Dir=H</stp>
        <stp>Dts=h</stp>
        <stp>Sort=D</stp>
        <stp>Quote=C</stp>
        <stp>UseDPDF=Y</stp>
        <stp>cols=60;rows=1</stp>
        <tr r="B135" s="12"/>
      </tp>
      <tp>
        <v>16.714600000000001</v>
        <stp/>
        <stp>##V3_BDHV12</stp>
        <stp>CNHJPY Curncy</stp>
        <stp>last_price</stp>
        <stp>12/1/2017 8:00:00 AM</stp>
        <stp>12/1/2017 9:00:00 AM</stp>
        <stp>[USDJPY Gotobi.xlsx]CNH2!R136C2</stp>
        <stp>BarSz=1</stp>
        <stp>Dir=H</stp>
        <stp>Dts=h</stp>
        <stp>Sort=D</stp>
        <stp>Quote=C</stp>
        <stp>UseDPDF=Y</stp>
        <stp>cols=60;rows=1</stp>
        <tr r="B136" s="12"/>
      </tp>
      <tp>
        <v>16.740600000000001</v>
        <stp/>
        <stp>##V3_BDHV12</stp>
        <stp>CNHJPY Curncy</stp>
        <stp>last_price</stp>
        <stp>13/1/2017 8:00:00 AM</stp>
        <stp>13/1/2017 9:00:00 AM</stp>
        <stp>[USDJPY Gotobi.xlsx]CNH2!R137C2</stp>
        <stp>BarSz=1</stp>
        <stp>Dir=H</stp>
        <stp>Dts=h</stp>
        <stp>Sort=D</stp>
        <stp>Quote=C</stp>
        <stp>UseDPDF=Y</stp>
        <stp>cols=60;rows=1</stp>
        <tr r="B137" s="12"/>
      </tp>
      <tp t="s">
        <v>#N/A N/A</v>
        <stp/>
        <stp>##V3_BDHV12</stp>
        <stp>CNHJPY Curncy</stp>
        <stp>last_price</stp>
        <stp>13/6/2016 8:05:00 AM</stp>
        <stp>13/6/2016 8:06:00 AM</stp>
        <stp>[USDJPY Gotobi.xlsx]Sheet1!R119C6</stp>
        <stp>BarSz=1</stp>
        <stp>Dir=V</stp>
        <stp>Dts=h</stp>
        <stp>Sort=D</stp>
        <stp>Quote=C</stp>
        <stp>UseDPDF=Y</stp>
        <tr r="F119" s="1"/>
      </tp>
      <tp>
        <v>15.1988</v>
        <stp/>
        <stp>##V3_BDHV12</stp>
        <stp>CNHJPY Curncy</stp>
        <stp>last_price</stp>
        <stp>13/9/2016 8:05:00 AM</stp>
        <stp>13/9/2016 8:06:00 AM</stp>
        <stp>[USDJPY Gotobi.xlsx]Sheet1!R185C6</stp>
        <stp>BarSz=1</stp>
        <stp>Dir=V</stp>
        <stp>Dts=h</stp>
        <stp>Sort=D</stp>
        <stp>Quote=C</stp>
        <stp>UseDPDF=Y</stp>
        <tr r="F185" s="1"/>
      </tp>
      <tp>
        <v>15.6286</v>
        <stp/>
        <stp>##V3_BDHV12</stp>
        <stp>CNHJPY Curncy</stp>
        <stp>last_price</stp>
        <stp>13/7/2016 8:05:00 AM</stp>
        <stp>13/7/2016 8:06:00 AM</stp>
        <stp>[USDJPY Gotobi.xlsx]Sheet1!R141C6</stp>
        <stp>BarSz=1</stp>
        <stp>Dir=V</stp>
        <stp>Dts=h</stp>
        <stp>Sort=D</stp>
        <stp>Quote=C</stp>
        <stp>UseDPDF=Y</stp>
        <tr r="F141" s="1"/>
      </tp>
      <tp t="s">
        <v>#N/A N/A</v>
        <stp/>
        <stp>##V3_BDHV12</stp>
        <stp>CNHJPY Curncy</stp>
        <stp>last_price</stp>
        <stp>16/6/2016 8:00:00 AM</stp>
        <stp>16/6/2016 8:01:00 AM</stp>
        <stp>[USDJPY Gotobi.xlsx]Sheet1!R122C5</stp>
        <stp>BarSz=1</stp>
        <stp>Dir=V</stp>
        <stp>Dts=h</stp>
        <stp>Sort=D</stp>
        <stp>Quote=C</stp>
        <stp>UseDPDF=Y</stp>
        <tr r="E122" s="1"/>
      </tp>
      <tp t="s">
        <v>#N/A N/A</v>
        <stp/>
        <stp>##V3_BDHV12</stp>
        <stp>CNHJPY Curncy</stp>
        <stp>last_price</stp>
        <stp>13/6/2016 8:05:00 AM</stp>
        <stp>13/6/2016 8:06:00 AM</stp>
        <stp>[USDJPY Gotobi.xlsx]Sheet1!R119C7</stp>
        <stp>BarSz=1</stp>
        <stp>Dir=V</stp>
        <stp>Dts=h</stp>
        <stp>Sort=D</stp>
        <stp>Quote=C</stp>
        <stp>UseDPDF=Y</stp>
        <tr r="G119" s="1"/>
      </tp>
      <tp>
        <v>15.331899999999999</v>
        <stp/>
        <stp>##V3_BDHV12</stp>
        <stp>CNHJPY Curncy</stp>
        <stp>last_price</stp>
        <stp>16/9/2016 8:00:00 AM</stp>
        <stp>16/9/2016 8:01:00 AM</stp>
        <stp>[USDJPY Gotobi.xlsx]Sheet1!R188C5</stp>
        <stp>BarSz=1</stp>
        <stp>Dir=V</stp>
        <stp>Dts=h</stp>
        <stp>Sort=D</stp>
        <stp>Quote=C</stp>
        <stp>UseDPDF=Y</stp>
        <tr r="E188" s="1"/>
      </tp>
      <tp>
        <v>15.1998</v>
        <stp/>
        <stp>##V3_BDHV12</stp>
        <stp>CNHJPY Curncy</stp>
        <stp>last_price</stp>
        <stp>13/9/2016 8:05:00 AM</stp>
        <stp>13/9/2016 8:06:00 AM</stp>
        <stp>[USDJPY Gotobi.xlsx]Sheet1!R185C7</stp>
        <stp>BarSz=1</stp>
        <stp>Dir=V</stp>
        <stp>Dts=h</stp>
        <stp>Sort=D</stp>
        <stp>Quote=C</stp>
        <stp>UseDPDF=Y</stp>
        <tr r="G185" s="1"/>
      </tp>
      <tp>
        <v>15.6286</v>
        <stp/>
        <stp>##V3_BDHV12</stp>
        <stp>CNHJPY Curncy</stp>
        <stp>last_price</stp>
        <stp>13/7/2016 8:05:00 AM</stp>
        <stp>13/7/2016 8:06:00 AM</stp>
        <stp>[USDJPY Gotobi.xlsx]Sheet1!R141C7</stp>
        <stp>BarSz=1</stp>
        <stp>Dir=V</stp>
        <stp>Dts=h</stp>
        <stp>Sort=D</stp>
        <stp>Quote=C</stp>
        <stp>UseDPDF=Y</stp>
        <tr r="G141" s="1"/>
      </tp>
      <tp>
        <v>15.2302</v>
        <stp/>
        <stp>##V3_BDHV12</stp>
        <stp>CNHJPY Curncy</stp>
        <stp>last_price</stp>
        <stp>16/8/2016 8:00:00 AM</stp>
        <stp>16/8/2016 8:01:00 AM</stp>
        <stp>[USDJPY Gotobi.xlsx]Sheet1!R165C5</stp>
        <stp>BarSz=1</stp>
        <stp>Dir=V</stp>
        <stp>Dts=h</stp>
        <stp>Sort=D</stp>
        <stp>Quote=C</stp>
        <stp>UseDPDF=Y</stp>
        <tr r="E165" s="1"/>
      </tp>
      <tp t="s">
        <v>#N/A N/A</v>
        <stp/>
        <stp>##V3_BDHV12</stp>
        <stp>CNHJPY Curncy</stp>
        <stp>last_price</stp>
        <stp>25/5/2016 8:00:00 AM</stp>
        <stp>25/5/2016 8:01:00 AM</stp>
        <stp>[USDJPY Gotobi.xlsx]Sheet1!R106C5</stp>
        <stp>BarSz=1</stp>
        <stp>Dir=V</stp>
        <stp>Dts=h</stp>
        <stp>Sort=D</stp>
        <stp>Quote=C</stp>
        <stp>UseDPDF=Y</stp>
        <tr r="E106" s="1"/>
      </tp>
      <tp t="s">
        <v>#N/A N/A</v>
        <stp/>
        <stp>##V3_BDHV12</stp>
        <stp>CNHJPY Curncy</stp>
        <stp>last_price</stp>
        <stp>20/5/2016 8:05:00 AM</stp>
        <stp>20/5/2016 8:06:00 AM</stp>
        <stp>[USDJPY Gotobi.xlsx]Sheet1!R103C7</stp>
        <stp>BarSz=1</stp>
        <stp>Dir=V</stp>
        <stp>Dts=h</stp>
        <stp>Sort=D</stp>
        <stp>Quote=C</stp>
        <stp>UseDPDF=Y</stp>
        <tr r="G103" s="1"/>
      </tp>
      <tp t="s">
        <v>#N/A N/A</v>
        <stp/>
        <stp>##V3_BDHV12</stp>
        <stp>CNHJPY Curncy</stp>
        <stp>last_price</stp>
        <stp>20/6/2016 8:05:00 AM</stp>
        <stp>20/6/2016 8:06:00 AM</stp>
        <stp>[USDJPY Gotobi.xlsx]Sheet1!R124C7</stp>
        <stp>BarSz=1</stp>
        <stp>Dir=V</stp>
        <stp>Dts=h</stp>
        <stp>Sort=D</stp>
        <stp>Quote=C</stp>
        <stp>UseDPDF=Y</stp>
        <tr r="G124" s="1"/>
      </tp>
      <tp t="s">
        <v>#N/A N/A</v>
        <stp/>
        <stp>##V3_BDHV12</stp>
        <stp>CNHJPY Curncy</stp>
        <stp>last_price</stp>
        <stp>31/5/2016 8:05:00 AM</stp>
        <stp>31/5/2016 8:06:00 AM</stp>
        <stp>[USDJPY Gotobi.xlsx]Sheet1!R110C6</stp>
        <stp>BarSz=1</stp>
        <stp>Dir=V</stp>
        <stp>Dts=h</stp>
        <stp>Sort=D</stp>
        <stp>Quote=C</stp>
        <stp>UseDPDF=Y</stp>
        <tr r="F110" s="1"/>
      </tp>
      <tp>
        <v>16.711300000000001</v>
        <stp/>
        <stp>##V3_BDHV12</stp>
        <stp>CNHJPY Curncy</stp>
        <stp>last_price</stp>
        <stp>12/1/2017 8:05:00 AM</stp>
        <stp>12/1/2017 8:06:00 AM</stp>
        <stp>[USDJPY Gotobi.xlsx]Sheet1!R272C6</stp>
        <stp>BarSz=1</stp>
        <stp>Dir=V</stp>
        <stp>Dts=h</stp>
        <stp>Sort=D</stp>
        <stp>Quote=C</stp>
        <stp>UseDPDF=Y</stp>
        <tr r="F272" s="1"/>
      </tp>
      <tp>
        <v>15.2752</v>
        <stp/>
        <stp>##V3_BDHV12</stp>
        <stp>CNHJPY Curncy</stp>
        <stp>last_price</stp>
        <stp>20/9/2016 8:05:00 AM</stp>
        <stp>20/9/2016 8:06:00 AM</stp>
        <stp>[USDJPY Gotobi.xlsx]Sheet1!R190C7</stp>
        <stp>BarSz=1</stp>
        <stp>Dir=V</stp>
        <stp>Dts=h</stp>
        <stp>Sort=D</stp>
        <stp>Quote=C</stp>
        <stp>UseDPDF=Y</stp>
        <tr r="G190" s="1"/>
      </tp>
      <tp>
        <v>15.817</v>
        <stp/>
        <stp>##V3_BDHV12</stp>
        <stp>CNHJPY Curncy</stp>
        <stp>last_price</stp>
        <stp>20/7/2016 8:05:00 AM</stp>
        <stp>20/7/2016 8:06:00 AM</stp>
        <stp>[USDJPY Gotobi.xlsx]Sheet1!R146C7</stp>
        <stp>BarSz=1</stp>
        <stp>Dir=V</stp>
        <stp>Dts=h</stp>
        <stp>Sort=D</stp>
        <stp>Quote=C</stp>
        <stp>UseDPDF=Y</stp>
        <tr r="G146" s="1"/>
      </tp>
      <tp>
        <v>15.894600000000001</v>
        <stp/>
        <stp>##V3_BDHV12</stp>
        <stp>CNHJPY Curncy</stp>
        <stp>last_price</stp>
        <stp>25/7/2016 8:00:00 AM</stp>
        <stp>25/7/2016 8:01:00 AM</stp>
        <stp>[USDJPY Gotobi.xlsx]Sheet1!R149C5</stp>
        <stp>BarSz=1</stp>
        <stp>Dir=V</stp>
        <stp>Dts=h</stp>
        <stp>Sort=D</stp>
        <stp>Quote=C</stp>
        <stp>UseDPDF=Y</stp>
        <tr r="E149" s="1"/>
      </tp>
      <tp>
        <v>15.068</v>
        <stp/>
        <stp>##V3_BDHV12</stp>
        <stp>CNHJPY Curncy</stp>
        <stp>last_price</stp>
        <stp>25/8/2016 8:00:00 AM</stp>
        <stp>25/8/2016 8:01:00 AM</stp>
        <stp>[USDJPY Gotobi.xlsx]Sheet1!R172C5</stp>
        <stp>BarSz=1</stp>
        <stp>Dir=V</stp>
        <stp>Dts=h</stp>
        <stp>Sort=D</stp>
        <stp>Quote=C</stp>
        <stp>UseDPDF=Y</stp>
        <tr r="E172" s="1"/>
      </tp>
      <tp>
        <v>15.3787</v>
        <stp/>
        <stp>##V3_BDHV12</stp>
        <stp>CNHJPY Curncy</stp>
        <stp>last_price</stp>
        <stp>31/8/2016 8:05:00 AM</stp>
        <stp>31/8/2016 8:06:00 AM</stp>
        <stp>[USDJPY Gotobi.xlsx]Sheet1!R176C6</stp>
        <stp>BarSz=1</stp>
        <stp>Dir=V</stp>
        <stp>Dts=h</stp>
        <stp>Sort=D</stp>
        <stp>Quote=C</stp>
        <stp>UseDPDF=Y</stp>
        <tr r="F176" s="1"/>
      </tp>
      <tp t="s">
        <v>#N/A N/A</v>
        <stp/>
        <stp>##V3_BDHV12</stp>
        <stp>CNHJPY Curncy</stp>
        <stp>last_price</stp>
        <stp>20/5/2016 8:05:00 AM</stp>
        <stp>20/5/2016 8:06:00 AM</stp>
        <stp>[USDJPY Gotobi.xlsx]Sheet1!R103C6</stp>
        <stp>BarSz=1</stp>
        <stp>Dir=V</stp>
        <stp>Dts=h</stp>
        <stp>Sort=D</stp>
        <stp>Quote=C</stp>
        <stp>UseDPDF=Y</stp>
        <tr r="F103" s="1"/>
      </tp>
      <tp t="s">
        <v>#N/A N/A</v>
        <stp/>
        <stp>##V3_BDHV12</stp>
        <stp>CNHJPY Curncy</stp>
        <stp>last_price</stp>
        <stp>20/6/2016 8:05:00 AM</stp>
        <stp>20/6/2016 8:06:00 AM</stp>
        <stp>[USDJPY Gotobi.xlsx]Sheet1!R124C6</stp>
        <stp>BarSz=1</stp>
        <stp>Dir=V</stp>
        <stp>Dts=h</stp>
        <stp>Sort=D</stp>
        <stp>Quote=C</stp>
        <stp>UseDPDF=Y</stp>
        <tr r="F124" s="1"/>
      </tp>
      <tp t="s">
        <v>#N/A N/A</v>
        <stp/>
        <stp>##V3_BDHV12</stp>
        <stp>CNHJPY Curncy</stp>
        <stp>last_price</stp>
        <stp>31/5/2016 8:05:00 AM</stp>
        <stp>31/5/2016 8:06:00 AM</stp>
        <stp>[USDJPY Gotobi.xlsx]Sheet1!R110C7</stp>
        <stp>BarSz=1</stp>
        <stp>Dir=V</stp>
        <stp>Dts=h</stp>
        <stp>Sort=D</stp>
        <stp>Quote=C</stp>
        <stp>UseDPDF=Y</stp>
        <tr r="G110" s="1"/>
      </tp>
      <tp>
        <v>16.711300000000001</v>
        <stp/>
        <stp>##V3_BDHV12</stp>
        <stp>CNHJPY Curncy</stp>
        <stp>last_price</stp>
        <stp>12/1/2017 8:05:00 AM</stp>
        <stp>12/1/2017 8:06:00 AM</stp>
        <stp>[USDJPY Gotobi.xlsx]Sheet1!R272C7</stp>
        <stp>BarSz=1</stp>
        <stp>Dir=V</stp>
        <stp>Dts=h</stp>
        <stp>Sort=D</stp>
        <stp>Quote=C</stp>
        <stp>UseDPDF=Y</stp>
        <tr r="G272" s="1"/>
      </tp>
      <tp>
        <v>16.638300000000001</v>
        <stp/>
        <stp>##V3_BDHV12</stp>
        <stp>CNHJPY Curncy</stp>
        <stp>last_price</stp>
        <stp>17/1/2017 8:00:00 AM</stp>
        <stp>17/1/2017 8:01:00 AM</stp>
        <stp>[USDJPY Gotobi.xlsx]Sheet1!R275C5</stp>
        <stp>BarSz=1</stp>
        <stp>Dir=V</stp>
        <stp>Dts=h</stp>
        <stp>Sort=D</stp>
        <stp>Quote=C</stp>
        <stp>UseDPDF=Y</stp>
        <tr r="E275" s="1"/>
      </tp>
      <tp>
        <v>15.2752</v>
        <stp/>
        <stp>##V3_BDHV12</stp>
        <stp>CNHJPY Curncy</stp>
        <stp>last_price</stp>
        <stp>20/9/2016 8:05:00 AM</stp>
        <stp>20/9/2016 8:06:00 AM</stp>
        <stp>[USDJPY Gotobi.xlsx]Sheet1!R190C6</stp>
        <stp>BarSz=1</stp>
        <stp>Dir=V</stp>
        <stp>Dts=h</stp>
        <stp>Sort=D</stp>
        <stp>Quote=C</stp>
        <stp>UseDPDF=Y</stp>
        <tr r="F190" s="1"/>
      </tp>
      <tp>
        <v>15.817</v>
        <stp/>
        <stp>##V3_BDHV12</stp>
        <stp>CNHJPY Curncy</stp>
        <stp>last_price</stp>
        <stp>20/7/2016 8:05:00 AM</stp>
        <stp>20/7/2016 8:06:00 AM</stp>
        <stp>[USDJPY Gotobi.xlsx]Sheet1!R146C6</stp>
        <stp>BarSz=1</stp>
        <stp>Dir=V</stp>
        <stp>Dts=h</stp>
        <stp>Sort=D</stp>
        <stp>Quote=C</stp>
        <stp>UseDPDF=Y</stp>
        <tr r="F146" s="1"/>
      </tp>
      <tp>
        <v>15.3788</v>
        <stp/>
        <stp>##V3_BDHV12</stp>
        <stp>CNHJPY Curncy</stp>
        <stp>last_price</stp>
        <stp>31/8/2016 8:05:00 AM</stp>
        <stp>31/8/2016 8:06:00 AM</stp>
        <stp>[USDJPY Gotobi.xlsx]Sheet1!R176C7</stp>
        <stp>BarSz=1</stp>
        <stp>Dir=V</stp>
        <stp>Dts=h</stp>
        <stp>Sort=D</stp>
        <stp>Quote=C</stp>
        <stp>UseDPDF=Y</stp>
        <tr r="G176" s="1"/>
      </tp>
      <tp t="s">
        <v>#N/A N/A</v>
        <stp/>
        <stp>##V3_BDHV12</stp>
        <stp>CNHJPY Curncy</stp>
        <stp>last_price</stp>
        <stp>16/6/2016 9:00:00 AM</stp>
        <stp>16/6/2016 9:01:00 AM</stp>
        <stp>[USDJPY Gotobi.xlsx]Sheet1!R122C8</stp>
        <stp>BarSz=1</stp>
        <stp>Dir=V</stp>
        <stp>Dts=h</stp>
        <stp>Sort=D</stp>
        <stp>Quote=C</stp>
        <stp>UseDPDF=Y</stp>
        <tr r="H122" s="1"/>
      </tp>
      <tp>
        <v>15.3216</v>
        <stp/>
        <stp>##V3_BDHV12</stp>
        <stp>CNHJPY Curncy</stp>
        <stp>last_price</stp>
        <stp>16/9/2016 9:00:00 AM</stp>
        <stp>16/9/2016 9:01:00 AM</stp>
        <stp>[USDJPY Gotobi.xlsx]Sheet1!R188C8</stp>
        <stp>BarSz=1</stp>
        <stp>Dir=V</stp>
        <stp>Dts=h</stp>
        <stp>Sort=D</stp>
        <stp>Quote=C</stp>
        <stp>UseDPDF=Y</stp>
        <tr r="H188" s="1"/>
      </tp>
      <tp>
        <v>15.207599999999999</v>
        <stp/>
        <stp>##V3_BDHV12</stp>
        <stp>CNHJPY Curncy</stp>
        <stp>last_price</stp>
        <stp>16/8/2016 9:00:00 AM</stp>
        <stp>16/8/2016 9:01:00 AM</stp>
        <stp>[USDJPY Gotobi.xlsx]Sheet1!R165C8</stp>
        <stp>BarSz=1</stp>
        <stp>Dir=V</stp>
        <stp>Dts=h</stp>
        <stp>Sort=D</stp>
        <stp>Quote=C</stp>
        <stp>UseDPDF=Y</stp>
        <tr r="H165" s="1"/>
      </tp>
      <tp t="s">
        <v>#N/A N/A</v>
        <stp/>
        <stp>##V3_BDHV12</stp>
        <stp>CNHJPY Curncy</stp>
        <stp>last_price</stp>
        <stp>25/5/2016 9:00:00 AM</stp>
        <stp>25/5/2016 9:01:00 AM</stp>
        <stp>[USDJPY Gotobi.xlsx]Sheet1!R106C8</stp>
        <stp>BarSz=1</stp>
        <stp>Dir=V</stp>
        <stp>Dts=h</stp>
        <stp>Sort=D</stp>
        <stp>Quote=C</stp>
        <stp>UseDPDF=Y</stp>
        <tr r="H106" s="1"/>
      </tp>
      <tp>
        <v>15.9366</v>
        <stp/>
        <stp>##V3_BDHV12</stp>
        <stp>CNHJPY Curncy</stp>
        <stp>last_price</stp>
        <stp>25/7/2016 9:00:00 AM</stp>
        <stp>25/7/2016 9:01:00 AM</stp>
        <stp>[USDJPY Gotobi.xlsx]Sheet1!R149C8</stp>
        <stp>BarSz=1</stp>
        <stp>Dir=V</stp>
        <stp>Dts=h</stp>
        <stp>Sort=D</stp>
        <stp>Quote=C</stp>
        <stp>UseDPDF=Y</stp>
        <tr r="H149" s="1"/>
      </tp>
      <tp>
        <v>15.059200000000001</v>
        <stp/>
        <stp>##V3_BDHV12</stp>
        <stp>CNHJPY Curncy</stp>
        <stp>last_price</stp>
        <stp>25/8/2016 9:00:00 AM</stp>
        <stp>25/8/2016 9:01:00 AM</stp>
        <stp>[USDJPY Gotobi.xlsx]Sheet1!R172C8</stp>
        <stp>BarSz=1</stp>
        <stp>Dir=V</stp>
        <stp>Dts=h</stp>
        <stp>Sort=D</stp>
        <stp>Quote=C</stp>
        <stp>UseDPDF=Y</stp>
        <tr r="H172" s="1"/>
      </tp>
      <tp>
        <v>16.622399999999999</v>
        <stp/>
        <stp>##V3_BDHV12</stp>
        <stp>CNHJPY Curncy</stp>
        <stp>last_price</stp>
        <stp>17/1/2017 9:00:00 AM</stp>
        <stp>17/1/2017 9:01:00 AM</stp>
        <stp>[USDJPY Gotobi.xlsx]Sheet1!R275C8</stp>
        <stp>BarSz=1</stp>
        <stp>Dir=V</stp>
        <stp>Dts=h</stp>
        <stp>Sort=D</stp>
        <stp>Quote=C</stp>
        <stp>UseDPDF=Y</stp>
        <tr r="H275" s="1"/>
      </tp>
      <tp>
        <v>15.3674</v>
        <stp/>
        <stp>##V3_BDHV12</stp>
        <stp>CNHJPY Curncy</stp>
        <stp>last_price</stp>
        <stp>14/9/2016 8:00:00 AM</stp>
        <stp>14/9/2016 9:00:00 AM</stp>
        <stp>[USDJPY Gotobi.xlsx]CNH2!R50C2</stp>
        <stp>BarSz=1</stp>
        <stp>Dir=H</stp>
        <stp>Dts=h</stp>
        <stp>Sort=D</stp>
        <stp>Quote=C</stp>
        <stp>UseDPDF=Y</stp>
        <stp>cols=60;rows=1</stp>
        <tr r="B50" s="12"/>
      </tp>
      <tp>
        <v>15.352600000000001</v>
        <stp/>
        <stp>##V3_BDHV12</stp>
        <stp>CNHJPY Curncy</stp>
        <stp>last_price</stp>
        <stp>15/9/2016 8:00:00 AM</stp>
        <stp>15/9/2016 9:00:00 AM</stp>
        <stp>[USDJPY Gotobi.xlsx]CNH2!R51C2</stp>
        <stp>BarSz=1</stp>
        <stp>Dir=H</stp>
        <stp>Dts=h</stp>
        <stp>Sort=D</stp>
        <stp>Quote=C</stp>
        <stp>UseDPDF=Y</stp>
        <stp>cols=60;rows=1</stp>
        <tr r="B51" s="12"/>
      </tp>
      <tp>
        <v>15.3201</v>
        <stp/>
        <stp>##V3_BDHV12</stp>
        <stp>CNHJPY Curncy</stp>
        <stp>last_price</stp>
        <stp>16/9/2016 8:00:00 AM</stp>
        <stp>16/9/2016 9:00:00 AM</stp>
        <stp>[USDJPY Gotobi.xlsx]CNH2!R52C2</stp>
        <stp>BarSz=1</stp>
        <stp>Dir=H</stp>
        <stp>Dts=h</stp>
        <stp>Sort=D</stp>
        <stp>Quote=C</stp>
        <stp>UseDPDF=Y</stp>
        <stp>cols=60;rows=1</stp>
        <tr r="B52" s="12"/>
      </tp>
      <tp>
        <v>16.902200000000001</v>
        <stp/>
        <stp>##V3_BDHV12</stp>
        <stp>CNHJPY Curncy</stp>
        <stp>last_price</stp>
        <stp>28/12/2016 8:00:00 AM</stp>
        <stp>28/12/2016 9:00:00 AM</stp>
        <stp>[USDJPY Gotobi.xlsx]CNH2!R125C2</stp>
        <stp>BarSz=1</stp>
        <stp>Dir=H</stp>
        <stp>Dts=h</stp>
        <stp>Sort=D</stp>
        <stp>Quote=C</stp>
        <stp>UseDPDF=Y</stp>
        <stp>cols=60;rows=1</stp>
        <tr r="B125" s="12"/>
      </tp>
      <tp>
        <v>15.0427</v>
        <stp/>
        <stp>##V3_BDHV12</stp>
        <stp>CNHJPY Curncy</stp>
        <stp>last_price</stp>
        <stp>23/8/2016 8:00:00 AM</stp>
        <stp>23/8/2016 9:00:00 AM</stp>
        <stp>[USDJPY Gotobi.xlsx]CNH2!R34C2</stp>
        <stp>BarSz=1</stp>
        <stp>Dir=H</stp>
        <stp>Dts=h</stp>
        <stp>Sort=D</stp>
        <stp>Quote=C</stp>
        <stp>UseDPDF=Y</stp>
        <stp>cols=60;rows=1</stp>
        <tr r="B34" s="12"/>
      </tp>
      <tp>
        <v>16.975899999999999</v>
        <stp/>
        <stp>##V3_BDHV12</stp>
        <stp>CNHJPY Curncy</stp>
        <stp>last_price</stp>
        <stp>15/12/2016 8:00:00 AM</stp>
        <stp>15/12/2016 9:00:00 AM</stp>
        <stp>[USDJPY Gotobi.xlsx]CNH2!R116C2</stp>
        <stp>BarSz=1</stp>
        <stp>Dir=H</stp>
        <stp>Dts=h</stp>
        <stp>Sort=D</stp>
        <stp>Quote=C</stp>
        <stp>UseDPDF=Y</stp>
        <stp>cols=60;rows=1</stp>
        <tr r="B116" s="12"/>
      </tp>
      <tp t="s">
        <v>#N/A N/A</v>
        <stp/>
        <stp>##V3_BDHV12</stp>
        <stp>CNHJPY Curncy</stp>
        <stp>last_price</stp>
        <stp>17/5/2016 8:00:00 AM</stp>
        <stp>17/5/2016 8:01:00 AM</stp>
        <stp>[USDJPY Gotobi.xlsx]Sheet1!R100C5</stp>
        <stp>BarSz=1</stp>
        <stp>Dir=V</stp>
        <stp>Dts=h</stp>
        <stp>Sort=D</stp>
        <stp>Quote=C</stp>
        <stp>UseDPDF=Y</stp>
        <tr r="E100" s="1"/>
      </tp>
      <tp t="s">
        <v>#N/A N/A</v>
        <stp/>
        <stp>##V3_BDHV12</stp>
        <stp>CNHJPY Curncy</stp>
        <stp>last_price</stp>
        <stp>17/6/2016 8:00:00 AM</stp>
        <stp>17/6/2016 8:01:00 AM</stp>
        <stp>[USDJPY Gotobi.xlsx]Sheet1!R123C5</stp>
        <stp>BarSz=1</stp>
        <stp>Dir=V</stp>
        <stp>Dts=h</stp>
        <stp>Sort=D</stp>
        <stp>Quote=C</stp>
        <stp>UseDPDF=Y</stp>
        <tr r="E123" s="1"/>
      </tp>
      <tp>
        <v>16.772200000000002</v>
        <stp/>
        <stp>##V3_BDHV12</stp>
        <stp>CNHJPY Curncy</stp>
        <stp>last_price</stp>
        <stp>20/1/2017 8:05:00 AM</stp>
        <stp>20/1/2017 8:06:00 AM</stp>
        <stp>[USDJPY Gotobi.xlsx]Sheet1!R278C6</stp>
        <stp>BarSz=1</stp>
        <stp>Dir=V</stp>
        <stp>Dts=h</stp>
        <stp>Sort=D</stp>
        <stp>Quote=C</stp>
        <stp>UseDPDF=Y</stp>
        <tr r="F278" s="1"/>
      </tp>
      <tp>
        <v>15.3081</v>
        <stp/>
        <stp>##V3_BDHV12</stp>
        <stp>CNHJPY Curncy</stp>
        <stp>last_price</stp>
        <stp>12/9/2016 8:05:00 AM</stp>
        <stp>12/9/2016 8:06:00 AM</stp>
        <stp>[USDJPY Gotobi.xlsx]Sheet1!R184C7</stp>
        <stp>BarSz=1</stp>
        <stp>Dir=V</stp>
        <stp>Dts=h</stp>
        <stp>Sort=D</stp>
        <stp>Quote=C</stp>
        <stp>UseDPDF=Y</stp>
        <tr r="G184" s="1"/>
      </tp>
      <tp>
        <v>15.302199999999999</v>
        <stp/>
        <stp>##V3_BDHV12</stp>
        <stp>CNHJPY Curncy</stp>
        <stp>last_price</stp>
        <stp>12/7/2016 8:05:00 AM</stp>
        <stp>12/7/2016 8:06:00 AM</stp>
        <stp>[USDJPY Gotobi.xlsx]Sheet1!R140C7</stp>
        <stp>BarSz=1</stp>
        <stp>Dir=V</stp>
        <stp>Dts=h</stp>
        <stp>Sort=D</stp>
        <stp>Quote=C</stp>
        <stp>UseDPDF=Y</stp>
        <tr r="G140" s="1"/>
      </tp>
      <tp>
        <v>15.3338</v>
        <stp/>
        <stp>##V3_BDHV12</stp>
        <stp>CNHJPY Curncy</stp>
        <stp>last_price</stp>
        <stp>12/8/2016 8:05:00 AM</stp>
        <stp>12/8/2016 8:06:00 AM</stp>
        <stp>[USDJPY Gotobi.xlsx]Sheet1!R163C7</stp>
        <stp>BarSz=1</stp>
        <stp>Dir=V</stp>
        <stp>Dts=h</stp>
        <stp>Sort=D</stp>
        <stp>Quote=C</stp>
        <stp>UseDPDF=Y</stp>
        <tr r="G163" s="1"/>
      </tp>
      <tp>
        <v>15.1244</v>
        <stp/>
        <stp>##V3_BDHV12</stp>
        <stp>CNHJPY Curncy</stp>
        <stp>last_price</stp>
        <stp>17/8/2016 8:00:00 AM</stp>
        <stp>17/8/2016 8:01:00 AM</stp>
        <stp>[USDJPY Gotobi.xlsx]Sheet1!R166C5</stp>
        <stp>BarSz=1</stp>
        <stp>Dir=V</stp>
        <stp>Dts=h</stp>
        <stp>Sort=D</stp>
        <stp>Quote=C</stp>
        <stp>UseDPDF=Y</stp>
        <tr r="E166" s="1"/>
      </tp>
      <tp>
        <v>16.772200000000002</v>
        <stp/>
        <stp>##V3_BDHV12</stp>
        <stp>CNHJPY Curncy</stp>
        <stp>last_price</stp>
        <stp>20/1/2017 8:05:00 AM</stp>
        <stp>20/1/2017 8:06:00 AM</stp>
        <stp>[USDJPY Gotobi.xlsx]Sheet1!R278C7</stp>
        <stp>BarSz=1</stp>
        <stp>Dir=V</stp>
        <stp>Dts=h</stp>
        <stp>Sort=D</stp>
        <stp>Quote=C</stp>
        <stp>UseDPDF=Y</stp>
        <tr r="G278" s="1"/>
      </tp>
      <tp>
        <v>15.3081</v>
        <stp/>
        <stp>##V3_BDHV12</stp>
        <stp>CNHJPY Curncy</stp>
        <stp>last_price</stp>
        <stp>12/9/2016 8:05:00 AM</stp>
        <stp>12/9/2016 8:06:00 AM</stp>
        <stp>[USDJPY Gotobi.xlsx]Sheet1!R184C6</stp>
        <stp>BarSz=1</stp>
        <stp>Dir=V</stp>
        <stp>Dts=h</stp>
        <stp>Sort=D</stp>
        <stp>Quote=C</stp>
        <stp>UseDPDF=Y</stp>
        <tr r="F184" s="1"/>
      </tp>
      <tp>
        <v>15.302199999999999</v>
        <stp/>
        <stp>##V3_BDHV12</stp>
        <stp>CNHJPY Curncy</stp>
        <stp>last_price</stp>
        <stp>12/7/2016 8:05:00 AM</stp>
        <stp>12/7/2016 8:06:00 AM</stp>
        <stp>[USDJPY Gotobi.xlsx]Sheet1!R140C6</stp>
        <stp>BarSz=1</stp>
        <stp>Dir=V</stp>
        <stp>Dts=h</stp>
        <stp>Sort=D</stp>
        <stp>Quote=C</stp>
        <stp>UseDPDF=Y</stp>
        <tr r="F140" s="1"/>
      </tp>
      <tp>
        <v>15.3338</v>
        <stp/>
        <stp>##V3_BDHV12</stp>
        <stp>CNHJPY Curncy</stp>
        <stp>last_price</stp>
        <stp>12/8/2016 8:05:00 AM</stp>
        <stp>12/8/2016 8:06:00 AM</stp>
        <stp>[USDJPY Gotobi.xlsx]Sheet1!R163C6</stp>
        <stp>BarSz=1</stp>
        <stp>Dir=V</stp>
        <stp>Dts=h</stp>
        <stp>Sort=D</stp>
        <stp>Quote=C</stp>
        <stp>UseDPDF=Y</stp>
        <tr r="F163" s="1"/>
      </tp>
      <tp t="s">
        <v>#N/A N/A</v>
        <stp/>
        <stp>##V3_BDHV12</stp>
        <stp>CNHJPY Curncy</stp>
        <stp>last_price</stp>
        <stp>30/6/2016 8:05:00 AM</stp>
        <stp>30/6/2016 8:06:00 AM</stp>
        <stp>[USDJPY Gotobi.xlsx]Sheet1!R132C7</stp>
        <stp>BarSz=1</stp>
        <stp>Dir=V</stp>
        <stp>Dts=h</stp>
        <stp>Sort=D</stp>
        <stp>Quote=C</stp>
        <stp>UseDPDF=Y</stp>
        <tr r="G132" s="1"/>
      </tp>
      <tp t="s">
        <v>#N/A N/A</v>
        <stp/>
        <stp>##V3_BDHV12</stp>
        <stp>CNHJPY Curncy</stp>
        <stp>last_price</stp>
        <stp>30/5/2016 8:05:00 AM</stp>
        <stp>30/5/2016 8:06:00 AM</stp>
        <stp>[USDJPY Gotobi.xlsx]Sheet1!R109C7</stp>
        <stp>BarSz=1</stp>
        <stp>Dir=V</stp>
        <stp>Dts=h</stp>
        <stp>Sort=D</stp>
        <stp>Quote=C</stp>
        <stp>UseDPDF=Y</stp>
        <tr r="G109" s="1"/>
      </tp>
      <tp t="s">
        <v>#N/A N/A</v>
        <stp/>
        <stp>##V3_BDHV12</stp>
        <stp>CNHJPY Curncy</stp>
        <stp>last_price</stp>
        <stp>21/6/2016 8:05:00 AM</stp>
        <stp>21/6/2016 8:06:00 AM</stp>
        <stp>[USDJPY Gotobi.xlsx]Sheet1!R125C6</stp>
        <stp>BarSz=1</stp>
        <stp>Dir=V</stp>
        <stp>Dts=h</stp>
        <stp>Sort=D</stp>
        <stp>Quote=C</stp>
        <stp>UseDPDF=Y</stp>
        <tr r="F125" s="1"/>
      </tp>
      <tp>
        <v>16.720300000000002</v>
        <stp/>
        <stp>##V3_BDHV12</stp>
        <stp>CNHJPY Curncy</stp>
        <stp>last_price</stp>
        <stp>13/1/2017 8:05:00 AM</stp>
        <stp>13/1/2017 8:06:00 AM</stp>
        <stp>[USDJPY Gotobi.xlsx]Sheet1!R273C7</stp>
        <stp>BarSz=1</stp>
        <stp>Dir=V</stp>
        <stp>Dts=h</stp>
        <stp>Sort=D</stp>
        <stp>Quote=C</stp>
        <stp>UseDPDF=Y</stp>
        <tr r="G273" s="1"/>
      </tp>
      <tp>
        <v>16.6785</v>
        <stp/>
        <stp>##V3_BDHV12</stp>
        <stp>CNHJPY Curncy</stp>
        <stp>last_price</stp>
        <stp>16/1/2017 8:00:00 AM</stp>
        <stp>16/1/2017 8:01:00 AM</stp>
        <stp>[USDJPY Gotobi.xlsx]Sheet1!R274C5</stp>
        <stp>BarSz=1</stp>
        <stp>Dir=V</stp>
        <stp>Dts=h</stp>
        <stp>Sort=D</stp>
        <stp>Quote=C</stp>
        <stp>UseDPDF=Y</stp>
        <tr r="E274" s="1"/>
      </tp>
      <tp>
        <v>15.156700000000001</v>
        <stp/>
        <stp>##V3_BDHV12</stp>
        <stp>CNHJPY Curncy</stp>
        <stp>last_price</stp>
        <stp>30/9/2016 8:05:00 AM</stp>
        <stp>30/9/2016 8:06:00 AM</stp>
        <stp>[USDJPY Gotobi.xlsx]Sheet1!R198C7</stp>
        <stp>BarSz=1</stp>
        <stp>Dir=V</stp>
        <stp>Dts=h</stp>
        <stp>Sort=D</stp>
        <stp>Quote=C</stp>
        <stp>UseDPDF=Y</stp>
        <tr r="G198" s="1"/>
      </tp>
      <tp>
        <v>15.2018</v>
        <stp/>
        <stp>##V3_BDHV12</stp>
        <stp>CNHJPY Curncy</stp>
        <stp>last_price</stp>
        <stp>21/9/2016 8:05:00 AM</stp>
        <stp>21/9/2016 8:06:00 AM</stp>
        <stp>[USDJPY Gotobi.xlsx]Sheet1!R191C6</stp>
        <stp>BarSz=1</stp>
        <stp>Dir=V</stp>
        <stp>Dts=h</stp>
        <stp>Sort=D</stp>
        <stp>Quote=C</stp>
        <stp>UseDPDF=Y</stp>
        <tr r="F191" s="1"/>
      </tp>
      <tp>
        <v>16.056100000000001</v>
        <stp/>
        <stp>##V3_BDHV12</stp>
        <stp>CNHJPY Curncy</stp>
        <stp>last_price</stp>
        <stp>21/7/2016 8:05:00 AM</stp>
        <stp>21/7/2016 8:06:00 AM</stp>
        <stp>[USDJPY Gotobi.xlsx]Sheet1!R147C6</stp>
        <stp>BarSz=1</stp>
        <stp>Dir=V</stp>
        <stp>Dts=h</stp>
        <stp>Sort=D</stp>
        <stp>Quote=C</stp>
        <stp>UseDPDF=Y</stp>
        <tr r="F147" s="1"/>
      </tp>
      <tp>
        <v>15.2172</v>
        <stp/>
        <stp>##V3_BDHV12</stp>
        <stp>CNHJPY Curncy</stp>
        <stp>last_price</stp>
        <stp>30/8/2016 8:05:00 AM</stp>
        <stp>30/8/2016 8:06:00 AM</stp>
        <stp>[USDJPY Gotobi.xlsx]Sheet1!R175C7</stp>
        <stp>BarSz=1</stp>
        <stp>Dir=V</stp>
        <stp>Dts=h</stp>
        <stp>Sort=D</stp>
        <stp>Quote=C</stp>
        <stp>UseDPDF=Y</stp>
        <tr r="G175" s="1"/>
      </tp>
      <tp t="s">
        <v>#N/A N/A</v>
        <stp/>
        <stp>##V3_BDHV12</stp>
        <stp>CNHJPY Curncy</stp>
        <stp>last_price</stp>
        <stp>24/5/2016 8:00:00 AM</stp>
        <stp>24/5/2016 8:01:00 AM</stp>
        <stp>[USDJPY Gotobi.xlsx]Sheet1!R105C5</stp>
        <stp>BarSz=1</stp>
        <stp>Dir=V</stp>
        <stp>Dts=h</stp>
        <stp>Sort=D</stp>
        <stp>Quote=C</stp>
        <stp>UseDPDF=Y</stp>
        <tr r="E105" s="1"/>
      </tp>
      <tp t="s">
        <v>#N/A N/A</v>
        <stp/>
        <stp>##V3_BDHV12</stp>
        <stp>CNHJPY Curncy</stp>
        <stp>last_price</stp>
        <stp>30/6/2016 8:05:00 AM</stp>
        <stp>30/6/2016 8:06:00 AM</stp>
        <stp>[USDJPY Gotobi.xlsx]Sheet1!R132C6</stp>
        <stp>BarSz=1</stp>
        <stp>Dir=V</stp>
        <stp>Dts=h</stp>
        <stp>Sort=D</stp>
        <stp>Quote=C</stp>
        <stp>UseDPDF=Y</stp>
        <tr r="F132" s="1"/>
      </tp>
      <tp t="s">
        <v>#N/A N/A</v>
        <stp/>
        <stp>##V3_BDHV12</stp>
        <stp>CNHJPY Curncy</stp>
        <stp>last_price</stp>
        <stp>30/5/2016 8:05:00 AM</stp>
        <stp>30/5/2016 8:06:00 AM</stp>
        <stp>[USDJPY Gotobi.xlsx]Sheet1!R109C6</stp>
        <stp>BarSz=1</stp>
        <stp>Dir=V</stp>
        <stp>Dts=h</stp>
        <stp>Sort=D</stp>
        <stp>Quote=C</stp>
        <stp>UseDPDF=Y</stp>
        <tr r="F109" s="1"/>
      </tp>
      <tp t="s">
        <v>#N/A N/A</v>
        <stp/>
        <stp>##V3_BDHV12</stp>
        <stp>CNHJPY Curncy</stp>
        <stp>last_price</stp>
        <stp>21/6/2016 8:05:00 AM</stp>
        <stp>21/6/2016 8:06:00 AM</stp>
        <stp>[USDJPY Gotobi.xlsx]Sheet1!R125C7</stp>
        <stp>BarSz=1</stp>
        <stp>Dir=V</stp>
        <stp>Dts=h</stp>
        <stp>Sort=D</stp>
        <stp>Quote=C</stp>
        <stp>UseDPDF=Y</stp>
        <tr r="G125" s="1"/>
      </tp>
      <tp t="s">
        <v>#N/A N/A</v>
        <stp/>
        <stp>##V3_BDHV12</stp>
        <stp>CNHJPY Curncy</stp>
        <stp>last_price</stp>
        <stp>24/6/2016 8:00:00 AM</stp>
        <stp>24/6/2016 8:01:00 AM</stp>
        <stp>[USDJPY Gotobi.xlsx]Sheet1!R128C5</stp>
        <stp>BarSz=1</stp>
        <stp>Dir=V</stp>
        <stp>Dts=h</stp>
        <stp>Sort=D</stp>
        <stp>Quote=C</stp>
        <stp>UseDPDF=Y</stp>
        <tr r="E128" s="1"/>
      </tp>
      <tp>
        <v>16.720300000000002</v>
        <stp/>
        <stp>##V3_BDHV12</stp>
        <stp>CNHJPY Curncy</stp>
        <stp>last_price</stp>
        <stp>13/1/2017 8:05:00 AM</stp>
        <stp>13/1/2017 8:06:00 AM</stp>
        <stp>[USDJPY Gotobi.xlsx]Sheet1!R273C6</stp>
        <stp>BarSz=1</stp>
        <stp>Dir=V</stp>
        <stp>Dts=h</stp>
        <stp>Sort=D</stp>
        <stp>Quote=C</stp>
        <stp>UseDPDF=Y</stp>
        <tr r="F273" s="1"/>
      </tp>
      <tp>
        <v>15.156700000000001</v>
        <stp/>
        <stp>##V3_BDHV12</stp>
        <stp>CNHJPY Curncy</stp>
        <stp>last_price</stp>
        <stp>30/9/2016 8:05:00 AM</stp>
        <stp>30/9/2016 8:06:00 AM</stp>
        <stp>[USDJPY Gotobi.xlsx]Sheet1!R198C6</stp>
        <stp>BarSz=1</stp>
        <stp>Dir=V</stp>
        <stp>Dts=h</stp>
        <stp>Sort=D</stp>
        <stp>Quote=C</stp>
        <stp>UseDPDF=Y</stp>
        <tr r="F198" s="1"/>
      </tp>
      <tp>
        <v>15.2018</v>
        <stp/>
        <stp>##V3_BDHV12</stp>
        <stp>CNHJPY Curncy</stp>
        <stp>last_price</stp>
        <stp>21/9/2016 8:05:00 AM</stp>
        <stp>21/9/2016 8:06:00 AM</stp>
        <stp>[USDJPY Gotobi.xlsx]Sheet1!R191C7</stp>
        <stp>BarSz=1</stp>
        <stp>Dir=V</stp>
        <stp>Dts=h</stp>
        <stp>Sort=D</stp>
        <stp>Quote=C</stp>
        <stp>UseDPDF=Y</stp>
        <tr r="G191" s="1"/>
      </tp>
      <tp>
        <v>16.056100000000001</v>
        <stp/>
        <stp>##V3_BDHV12</stp>
        <stp>CNHJPY Curncy</stp>
        <stp>last_price</stp>
        <stp>21/7/2016 8:05:00 AM</stp>
        <stp>21/7/2016 8:06:00 AM</stp>
        <stp>[USDJPY Gotobi.xlsx]Sheet1!R147C7</stp>
        <stp>BarSz=1</stp>
        <stp>Dir=V</stp>
        <stp>Dts=h</stp>
        <stp>Sort=D</stp>
        <stp>Quote=C</stp>
        <stp>UseDPDF=Y</stp>
        <tr r="G147" s="1"/>
      </tp>
      <tp>
        <v>15.0627</v>
        <stp/>
        <stp>##V3_BDHV12</stp>
        <stp>CNHJPY Curncy</stp>
        <stp>last_price</stp>
        <stp>24/8/2016 8:00:00 AM</stp>
        <stp>24/8/2016 8:01:00 AM</stp>
        <stp>[USDJPY Gotobi.xlsx]Sheet1!R171C5</stp>
        <stp>BarSz=1</stp>
        <stp>Dir=V</stp>
        <stp>Dts=h</stp>
        <stp>Sort=D</stp>
        <stp>Quote=C</stp>
        <stp>UseDPDF=Y</stp>
        <tr r="E171" s="1"/>
      </tp>
      <tp>
        <v>15.2172</v>
        <stp/>
        <stp>##V3_BDHV12</stp>
        <stp>CNHJPY Curncy</stp>
        <stp>last_price</stp>
        <stp>30/8/2016 8:05:00 AM</stp>
        <stp>30/8/2016 8:06:00 AM</stp>
        <stp>[USDJPY Gotobi.xlsx]Sheet1!R175C6</stp>
        <stp>BarSz=1</stp>
        <stp>Dir=V</stp>
        <stp>Dts=h</stp>
        <stp>Sort=D</stp>
        <stp>Quote=C</stp>
        <stp>UseDPDF=Y</stp>
        <tr r="F175" s="1"/>
      </tp>
      <tp t="s">
        <v>#N/A N/A</v>
        <stp/>
        <stp>##V3_BDHV12</stp>
        <stp>CNHJPY Curncy</stp>
        <stp>last_price</stp>
        <stp>17/6/2016 9:00:00 AM</stp>
        <stp>17/6/2016 9:01:00 AM</stp>
        <stp>[USDJPY Gotobi.xlsx]Sheet1!R123C8</stp>
        <stp>BarSz=1</stp>
        <stp>Dir=V</stp>
        <stp>Dts=h</stp>
        <stp>Sort=D</stp>
        <stp>Quote=C</stp>
        <stp>UseDPDF=Y</stp>
        <tr r="H123" s="1"/>
      </tp>
      <tp t="s">
        <v>#N/A N/A</v>
        <stp/>
        <stp>##V3_BDHV12</stp>
        <stp>CNHJPY Curncy</stp>
        <stp>last_price</stp>
        <stp>17/5/2016 9:00:00 AM</stp>
        <stp>17/5/2016 9:01:00 AM</stp>
        <stp>[USDJPY Gotobi.xlsx]Sheet1!R100C8</stp>
        <stp>BarSz=1</stp>
        <stp>Dir=V</stp>
        <stp>Dts=h</stp>
        <stp>Sort=D</stp>
        <stp>Quote=C</stp>
        <stp>UseDPDF=Y</stp>
        <tr r="H100" s="1"/>
      </tp>
      <tp>
        <v>15.1632</v>
        <stp/>
        <stp>##V3_BDHV12</stp>
        <stp>CNHJPY Curncy</stp>
        <stp>last_price</stp>
        <stp>17/8/2016 9:00:00 AM</stp>
        <stp>17/8/2016 9:01:00 AM</stp>
        <stp>[USDJPY Gotobi.xlsx]Sheet1!R166C8</stp>
        <stp>BarSz=1</stp>
        <stp>Dir=V</stp>
        <stp>Dts=h</stp>
        <stp>Sort=D</stp>
        <stp>Quote=C</stp>
        <stp>UseDPDF=Y</stp>
        <tr r="H166" s="1"/>
      </tp>
      <tp>
        <v>16.674600000000002</v>
        <stp/>
        <stp>##V3_BDHV12</stp>
        <stp>CNHJPY Curncy</stp>
        <stp>last_price</stp>
        <stp>16/1/2017 9:00:00 AM</stp>
        <stp>16/1/2017 9:01:00 AM</stp>
        <stp>[USDJPY Gotobi.xlsx]Sheet1!R274C8</stp>
        <stp>BarSz=1</stp>
        <stp>Dir=V</stp>
        <stp>Dts=h</stp>
        <stp>Sort=D</stp>
        <stp>Quote=C</stp>
        <stp>UseDPDF=Y</stp>
        <tr r="H274" s="1"/>
      </tp>
      <tp t="s">
        <v>#N/A N/A</v>
        <stp/>
        <stp>##V3_BDHV12</stp>
        <stp>CNHJPY Curncy</stp>
        <stp>last_price</stp>
        <stp>24/6/2016 9:00:00 AM</stp>
        <stp>24/6/2016 9:01:00 AM</stp>
        <stp>[USDJPY Gotobi.xlsx]Sheet1!R128C8</stp>
        <stp>BarSz=1</stp>
        <stp>Dir=V</stp>
        <stp>Dts=h</stp>
        <stp>Sort=D</stp>
        <stp>Quote=C</stp>
        <stp>UseDPDF=Y</stp>
        <tr r="H128" s="1"/>
      </tp>
      <tp t="s">
        <v>#N/A N/A</v>
        <stp/>
        <stp>##V3_BDHV12</stp>
        <stp>CNHJPY Curncy</stp>
        <stp>last_price</stp>
        <stp>24/5/2016 9:00:00 AM</stp>
        <stp>24/5/2016 9:01:00 AM</stp>
        <stp>[USDJPY Gotobi.xlsx]Sheet1!R105C8</stp>
        <stp>BarSz=1</stp>
        <stp>Dir=V</stp>
        <stp>Dts=h</stp>
        <stp>Sort=D</stp>
        <stp>Quote=C</stp>
        <stp>UseDPDF=Y</stp>
        <tr r="H105" s="1"/>
      </tp>
      <tp>
        <v>15.073700000000001</v>
        <stp/>
        <stp>##V3_BDHV12</stp>
        <stp>CNHJPY Curncy</stp>
        <stp>last_price</stp>
        <stp>24/8/2016 9:00:00 AM</stp>
        <stp>24/8/2016 9:01:00 AM</stp>
        <stp>[USDJPY Gotobi.xlsx]Sheet1!R171C8</stp>
        <stp>BarSz=1</stp>
        <stp>Dir=V</stp>
        <stp>Dts=h</stp>
        <stp>Sort=D</stp>
        <stp>Quote=C</stp>
        <stp>UseDPDF=Y</stp>
        <tr r="H171" s="1"/>
      </tp>
      <tp>
        <v>15.1629</v>
        <stp/>
        <stp>##V3_BDHV12</stp>
        <stp>CNHJPY Curncy</stp>
        <stp>last_price</stp>
        <stp>17/8/2016 8:00:00 AM</stp>
        <stp>17/8/2016 9:00:00 AM</stp>
        <stp>[USDJPY Gotobi.xlsx]CNH2!R30C2</stp>
        <stp>BarSz=1</stp>
        <stp>Dir=H</stp>
        <stp>Dts=h</stp>
        <stp>Sort=D</stp>
        <stp>Quote=C</stp>
        <stp>UseDPDF=Y</stp>
        <stp>cols=60;rows=1</stp>
        <tr r="B30" s="12"/>
      </tp>
      <tp>
        <v>15.2652</v>
        <stp/>
        <stp>##V3_BDHV12</stp>
        <stp>CNHJPY Curncy</stp>
        <stp>last_price</stp>
        <stp>20/9/2016 8:00:00 AM</stp>
        <stp>20/9/2016 9:00:00 AM</stp>
        <stp>[USDJPY Gotobi.xlsx]CNH2!R54C2</stp>
        <stp>BarSz=1</stp>
        <stp>Dir=H</stp>
        <stp>Dts=h</stp>
        <stp>Sort=D</stp>
        <stp>Quote=C</stp>
        <stp>UseDPDF=Y</stp>
        <stp>cols=60;rows=1</stp>
        <tr r="B54" s="12"/>
      </tp>
      <tp>
        <v>15.241199999999999</v>
        <stp/>
        <stp>##V3_BDHV12</stp>
        <stp>CNHJPY Curncy</stp>
        <stp>last_price</stp>
        <stp>11/8/2016 8:00:00 AM</stp>
        <stp>11/8/2016 9:00:00 AM</stp>
        <stp>[USDJPY Gotobi.xlsx]CNH2!R26C2</stp>
        <stp>BarSz=1</stp>
        <stp>Dir=H</stp>
        <stp>Dts=h</stp>
        <stp>Sort=D</stp>
        <stp>Quote=C</stp>
        <stp>UseDPDF=Y</stp>
        <stp>cols=60;rows=1</stp>
        <tr r="B26" s="12"/>
      </tp>
      <tp>
        <v>15.217700000000001</v>
        <stp/>
        <stp>##V3_BDHV12</stp>
        <stp>CNHJPY Curncy</stp>
        <stp>last_price</stp>
        <stp>21/9/2016 8:00:00 AM</stp>
        <stp>21/9/2016 9:00:00 AM</stp>
        <stp>[USDJPY Gotobi.xlsx]CNH2!R55C2</stp>
        <stp>BarSz=1</stp>
        <stp>Dir=H</stp>
        <stp>Dts=h</stp>
        <stp>Sort=D</stp>
        <stp>Quote=C</stp>
        <stp>UseDPDF=Y</stp>
        <stp>cols=60;rows=1</stp>
        <tr r="B55" s="12"/>
      </tp>
      <tp>
        <v>15.012700000000001</v>
        <stp/>
        <stp>##V3_BDHV12</stp>
        <stp>CNHJPY Curncy</stp>
        <stp>last_price</stp>
        <stp>22/9/2016 8:00:00 AM</stp>
        <stp>22/9/2016 9:00:00 AM</stp>
        <stp>[USDJPY Gotobi.xlsx]CNH2!R56C2</stp>
        <stp>BarSz=1</stp>
        <stp>Dir=H</stp>
        <stp>Dts=h</stp>
        <stp>Sort=D</stp>
        <stp>Quote=C</stp>
        <stp>UseDPDF=Y</stp>
        <stp>cols=60;rows=1</stp>
        <tr r="B56" s="12"/>
      </tp>
      <tp>
        <v>16.761800000000001</v>
        <stp/>
        <stp>##V3_BDHV12</stp>
        <stp>CNHJPY Curncy</stp>
        <stp>last_price</stp>
        <stp>29/12/2016 8:00:00 AM</stp>
        <stp>29/12/2016 9:00:00 AM</stp>
        <stp>[USDJPY Gotobi.xlsx]CNH2!R126C2</stp>
        <stp>BarSz=1</stp>
        <stp>Dir=H</stp>
        <stp>Dts=h</stp>
        <stp>Sort=D</stp>
        <stp>Quote=C</stp>
        <stp>UseDPDF=Y</stp>
        <stp>cols=60;rows=1</stp>
        <tr r="B126" s="12"/>
      </tp>
      <tp>
        <v>15.120799999999999</v>
        <stp/>
        <stp>##V3_BDHV12</stp>
        <stp>CNHJPY Curncy</stp>
        <stp>last_price</stp>
        <stp>23/9/2016 8:00:00 AM</stp>
        <stp>23/9/2016 9:00:00 AM</stp>
        <stp>[USDJPY Gotobi.xlsx]CNH2!R57C2</stp>
        <stp>BarSz=1</stp>
        <stp>Dir=H</stp>
        <stp>Dts=h</stp>
        <stp>Sort=D</stp>
        <stp>Quote=C</stp>
        <stp>UseDPDF=Y</stp>
        <stp>cols=60;rows=1</stp>
        <tr r="B57" s="12"/>
      </tp>
      <tp>
        <v>16.634699999999999</v>
        <stp/>
        <stp>##V3_BDHV12</stp>
        <stp>CNHJPY Curncy</stp>
        <stp>last_price</stp>
        <stp>14/12/2016 8:00:00 AM</stp>
        <stp>14/12/2016 9:00:00 AM</stp>
        <stp>[USDJPY Gotobi.xlsx]CNH2!R115C2</stp>
        <stp>BarSz=1</stp>
        <stp>Dir=H</stp>
        <stp>Dts=h</stp>
        <stp>Sort=D</stp>
        <stp>Quote=C</stp>
        <stp>UseDPDF=Y</stp>
        <stp>cols=60;rows=1</stp>
        <tr r="B115" s="12"/>
      </tp>
      <tp>
        <v>16.692299999999999</v>
        <stp/>
        <stp>##V3_BDHV12</stp>
        <stp>CNHJPY Curncy</stp>
        <stp>last_price</stp>
        <stp>30/12/2016 8:00:00 AM</stp>
        <stp>30/12/2016 9:00:00 AM</stp>
        <stp>[USDJPY Gotobi.xlsx]CNH2!R127C2</stp>
        <stp>BarSz=1</stp>
        <stp>Dir=H</stp>
        <stp>Dts=h</stp>
        <stp>Sort=D</stp>
        <stp>Quote=C</stp>
        <stp>UseDPDF=Y</stp>
        <stp>cols=60;rows=1</stp>
        <tr r="B127" s="12"/>
      </tp>
      <tp>
        <v>16.5486</v>
        <stp/>
        <stp>##V3_BDHV12</stp>
        <stp>CNHJPY Curncy</stp>
        <stp>last_price</stp>
        <stp>2/12/2016 8:00:00 AM</stp>
        <stp>2/12/2016 9:00:00 AM</stp>
        <stp>[USDJPY Gotobi.xlsx]CNH2!R107C2</stp>
        <stp>BarSz=1</stp>
        <stp>Dir=H</stp>
        <stp>Dts=h</stp>
        <stp>Sort=D</stp>
        <stp>Quote=C</stp>
        <stp>UseDPDF=Y</stp>
        <stp>cols=60;rows=1</stp>
        <tr r="B107" s="12"/>
      </tp>
      <tp t="s">
        <v>#N/A N/A</v>
        <stp/>
        <stp>##V3_BDHV12</stp>
        <stp>CNHJPY Curncy</stp>
        <stp>last_price</stp>
        <stp>27/5/2016 8:00:00 AM</stp>
        <stp>27/5/2016 8:01:00 AM</stp>
        <stp>[USDJPY Gotobi.xlsx]Sheet1!R108C5</stp>
        <stp>BarSz=1</stp>
        <stp>Dir=V</stp>
        <stp>Dts=h</stp>
        <stp>Sort=D</stp>
        <stp>Quote=C</stp>
        <stp>UseDPDF=Y</stp>
        <tr r="E108" s="1"/>
      </tp>
      <tp t="s">
        <v>#N/A N/A</v>
        <stp/>
        <stp>##V3_BDHV12</stp>
        <stp>CNHJPY Curncy</stp>
        <stp>last_price</stp>
        <stp>22/6/2016 8:05:00 AM</stp>
        <stp>22/6/2016 8:06:00 AM</stp>
        <stp>[USDJPY Gotobi.xlsx]Sheet1!R126C7</stp>
        <stp>BarSz=1</stp>
        <stp>Dir=V</stp>
        <stp>Dts=h</stp>
        <stp>Sort=D</stp>
        <stp>Quote=C</stp>
        <stp>UseDPDF=Y</stp>
        <tr r="G126" s="1"/>
      </tp>
      <tp t="s">
        <v>#N/A N/A</v>
        <stp/>
        <stp>##V3_BDHV12</stp>
        <stp>CNHJPY Curncy</stp>
        <stp>last_price</stp>
        <stp>27/6/2016 8:00:00 AM</stp>
        <stp>27/6/2016 8:01:00 AM</stp>
        <stp>[USDJPY Gotobi.xlsx]Sheet1!R129C5</stp>
        <stp>BarSz=1</stp>
        <stp>Dir=V</stp>
        <stp>Dts=h</stp>
        <stp>Sort=D</stp>
        <stp>Quote=C</stp>
        <stp>UseDPDF=Y</stp>
        <tr r="E129" s="1"/>
      </tp>
      <tp>
        <v>16.866099999999999</v>
        <stp/>
        <stp>##V3_BDHV12</stp>
        <stp>CNHJPY Curncy</stp>
        <stp>last_price</stp>
        <stp>10/1/2017 8:05:00 AM</stp>
        <stp>10/1/2017 8:06:00 AM</stp>
        <stp>[USDJPY Gotobi.xlsx]Sheet1!R270C6</stp>
        <stp>BarSz=1</stp>
        <stp>Dir=V</stp>
        <stp>Dts=h</stp>
        <stp>Sort=D</stp>
        <stp>Quote=C</stp>
        <stp>UseDPDF=Y</stp>
        <tr r="F270" s="1"/>
      </tp>
      <tp>
        <v>15.031599999999999</v>
        <stp/>
        <stp>##V3_BDHV12</stp>
        <stp>CNHJPY Curncy</stp>
        <stp>last_price</stp>
        <stp>22/9/2016 8:05:00 AM</stp>
        <stp>22/9/2016 8:06:00 AM</stp>
        <stp>[USDJPY Gotobi.xlsx]Sheet1!R192C7</stp>
        <stp>BarSz=1</stp>
        <stp>Dir=V</stp>
        <stp>Dts=h</stp>
        <stp>Sort=D</stp>
        <stp>Quote=C</stp>
        <stp>UseDPDF=Y</stp>
        <tr r="G192" s="1"/>
      </tp>
      <tp>
        <v>15.0131</v>
        <stp/>
        <stp>##V3_BDHV12</stp>
        <stp>CNHJPY Curncy</stp>
        <stp>last_price</stp>
        <stp>27/9/2016 8:00:00 AM</stp>
        <stp>27/9/2016 8:01:00 AM</stp>
        <stp>[USDJPY Gotobi.xlsx]Sheet1!R195C5</stp>
        <stp>BarSz=1</stp>
        <stp>Dir=V</stp>
        <stp>Dts=h</stp>
        <stp>Sort=D</stp>
        <stp>Quote=C</stp>
        <stp>UseDPDF=Y</stp>
        <tr r="E195" s="1"/>
      </tp>
      <tp>
        <v>15.8544</v>
        <stp/>
        <stp>##V3_BDHV12</stp>
        <stp>CNHJPY Curncy</stp>
        <stp>last_price</stp>
        <stp>22/7/2016 8:05:00 AM</stp>
        <stp>22/7/2016 8:06:00 AM</stp>
        <stp>[USDJPY Gotobi.xlsx]Sheet1!R148C7</stp>
        <stp>BarSz=1</stp>
        <stp>Dir=V</stp>
        <stp>Dts=h</stp>
        <stp>Sort=D</stp>
        <stp>Quote=C</stp>
        <stp>UseDPDF=Y</stp>
        <tr r="G148" s="1"/>
      </tp>
      <tp>
        <v>15.693199999999999</v>
        <stp/>
        <stp>##V3_BDHV12</stp>
        <stp>CNHJPY Curncy</stp>
        <stp>last_price</stp>
        <stp>27/7/2016 8:00:00 AM</stp>
        <stp>27/7/2016 8:01:00 AM</stp>
        <stp>[USDJPY Gotobi.xlsx]Sheet1!R151C5</stp>
        <stp>BarSz=1</stp>
        <stp>Dir=V</stp>
        <stp>Dts=h</stp>
        <stp>Sort=D</stp>
        <stp>Quote=C</stp>
        <stp>UseDPDF=Y</stp>
        <tr r="E151" s="1"/>
      </tp>
      <tp>
        <v>15.0932</v>
        <stp/>
        <stp>##V3_BDHV12</stp>
        <stp>CNHJPY Curncy</stp>
        <stp>last_price</stp>
        <stp>22/8/2016 8:05:00 AM</stp>
        <stp>22/8/2016 8:06:00 AM</stp>
        <stp>[USDJPY Gotobi.xlsx]Sheet1!R169C7</stp>
        <stp>BarSz=1</stp>
        <stp>Dir=V</stp>
        <stp>Dts=h</stp>
        <stp>Sort=D</stp>
        <stp>Quote=C</stp>
        <stp>UseDPDF=Y</stp>
        <tr r="G169" s="1"/>
      </tp>
      <tp t="s">
        <v>#N/A N/A</v>
        <stp/>
        <stp>##V3_BDHV12</stp>
        <stp>CNHJPY Curncy</stp>
        <stp>last_price</stp>
        <stp>22/6/2016 8:05:00 AM</stp>
        <stp>22/6/2016 8:06:00 AM</stp>
        <stp>[USDJPY Gotobi.xlsx]Sheet1!R126C6</stp>
        <stp>BarSz=1</stp>
        <stp>Dir=V</stp>
        <stp>Dts=h</stp>
        <stp>Sort=D</stp>
        <stp>Quote=C</stp>
        <stp>UseDPDF=Y</stp>
        <tr r="F126" s="1"/>
      </tp>
      <tp>
        <v>16.866099999999999</v>
        <stp/>
        <stp>##V3_BDHV12</stp>
        <stp>CNHJPY Curncy</stp>
        <stp>last_price</stp>
        <stp>10/1/2017 8:05:00 AM</stp>
        <stp>10/1/2017 8:06:00 AM</stp>
        <stp>[USDJPY Gotobi.xlsx]Sheet1!R270C7</stp>
        <stp>BarSz=1</stp>
        <stp>Dir=V</stp>
        <stp>Dts=h</stp>
        <stp>Sort=D</stp>
        <stp>Quote=C</stp>
        <stp>UseDPDF=Y</stp>
        <tr r="G270" s="1"/>
      </tp>
      <tp>
        <v>15.031599999999999</v>
        <stp/>
        <stp>##V3_BDHV12</stp>
        <stp>CNHJPY Curncy</stp>
        <stp>last_price</stp>
        <stp>22/9/2016 8:05:00 AM</stp>
        <stp>22/9/2016 8:06:00 AM</stp>
        <stp>[USDJPY Gotobi.xlsx]Sheet1!R192C6</stp>
        <stp>BarSz=1</stp>
        <stp>Dir=V</stp>
        <stp>Dts=h</stp>
        <stp>Sort=D</stp>
        <stp>Quote=C</stp>
        <stp>UseDPDF=Y</stp>
        <tr r="F192" s="1"/>
      </tp>
      <tp>
        <v>15.8544</v>
        <stp/>
        <stp>##V3_BDHV12</stp>
        <stp>CNHJPY Curncy</stp>
        <stp>last_price</stp>
        <stp>22/7/2016 8:05:00 AM</stp>
        <stp>22/7/2016 8:06:00 AM</stp>
        <stp>[USDJPY Gotobi.xlsx]Sheet1!R148C6</stp>
        <stp>BarSz=1</stp>
        <stp>Dir=V</stp>
        <stp>Dts=h</stp>
        <stp>Sort=D</stp>
        <stp>Quote=C</stp>
        <stp>UseDPDF=Y</stp>
        <tr r="F148" s="1"/>
      </tp>
      <tp>
        <v>15.0932</v>
        <stp/>
        <stp>##V3_BDHV12</stp>
        <stp>CNHJPY Curncy</stp>
        <stp>last_price</stp>
        <stp>22/8/2016 8:05:00 AM</stp>
        <stp>22/8/2016 8:06:00 AM</stp>
        <stp>[USDJPY Gotobi.xlsx]Sheet1!R169C6</stp>
        <stp>BarSz=1</stp>
        <stp>Dir=V</stp>
        <stp>Dts=h</stp>
        <stp>Sort=D</stp>
        <stp>Quote=C</stp>
        <stp>UseDPDF=Y</stp>
        <tr r="F169" s="1"/>
      </tp>
      <tp>
        <v>15.0351</v>
        <stp/>
        <stp>##V3_BDHV12</stp>
        <stp>CNHJPY Curncy</stp>
        <stp>last_price</stp>
        <stp>11/7/2016 8:05:00 AM</stp>
        <stp>11/7/2016 8:06:00 AM</stp>
        <stp>[USDJPY Gotobi.xlsx]Sheet1!R139C6</stp>
        <stp>BarSz=1</stp>
        <stp>Dir=V</stp>
        <stp>Dts=h</stp>
        <stp>Sort=D</stp>
        <stp>Quote=C</stp>
        <stp>UseDPDF=Y</stp>
        <tr r="F139" s="1"/>
      </tp>
      <tp>
        <v>16.6723</v>
        <stp/>
        <stp>##V3_BDHV12</stp>
        <stp>CNHJPY Curncy</stp>
        <stp>last_price</stp>
        <stp>23/1/2017 8:05:00 AM</stp>
        <stp>23/1/2017 8:06:00 AM</stp>
        <stp>[USDJPY Gotobi.xlsx]Sheet1!R279C7</stp>
        <stp>BarSz=1</stp>
        <stp>Dir=V</stp>
        <stp>Dts=h</stp>
        <stp>Sort=D</stp>
        <stp>Quote=C</stp>
        <stp>UseDPDF=Y</stp>
        <tr r="G279" s="1"/>
      </tp>
      <tp>
        <v>15.2249</v>
        <stp/>
        <stp>##V3_BDHV12</stp>
        <stp>CNHJPY Curncy</stp>
        <stp>last_price</stp>
        <stp>11/8/2016 8:05:00 AM</stp>
        <stp>11/8/2016 8:06:00 AM</stp>
        <stp>[USDJPY Gotobi.xlsx]Sheet1!R162C6</stp>
        <stp>BarSz=1</stp>
        <stp>Dir=V</stp>
        <stp>Dts=h</stp>
        <stp>Sort=D</stp>
        <stp>Quote=C</stp>
        <stp>UseDPDF=Y</stp>
        <tr r="F162" s="1"/>
      </tp>
      <tp t="s">
        <v>#N/A N/A</v>
        <stp/>
        <stp>##V3_BDHV12</stp>
        <stp>CNHJPY Curncy</stp>
        <stp>last_price</stp>
        <stp>14/6/2016 8:00:00 AM</stp>
        <stp>14/6/2016 8:01:00 AM</stp>
        <stp>[USDJPY Gotobi.xlsx]Sheet1!R120C5</stp>
        <stp>BarSz=1</stp>
        <stp>Dir=V</stp>
        <stp>Dts=h</stp>
        <stp>Sort=D</stp>
        <stp>Quote=C</stp>
        <stp>UseDPDF=Y</stp>
        <tr r="E120" s="1"/>
      </tp>
      <tp>
        <v>15.0351</v>
        <stp/>
        <stp>##V3_BDHV12</stp>
        <stp>CNHJPY Curncy</stp>
        <stp>last_price</stp>
        <stp>11/7/2016 8:05:00 AM</stp>
        <stp>11/7/2016 8:06:00 AM</stp>
        <stp>[USDJPY Gotobi.xlsx]Sheet1!R139C7</stp>
        <stp>BarSz=1</stp>
        <stp>Dir=V</stp>
        <stp>Dts=h</stp>
        <stp>Sort=D</stp>
        <stp>Quote=C</stp>
        <stp>UseDPDF=Y</stp>
        <tr r="G139" s="1"/>
      </tp>
      <tp>
        <v>16.6723</v>
        <stp/>
        <stp>##V3_BDHV12</stp>
        <stp>CNHJPY Curncy</stp>
        <stp>last_price</stp>
        <stp>23/1/2017 8:05:00 AM</stp>
        <stp>23/1/2017 8:06:00 AM</stp>
        <stp>[USDJPY Gotobi.xlsx]Sheet1!R279C6</stp>
        <stp>BarSz=1</stp>
        <stp>Dir=V</stp>
        <stp>Dts=h</stp>
        <stp>Sort=D</stp>
        <stp>Quote=C</stp>
        <stp>UseDPDF=Y</stp>
        <tr r="F279" s="1"/>
      </tp>
      <tp>
        <v>15.3178</v>
        <stp/>
        <stp>##V3_BDHV12</stp>
        <stp>CNHJPY Curncy</stp>
        <stp>last_price</stp>
        <stp>14/9/2016 8:00:00 AM</stp>
        <stp>14/9/2016 8:01:00 AM</stp>
        <stp>[USDJPY Gotobi.xlsx]Sheet1!R186C5</stp>
        <stp>BarSz=1</stp>
        <stp>Dir=V</stp>
        <stp>Dts=h</stp>
        <stp>Sort=D</stp>
        <stp>Quote=C</stp>
        <stp>UseDPDF=Y</stp>
        <tr r="E186" s="1"/>
      </tp>
      <tp>
        <v>15.5436</v>
        <stp/>
        <stp>##V3_BDHV12</stp>
        <stp>CNHJPY Curncy</stp>
        <stp>last_price</stp>
        <stp>14/7/2016 8:00:00 AM</stp>
        <stp>14/7/2016 8:01:00 AM</stp>
        <stp>[USDJPY Gotobi.xlsx]Sheet1!R142C5</stp>
        <stp>BarSz=1</stp>
        <stp>Dir=V</stp>
        <stp>Dts=h</stp>
        <stp>Sort=D</stp>
        <stp>Quote=C</stp>
        <stp>UseDPDF=Y</stp>
        <tr r="E142" s="1"/>
      </tp>
      <tp>
        <v>15.2249</v>
        <stp/>
        <stp>##V3_BDHV12</stp>
        <stp>CNHJPY Curncy</stp>
        <stp>last_price</stp>
        <stp>11/8/2016 8:05:00 AM</stp>
        <stp>11/8/2016 8:06:00 AM</stp>
        <stp>[USDJPY Gotobi.xlsx]Sheet1!R162C7</stp>
        <stp>BarSz=1</stp>
        <stp>Dir=V</stp>
        <stp>Dts=h</stp>
        <stp>Sort=D</stp>
        <stp>Quote=C</stp>
        <stp>UseDPDF=Y</stp>
        <tr r="G162" s="1"/>
      </tp>
      <tp t="s">
        <v>#N/A N/A</v>
        <stp/>
        <stp>##V3_BDHV12</stp>
        <stp>CNHJPY Curncy</stp>
        <stp>last_price</stp>
        <stp>27/6/2016 9:00:00 AM</stp>
        <stp>27/6/2016 9:01:00 AM</stp>
        <stp>[USDJPY Gotobi.xlsx]Sheet1!R129C8</stp>
        <stp>BarSz=1</stp>
        <stp>Dir=V</stp>
        <stp>Dts=h</stp>
        <stp>Sort=D</stp>
        <stp>Quote=C</stp>
        <stp>UseDPDF=Y</stp>
        <tr r="H129" s="1"/>
      </tp>
      <tp t="s">
        <v>#N/A N/A</v>
        <stp/>
        <stp>##V3_BDHV12</stp>
        <stp>CNHJPY Curncy</stp>
        <stp>last_price</stp>
        <stp>27/5/2016 9:00:00 AM</stp>
        <stp>27/5/2016 9:01:00 AM</stp>
        <stp>[USDJPY Gotobi.xlsx]Sheet1!R108C8</stp>
        <stp>BarSz=1</stp>
        <stp>Dir=V</stp>
        <stp>Dts=h</stp>
        <stp>Sort=D</stp>
        <stp>Quote=C</stp>
        <stp>UseDPDF=Y</stp>
        <tr r="H108" s="1"/>
      </tp>
      <tp>
        <v>15.012</v>
        <stp/>
        <stp>##V3_BDHV12</stp>
        <stp>CNHJPY Curncy</stp>
        <stp>last_price</stp>
        <stp>27/9/2016 9:00:00 AM</stp>
        <stp>27/9/2016 9:01:00 AM</stp>
        <stp>[USDJPY Gotobi.xlsx]Sheet1!R195C8</stp>
        <stp>BarSz=1</stp>
        <stp>Dir=V</stp>
        <stp>Dts=h</stp>
        <stp>Sort=D</stp>
        <stp>Quote=C</stp>
        <stp>UseDPDF=Y</stp>
        <tr r="H195" s="1"/>
      </tp>
      <tp>
        <v>15.7348</v>
        <stp/>
        <stp>##V3_BDHV12</stp>
        <stp>CNHJPY Curncy</stp>
        <stp>last_price</stp>
        <stp>27/7/2016 9:00:00 AM</stp>
        <stp>27/7/2016 9:01:00 AM</stp>
        <stp>[USDJPY Gotobi.xlsx]Sheet1!R151C8</stp>
        <stp>BarSz=1</stp>
        <stp>Dir=V</stp>
        <stp>Dts=h</stp>
        <stp>Sort=D</stp>
        <stp>Quote=C</stp>
        <stp>UseDPDF=Y</stp>
        <tr r="H151" s="1"/>
      </tp>
      <tp t="s">
        <v>#N/A N/A</v>
        <stp/>
        <stp>##V3_BDHV12</stp>
        <stp>CNHJPY Curncy</stp>
        <stp>last_price</stp>
        <stp>14/6/2016 9:00:00 AM</stp>
        <stp>14/6/2016 9:01:00 AM</stp>
        <stp>[USDJPY Gotobi.xlsx]Sheet1!R120C8</stp>
        <stp>BarSz=1</stp>
        <stp>Dir=V</stp>
        <stp>Dts=h</stp>
        <stp>Sort=D</stp>
        <stp>Quote=C</stp>
        <stp>UseDPDF=Y</stp>
        <tr r="H120" s="1"/>
      </tp>
      <tp>
        <v>15.365500000000001</v>
        <stp/>
        <stp>##V3_BDHV12</stp>
        <stp>CNHJPY Curncy</stp>
        <stp>last_price</stp>
        <stp>14/9/2016 9:00:00 AM</stp>
        <stp>14/9/2016 9:01:00 AM</stp>
        <stp>[USDJPY Gotobi.xlsx]Sheet1!R186C8</stp>
        <stp>BarSz=1</stp>
        <stp>Dir=V</stp>
        <stp>Dts=h</stp>
        <stp>Sort=D</stp>
        <stp>Quote=C</stp>
        <stp>UseDPDF=Y</stp>
        <tr r="H186" s="1"/>
      </tp>
      <tp>
        <v>15.545400000000001</v>
        <stp/>
        <stp>##V3_BDHV12</stp>
        <stp>CNHJPY Curncy</stp>
        <stp>last_price</stp>
        <stp>14/7/2016 9:00:00 AM</stp>
        <stp>14/7/2016 9:01:00 AM</stp>
        <stp>[USDJPY Gotobi.xlsx]Sheet1!R142C8</stp>
        <stp>BarSz=1</stp>
        <stp>Dir=V</stp>
        <stp>Dts=h</stp>
        <stp>Sort=D</stp>
        <stp>Quote=C</stp>
        <stp>UseDPDF=Y</stp>
        <tr r="H142" s="1"/>
      </tp>
      <tp>
        <v>16.1648</v>
        <stp/>
        <stp>##V3_BDHV12</stp>
        <stp>CNHJPY Curncy</stp>
        <stp>last_price</stp>
        <stp>29/11/2016 8:00:00 AM</stp>
        <stp>29/11/2016 9:00:00 AM</stp>
        <stp>[USDJPY Gotobi.xlsx]CNH2!R104C2</stp>
        <stp>BarSz=1</stp>
        <stp>Dir=H</stp>
        <stp>Dts=h</stp>
        <stp>Sort=D</stp>
        <stp>Quote=C</stp>
        <stp>UseDPDF=Y</stp>
        <stp>cols=60;rows=1</stp>
        <tr r="B104" s="12"/>
      </tp>
      <tp>
        <v>16.622299999999999</v>
        <stp/>
        <stp>##V3_BDHV12</stp>
        <stp>CNHJPY Curncy</stp>
        <stp>last_price</stp>
        <stp>13/12/2016 8:00:00 AM</stp>
        <stp>13/12/2016 9:00:00 AM</stp>
        <stp>[USDJPY Gotobi.xlsx]CNH2!R114C2</stp>
        <stp>BarSz=1</stp>
        <stp>Dir=H</stp>
        <stp>Dts=h</stp>
        <stp>Sort=D</stp>
        <stp>Quote=C</stp>
        <stp>UseDPDF=Y</stp>
        <stp>cols=60;rows=1</stp>
        <tr r="B114" s="12"/>
      </tp>
      <tp>
        <v>16.2515</v>
        <stp/>
        <stp>##V3_BDHV12</stp>
        <stp>CNHJPY Curncy</stp>
        <stp>last_price</stp>
        <stp>30/11/2016 8:00:00 AM</stp>
        <stp>30/11/2016 9:00:00 AM</stp>
        <stp>[USDJPY Gotobi.xlsx]CNH2!R105C2</stp>
        <stp>BarSz=1</stp>
        <stp>Dir=H</stp>
        <stp>Dts=h</stp>
        <stp>Sort=D</stp>
        <stp>Quote=C</stp>
        <stp>UseDPDF=Y</stp>
        <stp>cols=60;rows=1</stp>
        <tr r="B105" s="12"/>
      </tp>
      <tp>
        <v>16.546700000000001</v>
        <stp/>
        <stp>##V3_BDHV12</stp>
        <stp>CNHJPY Curncy</stp>
        <stp>last_price</stp>
        <stp>1/12/2016 8:00:00 AM</stp>
        <stp>1/12/2016 9:00:00 AM</stp>
        <stp>[USDJPY Gotobi.xlsx]CNH2!R106C2</stp>
        <stp>BarSz=1</stp>
        <stp>Dir=H</stp>
        <stp>Dts=h</stp>
        <stp>Sort=D</stp>
        <stp>Quote=C</stp>
        <stp>UseDPDF=Y</stp>
        <stp>cols=60;rows=1</stp>
        <tr r="B106" s="12"/>
      </tp>
      <tp t="s">
        <v>#N/A N/A</v>
        <stp/>
        <stp>##V3_BDHV12</stp>
        <stp>CNHJPY Curncy</stp>
        <stp>last_price</stp>
        <stp>23/5/2016 8:05:00 AM</stp>
        <stp>23/5/2016 8:06:00 AM</stp>
        <stp>[USDJPY Gotobi.xlsx]Sheet1!R104C6</stp>
        <stp>BarSz=1</stp>
        <stp>Dir=V</stp>
        <stp>Dts=h</stp>
        <stp>Sort=D</stp>
        <stp>Quote=C</stp>
        <stp>UseDPDF=Y</stp>
        <tr r="F104" s="1"/>
      </tp>
      <tp t="s">
        <v>#N/A N/A</v>
        <stp/>
        <stp>##V3_BDHV12</stp>
        <stp>CNHJPY Curncy</stp>
        <stp>last_price</stp>
        <stp>23/6/2016 8:05:00 AM</stp>
        <stp>23/6/2016 8:06:00 AM</stp>
        <stp>[USDJPY Gotobi.xlsx]Sheet1!R127C6</stp>
        <stp>BarSz=1</stp>
        <stp>Dir=V</stp>
        <stp>Dts=h</stp>
        <stp>Sort=D</stp>
        <stp>Quote=C</stp>
        <stp>UseDPDF=Y</stp>
        <tr r="F127" s="1"/>
      </tp>
      <tp>
        <v>16.772400000000001</v>
        <stp/>
        <stp>##V3_BDHV12</stp>
        <stp>CNHJPY Curncy</stp>
        <stp>last_price</stp>
        <stp>11/1/2017 8:05:00 AM</stp>
        <stp>11/1/2017 8:06:00 AM</stp>
        <stp>[USDJPY Gotobi.xlsx]Sheet1!R271C7</stp>
        <stp>BarSz=1</stp>
        <stp>Dir=V</stp>
        <stp>Dts=h</stp>
        <stp>Sort=D</stp>
        <stp>Quote=C</stp>
        <stp>UseDPDF=Y</stp>
        <tr r="G271" s="1"/>
      </tp>
      <tp>
        <v>15.0753</v>
        <stp/>
        <stp>##V3_BDHV12</stp>
        <stp>CNHJPY Curncy</stp>
        <stp>last_price</stp>
        <stp>23/9/2016 8:05:00 AM</stp>
        <stp>23/9/2016 8:06:00 AM</stp>
        <stp>[USDJPY Gotobi.xlsx]Sheet1!R193C6</stp>
        <stp>BarSz=1</stp>
        <stp>Dir=V</stp>
        <stp>Dts=h</stp>
        <stp>Sort=D</stp>
        <stp>Quote=C</stp>
        <stp>UseDPDF=Y</stp>
        <tr r="F193" s="1"/>
      </tp>
      <tp>
        <v>15.056699999999999</v>
        <stp/>
        <stp>##V3_BDHV12</stp>
        <stp>CNHJPY Curncy</stp>
        <stp>last_price</stp>
        <stp>23/8/2016 8:05:00 AM</stp>
        <stp>23/8/2016 8:06:00 AM</stp>
        <stp>[USDJPY Gotobi.xlsx]Sheet1!R170C6</stp>
        <stp>BarSz=1</stp>
        <stp>Dir=V</stp>
        <stp>Dts=h</stp>
        <stp>Sort=D</stp>
        <stp>Quote=C</stp>
        <stp>UseDPDF=Y</stp>
        <tr r="F170" s="1"/>
      </tp>
      <tp t="s">
        <v>#N/A N/A</v>
        <stp/>
        <stp>##V3_BDHV12</stp>
        <stp>CNHJPY Curncy</stp>
        <stp>last_price</stp>
        <stp>26/5/2016 8:00:00 AM</stp>
        <stp>26/5/2016 8:01:00 AM</stp>
        <stp>[USDJPY Gotobi.xlsx]Sheet1!R107C5</stp>
        <stp>BarSz=1</stp>
        <stp>Dir=V</stp>
        <stp>Dts=h</stp>
        <stp>Sort=D</stp>
        <stp>Quote=C</stp>
        <stp>UseDPDF=Y</stp>
        <tr r="E107" s="1"/>
      </tp>
      <tp t="s">
        <v>#N/A N/A</v>
        <stp/>
        <stp>##V3_BDHV12</stp>
        <stp>CNHJPY Curncy</stp>
        <stp>last_price</stp>
        <stp>23/5/2016 8:05:00 AM</stp>
        <stp>23/5/2016 8:06:00 AM</stp>
        <stp>[USDJPY Gotobi.xlsx]Sheet1!R104C7</stp>
        <stp>BarSz=1</stp>
        <stp>Dir=V</stp>
        <stp>Dts=h</stp>
        <stp>Sort=D</stp>
        <stp>Quote=C</stp>
        <stp>UseDPDF=Y</stp>
        <tr r="G104" s="1"/>
      </tp>
      <tp t="s">
        <v>#N/A N/A</v>
        <stp/>
        <stp>##V3_BDHV12</stp>
        <stp>CNHJPY Curncy</stp>
        <stp>last_price</stp>
        <stp>23/6/2016 8:05:00 AM</stp>
        <stp>23/6/2016 8:06:00 AM</stp>
        <stp>[USDJPY Gotobi.xlsx]Sheet1!R127C7</stp>
        <stp>BarSz=1</stp>
        <stp>Dir=V</stp>
        <stp>Dts=h</stp>
        <stp>Sort=D</stp>
        <stp>Quote=C</stp>
        <stp>UseDPDF=Y</stp>
        <tr r="G127" s="1"/>
      </tp>
      <tp>
        <v>16.772400000000001</v>
        <stp/>
        <stp>##V3_BDHV12</stp>
        <stp>CNHJPY Curncy</stp>
        <stp>last_price</stp>
        <stp>11/1/2017 8:05:00 AM</stp>
        <stp>11/1/2017 8:06:00 AM</stp>
        <stp>[USDJPY Gotobi.xlsx]Sheet1!R271C6</stp>
        <stp>BarSz=1</stp>
        <stp>Dir=V</stp>
        <stp>Dts=h</stp>
        <stp>Sort=D</stp>
        <stp>Quote=C</stp>
        <stp>UseDPDF=Y</stp>
        <tr r="F271" s="1"/>
      </tp>
      <tp>
        <v>15.0753</v>
        <stp/>
        <stp>##V3_BDHV12</stp>
        <stp>CNHJPY Curncy</stp>
        <stp>last_price</stp>
        <stp>23/9/2016 8:05:00 AM</stp>
        <stp>23/9/2016 8:06:00 AM</stp>
        <stp>[USDJPY Gotobi.xlsx]Sheet1!R193C7</stp>
        <stp>BarSz=1</stp>
        <stp>Dir=V</stp>
        <stp>Dts=h</stp>
        <stp>Sort=D</stp>
        <stp>Quote=C</stp>
        <stp>UseDPDF=Y</stp>
        <tr r="G193" s="1"/>
      </tp>
      <tp>
        <v>15.103199999999999</v>
        <stp/>
        <stp>##V3_BDHV12</stp>
        <stp>CNHJPY Curncy</stp>
        <stp>last_price</stp>
        <stp>26/9/2016 8:00:00 AM</stp>
        <stp>26/9/2016 8:01:00 AM</stp>
        <stp>[USDJPY Gotobi.xlsx]Sheet1!R194C5</stp>
        <stp>BarSz=1</stp>
        <stp>Dir=V</stp>
        <stp>Dts=h</stp>
        <stp>Sort=D</stp>
        <stp>Quote=C</stp>
        <stp>UseDPDF=Y</stp>
        <tr r="E194" s="1"/>
      </tp>
      <tp>
        <v>15.7897</v>
        <stp/>
        <stp>##V3_BDHV12</stp>
        <stp>CNHJPY Curncy</stp>
        <stp>last_price</stp>
        <stp>26/7/2016 8:00:00 AM</stp>
        <stp>26/7/2016 8:01:00 AM</stp>
        <stp>[USDJPY Gotobi.xlsx]Sheet1!R150C5</stp>
        <stp>BarSz=1</stp>
        <stp>Dir=V</stp>
        <stp>Dts=h</stp>
        <stp>Sort=D</stp>
        <stp>Quote=C</stp>
        <stp>UseDPDF=Y</stp>
        <tr r="E150" s="1"/>
      </tp>
      <tp>
        <v>15.072100000000001</v>
        <stp/>
        <stp>##V3_BDHV12</stp>
        <stp>CNHJPY Curncy</stp>
        <stp>last_price</stp>
        <stp>26/8/2016 8:00:00 AM</stp>
        <stp>26/8/2016 8:01:00 AM</stp>
        <stp>[USDJPY Gotobi.xlsx]Sheet1!R173C5</stp>
        <stp>BarSz=1</stp>
        <stp>Dir=V</stp>
        <stp>Dts=h</stp>
        <stp>Sort=D</stp>
        <stp>Quote=C</stp>
        <stp>UseDPDF=Y</stp>
        <tr r="E173" s="1"/>
      </tp>
      <tp>
        <v>15.056699999999999</v>
        <stp/>
        <stp>##V3_BDHV12</stp>
        <stp>CNHJPY Curncy</stp>
        <stp>last_price</stp>
        <stp>23/8/2016 8:05:00 AM</stp>
        <stp>23/8/2016 8:06:00 AM</stp>
        <stp>[USDJPY Gotobi.xlsx]Sheet1!R170C7</stp>
        <stp>BarSz=1</stp>
        <stp>Dir=V</stp>
        <stp>Dts=h</stp>
        <stp>Sort=D</stp>
        <stp>Quote=C</stp>
        <stp>UseDPDF=Y</stp>
        <tr r="G170" s="1"/>
      </tp>
      <tp t="s">
        <v>#N/A N/A</v>
        <stp/>
        <stp>##V3_BDHV12</stp>
        <stp>CNHJPY Curncy</stp>
        <stp>last_price</stp>
        <stp>15/6/2016 8:00:00 AM</stp>
        <stp>15/6/2016 8:01:00 AM</stp>
        <stp>[USDJPY Gotobi.xlsx]Sheet1!R121C5</stp>
        <stp>BarSz=1</stp>
        <stp>Dir=V</stp>
        <stp>Dts=h</stp>
        <stp>Sort=D</stp>
        <stp>Quote=C</stp>
        <stp>UseDPDF=Y</stp>
        <tr r="E121" s="1"/>
      </tp>
      <tp t="s">
        <v>#N/A N/A</v>
        <stp/>
        <stp>##V3_BDHV12</stp>
        <stp>CNHJPY Curncy</stp>
        <stp>last_price</stp>
        <stp>10/6/2016 8:05:00 AM</stp>
        <stp>10/6/2016 8:06:00 AM</stp>
        <stp>[USDJPY Gotobi.xlsx]Sheet1!R118C7</stp>
        <stp>BarSz=1</stp>
        <stp>Dir=V</stp>
        <stp>Dts=h</stp>
        <stp>Sort=D</stp>
        <stp>Quote=C</stp>
        <stp>UseDPDF=Y</stp>
        <tr r="G118" s="1"/>
      </tp>
      <tp>
        <v>15.3689</v>
        <stp/>
        <stp>##V3_BDHV12</stp>
        <stp>CNHJPY Curncy</stp>
        <stp>last_price</stp>
        <stp>15/9/2016 8:00:00 AM</stp>
        <stp>15/9/2016 8:01:00 AM</stp>
        <stp>[USDJPY Gotobi.xlsx]Sheet1!R187C5</stp>
        <stp>BarSz=1</stp>
        <stp>Dir=V</stp>
        <stp>Dts=h</stp>
        <stp>Sort=D</stp>
        <stp>Quote=C</stp>
        <stp>UseDPDF=Y</stp>
        <tr r="E187" s="1"/>
      </tp>
      <tp>
        <v>15.7148</v>
        <stp/>
        <stp>##V3_BDHV12</stp>
        <stp>CNHJPY Curncy</stp>
        <stp>last_price</stp>
        <stp>15/7/2016 8:00:00 AM</stp>
        <stp>15/7/2016 8:01:00 AM</stp>
        <stp>[USDJPY Gotobi.xlsx]Sheet1!R143C5</stp>
        <stp>BarSz=1</stp>
        <stp>Dir=V</stp>
        <stp>Dts=h</stp>
        <stp>Sort=D</stp>
        <stp>Quote=C</stp>
        <stp>UseDPDF=Y</stp>
        <tr r="E143" s="1"/>
      </tp>
      <tp>
        <v>15.285399999999999</v>
        <stp/>
        <stp>##V3_BDHV12</stp>
        <stp>CNHJPY Curncy</stp>
        <stp>last_price</stp>
        <stp>10/8/2016 8:05:00 AM</stp>
        <stp>10/8/2016 8:06:00 AM</stp>
        <stp>[USDJPY Gotobi.xlsx]Sheet1!R161C7</stp>
        <stp>BarSz=1</stp>
        <stp>Dir=V</stp>
        <stp>Dts=h</stp>
        <stp>Sort=D</stp>
        <stp>Quote=C</stp>
        <stp>UseDPDF=Y</stp>
        <tr r="G161" s="1"/>
      </tp>
      <tp>
        <v>15.231999999999999</v>
        <stp/>
        <stp>##V3_BDHV12</stp>
        <stp>CNHJPY Curncy</stp>
        <stp>last_price</stp>
        <stp>15/8/2016 8:00:00 AM</stp>
        <stp>15/8/2016 8:01:00 AM</stp>
        <stp>[USDJPY Gotobi.xlsx]Sheet1!R164C5</stp>
        <stp>BarSz=1</stp>
        <stp>Dir=V</stp>
        <stp>Dts=h</stp>
        <stp>Sort=D</stp>
        <stp>Quote=C</stp>
        <stp>UseDPDF=Y</stp>
        <tr r="E164" s="1"/>
      </tp>
      <tp t="s">
        <v>#N/A N/A</v>
        <stp/>
        <stp>##V3_BDHV12</stp>
        <stp>CNHJPY Curncy</stp>
        <stp>last_price</stp>
        <stp>10/6/2016 8:05:00 AM</stp>
        <stp>10/6/2016 8:06:00 AM</stp>
        <stp>[USDJPY Gotobi.xlsx]Sheet1!R118C6</stp>
        <stp>BarSz=1</stp>
        <stp>Dir=V</stp>
        <stp>Dts=h</stp>
        <stp>Sort=D</stp>
        <stp>Quote=C</stp>
        <stp>UseDPDF=Y</stp>
        <tr r="F118" s="1"/>
      </tp>
      <tp>
        <v>15.285399999999999</v>
        <stp/>
        <stp>##V3_BDHV12</stp>
        <stp>CNHJPY Curncy</stp>
        <stp>last_price</stp>
        <stp>10/8/2016 8:05:00 AM</stp>
        <stp>10/8/2016 8:06:00 AM</stp>
        <stp>[USDJPY Gotobi.xlsx]Sheet1!R161C6</stp>
        <stp>BarSz=1</stp>
        <stp>Dir=V</stp>
        <stp>Dts=h</stp>
        <stp>Sort=D</stp>
        <stp>Quote=C</stp>
        <stp>UseDPDF=Y</stp>
        <tr r="F161" s="1"/>
      </tp>
      <tp t="s">
        <v>#N/A N/A</v>
        <stp/>
        <stp>##V3_BDHV12</stp>
        <stp>CNHJPY Curncy</stp>
        <stp>last_price</stp>
        <stp>26/5/2016 9:00:00 AM</stp>
        <stp>26/5/2016 9:01:00 AM</stp>
        <stp>[USDJPY Gotobi.xlsx]Sheet1!R107C8</stp>
        <stp>BarSz=1</stp>
        <stp>Dir=V</stp>
        <stp>Dts=h</stp>
        <stp>Sort=D</stp>
        <stp>Quote=C</stp>
        <stp>UseDPDF=Y</stp>
        <tr r="H107" s="1"/>
      </tp>
      <tp>
        <v>15.0901</v>
        <stp/>
        <stp>##V3_BDHV12</stp>
        <stp>CNHJPY Curncy</stp>
        <stp>last_price</stp>
        <stp>26/9/2016 9:00:00 AM</stp>
        <stp>26/9/2016 9:01:00 AM</stp>
        <stp>[USDJPY Gotobi.xlsx]Sheet1!R194C8</stp>
        <stp>BarSz=1</stp>
        <stp>Dir=V</stp>
        <stp>Dts=h</stp>
        <stp>Sort=D</stp>
        <stp>Quote=C</stp>
        <stp>UseDPDF=Y</stp>
        <tr r="H194" s="1"/>
      </tp>
      <tp>
        <v>15.675599999999999</v>
        <stp/>
        <stp>##V3_BDHV12</stp>
        <stp>CNHJPY Curncy</stp>
        <stp>last_price</stp>
        <stp>26/7/2016 9:00:00 AM</stp>
        <stp>26/7/2016 9:01:00 AM</stp>
        <stp>[USDJPY Gotobi.xlsx]Sheet1!R150C8</stp>
        <stp>BarSz=1</stp>
        <stp>Dir=V</stp>
        <stp>Dts=h</stp>
        <stp>Sort=D</stp>
        <stp>Quote=C</stp>
        <stp>UseDPDF=Y</stp>
        <tr r="H150" s="1"/>
      </tp>
      <tp>
        <v>15.0608</v>
        <stp/>
        <stp>##V3_BDHV12</stp>
        <stp>CNHJPY Curncy</stp>
        <stp>last_price</stp>
        <stp>26/8/2016 9:00:00 AM</stp>
        <stp>26/8/2016 9:01:00 AM</stp>
        <stp>[USDJPY Gotobi.xlsx]Sheet1!R173C8</stp>
        <stp>BarSz=1</stp>
        <stp>Dir=V</stp>
        <stp>Dts=h</stp>
        <stp>Sort=D</stp>
        <stp>Quote=C</stp>
        <stp>UseDPDF=Y</stp>
        <tr r="H173" s="1"/>
      </tp>
      <tp t="s">
        <v>#N/A N/A</v>
        <stp/>
        <stp>##V3_BDHV12</stp>
        <stp>CNHJPY Curncy</stp>
        <stp>last_price</stp>
        <stp>15/6/2016 9:00:00 AM</stp>
        <stp>15/6/2016 9:01:00 AM</stp>
        <stp>[USDJPY Gotobi.xlsx]Sheet1!R121C8</stp>
        <stp>BarSz=1</stp>
        <stp>Dir=V</stp>
        <stp>Dts=h</stp>
        <stp>Sort=D</stp>
        <stp>Quote=C</stp>
        <stp>UseDPDF=Y</stp>
        <tr r="H121" s="1"/>
      </tp>
      <tp>
        <v>15.3466</v>
        <stp/>
        <stp>##V3_BDHV12</stp>
        <stp>CNHJPY Curncy</stp>
        <stp>last_price</stp>
        <stp>15/9/2016 9:00:00 AM</stp>
        <stp>15/9/2016 9:01:00 AM</stp>
        <stp>[USDJPY Gotobi.xlsx]Sheet1!R187C8</stp>
        <stp>BarSz=1</stp>
        <stp>Dir=V</stp>
        <stp>Dts=h</stp>
        <stp>Sort=D</stp>
        <stp>Quote=C</stp>
        <stp>UseDPDF=Y</stp>
        <tr r="H187" s="1"/>
      </tp>
      <tp>
        <v>15.7622</v>
        <stp/>
        <stp>##V3_BDHV12</stp>
        <stp>CNHJPY Curncy</stp>
        <stp>last_price</stp>
        <stp>15/7/2016 9:00:00 AM</stp>
        <stp>15/7/2016 9:01:00 AM</stp>
        <stp>[USDJPY Gotobi.xlsx]Sheet1!R143C8</stp>
        <stp>BarSz=1</stp>
        <stp>Dir=V</stp>
        <stp>Dts=h</stp>
        <stp>Sort=D</stp>
        <stp>Quote=C</stp>
        <stp>UseDPDF=Y</stp>
        <tr r="H143" s="1"/>
      </tp>
      <tp>
        <v>15.2441</v>
        <stp/>
        <stp>##V3_BDHV12</stp>
        <stp>CNHJPY Curncy</stp>
        <stp>last_price</stp>
        <stp>15/8/2016 9:00:00 AM</stp>
        <stp>15/8/2016 9:01:00 AM</stp>
        <stp>[USDJPY Gotobi.xlsx]Sheet1!R164C8</stp>
        <stp>BarSz=1</stp>
        <stp>Dir=V</stp>
        <stp>Dts=h</stp>
        <stp>Sort=D</stp>
        <stp>Quote=C</stp>
        <stp>UseDPDF=Y</stp>
        <tr r="H164" s="1"/>
      </tp>
      <tp>
        <v>15.693300000000001</v>
        <stp/>
        <stp>##V3_BDHV12</stp>
        <stp>CNHJPY Curncy</stp>
        <stp>last_price</stp>
        <stp>26/7/2016 8:00:00 AM</stp>
        <stp>26/7/2016 9:00:00 AM</stp>
        <stp>[USDJPY Gotobi.xlsx]CNH2!R14C2</stp>
        <stp>BarSz=1</stp>
        <stp>Dir=H</stp>
        <stp>Dts=h</stp>
        <stp>Sort=D</stp>
        <stp>Quote=C</stp>
        <stp>UseDPDF=Y</stp>
        <stp>cols=60;rows=1</stp>
        <tr r="B14" s="12"/>
      </tp>
      <tp>
        <v>15.736000000000001</v>
        <stp/>
        <stp>##V3_BDHV12</stp>
        <stp>CNHJPY Curncy</stp>
        <stp>last_price</stp>
        <stp>27/7/2016 8:00:00 AM</stp>
        <stp>27/7/2016 9:00:00 AM</stp>
        <stp>[USDJPY Gotobi.xlsx]CNH2!R15C2</stp>
        <stp>BarSz=1</stp>
        <stp>Dir=H</stp>
        <stp>Dts=h</stp>
        <stp>Sort=D</stp>
        <stp>Quote=C</stp>
        <stp>UseDPDF=Y</stp>
        <stp>cols=60;rows=1</stp>
        <tr r="B15" s="12"/>
      </tp>
      <tp>
        <v>16.191600000000001</v>
        <stp/>
        <stp>##V3_BDHV12</stp>
        <stp>CNHJPY Curncy</stp>
        <stp>last_price</stp>
        <stp>28/11/2016 8:00:00 AM</stp>
        <stp>28/11/2016 9:00:00 AM</stp>
        <stp>[USDJPY Gotobi.xlsx]CNH2!R103C2</stp>
        <stp>BarSz=1</stp>
        <stp>Dir=H</stp>
        <stp>Dts=h</stp>
        <stp>Sort=D</stp>
        <stp>Quote=C</stp>
        <stp>UseDPDF=Y</stp>
        <stp>cols=60;rows=1</stp>
        <tr r="B103" s="12"/>
      </tp>
      <tp>
        <v>16.648599999999998</v>
        <stp/>
        <stp>##V3_BDHV12</stp>
        <stp>CNHJPY Curncy</stp>
        <stp>last_price</stp>
        <stp>12/12/2016 8:00:00 AM</stp>
        <stp>12/12/2016 9:00:00 AM</stp>
        <stp>[USDJPY Gotobi.xlsx]CNH2!R113C2</stp>
        <stp>BarSz=1</stp>
        <stp>Dir=H</stp>
        <stp>Dts=h</stp>
        <stp>Sort=D</stp>
        <stp>Quote=C</stp>
        <stp>UseDPDF=Y</stp>
        <stp>cols=60;rows=1</stp>
        <tr r="B113" s="12"/>
      </tp>
      <tp>
        <v>16.966100000000001</v>
        <stp/>
        <stp>##V3_BDHV12</stp>
        <stp>CNHJPY Curncy</stp>
        <stp>last_price</stp>
        <stp>21/12/2016 8:00:00 AM</stp>
        <stp>21/12/2016 9:00:00 AM</stp>
        <stp>[USDJPY Gotobi.xlsx]CNH2!R120C2</stp>
        <stp>BarSz=1</stp>
        <stp>Dir=H</stp>
        <stp>Dts=h</stp>
        <stp>Sort=D</stp>
        <stp>Quote=C</stp>
        <stp>UseDPDF=Y</stp>
        <stp>cols=60;rows=1</stp>
        <tr r="B120" s="12"/>
      </tp>
      <tp>
        <v>16.684899999999999</v>
        <stp/>
        <stp>##V3_BDHV12</stp>
        <stp>CNHJPY Curncy</stp>
        <stp>last_price</stp>
        <stp>23/1/2017 8:00:00 AM</stp>
        <stp>23/1/2017 9:00:00 AM</stp>
        <stp>[USDJPY Gotobi.xlsx]CNH2!R143C2</stp>
        <stp>BarSz=1</stp>
        <stp>Dir=H</stp>
        <stp>Dts=h</stp>
        <stp>Sort=D</stp>
        <stp>Quote=C</stp>
        <stp>UseDPDF=Y</stp>
        <stp>cols=60;rows=1</stp>
        <tr r="B143" s="12"/>
      </tp>
      <tp>
        <v>16.496600000000001</v>
        <stp/>
        <stp>##V3_BDHV12</stp>
        <stp>CNHJPY Curncy</stp>
        <stp>last_price</stp>
        <stp>8/12/2016 8:00:00 AM</stp>
        <stp>8/12/2016 9:00:00 AM</stp>
        <stp>[USDJPY Gotobi.xlsx]CNH2!R111C2</stp>
        <stp>BarSz=1</stp>
        <stp>Dir=H</stp>
        <stp>Dts=h</stp>
        <stp>Sort=D</stp>
        <stp>Quote=C</stp>
        <stp>UseDPDF=Y</stp>
        <stp>cols=60;rows=1</stp>
        <tr r="B111" s="12"/>
      </tp>
      <tp t="s">
        <v>#N/A N/A</v>
        <stp/>
        <stp>##V3_BDHV12</stp>
        <stp>CNHJPY Curncy</stp>
        <stp>last_price</stp>
        <stp>17/5/2016 8:05:00 AM</stp>
        <stp>17/5/2016 8:06:00 AM</stp>
        <stp>[USDJPY Gotobi.xlsx]Sheet1!R100C6</stp>
        <stp>BarSz=1</stp>
        <stp>Dir=V</stp>
        <stp>Dts=h</stp>
        <stp>Sort=D</stp>
        <stp>Quote=C</stp>
        <stp>UseDPDF=Y</stp>
        <tr r="F100" s="1"/>
      </tp>
      <tp t="s">
        <v>#N/A N/A</v>
        <stp/>
        <stp>##V3_BDHV12</stp>
        <stp>CNHJPY Curncy</stp>
        <stp>last_price</stp>
        <stp>17/6/2016 8:05:00 AM</stp>
        <stp>17/6/2016 8:06:00 AM</stp>
        <stp>[USDJPY Gotobi.xlsx]Sheet1!R123C6</stp>
        <stp>BarSz=1</stp>
        <stp>Dir=V</stp>
        <stp>Dts=h</stp>
        <stp>Sort=D</stp>
        <stp>Quote=C</stp>
        <stp>UseDPDF=Y</stp>
        <tr r="F123" s="1"/>
      </tp>
      <tp>
        <v>16.7789</v>
        <stp/>
        <stp>##V3_BDHV12</stp>
        <stp>CNHJPY Curncy</stp>
        <stp>last_price</stp>
        <stp>20/1/2017 8:00:00 AM</stp>
        <stp>20/1/2017 8:01:00 AM</stp>
        <stp>[USDJPY Gotobi.xlsx]Sheet1!R278C5</stp>
        <stp>BarSz=1</stp>
        <stp>Dir=V</stp>
        <stp>Dts=h</stp>
        <stp>Sort=D</stp>
        <stp>Quote=C</stp>
        <stp>UseDPDF=Y</stp>
        <tr r="E278" s="1"/>
      </tp>
      <tp t="s">
        <v>#N/A N/A</v>
        <stp/>
        <stp>##V3_BDHV12</stp>
        <stp>CNHJPY Curncy</stp>
        <stp>last_price</stp>
        <stp>11/1/2016 8:00:00 AM</stp>
        <stp>11/1/2016 8:01:00 AM</stp>
        <stp>[USDJPY Gotobi.xlsx]Sheet1!R9C5</stp>
        <stp>BarSz=1</stp>
        <stp>Dir=V</stp>
        <stp>Dts=h</stp>
        <stp>Sort=D</stp>
        <stp>Quote=C</stp>
        <stp>UseDPDF=Y</stp>
        <tr r="E9" s="1"/>
      </tp>
      <tp>
        <v>15.142099999999999</v>
        <stp/>
        <stp>##V3_BDHV12</stp>
        <stp>CNHJPY Curncy</stp>
        <stp>last_price</stp>
        <stp>17/8/2016 8:05:00 AM</stp>
        <stp>17/8/2016 8:06:00 AM</stp>
        <stp>[USDJPY Gotobi.xlsx]Sheet1!R166C6</stp>
        <stp>BarSz=1</stp>
        <stp>Dir=V</stp>
        <stp>Dts=h</stp>
        <stp>Sort=D</stp>
        <stp>Quote=C</stp>
        <stp>UseDPDF=Y</stp>
        <tr r="F166" s="1"/>
      </tp>
      <tp t="s">
        <v>#N/A N/A</v>
        <stp/>
        <stp>##V3_BDHV12</stp>
        <stp>CNHJPY Curncy</stp>
        <stp>last_price</stp>
        <stp>17/5/2016 8:05:00 AM</stp>
        <stp>17/5/2016 8:06:00 AM</stp>
        <stp>[USDJPY Gotobi.xlsx]Sheet1!R100C7</stp>
        <stp>BarSz=1</stp>
        <stp>Dir=V</stp>
        <stp>Dts=h</stp>
        <stp>Sort=D</stp>
        <stp>Quote=C</stp>
        <stp>UseDPDF=Y</stp>
        <tr r="G100" s="1"/>
      </tp>
      <tp t="s">
        <v>#N/A N/A</v>
        <stp/>
        <stp>##V3_BDHV12</stp>
        <stp>CNHJPY Curncy</stp>
        <stp>last_price</stp>
        <stp>17/6/2016 8:05:00 AM</stp>
        <stp>17/6/2016 8:06:00 AM</stp>
        <stp>[USDJPY Gotobi.xlsx]Sheet1!R123C7</stp>
        <stp>BarSz=1</stp>
        <stp>Dir=V</stp>
        <stp>Dts=h</stp>
        <stp>Sort=D</stp>
        <stp>Quote=C</stp>
        <stp>UseDPDF=Y</stp>
        <tr r="G123" s="1"/>
      </tp>
      <tp>
        <v>15.3164</v>
        <stp/>
        <stp>##V3_BDHV12</stp>
        <stp>CNHJPY Curncy</stp>
        <stp>last_price</stp>
        <stp>12/9/2016 8:00:00 AM</stp>
        <stp>12/9/2016 8:01:00 AM</stp>
        <stp>[USDJPY Gotobi.xlsx]Sheet1!R184C5</stp>
        <stp>BarSz=1</stp>
        <stp>Dir=V</stp>
        <stp>Dts=h</stp>
        <stp>Sort=D</stp>
        <stp>Quote=C</stp>
        <stp>UseDPDF=Y</stp>
        <tr r="E184" s="1"/>
      </tp>
      <tp>
        <v>15.288600000000001</v>
        <stp/>
        <stp>##V3_BDHV12</stp>
        <stp>CNHJPY Curncy</stp>
        <stp>last_price</stp>
        <stp>12/7/2016 8:00:00 AM</stp>
        <stp>12/7/2016 8:01:00 AM</stp>
        <stp>[USDJPY Gotobi.xlsx]Sheet1!R140C5</stp>
        <stp>BarSz=1</stp>
        <stp>Dir=V</stp>
        <stp>Dts=h</stp>
        <stp>Sort=D</stp>
        <stp>Quote=C</stp>
        <stp>UseDPDF=Y</stp>
        <tr r="E140" s="1"/>
      </tp>
      <tp>
        <v>15.311999999999999</v>
        <stp/>
        <stp>##V3_BDHV12</stp>
        <stp>CNHJPY Curncy</stp>
        <stp>last_price</stp>
        <stp>12/8/2016 8:00:00 AM</stp>
        <stp>12/8/2016 8:01:00 AM</stp>
        <stp>[USDJPY Gotobi.xlsx]Sheet1!R163C5</stp>
        <stp>BarSz=1</stp>
        <stp>Dir=V</stp>
        <stp>Dts=h</stp>
        <stp>Sort=D</stp>
        <stp>Quote=C</stp>
        <stp>UseDPDF=Y</stp>
        <tr r="E163" s="1"/>
      </tp>
      <tp>
        <v>15.142099999999999</v>
        <stp/>
        <stp>##V3_BDHV12</stp>
        <stp>CNHJPY Curncy</stp>
        <stp>last_price</stp>
        <stp>17/8/2016 8:05:00 AM</stp>
        <stp>17/8/2016 8:06:00 AM</stp>
        <stp>[USDJPY Gotobi.xlsx]Sheet1!R166C7</stp>
        <stp>BarSz=1</stp>
        <stp>Dir=V</stp>
        <stp>Dts=h</stp>
        <stp>Sort=D</stp>
        <stp>Quote=C</stp>
        <stp>UseDPDF=Y</stp>
        <tr r="G166" s="1"/>
      </tp>
      <tp t="s">
        <v>#N/A N/A</v>
        <stp/>
        <stp>##V3_BDHV12</stp>
        <stp>CNHJPY Curncy</stp>
        <stp>last_price</stp>
        <stp>24/5/2016 8:05:00 AM</stp>
        <stp>24/5/2016 8:06:00 AM</stp>
        <stp>[USDJPY Gotobi.xlsx]Sheet1!R105C7</stp>
        <stp>BarSz=1</stp>
        <stp>Dir=V</stp>
        <stp>Dts=h</stp>
        <stp>Sort=D</stp>
        <stp>Quote=C</stp>
        <stp>UseDPDF=Y</stp>
        <tr r="G105" s="1"/>
      </tp>
      <tp t="s">
        <v>#N/A N/A</v>
        <stp/>
        <stp>##V3_BDHV12</stp>
        <stp>CNHJPY Curncy</stp>
        <stp>last_price</stp>
        <stp>21/6/2016 8:00:00 AM</stp>
        <stp>21/6/2016 8:01:00 AM</stp>
        <stp>[USDJPY Gotobi.xlsx]Sheet1!R125C5</stp>
        <stp>BarSz=1</stp>
        <stp>Dir=V</stp>
        <stp>Dts=h</stp>
        <stp>Sort=D</stp>
        <stp>Quote=C</stp>
        <stp>UseDPDF=Y</stp>
        <tr r="E125" s="1"/>
      </tp>
      <tp t="s">
        <v>#N/A N/A</v>
        <stp/>
        <stp>##V3_BDHV12</stp>
        <stp>CNHJPY Curncy</stp>
        <stp>last_price</stp>
        <stp>24/6/2016 8:05:00 AM</stp>
        <stp>24/6/2016 8:06:00 AM</stp>
        <stp>[USDJPY Gotobi.xlsx]Sheet1!R128C7</stp>
        <stp>BarSz=1</stp>
        <stp>Dir=V</stp>
        <stp>Dts=h</stp>
        <stp>Sort=D</stp>
        <stp>Quote=C</stp>
        <stp>UseDPDF=Y</stp>
        <tr r="G128" s="1"/>
      </tp>
      <tp>
        <v>16.666</v>
        <stp/>
        <stp>##V3_BDHV12</stp>
        <stp>CNHJPY Curncy</stp>
        <stp>last_price</stp>
        <stp>16/1/2017 8:05:00 AM</stp>
        <stp>16/1/2017 8:06:00 AM</stp>
        <stp>[USDJPY Gotobi.xlsx]Sheet1!R274C6</stp>
        <stp>BarSz=1</stp>
        <stp>Dir=V</stp>
        <stp>Dts=h</stp>
        <stp>Sort=D</stp>
        <stp>Quote=C</stp>
        <stp>UseDPDF=Y</stp>
        <tr r="F274" s="1"/>
      </tp>
      <tp>
        <v>15.2021</v>
        <stp/>
        <stp>##V3_BDHV12</stp>
        <stp>CNHJPY Curncy</stp>
        <stp>last_price</stp>
        <stp>21/9/2016 8:00:00 AM</stp>
        <stp>21/9/2016 8:01:00 AM</stp>
        <stp>[USDJPY Gotobi.xlsx]Sheet1!R191C5</stp>
        <stp>BarSz=1</stp>
        <stp>Dir=V</stp>
        <stp>Dts=h</stp>
        <stp>Sort=D</stp>
        <stp>Quote=C</stp>
        <stp>UseDPDF=Y</stp>
        <tr r="E191" s="1"/>
      </tp>
      <tp>
        <v>16.047599999999999</v>
        <stp/>
        <stp>##V3_BDHV12</stp>
        <stp>CNHJPY Curncy</stp>
        <stp>last_price</stp>
        <stp>21/7/2016 8:00:00 AM</stp>
        <stp>21/7/2016 8:01:00 AM</stp>
        <stp>[USDJPY Gotobi.xlsx]Sheet1!R147C5</stp>
        <stp>BarSz=1</stp>
        <stp>Dir=V</stp>
        <stp>Dts=h</stp>
        <stp>Sort=D</stp>
        <stp>Quote=C</stp>
        <stp>UseDPDF=Y</stp>
        <tr r="E147" s="1"/>
      </tp>
      <tp>
        <v>15.065799999999999</v>
        <stp/>
        <stp>##V3_BDHV12</stp>
        <stp>CNHJPY Curncy</stp>
        <stp>last_price</stp>
        <stp>24/8/2016 8:05:00 AM</stp>
        <stp>24/8/2016 8:06:00 AM</stp>
        <stp>[USDJPY Gotobi.xlsx]Sheet1!R171C7</stp>
        <stp>BarSz=1</stp>
        <stp>Dir=V</stp>
        <stp>Dts=h</stp>
        <stp>Sort=D</stp>
        <stp>Quote=C</stp>
        <stp>UseDPDF=Y</stp>
        <tr r="G171" s="1"/>
      </tp>
      <tp t="s">
        <v>#N/A N/A</v>
        <stp/>
        <stp>##V3_BDHV12</stp>
        <stp>CNHJPY Curncy</stp>
        <stp>last_price</stp>
        <stp>11/1/2016 8:05:00 AM</stp>
        <stp>11/1/2016 8:06:00 AM</stp>
        <stp>[USDJPY Gotobi.xlsx]Sheet1!R9C7</stp>
        <stp>BarSz=1</stp>
        <stp>Dir=V</stp>
        <stp>Dts=h</stp>
        <stp>Sort=D</stp>
        <stp>Quote=C</stp>
        <stp>UseDPDF=Y</stp>
        <tr r="G9" s="1"/>
      </tp>
      <tp t="s">
        <v>#N/A N/A</v>
        <stp/>
        <stp>##V3_BDHV12</stp>
        <stp>CNHJPY Curncy</stp>
        <stp>last_price</stp>
        <stp>24/5/2016 8:05:00 AM</stp>
        <stp>24/5/2016 8:06:00 AM</stp>
        <stp>[USDJPY Gotobi.xlsx]Sheet1!R105C6</stp>
        <stp>BarSz=1</stp>
        <stp>Dir=V</stp>
        <stp>Dts=h</stp>
        <stp>Sort=D</stp>
        <stp>Quote=C</stp>
        <stp>UseDPDF=Y</stp>
        <tr r="F105" s="1"/>
      </tp>
      <tp t="s">
        <v>#N/A N/A</v>
        <stp/>
        <stp>##V3_BDHV12</stp>
        <stp>CNHJPY Curncy</stp>
        <stp>last_price</stp>
        <stp>30/6/2016 8:00:00 AM</stp>
        <stp>30/6/2016 8:01:00 AM</stp>
        <stp>[USDJPY Gotobi.xlsx]Sheet1!R132C5</stp>
        <stp>BarSz=1</stp>
        <stp>Dir=V</stp>
        <stp>Dts=h</stp>
        <stp>Sort=D</stp>
        <stp>Quote=C</stp>
        <stp>UseDPDF=Y</stp>
        <tr r="E132" s="1"/>
      </tp>
      <tp t="s">
        <v>#N/A N/A</v>
        <stp/>
        <stp>##V3_BDHV12</stp>
        <stp>CNHJPY Curncy</stp>
        <stp>last_price</stp>
        <stp>30/5/2016 8:00:00 AM</stp>
        <stp>30/5/2016 8:01:00 AM</stp>
        <stp>[USDJPY Gotobi.xlsx]Sheet1!R109C5</stp>
        <stp>BarSz=1</stp>
        <stp>Dir=V</stp>
        <stp>Dts=h</stp>
        <stp>Sort=D</stp>
        <stp>Quote=C</stp>
        <stp>UseDPDF=Y</stp>
        <tr r="E109" s="1"/>
      </tp>
      <tp t="s">
        <v>#N/A N/A</v>
        <stp/>
        <stp>##V3_BDHV12</stp>
        <stp>CNHJPY Curncy</stp>
        <stp>last_price</stp>
        <stp>24/6/2016 8:05:00 AM</stp>
        <stp>24/6/2016 8:06:00 AM</stp>
        <stp>[USDJPY Gotobi.xlsx]Sheet1!R128C6</stp>
        <stp>BarSz=1</stp>
        <stp>Dir=V</stp>
        <stp>Dts=h</stp>
        <stp>Sort=D</stp>
        <stp>Quote=C</stp>
        <stp>UseDPDF=Y</stp>
        <tr r="F128" s="1"/>
      </tp>
      <tp>
        <v>16.710999999999999</v>
        <stp/>
        <stp>##V3_BDHV12</stp>
        <stp>CNHJPY Curncy</stp>
        <stp>last_price</stp>
        <stp>13/1/2017 8:00:00 AM</stp>
        <stp>13/1/2017 8:01:00 AM</stp>
        <stp>[USDJPY Gotobi.xlsx]Sheet1!R273C5</stp>
        <stp>BarSz=1</stp>
        <stp>Dir=V</stp>
        <stp>Dts=h</stp>
        <stp>Sort=D</stp>
        <stp>Quote=C</stp>
        <stp>UseDPDF=Y</stp>
        <tr r="E273" s="1"/>
      </tp>
      <tp>
        <v>16.666</v>
        <stp/>
        <stp>##V3_BDHV12</stp>
        <stp>CNHJPY Curncy</stp>
        <stp>last_price</stp>
        <stp>16/1/2017 8:05:00 AM</stp>
        <stp>16/1/2017 8:06:00 AM</stp>
        <stp>[USDJPY Gotobi.xlsx]Sheet1!R274C7</stp>
        <stp>BarSz=1</stp>
        <stp>Dir=V</stp>
        <stp>Dts=h</stp>
        <stp>Sort=D</stp>
        <stp>Quote=C</stp>
        <stp>UseDPDF=Y</stp>
        <tr r="G274" s="1"/>
      </tp>
      <tp>
        <v>15.1563</v>
        <stp/>
        <stp>##V3_BDHV12</stp>
        <stp>CNHJPY Curncy</stp>
        <stp>last_price</stp>
        <stp>30/9/2016 8:00:00 AM</stp>
        <stp>30/9/2016 8:01:00 AM</stp>
        <stp>[USDJPY Gotobi.xlsx]Sheet1!R198C5</stp>
        <stp>BarSz=1</stp>
        <stp>Dir=V</stp>
        <stp>Dts=h</stp>
        <stp>Sort=D</stp>
        <stp>Quote=C</stp>
        <stp>UseDPDF=Y</stp>
        <tr r="E198" s="1"/>
      </tp>
      <tp>
        <v>15.065799999999999</v>
        <stp/>
        <stp>##V3_BDHV12</stp>
        <stp>CNHJPY Curncy</stp>
        <stp>last_price</stp>
        <stp>24/8/2016 8:05:00 AM</stp>
        <stp>24/8/2016 8:06:00 AM</stp>
        <stp>[USDJPY Gotobi.xlsx]Sheet1!R171C6</stp>
        <stp>BarSz=1</stp>
        <stp>Dir=V</stp>
        <stp>Dts=h</stp>
        <stp>Sort=D</stp>
        <stp>Quote=C</stp>
        <stp>UseDPDF=Y</stp>
        <tr r="F171" s="1"/>
      </tp>
      <tp>
        <v>15.227</v>
        <stp/>
        <stp>##V3_BDHV12</stp>
        <stp>CNHJPY Curncy</stp>
        <stp>last_price</stp>
        <stp>30/8/2016 8:00:00 AM</stp>
        <stp>30/8/2016 8:01:00 AM</stp>
        <stp>[USDJPY Gotobi.xlsx]Sheet1!R175C5</stp>
        <stp>BarSz=1</stp>
        <stp>Dir=V</stp>
        <stp>Dts=h</stp>
        <stp>Sort=D</stp>
        <stp>Quote=C</stp>
        <stp>UseDPDF=Y</stp>
        <tr r="E175" s="1"/>
      </tp>
      <tp t="s">
        <v>#N/A N/A</v>
        <stp/>
        <stp>##V3_BDHV12</stp>
        <stp>CNHJPY Curncy</stp>
        <stp>last_price</stp>
        <stp>11/1/2016 8:05:00 AM</stp>
        <stp>11/1/2016 8:06:00 AM</stp>
        <stp>[USDJPY Gotobi.xlsx]Sheet1!R9C6</stp>
        <stp>BarSz=1</stp>
        <stp>Dir=V</stp>
        <stp>Dts=h</stp>
        <stp>Sort=D</stp>
        <stp>Quote=C</stp>
        <stp>UseDPDF=Y</stp>
        <tr r="F9" s="1"/>
      </tp>
      <tp>
        <v>16.793600000000001</v>
        <stp/>
        <stp>##V3_BDHV12</stp>
        <stp>CNHJPY Curncy</stp>
        <stp>last_price</stp>
        <stp>20/1/2017 9:00:00 AM</stp>
        <stp>20/1/2017 9:01:00 AM</stp>
        <stp>[USDJPY Gotobi.xlsx]Sheet1!R278C8</stp>
        <stp>BarSz=1</stp>
        <stp>Dir=V</stp>
        <stp>Dts=h</stp>
        <stp>Sort=D</stp>
        <stp>Quote=C</stp>
        <stp>UseDPDF=Y</stp>
        <tr r="H278" s="1"/>
      </tp>
      <tp>
        <v>15.338800000000001</v>
        <stp/>
        <stp>##V3_BDHV12</stp>
        <stp>CNHJPY Curncy</stp>
        <stp>last_price</stp>
        <stp>12/9/2016 9:00:00 AM</stp>
        <stp>12/9/2016 9:01:00 AM</stp>
        <stp>[USDJPY Gotobi.xlsx]Sheet1!R184C8</stp>
        <stp>BarSz=1</stp>
        <stp>Dir=V</stp>
        <stp>Dts=h</stp>
        <stp>Sort=D</stp>
        <stp>Quote=C</stp>
        <stp>UseDPDF=Y</stp>
        <tr r="H184" s="1"/>
      </tp>
      <tp>
        <v>15.3377</v>
        <stp/>
        <stp>##V3_BDHV12</stp>
        <stp>CNHJPY Curncy</stp>
        <stp>last_price</stp>
        <stp>12/7/2016 9:00:00 AM</stp>
        <stp>12/7/2016 9:01:00 AM</stp>
        <stp>[USDJPY Gotobi.xlsx]Sheet1!R140C8</stp>
        <stp>BarSz=1</stp>
        <stp>Dir=V</stp>
        <stp>Dts=h</stp>
        <stp>Sort=D</stp>
        <stp>Quote=C</stp>
        <stp>UseDPDF=Y</stp>
        <tr r="H140" s="1"/>
      </tp>
      <tp>
        <v>15.3598</v>
        <stp/>
        <stp>##V3_BDHV12</stp>
        <stp>CNHJPY Curncy</stp>
        <stp>last_price</stp>
        <stp>12/8/2016 9:00:00 AM</stp>
        <stp>12/8/2016 9:01:00 AM</stp>
        <stp>[USDJPY Gotobi.xlsx]Sheet1!R163C8</stp>
        <stp>BarSz=1</stp>
        <stp>Dir=V</stp>
        <stp>Dts=h</stp>
        <stp>Sort=D</stp>
        <stp>Quote=C</stp>
        <stp>UseDPDF=Y</stp>
        <tr r="H163" s="1"/>
      </tp>
      <tp t="s">
        <v>#N/A N/A</v>
        <stp/>
        <stp>##V3_BDHV12</stp>
        <stp>CNHJPY Curncy</stp>
        <stp>last_price</stp>
        <stp>21/6/2016 9:00:00 AM</stp>
        <stp>21/6/2016 9:01:00 AM</stp>
        <stp>[USDJPY Gotobi.xlsx]Sheet1!R125C8</stp>
        <stp>BarSz=1</stp>
        <stp>Dir=V</stp>
        <stp>Dts=h</stp>
        <stp>Sort=D</stp>
        <stp>Quote=C</stp>
        <stp>UseDPDF=Y</stp>
        <tr r="H125" s="1"/>
      </tp>
      <tp>
        <v>15.222</v>
        <stp/>
        <stp>##V3_BDHV12</stp>
        <stp>CNHJPY Curncy</stp>
        <stp>last_price</stp>
        <stp>21/9/2016 9:00:00 AM</stp>
        <stp>21/9/2016 9:01:00 AM</stp>
        <stp>[USDJPY Gotobi.xlsx]Sheet1!R191C8</stp>
        <stp>BarSz=1</stp>
        <stp>Dir=V</stp>
        <stp>Dts=h</stp>
        <stp>Sort=D</stp>
        <stp>Quote=C</stp>
        <stp>UseDPDF=Y</stp>
        <tr r="H191" s="1"/>
      </tp>
      <tp>
        <v>16.09</v>
        <stp/>
        <stp>##V3_BDHV12</stp>
        <stp>CNHJPY Curncy</stp>
        <stp>last_price</stp>
        <stp>21/7/2016 9:00:00 AM</stp>
        <stp>21/7/2016 9:01:00 AM</stp>
        <stp>[USDJPY Gotobi.xlsx]Sheet1!R147C8</stp>
        <stp>BarSz=1</stp>
        <stp>Dir=V</stp>
        <stp>Dts=h</stp>
        <stp>Sort=D</stp>
        <stp>Quote=C</stp>
        <stp>UseDPDF=Y</stp>
        <tr r="H147" s="1"/>
      </tp>
      <tp t="s">
        <v>#N/A N/A</v>
        <stp/>
        <stp>##V3_BDHV12</stp>
        <stp>CNHJPY Curncy</stp>
        <stp>last_price</stp>
        <stp>30/6/2016 9:00:00 AM</stp>
        <stp>30/6/2016 9:01:00 AM</stp>
        <stp>[USDJPY Gotobi.xlsx]Sheet1!R132C8</stp>
        <stp>BarSz=1</stp>
        <stp>Dir=V</stp>
        <stp>Dts=h</stp>
        <stp>Sort=D</stp>
        <stp>Quote=C</stp>
        <stp>UseDPDF=Y</stp>
        <tr r="H132" s="1"/>
      </tp>
      <tp t="s">
        <v>#N/A N/A</v>
        <stp/>
        <stp>##V3_BDHV12</stp>
        <stp>CNHJPY Curncy</stp>
        <stp>last_price</stp>
        <stp>30/5/2016 9:00:00 AM</stp>
        <stp>30/5/2016 9:01:00 AM</stp>
        <stp>[USDJPY Gotobi.xlsx]Sheet1!R109C8</stp>
        <stp>BarSz=1</stp>
        <stp>Dir=V</stp>
        <stp>Dts=h</stp>
        <stp>Sort=D</stp>
        <stp>Quote=C</stp>
        <stp>UseDPDF=Y</stp>
        <tr r="H109" s="1"/>
      </tp>
      <tp>
        <v>16.745200000000001</v>
        <stp/>
        <stp>##V3_BDHV12</stp>
        <stp>CNHJPY Curncy</stp>
        <stp>last_price</stp>
        <stp>13/1/2017 9:00:00 AM</stp>
        <stp>13/1/2017 9:01:00 AM</stp>
        <stp>[USDJPY Gotobi.xlsx]Sheet1!R273C8</stp>
        <stp>BarSz=1</stp>
        <stp>Dir=V</stp>
        <stp>Dts=h</stp>
        <stp>Sort=D</stp>
        <stp>Quote=C</stp>
        <stp>UseDPDF=Y</stp>
        <tr r="H273" s="1"/>
      </tp>
      <tp>
        <v>15.137600000000001</v>
        <stp/>
        <stp>##V3_BDHV12</stp>
        <stp>CNHJPY Curncy</stp>
        <stp>last_price</stp>
        <stp>30/9/2016 9:00:00 AM</stp>
        <stp>30/9/2016 9:01:00 AM</stp>
        <stp>[USDJPY Gotobi.xlsx]Sheet1!R198C8</stp>
        <stp>BarSz=1</stp>
        <stp>Dir=V</stp>
        <stp>Dts=h</stp>
        <stp>Sort=D</stp>
        <stp>Quote=C</stp>
        <stp>UseDPDF=Y</stp>
        <tr r="H198" s="1"/>
      </tp>
      <tp>
        <v>15.242100000000001</v>
        <stp/>
        <stp>##V3_BDHV12</stp>
        <stp>CNHJPY Curncy</stp>
        <stp>last_price</stp>
        <stp>30/8/2016 9:00:00 AM</stp>
        <stp>30/8/2016 9:01:00 AM</stp>
        <stp>[USDJPY Gotobi.xlsx]Sheet1!R175C8</stp>
        <stp>BarSz=1</stp>
        <stp>Dir=V</stp>
        <stp>Dts=h</stp>
        <stp>Sort=D</stp>
        <stp>Quote=C</stp>
        <stp>UseDPDF=Y</stp>
        <tr r="H175" s="1"/>
      </tp>
      <tp t="s">
        <v>#N/A N/A</v>
        <stp/>
        <stp>##V3_BDHV12</stp>
        <stp>CNHJPY Curncy</stp>
        <stp>last_price</stp>
        <stp>4/2/2016 8:00:00 AM</stp>
        <stp>4/2/2016 8:01:00 AM</stp>
        <stp>[USDJPY Gotobi.xlsx]Sheet1!R27C5</stp>
        <stp>BarSz=1</stp>
        <stp>Dir=V</stp>
        <stp>Dts=h</stp>
        <stp>Sort=D</stp>
        <stp>Quote=C</stp>
        <stp>UseDPDF=Y</stp>
        <tr r="E27" s="1"/>
      </tp>
      <tp t="s">
        <v>#N/A N/A</v>
        <stp/>
        <stp>##V3_BDHV12</stp>
        <stp>CNHJPY Curncy</stp>
        <stp>last_price</stp>
        <stp>3/2/2016 8:00:00 AM</stp>
        <stp>3/2/2016 8:01:00 AM</stp>
        <stp>[USDJPY Gotobi.xlsx]Sheet1!R26C5</stp>
        <stp>BarSz=1</stp>
        <stp>Dir=V</stp>
        <stp>Dts=h</stp>
        <stp>Sort=D</stp>
        <stp>Quote=C</stp>
        <stp>UseDPDF=Y</stp>
        <tr r="E26" s="1"/>
      </tp>
      <tp t="s">
        <v>#N/A N/A</v>
        <stp/>
        <stp>##V3_BDHV12</stp>
        <stp>CNHJPY Curncy</stp>
        <stp>last_price</stp>
        <stp>2/2/2016 8:00:00 AM</stp>
        <stp>2/2/2016 8:01:00 AM</stp>
        <stp>[USDJPY Gotobi.xlsx]Sheet1!R25C5</stp>
        <stp>BarSz=1</stp>
        <stp>Dir=V</stp>
        <stp>Dts=h</stp>
        <stp>Sort=D</stp>
        <stp>Quote=C</stp>
        <stp>UseDPDF=Y</stp>
        <tr r="E25" s="1"/>
      </tp>
      <tp t="s">
        <v>#N/A N/A</v>
        <stp/>
        <stp>##V3_BDHV12</stp>
        <stp>CNHJPY Curncy</stp>
        <stp>last_price</stp>
        <stp>1/2/2016 8:00:00 AM</stp>
        <stp>1/2/2016 8:01:00 AM</stp>
        <stp>[USDJPY Gotobi.xlsx]Sheet1!R24C5</stp>
        <stp>BarSz=1</stp>
        <stp>Dir=V</stp>
        <stp>Dts=h</stp>
        <stp>Sort=D</stp>
        <stp>Quote=C</stp>
        <stp>UseDPDF=Y</stp>
        <tr r="E24" s="1"/>
      </tp>
      <tp t="s">
        <v>#N/A N/A</v>
        <stp/>
        <stp>##V3_BDHV12</stp>
        <stp>CNHJPY Curncy</stp>
        <stp>last_price</stp>
        <stp>8/2/2016 8:00:00 AM</stp>
        <stp>8/2/2016 8:01:00 AM</stp>
        <stp>[USDJPY Gotobi.xlsx]Sheet1!R29C5</stp>
        <stp>BarSz=1</stp>
        <stp>Dir=V</stp>
        <stp>Dts=h</stp>
        <stp>Sort=D</stp>
        <stp>Quote=C</stp>
        <stp>UseDPDF=Y</stp>
        <tr r="E29" s="1"/>
      </tp>
      <tp t="s">
        <v>#N/A N/A</v>
        <stp/>
        <stp>##V3_BDHV12</stp>
        <stp>CNHJPY Curncy</stp>
        <stp>last_price</stp>
        <stp>5/2/2016 8:00:00 AM</stp>
        <stp>5/2/2016 8:01:00 AM</stp>
        <stp>[USDJPY Gotobi.xlsx]Sheet1!R28C5</stp>
        <stp>BarSz=1</stp>
        <stp>Dir=V</stp>
        <stp>Dts=h</stp>
        <stp>Sort=D</stp>
        <stp>Quote=C</stp>
        <stp>UseDPDF=Y</stp>
        <tr r="E28" s="1"/>
      </tp>
      <tp t="s">
        <v>#N/A N/A</v>
        <stp/>
        <stp>##V3_BDHV12</stp>
        <stp>CNHJPY Curncy</stp>
        <stp>last_price</stp>
        <stp>9/2/2016 8:00:00 AM</stp>
        <stp>9/2/2016 8:01:00 AM</stp>
        <stp>[USDJPY Gotobi.xlsx]Sheet1!R30C5</stp>
        <stp>BarSz=1</stp>
        <stp>Dir=V</stp>
        <stp>Dts=h</stp>
        <stp>Sort=D</stp>
        <stp>Quote=C</stp>
        <stp>UseDPDF=Y</stp>
        <tr r="E30" s="1"/>
      </tp>
      <tp t="s">
        <v>#N/A N/A</v>
        <stp/>
        <stp>##V3_BDHV12</stp>
        <stp>CNHJPY Curncy</stp>
        <stp>last_price</stp>
        <stp>4/4/2016 8:00:00 AM</stp>
        <stp>4/4/2016 8:01:00 AM</stp>
        <stp>[USDJPY Gotobi.xlsx]Sheet1!R69C5</stp>
        <stp>BarSz=1</stp>
        <stp>Dir=V</stp>
        <stp>Dts=h</stp>
        <stp>Sort=D</stp>
        <stp>Quote=C</stp>
        <stp>UseDPDF=Y</stp>
        <tr r="E69" s="1"/>
      </tp>
      <tp t="s">
        <v>#N/A N/A</v>
        <stp/>
        <stp>##V3_BDHV12</stp>
        <stp>CNHJPY Curncy</stp>
        <stp>last_price</stp>
        <stp>1/4/2016 8:00:00 AM</stp>
        <stp>1/4/2016 8:01:00 AM</stp>
        <stp>[USDJPY Gotobi.xlsx]Sheet1!R68C5</stp>
        <stp>BarSz=1</stp>
        <stp>Dir=V</stp>
        <stp>Dts=h</stp>
        <stp>Sort=D</stp>
        <stp>Quote=C</stp>
        <stp>UseDPDF=Y</stp>
        <tr r="E68" s="1"/>
      </tp>
      <tp t="s">
        <v>#N/A N/A</v>
        <stp/>
        <stp>##V3_BDHV12</stp>
        <stp>CNHJPY Curncy</stp>
        <stp>last_price</stp>
        <stp>8/4/2016 8:00:00 AM</stp>
        <stp>8/4/2016 8:01:00 AM</stp>
        <stp>[USDJPY Gotobi.xlsx]Sheet1!R73C5</stp>
        <stp>BarSz=1</stp>
        <stp>Dir=V</stp>
        <stp>Dts=h</stp>
        <stp>Sort=D</stp>
        <stp>Quote=C</stp>
        <stp>UseDPDF=Y</stp>
        <tr r="E73" s="1"/>
      </tp>
      <tp t="s">
        <v>#N/A N/A</v>
        <stp/>
        <stp>##V3_BDHV12</stp>
        <stp>CNHJPY Curncy</stp>
        <stp>last_price</stp>
        <stp>7/4/2016 8:00:00 AM</stp>
        <stp>7/4/2016 8:01:00 AM</stp>
        <stp>[USDJPY Gotobi.xlsx]Sheet1!R72C5</stp>
        <stp>BarSz=1</stp>
        <stp>Dir=V</stp>
        <stp>Dts=h</stp>
        <stp>Sort=D</stp>
        <stp>Quote=C</stp>
        <stp>UseDPDF=Y</stp>
        <tr r="E72" s="1"/>
      </tp>
      <tp t="s">
        <v>#N/A N/A</v>
        <stp/>
        <stp>##V3_BDHV12</stp>
        <stp>CNHJPY Curncy</stp>
        <stp>last_price</stp>
        <stp>6/4/2016 8:00:00 AM</stp>
        <stp>6/4/2016 8:01:00 AM</stp>
        <stp>[USDJPY Gotobi.xlsx]Sheet1!R71C5</stp>
        <stp>BarSz=1</stp>
        <stp>Dir=V</stp>
        <stp>Dts=h</stp>
        <stp>Sort=D</stp>
        <stp>Quote=C</stp>
        <stp>UseDPDF=Y</stp>
        <tr r="E71" s="1"/>
      </tp>
      <tp t="s">
        <v>#N/A N/A</v>
        <stp/>
        <stp>##V3_BDHV12</stp>
        <stp>CNHJPY Curncy</stp>
        <stp>last_price</stp>
        <stp>5/4/2016 8:00:00 AM</stp>
        <stp>5/4/2016 8:01:00 AM</stp>
        <stp>[USDJPY Gotobi.xlsx]Sheet1!R70C5</stp>
        <stp>BarSz=1</stp>
        <stp>Dir=V</stp>
        <stp>Dts=h</stp>
        <stp>Sort=D</stp>
        <stp>Quote=C</stp>
        <stp>UseDPDF=Y</stp>
        <tr r="E70" s="1"/>
      </tp>
      <tp t="s">
        <v>#N/A N/A</v>
        <stp/>
        <stp>##V3_BDHV12</stp>
        <stp>CNHJPY Curncy</stp>
        <stp>last_price</stp>
        <stp>3/3/2016 8:00:00 AM</stp>
        <stp>3/3/2016 8:01:00 AM</stp>
        <stp>[USDJPY Gotobi.xlsx]Sheet1!R47C5</stp>
        <stp>BarSz=1</stp>
        <stp>Dir=V</stp>
        <stp>Dts=h</stp>
        <stp>Sort=D</stp>
        <stp>Quote=C</stp>
        <stp>UseDPDF=Y</stp>
        <tr r="E47" s="1"/>
      </tp>
      <tp t="s">
        <v>#N/A N/A</v>
        <stp/>
        <stp>##V3_BDHV12</stp>
        <stp>CNHJPY Curncy</stp>
        <stp>last_price</stp>
        <stp>2/3/2016 8:00:00 AM</stp>
        <stp>2/3/2016 8:01:00 AM</stp>
        <stp>[USDJPY Gotobi.xlsx]Sheet1!R46C5</stp>
        <stp>BarSz=1</stp>
        <stp>Dir=V</stp>
        <stp>Dts=h</stp>
        <stp>Sort=D</stp>
        <stp>Quote=C</stp>
        <stp>UseDPDF=Y</stp>
        <tr r="E46" s="1"/>
      </tp>
      <tp t="s">
        <v>#N/A N/A</v>
        <stp/>
        <stp>##V3_BDHV12</stp>
        <stp>CNHJPY Curncy</stp>
        <stp>last_price</stp>
        <stp>1/3/2016 8:00:00 AM</stp>
        <stp>1/3/2016 8:01:00 AM</stp>
        <stp>[USDJPY Gotobi.xlsx]Sheet1!R45C5</stp>
        <stp>BarSz=1</stp>
        <stp>Dir=V</stp>
        <stp>Dts=h</stp>
        <stp>Sort=D</stp>
        <stp>Quote=C</stp>
        <stp>UseDPDF=Y</stp>
        <tr r="E45" s="1"/>
      </tp>
      <tp t="s">
        <v>#N/A N/A</v>
        <stp/>
        <stp>##V3_BDHV12</stp>
        <stp>CNHJPY Curncy</stp>
        <stp>last_price</stp>
        <stp>7/3/2016 8:00:00 AM</stp>
        <stp>7/3/2016 8:01:00 AM</stp>
        <stp>[USDJPY Gotobi.xlsx]Sheet1!R49C5</stp>
        <stp>BarSz=1</stp>
        <stp>Dir=V</stp>
        <stp>Dts=h</stp>
        <stp>Sort=D</stp>
        <stp>Quote=C</stp>
        <stp>UseDPDF=Y</stp>
        <tr r="E49" s="1"/>
      </tp>
      <tp t="s">
        <v>#N/A N/A</v>
        <stp/>
        <stp>##V3_BDHV12</stp>
        <stp>CNHJPY Curncy</stp>
        <stp>last_price</stp>
        <stp>4/3/2016 8:00:00 AM</stp>
        <stp>4/3/2016 8:01:00 AM</stp>
        <stp>[USDJPY Gotobi.xlsx]Sheet1!R48C5</stp>
        <stp>BarSz=1</stp>
        <stp>Dir=V</stp>
        <stp>Dts=h</stp>
        <stp>Sort=D</stp>
        <stp>Quote=C</stp>
        <stp>UseDPDF=Y</stp>
        <tr r="E48" s="1"/>
      </tp>
      <tp t="s">
        <v>#N/A N/A</v>
        <stp/>
        <stp>##V3_BDHV12</stp>
        <stp>CNHJPY Curncy</stp>
        <stp>last_price</stp>
        <stp>9/3/2016 8:00:00 AM</stp>
        <stp>9/3/2016 8:01:00 AM</stp>
        <stp>[USDJPY Gotobi.xlsx]Sheet1!R51C5</stp>
        <stp>BarSz=1</stp>
        <stp>Dir=V</stp>
        <stp>Dts=h</stp>
        <stp>Sort=D</stp>
        <stp>Quote=C</stp>
        <stp>UseDPDF=Y</stp>
        <tr r="E51" s="1"/>
      </tp>
      <tp t="s">
        <v>#N/A N/A</v>
        <stp/>
        <stp>##V3_BDHV12</stp>
        <stp>CNHJPY Curncy</stp>
        <stp>last_price</stp>
        <stp>8/3/2016 8:00:00 AM</stp>
        <stp>8/3/2016 8:01:00 AM</stp>
        <stp>[USDJPY Gotobi.xlsx]Sheet1!R50C5</stp>
        <stp>BarSz=1</stp>
        <stp>Dir=V</stp>
        <stp>Dts=h</stp>
        <stp>Sort=D</stp>
        <stp>Quote=C</stp>
        <stp>UseDPDF=Y</stp>
        <tr r="E50" s="1"/>
      </tp>
      <tp t="s">
        <v>#N/A N/A</v>
        <stp/>
        <stp>##V3_BDHV12</stp>
        <stp>CNHJPY Curncy</stp>
        <stp>last_price</stp>
        <stp>2/5/2016 8:00:00 AM</stp>
        <stp>2/5/2016 8:01:00 AM</stp>
        <stp>[USDJPY Gotobi.xlsx]Sheet1!R89C5</stp>
        <stp>BarSz=1</stp>
        <stp>Dir=V</stp>
        <stp>Dts=h</stp>
        <stp>Sort=D</stp>
        <stp>Quote=C</stp>
        <stp>UseDPDF=Y</stp>
        <tr r="E89" s="1"/>
      </tp>
      <tp t="s">
        <v>#N/A N/A</v>
        <stp/>
        <stp>##V3_BDHV12</stp>
        <stp>CNHJPY Curncy</stp>
        <stp>last_price</stp>
        <stp>9/5/2016 8:00:00 AM</stp>
        <stp>9/5/2016 8:01:00 AM</stp>
        <stp>[USDJPY Gotobi.xlsx]Sheet1!R94C5</stp>
        <stp>BarSz=1</stp>
        <stp>Dir=V</stp>
        <stp>Dts=h</stp>
        <stp>Sort=D</stp>
        <stp>Quote=C</stp>
        <stp>UseDPDF=Y</stp>
        <tr r="E94" s="1"/>
      </tp>
      <tp t="s">
        <v>#N/A N/A</v>
        <stp/>
        <stp>##V3_BDHV12</stp>
        <stp>CNHJPY Curncy</stp>
        <stp>last_price</stp>
        <stp>6/5/2016 8:00:00 AM</stp>
        <stp>6/5/2016 8:01:00 AM</stp>
        <stp>[USDJPY Gotobi.xlsx]Sheet1!R93C5</stp>
        <stp>BarSz=1</stp>
        <stp>Dir=V</stp>
        <stp>Dts=h</stp>
        <stp>Sort=D</stp>
        <stp>Quote=C</stp>
        <stp>UseDPDF=Y</stp>
        <tr r="E93" s="1"/>
      </tp>
      <tp t="s">
        <v>#N/A N/A</v>
        <stp/>
        <stp>##V3_BDHV12</stp>
        <stp>CNHJPY Curncy</stp>
        <stp>last_price</stp>
        <stp>5/5/2016 8:00:00 AM</stp>
        <stp>5/5/2016 8:01:00 AM</stp>
        <stp>[USDJPY Gotobi.xlsx]Sheet1!R92C5</stp>
        <stp>BarSz=1</stp>
        <stp>Dir=V</stp>
        <stp>Dts=h</stp>
        <stp>Sort=D</stp>
        <stp>Quote=C</stp>
        <stp>UseDPDF=Y</stp>
        <tr r="E92" s="1"/>
      </tp>
      <tp t="s">
        <v>#N/A N/A</v>
        <stp/>
        <stp>##V3_BDHV12</stp>
        <stp>CNHJPY Curncy</stp>
        <stp>last_price</stp>
        <stp>4/5/2016 8:00:00 AM</stp>
        <stp>4/5/2016 8:01:00 AM</stp>
        <stp>[USDJPY Gotobi.xlsx]Sheet1!R91C5</stp>
        <stp>BarSz=1</stp>
        <stp>Dir=V</stp>
        <stp>Dts=h</stp>
        <stp>Sort=D</stp>
        <stp>Quote=C</stp>
        <stp>UseDPDF=Y</stp>
        <tr r="E91" s="1"/>
      </tp>
      <tp t="s">
        <v>#N/A N/A</v>
        <stp/>
        <stp>##V3_BDHV12</stp>
        <stp>CNHJPY Curncy</stp>
        <stp>last_price</stp>
        <stp>3/5/2016 8:00:00 AM</stp>
        <stp>3/5/2016 8:01:00 AM</stp>
        <stp>[USDJPY Gotobi.xlsx]Sheet1!R90C5</stp>
        <stp>BarSz=1</stp>
        <stp>Dir=V</stp>
        <stp>Dts=h</stp>
        <stp>Sort=D</stp>
        <stp>Quote=C</stp>
        <stp>UseDPDF=Y</stp>
        <tr r="E90" s="1"/>
      </tp>
      <tp>
        <v>15.055099999999999</v>
        <stp/>
        <stp>##V3_BDHV12</stp>
        <stp>CNHJPY Curncy</stp>
        <stp>last_price</stp>
        <stp>25/8/2016 8:00:00 AM</stp>
        <stp>25/8/2016 9:00:00 AM</stp>
        <stp>[USDJPY Gotobi.xlsx]CNH2!R36C2</stp>
        <stp>BarSz=1</stp>
        <stp>Dir=H</stp>
        <stp>Dts=h</stp>
        <stp>Sort=D</stp>
        <stp>Quote=C</stp>
        <stp>UseDPDF=Y</stp>
        <stp>cols=60;rows=1</stp>
        <tr r="B36" s="12"/>
      </tp>
      <tp t="s">
        <v>#N/A N/A</v>
        <stp/>
        <stp>##V3_BDHV12</stp>
        <stp>CNHJPY Curncy</stp>
        <stp>last_price</stp>
        <stp>4/2/2016 8:05:00 AM</stp>
        <stp>4/2/2016 8:06:00 AM</stp>
        <stp>[USDJPY Gotobi.xlsx]Sheet1!R27C7</stp>
        <stp>BarSz=1</stp>
        <stp>Dir=V</stp>
        <stp>Dts=h</stp>
        <stp>Sort=D</stp>
        <stp>Quote=C</stp>
        <stp>UseDPDF=Y</stp>
        <tr r="G27" s="1"/>
      </tp>
      <tp t="s">
        <v>#N/A N/A</v>
        <stp/>
        <stp>##V3_BDHV12</stp>
        <stp>CNHJPY Curncy</stp>
        <stp>last_price</stp>
        <stp>3/2/2016 8:05:00 AM</stp>
        <stp>3/2/2016 8:06:00 AM</stp>
        <stp>[USDJPY Gotobi.xlsx]Sheet1!R26C7</stp>
        <stp>BarSz=1</stp>
        <stp>Dir=V</stp>
        <stp>Dts=h</stp>
        <stp>Sort=D</stp>
        <stp>Quote=C</stp>
        <stp>UseDPDF=Y</stp>
        <tr r="G26" s="1"/>
      </tp>
      <tp t="s">
        <v>#N/A N/A</v>
        <stp/>
        <stp>##V3_BDHV12</stp>
        <stp>CNHJPY Curncy</stp>
        <stp>last_price</stp>
        <stp>2/2/2016 8:05:00 AM</stp>
        <stp>2/2/2016 8:06:00 AM</stp>
        <stp>[USDJPY Gotobi.xlsx]Sheet1!R25C7</stp>
        <stp>BarSz=1</stp>
        <stp>Dir=V</stp>
        <stp>Dts=h</stp>
        <stp>Sort=D</stp>
        <stp>Quote=C</stp>
        <stp>UseDPDF=Y</stp>
        <tr r="G25" s="1"/>
      </tp>
      <tp t="s">
        <v>#N/A N/A</v>
        <stp/>
        <stp>##V3_BDHV12</stp>
        <stp>CNHJPY Curncy</stp>
        <stp>last_price</stp>
        <stp>1/2/2016 8:05:00 AM</stp>
        <stp>1/2/2016 8:06:00 AM</stp>
        <stp>[USDJPY Gotobi.xlsx]Sheet1!R24C7</stp>
        <stp>BarSz=1</stp>
        <stp>Dir=V</stp>
        <stp>Dts=h</stp>
        <stp>Sort=D</stp>
        <stp>Quote=C</stp>
        <stp>UseDPDF=Y</stp>
        <tr r="G24" s="1"/>
      </tp>
      <tp t="s">
        <v>#N/A N/A</v>
        <stp/>
        <stp>##V3_BDHV12</stp>
        <stp>CNHJPY Curncy</stp>
        <stp>last_price</stp>
        <stp>8/2/2016 8:05:00 AM</stp>
        <stp>8/2/2016 8:06:00 AM</stp>
        <stp>[USDJPY Gotobi.xlsx]Sheet1!R29C7</stp>
        <stp>BarSz=1</stp>
        <stp>Dir=V</stp>
        <stp>Dts=h</stp>
        <stp>Sort=D</stp>
        <stp>Quote=C</stp>
        <stp>UseDPDF=Y</stp>
        <tr r="G29" s="1"/>
      </tp>
      <tp t="s">
        <v>#N/A N/A</v>
        <stp/>
        <stp>##V3_BDHV12</stp>
        <stp>CNHJPY Curncy</stp>
        <stp>last_price</stp>
        <stp>5/2/2016 8:05:00 AM</stp>
        <stp>5/2/2016 8:06:00 AM</stp>
        <stp>[USDJPY Gotobi.xlsx]Sheet1!R28C7</stp>
        <stp>BarSz=1</stp>
        <stp>Dir=V</stp>
        <stp>Dts=h</stp>
        <stp>Sort=D</stp>
        <stp>Quote=C</stp>
        <stp>UseDPDF=Y</stp>
        <tr r="G28" s="1"/>
      </tp>
      <tp t="s">
        <v>#N/A N/A</v>
        <stp/>
        <stp>##V3_BDHV12</stp>
        <stp>CNHJPY Curncy</stp>
        <stp>last_price</stp>
        <stp>9/2/2016 8:05:00 AM</stp>
        <stp>9/2/2016 8:06:00 AM</stp>
        <stp>[USDJPY Gotobi.xlsx]Sheet1!R30C7</stp>
        <stp>BarSz=1</stp>
        <stp>Dir=V</stp>
        <stp>Dts=h</stp>
        <stp>Sort=D</stp>
        <stp>Quote=C</stp>
        <stp>UseDPDF=Y</stp>
        <tr r="G30" s="1"/>
      </tp>
      <tp t="s">
        <v>#N/A N/A</v>
        <stp/>
        <stp>##V3_BDHV12</stp>
        <stp>CNHJPY Curncy</stp>
        <stp>last_price</stp>
        <stp>3/3/2016 8:05:00 AM</stp>
        <stp>3/3/2016 8:06:00 AM</stp>
        <stp>[USDJPY Gotobi.xlsx]Sheet1!R47C7</stp>
        <stp>BarSz=1</stp>
        <stp>Dir=V</stp>
        <stp>Dts=h</stp>
        <stp>Sort=D</stp>
        <stp>Quote=C</stp>
        <stp>UseDPDF=Y</stp>
        <tr r="G47" s="1"/>
      </tp>
      <tp t="s">
        <v>#N/A N/A</v>
        <stp/>
        <stp>##V3_BDHV12</stp>
        <stp>CNHJPY Curncy</stp>
        <stp>last_price</stp>
        <stp>2/3/2016 8:05:00 AM</stp>
        <stp>2/3/2016 8:06:00 AM</stp>
        <stp>[USDJPY Gotobi.xlsx]Sheet1!R46C7</stp>
        <stp>BarSz=1</stp>
        <stp>Dir=V</stp>
        <stp>Dts=h</stp>
        <stp>Sort=D</stp>
        <stp>Quote=C</stp>
        <stp>UseDPDF=Y</stp>
        <tr r="G46" s="1"/>
      </tp>
      <tp t="s">
        <v>#N/A N/A</v>
        <stp/>
        <stp>##V3_BDHV12</stp>
        <stp>CNHJPY Curncy</stp>
        <stp>last_price</stp>
        <stp>1/3/2016 8:05:00 AM</stp>
        <stp>1/3/2016 8:06:00 AM</stp>
        <stp>[USDJPY Gotobi.xlsx]Sheet1!R45C7</stp>
        <stp>BarSz=1</stp>
        <stp>Dir=V</stp>
        <stp>Dts=h</stp>
        <stp>Sort=D</stp>
        <stp>Quote=C</stp>
        <stp>UseDPDF=Y</stp>
        <tr r="G45" s="1"/>
      </tp>
      <tp t="s">
        <v>#N/A N/A</v>
        <stp/>
        <stp>##V3_BDHV12</stp>
        <stp>CNHJPY Curncy</stp>
        <stp>last_price</stp>
        <stp>7/3/2016 8:05:00 AM</stp>
        <stp>7/3/2016 8:06:00 AM</stp>
        <stp>[USDJPY Gotobi.xlsx]Sheet1!R49C7</stp>
        <stp>BarSz=1</stp>
        <stp>Dir=V</stp>
        <stp>Dts=h</stp>
        <stp>Sort=D</stp>
        <stp>Quote=C</stp>
        <stp>UseDPDF=Y</stp>
        <tr r="G49" s="1"/>
      </tp>
      <tp t="s">
        <v>#N/A N/A</v>
        <stp/>
        <stp>##V3_BDHV12</stp>
        <stp>CNHJPY Curncy</stp>
        <stp>last_price</stp>
        <stp>4/3/2016 8:05:00 AM</stp>
        <stp>4/3/2016 8:06:00 AM</stp>
        <stp>[USDJPY Gotobi.xlsx]Sheet1!R48C7</stp>
        <stp>BarSz=1</stp>
        <stp>Dir=V</stp>
        <stp>Dts=h</stp>
        <stp>Sort=D</stp>
        <stp>Quote=C</stp>
        <stp>UseDPDF=Y</stp>
        <tr r="G48" s="1"/>
      </tp>
      <tp t="s">
        <v>#N/A N/A</v>
        <stp/>
        <stp>##V3_BDHV12</stp>
        <stp>CNHJPY Curncy</stp>
        <stp>last_price</stp>
        <stp>9/3/2016 8:05:00 AM</stp>
        <stp>9/3/2016 8:06:00 AM</stp>
        <stp>[USDJPY Gotobi.xlsx]Sheet1!R51C7</stp>
        <stp>BarSz=1</stp>
        <stp>Dir=V</stp>
        <stp>Dts=h</stp>
        <stp>Sort=D</stp>
        <stp>Quote=C</stp>
        <stp>UseDPDF=Y</stp>
        <tr r="G51" s="1"/>
      </tp>
      <tp t="s">
        <v>#N/A N/A</v>
        <stp/>
        <stp>##V3_BDHV12</stp>
        <stp>CNHJPY Curncy</stp>
        <stp>last_price</stp>
        <stp>8/3/2016 8:05:00 AM</stp>
        <stp>8/3/2016 8:06:00 AM</stp>
        <stp>[USDJPY Gotobi.xlsx]Sheet1!R50C7</stp>
        <stp>BarSz=1</stp>
        <stp>Dir=V</stp>
        <stp>Dts=h</stp>
        <stp>Sort=D</stp>
        <stp>Quote=C</stp>
        <stp>UseDPDF=Y</stp>
        <tr r="G50" s="1"/>
      </tp>
      <tp t="s">
        <v>#N/A N/A</v>
        <stp/>
        <stp>##V3_BDHV12</stp>
        <stp>CNHJPY Curncy</stp>
        <stp>last_price</stp>
        <stp>4/4/2016 8:05:00 AM</stp>
        <stp>4/4/2016 8:06:00 AM</stp>
        <stp>[USDJPY Gotobi.xlsx]Sheet1!R69C7</stp>
        <stp>BarSz=1</stp>
        <stp>Dir=V</stp>
        <stp>Dts=h</stp>
        <stp>Sort=D</stp>
        <stp>Quote=C</stp>
        <stp>UseDPDF=Y</stp>
        <tr r="G69" s="1"/>
      </tp>
      <tp t="s">
        <v>#N/A N/A</v>
        <stp/>
        <stp>##V3_BDHV12</stp>
        <stp>CNHJPY Curncy</stp>
        <stp>last_price</stp>
        <stp>1/4/2016 8:05:00 AM</stp>
        <stp>1/4/2016 8:06:00 AM</stp>
        <stp>[USDJPY Gotobi.xlsx]Sheet1!R68C7</stp>
        <stp>BarSz=1</stp>
        <stp>Dir=V</stp>
        <stp>Dts=h</stp>
        <stp>Sort=D</stp>
        <stp>Quote=C</stp>
        <stp>UseDPDF=Y</stp>
        <tr r="G68" s="1"/>
      </tp>
      <tp t="s">
        <v>#N/A N/A</v>
        <stp/>
        <stp>##V3_BDHV12</stp>
        <stp>CNHJPY Curncy</stp>
        <stp>last_price</stp>
        <stp>8/4/2016 8:05:00 AM</stp>
        <stp>8/4/2016 8:06:00 AM</stp>
        <stp>[USDJPY Gotobi.xlsx]Sheet1!R73C7</stp>
        <stp>BarSz=1</stp>
        <stp>Dir=V</stp>
        <stp>Dts=h</stp>
        <stp>Sort=D</stp>
        <stp>Quote=C</stp>
        <stp>UseDPDF=Y</stp>
        <tr r="G73" s="1"/>
      </tp>
      <tp t="s">
        <v>#N/A N/A</v>
        <stp/>
        <stp>##V3_BDHV12</stp>
        <stp>CNHJPY Curncy</stp>
        <stp>last_price</stp>
        <stp>7/4/2016 8:05:00 AM</stp>
        <stp>7/4/2016 8:06:00 AM</stp>
        <stp>[USDJPY Gotobi.xlsx]Sheet1!R72C7</stp>
        <stp>BarSz=1</stp>
        <stp>Dir=V</stp>
        <stp>Dts=h</stp>
        <stp>Sort=D</stp>
        <stp>Quote=C</stp>
        <stp>UseDPDF=Y</stp>
        <tr r="G72" s="1"/>
      </tp>
      <tp t="s">
        <v>#N/A N/A</v>
        <stp/>
        <stp>##V3_BDHV12</stp>
        <stp>CNHJPY Curncy</stp>
        <stp>last_price</stp>
        <stp>6/4/2016 8:05:00 AM</stp>
        <stp>6/4/2016 8:06:00 AM</stp>
        <stp>[USDJPY Gotobi.xlsx]Sheet1!R71C7</stp>
        <stp>BarSz=1</stp>
        <stp>Dir=V</stp>
        <stp>Dts=h</stp>
        <stp>Sort=D</stp>
        <stp>Quote=C</stp>
        <stp>UseDPDF=Y</stp>
        <tr r="G71" s="1"/>
      </tp>
      <tp t="s">
        <v>#N/A N/A</v>
        <stp/>
        <stp>##V3_BDHV12</stp>
        <stp>CNHJPY Curncy</stp>
        <stp>last_price</stp>
        <stp>5/4/2016 8:05:00 AM</stp>
        <stp>5/4/2016 8:06:00 AM</stp>
        <stp>[USDJPY Gotobi.xlsx]Sheet1!R70C7</stp>
        <stp>BarSz=1</stp>
        <stp>Dir=V</stp>
        <stp>Dts=h</stp>
        <stp>Sort=D</stp>
        <stp>Quote=C</stp>
        <stp>UseDPDF=Y</stp>
        <tr r="G70" s="1"/>
      </tp>
      <tp t="s">
        <v>#N/A N/A</v>
        <stp/>
        <stp>##V3_BDHV12</stp>
        <stp>CNHJPY Curncy</stp>
        <stp>last_price</stp>
        <stp>2/5/2016 8:05:00 AM</stp>
        <stp>2/5/2016 8:06:00 AM</stp>
        <stp>[USDJPY Gotobi.xlsx]Sheet1!R89C7</stp>
        <stp>BarSz=1</stp>
        <stp>Dir=V</stp>
        <stp>Dts=h</stp>
        <stp>Sort=D</stp>
        <stp>Quote=C</stp>
        <stp>UseDPDF=Y</stp>
        <tr r="G89" s="1"/>
      </tp>
      <tp t="s">
        <v>#N/A N/A</v>
        <stp/>
        <stp>##V3_BDHV12</stp>
        <stp>CNHJPY Curncy</stp>
        <stp>last_price</stp>
        <stp>9/5/2016 8:05:00 AM</stp>
        <stp>9/5/2016 8:06:00 AM</stp>
        <stp>[USDJPY Gotobi.xlsx]Sheet1!R94C7</stp>
        <stp>BarSz=1</stp>
        <stp>Dir=V</stp>
        <stp>Dts=h</stp>
        <stp>Sort=D</stp>
        <stp>Quote=C</stp>
        <stp>UseDPDF=Y</stp>
        <tr r="G94" s="1"/>
      </tp>
      <tp t="s">
        <v>#N/A N/A</v>
        <stp/>
        <stp>##V3_BDHV12</stp>
        <stp>CNHJPY Curncy</stp>
        <stp>last_price</stp>
        <stp>6/5/2016 8:05:00 AM</stp>
        <stp>6/5/2016 8:06:00 AM</stp>
        <stp>[USDJPY Gotobi.xlsx]Sheet1!R93C7</stp>
        <stp>BarSz=1</stp>
        <stp>Dir=V</stp>
        <stp>Dts=h</stp>
        <stp>Sort=D</stp>
        <stp>Quote=C</stp>
        <stp>UseDPDF=Y</stp>
        <tr r="G93" s="1"/>
      </tp>
      <tp t="s">
        <v>#N/A N/A</v>
        <stp/>
        <stp>##V3_BDHV12</stp>
        <stp>CNHJPY Curncy</stp>
        <stp>last_price</stp>
        <stp>5/5/2016 8:05:00 AM</stp>
        <stp>5/5/2016 8:06:00 AM</stp>
        <stp>[USDJPY Gotobi.xlsx]Sheet1!R92C7</stp>
        <stp>BarSz=1</stp>
        <stp>Dir=V</stp>
        <stp>Dts=h</stp>
        <stp>Sort=D</stp>
        <stp>Quote=C</stp>
        <stp>UseDPDF=Y</stp>
        <tr r="G92" s="1"/>
      </tp>
      <tp t="s">
        <v>#N/A N/A</v>
        <stp/>
        <stp>##V3_BDHV12</stp>
        <stp>CNHJPY Curncy</stp>
        <stp>last_price</stp>
        <stp>4/5/2016 8:05:00 AM</stp>
        <stp>4/5/2016 8:06:00 AM</stp>
        <stp>[USDJPY Gotobi.xlsx]Sheet1!R91C7</stp>
        <stp>BarSz=1</stp>
        <stp>Dir=V</stp>
        <stp>Dts=h</stp>
        <stp>Sort=D</stp>
        <stp>Quote=C</stp>
        <stp>UseDPDF=Y</stp>
        <tr r="G91" s="1"/>
      </tp>
      <tp t="s">
        <v>#N/A N/A</v>
        <stp/>
        <stp>##V3_BDHV12</stp>
        <stp>CNHJPY Curncy</stp>
        <stp>last_price</stp>
        <stp>3/5/2016 8:05:00 AM</stp>
        <stp>3/5/2016 8:06:00 AM</stp>
        <stp>[USDJPY Gotobi.xlsx]Sheet1!R90C7</stp>
        <stp>BarSz=1</stp>
        <stp>Dir=V</stp>
        <stp>Dts=h</stp>
        <stp>Sort=D</stp>
        <stp>Quote=C</stp>
        <stp>UseDPDF=Y</stp>
        <tr r="G90" s="1"/>
      </tp>
      <tp t="s">
        <v>#N/A N/A</v>
        <stp/>
        <stp>##V3_BDHV12</stp>
        <stp>CNHJPY Curncy</stp>
        <stp>last_price</stp>
        <stp>4/2/2016 8:05:00 AM</stp>
        <stp>4/2/2016 8:06:00 AM</stp>
        <stp>[USDJPY Gotobi.xlsx]Sheet1!R27C6</stp>
        <stp>BarSz=1</stp>
        <stp>Dir=V</stp>
        <stp>Dts=h</stp>
        <stp>Sort=D</stp>
        <stp>Quote=C</stp>
        <stp>UseDPDF=Y</stp>
        <tr r="F27" s="1"/>
      </tp>
      <tp t="s">
        <v>#N/A N/A</v>
        <stp/>
        <stp>##V3_BDHV12</stp>
        <stp>CNHJPY Curncy</stp>
        <stp>last_price</stp>
        <stp>3/2/2016 8:05:00 AM</stp>
        <stp>3/2/2016 8:06:00 AM</stp>
        <stp>[USDJPY Gotobi.xlsx]Sheet1!R26C6</stp>
        <stp>BarSz=1</stp>
        <stp>Dir=V</stp>
        <stp>Dts=h</stp>
        <stp>Sort=D</stp>
        <stp>Quote=C</stp>
        <stp>UseDPDF=Y</stp>
        <tr r="F26" s="1"/>
      </tp>
      <tp t="s">
        <v>#N/A N/A</v>
        <stp/>
        <stp>##V3_BDHV12</stp>
        <stp>CNHJPY Curncy</stp>
        <stp>last_price</stp>
        <stp>2/2/2016 8:05:00 AM</stp>
        <stp>2/2/2016 8:06:00 AM</stp>
        <stp>[USDJPY Gotobi.xlsx]Sheet1!R25C6</stp>
        <stp>BarSz=1</stp>
        <stp>Dir=V</stp>
        <stp>Dts=h</stp>
        <stp>Sort=D</stp>
        <stp>Quote=C</stp>
        <stp>UseDPDF=Y</stp>
        <tr r="F25" s="1"/>
      </tp>
      <tp t="s">
        <v>#N/A N/A</v>
        <stp/>
        <stp>##V3_BDHV12</stp>
        <stp>CNHJPY Curncy</stp>
        <stp>last_price</stp>
        <stp>1/2/2016 8:05:00 AM</stp>
        <stp>1/2/2016 8:06:00 AM</stp>
        <stp>[USDJPY Gotobi.xlsx]Sheet1!R24C6</stp>
        <stp>BarSz=1</stp>
        <stp>Dir=V</stp>
        <stp>Dts=h</stp>
        <stp>Sort=D</stp>
        <stp>Quote=C</stp>
        <stp>UseDPDF=Y</stp>
        <tr r="F24" s="1"/>
      </tp>
      <tp t="s">
        <v>#N/A N/A</v>
        <stp/>
        <stp>##V3_BDHV12</stp>
        <stp>CNHJPY Curncy</stp>
        <stp>last_price</stp>
        <stp>8/2/2016 8:05:00 AM</stp>
        <stp>8/2/2016 8:06:00 AM</stp>
        <stp>[USDJPY Gotobi.xlsx]Sheet1!R29C6</stp>
        <stp>BarSz=1</stp>
        <stp>Dir=V</stp>
        <stp>Dts=h</stp>
        <stp>Sort=D</stp>
        <stp>Quote=C</stp>
        <stp>UseDPDF=Y</stp>
        <tr r="F29" s="1"/>
      </tp>
      <tp t="s">
        <v>#N/A N/A</v>
        <stp/>
        <stp>##V3_BDHV12</stp>
        <stp>CNHJPY Curncy</stp>
        <stp>last_price</stp>
        <stp>5/2/2016 8:05:00 AM</stp>
        <stp>5/2/2016 8:06:00 AM</stp>
        <stp>[USDJPY Gotobi.xlsx]Sheet1!R28C6</stp>
        <stp>BarSz=1</stp>
        <stp>Dir=V</stp>
        <stp>Dts=h</stp>
        <stp>Sort=D</stp>
        <stp>Quote=C</stp>
        <stp>UseDPDF=Y</stp>
        <tr r="F28" s="1"/>
      </tp>
      <tp t="s">
        <v>#N/A N/A</v>
        <stp/>
        <stp>##V3_BDHV12</stp>
        <stp>CNHJPY Curncy</stp>
        <stp>last_price</stp>
        <stp>9/2/2016 8:05:00 AM</stp>
        <stp>9/2/2016 8:06:00 AM</stp>
        <stp>[USDJPY Gotobi.xlsx]Sheet1!R30C6</stp>
        <stp>BarSz=1</stp>
        <stp>Dir=V</stp>
        <stp>Dts=h</stp>
        <stp>Sort=D</stp>
        <stp>Quote=C</stp>
        <stp>UseDPDF=Y</stp>
        <tr r="F30" s="1"/>
      </tp>
      <tp t="s">
        <v>#N/A N/A</v>
        <stp/>
        <stp>##V3_BDHV12</stp>
        <stp>CNHJPY Curncy</stp>
        <stp>last_price</stp>
        <stp>3/3/2016 8:05:00 AM</stp>
        <stp>3/3/2016 8:06:00 AM</stp>
        <stp>[USDJPY Gotobi.xlsx]Sheet1!R47C6</stp>
        <stp>BarSz=1</stp>
        <stp>Dir=V</stp>
        <stp>Dts=h</stp>
        <stp>Sort=D</stp>
        <stp>Quote=C</stp>
        <stp>UseDPDF=Y</stp>
        <tr r="F47" s="1"/>
      </tp>
      <tp t="s">
        <v>#N/A N/A</v>
        <stp/>
        <stp>##V3_BDHV12</stp>
        <stp>CNHJPY Curncy</stp>
        <stp>last_price</stp>
        <stp>2/3/2016 8:05:00 AM</stp>
        <stp>2/3/2016 8:06:00 AM</stp>
        <stp>[USDJPY Gotobi.xlsx]Sheet1!R46C6</stp>
        <stp>BarSz=1</stp>
        <stp>Dir=V</stp>
        <stp>Dts=h</stp>
        <stp>Sort=D</stp>
        <stp>Quote=C</stp>
        <stp>UseDPDF=Y</stp>
        <tr r="F46" s="1"/>
      </tp>
      <tp t="s">
        <v>#N/A N/A</v>
        <stp/>
        <stp>##V3_BDHV12</stp>
        <stp>CNHJPY Curncy</stp>
        <stp>last_price</stp>
        <stp>1/3/2016 8:05:00 AM</stp>
        <stp>1/3/2016 8:06:00 AM</stp>
        <stp>[USDJPY Gotobi.xlsx]Sheet1!R45C6</stp>
        <stp>BarSz=1</stp>
        <stp>Dir=V</stp>
        <stp>Dts=h</stp>
        <stp>Sort=D</stp>
        <stp>Quote=C</stp>
        <stp>UseDPDF=Y</stp>
        <tr r="F45" s="1"/>
      </tp>
      <tp t="s">
        <v>#N/A N/A</v>
        <stp/>
        <stp>##V3_BDHV12</stp>
        <stp>CNHJPY Curncy</stp>
        <stp>last_price</stp>
        <stp>7/3/2016 8:05:00 AM</stp>
        <stp>7/3/2016 8:06:00 AM</stp>
        <stp>[USDJPY Gotobi.xlsx]Sheet1!R49C6</stp>
        <stp>BarSz=1</stp>
        <stp>Dir=V</stp>
        <stp>Dts=h</stp>
        <stp>Sort=D</stp>
        <stp>Quote=C</stp>
        <stp>UseDPDF=Y</stp>
        <tr r="F49" s="1"/>
      </tp>
      <tp t="s">
        <v>#N/A N/A</v>
        <stp/>
        <stp>##V3_BDHV12</stp>
        <stp>CNHJPY Curncy</stp>
        <stp>last_price</stp>
        <stp>4/3/2016 8:05:00 AM</stp>
        <stp>4/3/2016 8:06:00 AM</stp>
        <stp>[USDJPY Gotobi.xlsx]Sheet1!R48C6</stp>
        <stp>BarSz=1</stp>
        <stp>Dir=V</stp>
        <stp>Dts=h</stp>
        <stp>Sort=D</stp>
        <stp>Quote=C</stp>
        <stp>UseDPDF=Y</stp>
        <tr r="F48" s="1"/>
      </tp>
      <tp t="s">
        <v>#N/A N/A</v>
        <stp/>
        <stp>##V3_BDHV12</stp>
        <stp>CNHJPY Curncy</stp>
        <stp>last_price</stp>
        <stp>9/3/2016 8:05:00 AM</stp>
        <stp>9/3/2016 8:06:00 AM</stp>
        <stp>[USDJPY Gotobi.xlsx]Sheet1!R51C6</stp>
        <stp>BarSz=1</stp>
        <stp>Dir=V</stp>
        <stp>Dts=h</stp>
        <stp>Sort=D</stp>
        <stp>Quote=C</stp>
        <stp>UseDPDF=Y</stp>
        <tr r="F51" s="1"/>
      </tp>
      <tp t="s">
        <v>#N/A N/A</v>
        <stp/>
        <stp>##V3_BDHV12</stp>
        <stp>CNHJPY Curncy</stp>
        <stp>last_price</stp>
        <stp>8/3/2016 8:05:00 AM</stp>
        <stp>8/3/2016 8:06:00 AM</stp>
        <stp>[USDJPY Gotobi.xlsx]Sheet1!R50C6</stp>
        <stp>BarSz=1</stp>
        <stp>Dir=V</stp>
        <stp>Dts=h</stp>
        <stp>Sort=D</stp>
        <stp>Quote=C</stp>
        <stp>UseDPDF=Y</stp>
        <tr r="F50" s="1"/>
      </tp>
      <tp t="s">
        <v>#N/A N/A</v>
        <stp/>
        <stp>##V3_BDHV12</stp>
        <stp>CNHJPY Curncy</stp>
        <stp>last_price</stp>
        <stp>4/4/2016 8:05:00 AM</stp>
        <stp>4/4/2016 8:06:00 AM</stp>
        <stp>[USDJPY Gotobi.xlsx]Sheet1!R69C6</stp>
        <stp>BarSz=1</stp>
        <stp>Dir=V</stp>
        <stp>Dts=h</stp>
        <stp>Sort=D</stp>
        <stp>Quote=C</stp>
        <stp>UseDPDF=Y</stp>
        <tr r="F69" s="1"/>
      </tp>
      <tp t="s">
        <v>#N/A N/A</v>
        <stp/>
        <stp>##V3_BDHV12</stp>
        <stp>CNHJPY Curncy</stp>
        <stp>last_price</stp>
        <stp>1/4/2016 8:05:00 AM</stp>
        <stp>1/4/2016 8:06:00 AM</stp>
        <stp>[USDJPY Gotobi.xlsx]Sheet1!R68C6</stp>
        <stp>BarSz=1</stp>
        <stp>Dir=V</stp>
        <stp>Dts=h</stp>
        <stp>Sort=D</stp>
        <stp>Quote=C</stp>
        <stp>UseDPDF=Y</stp>
        <tr r="F68" s="1"/>
      </tp>
      <tp t="s">
        <v>#N/A N/A</v>
        <stp/>
        <stp>##V3_BDHV12</stp>
        <stp>CNHJPY Curncy</stp>
        <stp>last_price</stp>
        <stp>8/4/2016 8:05:00 AM</stp>
        <stp>8/4/2016 8:06:00 AM</stp>
        <stp>[USDJPY Gotobi.xlsx]Sheet1!R73C6</stp>
        <stp>BarSz=1</stp>
        <stp>Dir=V</stp>
        <stp>Dts=h</stp>
        <stp>Sort=D</stp>
        <stp>Quote=C</stp>
        <stp>UseDPDF=Y</stp>
        <tr r="F73" s="1"/>
      </tp>
      <tp t="s">
        <v>#N/A N/A</v>
        <stp/>
        <stp>##V3_BDHV12</stp>
        <stp>CNHJPY Curncy</stp>
        <stp>last_price</stp>
        <stp>7/4/2016 8:05:00 AM</stp>
        <stp>7/4/2016 8:06:00 AM</stp>
        <stp>[USDJPY Gotobi.xlsx]Sheet1!R72C6</stp>
        <stp>BarSz=1</stp>
        <stp>Dir=V</stp>
        <stp>Dts=h</stp>
        <stp>Sort=D</stp>
        <stp>Quote=C</stp>
        <stp>UseDPDF=Y</stp>
        <tr r="F72" s="1"/>
      </tp>
      <tp t="s">
        <v>#N/A N/A</v>
        <stp/>
        <stp>##V3_BDHV12</stp>
        <stp>CNHJPY Curncy</stp>
        <stp>last_price</stp>
        <stp>6/4/2016 8:05:00 AM</stp>
        <stp>6/4/2016 8:06:00 AM</stp>
        <stp>[USDJPY Gotobi.xlsx]Sheet1!R71C6</stp>
        <stp>BarSz=1</stp>
        <stp>Dir=V</stp>
        <stp>Dts=h</stp>
        <stp>Sort=D</stp>
        <stp>Quote=C</stp>
        <stp>UseDPDF=Y</stp>
        <tr r="F71" s="1"/>
      </tp>
      <tp t="s">
        <v>#N/A N/A</v>
        <stp/>
        <stp>##V3_BDHV12</stp>
        <stp>CNHJPY Curncy</stp>
        <stp>last_price</stp>
        <stp>5/4/2016 8:05:00 AM</stp>
        <stp>5/4/2016 8:06:00 AM</stp>
        <stp>[USDJPY Gotobi.xlsx]Sheet1!R70C6</stp>
        <stp>BarSz=1</stp>
        <stp>Dir=V</stp>
        <stp>Dts=h</stp>
        <stp>Sort=D</stp>
        <stp>Quote=C</stp>
        <stp>UseDPDF=Y</stp>
        <tr r="F70" s="1"/>
      </tp>
      <tp t="s">
        <v>#N/A N/A</v>
        <stp/>
        <stp>##V3_BDHV12</stp>
        <stp>CNHJPY Curncy</stp>
        <stp>last_price</stp>
        <stp>2/5/2016 8:05:00 AM</stp>
        <stp>2/5/2016 8:06:00 AM</stp>
        <stp>[USDJPY Gotobi.xlsx]Sheet1!R89C6</stp>
        <stp>BarSz=1</stp>
        <stp>Dir=V</stp>
        <stp>Dts=h</stp>
        <stp>Sort=D</stp>
        <stp>Quote=C</stp>
        <stp>UseDPDF=Y</stp>
        <tr r="F89" s="1"/>
      </tp>
      <tp t="s">
        <v>#N/A N/A</v>
        <stp/>
        <stp>##V3_BDHV12</stp>
        <stp>CNHJPY Curncy</stp>
        <stp>last_price</stp>
        <stp>9/5/2016 8:05:00 AM</stp>
        <stp>9/5/2016 8:06:00 AM</stp>
        <stp>[USDJPY Gotobi.xlsx]Sheet1!R94C6</stp>
        <stp>BarSz=1</stp>
        <stp>Dir=V</stp>
        <stp>Dts=h</stp>
        <stp>Sort=D</stp>
        <stp>Quote=C</stp>
        <stp>UseDPDF=Y</stp>
        <tr r="F94" s="1"/>
      </tp>
      <tp t="s">
        <v>#N/A N/A</v>
        <stp/>
        <stp>##V3_BDHV12</stp>
        <stp>CNHJPY Curncy</stp>
        <stp>last_price</stp>
        <stp>6/5/2016 8:05:00 AM</stp>
        <stp>6/5/2016 8:06:00 AM</stp>
        <stp>[USDJPY Gotobi.xlsx]Sheet1!R93C6</stp>
        <stp>BarSz=1</stp>
        <stp>Dir=V</stp>
        <stp>Dts=h</stp>
        <stp>Sort=D</stp>
        <stp>Quote=C</stp>
        <stp>UseDPDF=Y</stp>
        <tr r="F93" s="1"/>
      </tp>
      <tp t="s">
        <v>#N/A N/A</v>
        <stp/>
        <stp>##V3_BDHV12</stp>
        <stp>CNHJPY Curncy</stp>
        <stp>last_price</stp>
        <stp>5/5/2016 8:05:00 AM</stp>
        <stp>5/5/2016 8:06:00 AM</stp>
        <stp>[USDJPY Gotobi.xlsx]Sheet1!R92C6</stp>
        <stp>BarSz=1</stp>
        <stp>Dir=V</stp>
        <stp>Dts=h</stp>
        <stp>Sort=D</stp>
        <stp>Quote=C</stp>
        <stp>UseDPDF=Y</stp>
        <tr r="F92" s="1"/>
      </tp>
      <tp t="s">
        <v>#N/A N/A</v>
        <stp/>
        <stp>##V3_BDHV12</stp>
        <stp>CNHJPY Curncy</stp>
        <stp>last_price</stp>
        <stp>4/5/2016 8:05:00 AM</stp>
        <stp>4/5/2016 8:06:00 AM</stp>
        <stp>[USDJPY Gotobi.xlsx]Sheet1!R91C6</stp>
        <stp>BarSz=1</stp>
        <stp>Dir=V</stp>
        <stp>Dts=h</stp>
        <stp>Sort=D</stp>
        <stp>Quote=C</stp>
        <stp>UseDPDF=Y</stp>
        <tr r="F91" s="1"/>
      </tp>
      <tp t="s">
        <v>#N/A N/A</v>
        <stp/>
        <stp>##V3_BDHV12</stp>
        <stp>CNHJPY Curncy</stp>
        <stp>last_price</stp>
        <stp>3/5/2016 8:05:00 AM</stp>
        <stp>3/5/2016 8:06:00 AM</stp>
        <stp>[USDJPY Gotobi.xlsx]Sheet1!R90C6</stp>
        <stp>BarSz=1</stp>
        <stp>Dir=V</stp>
        <stp>Dts=h</stp>
        <stp>Sort=D</stp>
        <stp>Quote=C</stp>
        <stp>UseDPDF=Y</stp>
        <tr r="F90" s="1"/>
      </tp>
      <tp>
        <v>15.135</v>
        <stp/>
        <stp>##V3_BDHV12</stp>
        <stp>CNHJPY Curncy</stp>
        <stp>last_price</stp>
        <stp>30/9/2016 8:00:00 AM</stp>
        <stp>30/9/2016 9:00:00 AM</stp>
        <stp>[USDJPY Gotobi.xlsx]CNH2!R62C2</stp>
        <stp>BarSz=1</stp>
        <stp>Dir=H</stp>
        <stp>Dts=h</stp>
        <stp>Sort=D</stp>
        <stp>Quote=C</stp>
        <stp>UseDPDF=Y</stp>
        <stp>cols=60;rows=1</stp>
        <tr r="B62" s="12"/>
      </tp>
      <tp>
        <v>16.3507</v>
        <stp/>
        <stp>##V3_BDHV12</stp>
        <stp>CNHJPY Curncy</stp>
        <stp>last_price</stp>
        <stp>25/11/2016 8:00:00 AM</stp>
        <stp>25/11/2016 9:00:00 AM</stp>
        <stp>[USDJPY Gotobi.xlsx]CNH2!R102C2</stp>
        <stp>BarSz=1</stp>
        <stp>Dir=H</stp>
        <stp>Dts=h</stp>
        <stp>Sort=D</stp>
        <stp>Quote=C</stp>
        <stp>UseDPDF=Y</stp>
        <stp>cols=60;rows=1</stp>
        <tr r="B102" s="12"/>
      </tp>
      <tp>
        <v>16.949400000000001</v>
        <stp/>
        <stp>##V3_BDHV12</stp>
        <stp>CNHJPY Curncy</stp>
        <stp>last_price</stp>
        <stp>22/12/2016 8:00:00 AM</stp>
        <stp>22/12/2016 9:00:00 AM</stp>
        <stp>[USDJPY Gotobi.xlsx]CNH2!R121C2</stp>
        <stp>BarSz=1</stp>
        <stp>Dir=H</stp>
        <stp>Dts=h</stp>
        <stp>Sort=D</stp>
        <stp>Quote=C</stp>
        <stp>UseDPDF=Y</stp>
        <stp>cols=60;rows=1</stp>
        <tr r="B121" s="12"/>
      </tp>
      <tp t="s">
        <v>#N/A N/A</v>
        <stp/>
        <stp>##V3_BDHV12</stp>
        <stp>CNHJPY Curncy</stp>
        <stp>last_price</stp>
        <stp>4/2/2016 9:00:00 AM</stp>
        <stp>4/2/2016 9:01:00 AM</stp>
        <stp>[USDJPY Gotobi.xlsx]Sheet1!R27C8</stp>
        <stp>BarSz=1</stp>
        <stp>Dir=V</stp>
        <stp>Dts=h</stp>
        <stp>Sort=D</stp>
        <stp>Quote=C</stp>
        <stp>UseDPDF=Y</stp>
        <tr r="H27" s="1"/>
      </tp>
      <tp t="s">
        <v>#N/A N/A</v>
        <stp/>
        <stp>##V3_BDHV12</stp>
        <stp>CNHJPY Curncy</stp>
        <stp>last_price</stp>
        <stp>3/2/2016 9:00:00 AM</stp>
        <stp>3/2/2016 9:01:00 AM</stp>
        <stp>[USDJPY Gotobi.xlsx]Sheet1!R26C8</stp>
        <stp>BarSz=1</stp>
        <stp>Dir=V</stp>
        <stp>Dts=h</stp>
        <stp>Sort=D</stp>
        <stp>Quote=C</stp>
        <stp>UseDPDF=Y</stp>
        <tr r="H26" s="1"/>
      </tp>
      <tp t="s">
        <v>#N/A N/A</v>
        <stp/>
        <stp>##V3_BDHV12</stp>
        <stp>CNHJPY Curncy</stp>
        <stp>last_price</stp>
        <stp>2/2/2016 9:00:00 AM</stp>
        <stp>2/2/2016 9:01:00 AM</stp>
        <stp>[USDJPY Gotobi.xlsx]Sheet1!R25C8</stp>
        <stp>BarSz=1</stp>
        <stp>Dir=V</stp>
        <stp>Dts=h</stp>
        <stp>Sort=D</stp>
        <stp>Quote=C</stp>
        <stp>UseDPDF=Y</stp>
        <tr r="H25" s="1"/>
      </tp>
      <tp t="s">
        <v>#N/A N/A</v>
        <stp/>
        <stp>##V3_BDHV12</stp>
        <stp>CNHJPY Curncy</stp>
        <stp>last_price</stp>
        <stp>1/2/2016 9:00:00 AM</stp>
        <stp>1/2/2016 9:01:00 AM</stp>
        <stp>[USDJPY Gotobi.xlsx]Sheet1!R24C8</stp>
        <stp>BarSz=1</stp>
        <stp>Dir=V</stp>
        <stp>Dts=h</stp>
        <stp>Sort=D</stp>
        <stp>Quote=C</stp>
        <stp>UseDPDF=Y</stp>
        <tr r="H24" s="1"/>
      </tp>
      <tp t="s">
        <v>#N/A N/A</v>
        <stp/>
        <stp>##V3_BDHV12</stp>
        <stp>CNHJPY Curncy</stp>
        <stp>last_price</stp>
        <stp>8/2/2016 9:00:00 AM</stp>
        <stp>8/2/2016 9:01:00 AM</stp>
        <stp>[USDJPY Gotobi.xlsx]Sheet1!R29C8</stp>
        <stp>BarSz=1</stp>
        <stp>Dir=V</stp>
        <stp>Dts=h</stp>
        <stp>Sort=D</stp>
        <stp>Quote=C</stp>
        <stp>UseDPDF=Y</stp>
        <tr r="H29" s="1"/>
      </tp>
      <tp t="s">
        <v>#N/A N/A</v>
        <stp/>
        <stp>##V3_BDHV12</stp>
        <stp>CNHJPY Curncy</stp>
        <stp>last_price</stp>
        <stp>5/2/2016 9:00:00 AM</stp>
        <stp>5/2/2016 9:01:00 AM</stp>
        <stp>[USDJPY Gotobi.xlsx]Sheet1!R28C8</stp>
        <stp>BarSz=1</stp>
        <stp>Dir=V</stp>
        <stp>Dts=h</stp>
        <stp>Sort=D</stp>
        <stp>Quote=C</stp>
        <stp>UseDPDF=Y</stp>
        <tr r="H28" s="1"/>
      </tp>
      <tp t="s">
        <v>#N/A N/A</v>
        <stp/>
        <stp>##V3_BDHV12</stp>
        <stp>CNHJPY Curncy</stp>
        <stp>last_price</stp>
        <stp>9/2/2016 9:00:00 AM</stp>
        <stp>9/2/2016 9:01:00 AM</stp>
        <stp>[USDJPY Gotobi.xlsx]Sheet1!R30C8</stp>
        <stp>BarSz=1</stp>
        <stp>Dir=V</stp>
        <stp>Dts=h</stp>
        <stp>Sort=D</stp>
        <stp>Quote=C</stp>
        <stp>UseDPDF=Y</stp>
        <tr r="H30" s="1"/>
      </tp>
      <tp t="s">
        <v>#N/A N/A</v>
        <stp/>
        <stp>##V3_BDHV12</stp>
        <stp>CNHJPY Curncy</stp>
        <stp>last_price</stp>
        <stp>4/4/2016 9:00:00 AM</stp>
        <stp>4/4/2016 9:01:00 AM</stp>
        <stp>[USDJPY Gotobi.xlsx]Sheet1!R69C8</stp>
        <stp>BarSz=1</stp>
        <stp>Dir=V</stp>
        <stp>Dts=h</stp>
        <stp>Sort=D</stp>
        <stp>Quote=C</stp>
        <stp>UseDPDF=Y</stp>
        <tr r="H69" s="1"/>
      </tp>
      <tp t="s">
        <v>#N/A N/A</v>
        <stp/>
        <stp>##V3_BDHV12</stp>
        <stp>CNHJPY Curncy</stp>
        <stp>last_price</stp>
        <stp>1/4/2016 9:00:00 AM</stp>
        <stp>1/4/2016 9:01:00 AM</stp>
        <stp>[USDJPY Gotobi.xlsx]Sheet1!R68C8</stp>
        <stp>BarSz=1</stp>
        <stp>Dir=V</stp>
        <stp>Dts=h</stp>
        <stp>Sort=D</stp>
        <stp>Quote=C</stp>
        <stp>UseDPDF=Y</stp>
        <tr r="H68" s="1"/>
      </tp>
      <tp t="s">
        <v>#N/A N/A</v>
        <stp/>
        <stp>##V3_BDHV12</stp>
        <stp>CNHJPY Curncy</stp>
        <stp>last_price</stp>
        <stp>8/4/2016 9:00:00 AM</stp>
        <stp>8/4/2016 9:01:00 AM</stp>
        <stp>[USDJPY Gotobi.xlsx]Sheet1!R73C8</stp>
        <stp>BarSz=1</stp>
        <stp>Dir=V</stp>
        <stp>Dts=h</stp>
        <stp>Sort=D</stp>
        <stp>Quote=C</stp>
        <stp>UseDPDF=Y</stp>
        <tr r="H73" s="1"/>
      </tp>
      <tp t="s">
        <v>#N/A N/A</v>
        <stp/>
        <stp>##V3_BDHV12</stp>
        <stp>CNHJPY Curncy</stp>
        <stp>last_price</stp>
        <stp>7/4/2016 9:00:00 AM</stp>
        <stp>7/4/2016 9:01:00 AM</stp>
        <stp>[USDJPY Gotobi.xlsx]Sheet1!R72C8</stp>
        <stp>BarSz=1</stp>
        <stp>Dir=V</stp>
        <stp>Dts=h</stp>
        <stp>Sort=D</stp>
        <stp>Quote=C</stp>
        <stp>UseDPDF=Y</stp>
        <tr r="H72" s="1"/>
      </tp>
      <tp t="s">
        <v>#N/A N/A</v>
        <stp/>
        <stp>##V3_BDHV12</stp>
        <stp>CNHJPY Curncy</stp>
        <stp>last_price</stp>
        <stp>6/4/2016 9:00:00 AM</stp>
        <stp>6/4/2016 9:01:00 AM</stp>
        <stp>[USDJPY Gotobi.xlsx]Sheet1!R71C8</stp>
        <stp>BarSz=1</stp>
        <stp>Dir=V</stp>
        <stp>Dts=h</stp>
        <stp>Sort=D</stp>
        <stp>Quote=C</stp>
        <stp>UseDPDF=Y</stp>
        <tr r="H71" s="1"/>
      </tp>
      <tp t="s">
        <v>#N/A N/A</v>
        <stp/>
        <stp>##V3_BDHV12</stp>
        <stp>CNHJPY Curncy</stp>
        <stp>last_price</stp>
        <stp>5/4/2016 9:00:00 AM</stp>
        <stp>5/4/2016 9:01:00 AM</stp>
        <stp>[USDJPY Gotobi.xlsx]Sheet1!R70C8</stp>
        <stp>BarSz=1</stp>
        <stp>Dir=V</stp>
        <stp>Dts=h</stp>
        <stp>Sort=D</stp>
        <stp>Quote=C</stp>
        <stp>UseDPDF=Y</stp>
        <tr r="H70" s="1"/>
      </tp>
      <tp t="s">
        <v>#N/A N/A</v>
        <stp/>
        <stp>##V3_BDHV12</stp>
        <stp>CNHJPY Curncy</stp>
        <stp>last_price</stp>
        <stp>3/3/2016 9:00:00 AM</stp>
        <stp>3/3/2016 9:01:00 AM</stp>
        <stp>[USDJPY Gotobi.xlsx]Sheet1!R47C8</stp>
        <stp>BarSz=1</stp>
        <stp>Dir=V</stp>
        <stp>Dts=h</stp>
        <stp>Sort=D</stp>
        <stp>Quote=C</stp>
        <stp>UseDPDF=Y</stp>
        <tr r="H47" s="1"/>
      </tp>
      <tp t="s">
        <v>#N/A N/A</v>
        <stp/>
        <stp>##V3_BDHV12</stp>
        <stp>CNHJPY Curncy</stp>
        <stp>last_price</stp>
        <stp>2/3/2016 9:00:00 AM</stp>
        <stp>2/3/2016 9:01:00 AM</stp>
        <stp>[USDJPY Gotobi.xlsx]Sheet1!R46C8</stp>
        <stp>BarSz=1</stp>
        <stp>Dir=V</stp>
        <stp>Dts=h</stp>
        <stp>Sort=D</stp>
        <stp>Quote=C</stp>
        <stp>UseDPDF=Y</stp>
        <tr r="H46" s="1"/>
      </tp>
      <tp t="s">
        <v>#N/A N/A</v>
        <stp/>
        <stp>##V3_BDHV12</stp>
        <stp>CNHJPY Curncy</stp>
        <stp>last_price</stp>
        <stp>1/3/2016 9:00:00 AM</stp>
        <stp>1/3/2016 9:01:00 AM</stp>
        <stp>[USDJPY Gotobi.xlsx]Sheet1!R45C8</stp>
        <stp>BarSz=1</stp>
        <stp>Dir=V</stp>
        <stp>Dts=h</stp>
        <stp>Sort=D</stp>
        <stp>Quote=C</stp>
        <stp>UseDPDF=Y</stp>
        <tr r="H45" s="1"/>
      </tp>
      <tp t="s">
        <v>#N/A N/A</v>
        <stp/>
        <stp>##V3_BDHV12</stp>
        <stp>CNHJPY Curncy</stp>
        <stp>last_price</stp>
        <stp>7/3/2016 9:00:00 AM</stp>
        <stp>7/3/2016 9:01:00 AM</stp>
        <stp>[USDJPY Gotobi.xlsx]Sheet1!R49C8</stp>
        <stp>BarSz=1</stp>
        <stp>Dir=V</stp>
        <stp>Dts=h</stp>
        <stp>Sort=D</stp>
        <stp>Quote=C</stp>
        <stp>UseDPDF=Y</stp>
        <tr r="H49" s="1"/>
      </tp>
      <tp t="s">
        <v>#N/A N/A</v>
        <stp/>
        <stp>##V3_BDHV12</stp>
        <stp>CNHJPY Curncy</stp>
        <stp>last_price</stp>
        <stp>4/3/2016 9:00:00 AM</stp>
        <stp>4/3/2016 9:01:00 AM</stp>
        <stp>[USDJPY Gotobi.xlsx]Sheet1!R48C8</stp>
        <stp>BarSz=1</stp>
        <stp>Dir=V</stp>
        <stp>Dts=h</stp>
        <stp>Sort=D</stp>
        <stp>Quote=C</stp>
        <stp>UseDPDF=Y</stp>
        <tr r="H48" s="1"/>
      </tp>
      <tp t="s">
        <v>#N/A N/A</v>
        <stp/>
        <stp>##V3_BDHV12</stp>
        <stp>CNHJPY Curncy</stp>
        <stp>last_price</stp>
        <stp>9/3/2016 9:00:00 AM</stp>
        <stp>9/3/2016 9:01:00 AM</stp>
        <stp>[USDJPY Gotobi.xlsx]Sheet1!R51C8</stp>
        <stp>BarSz=1</stp>
        <stp>Dir=V</stp>
        <stp>Dts=h</stp>
        <stp>Sort=D</stp>
        <stp>Quote=C</stp>
        <stp>UseDPDF=Y</stp>
        <tr r="H51" s="1"/>
      </tp>
      <tp t="s">
        <v>#N/A N/A</v>
        <stp/>
        <stp>##V3_BDHV12</stp>
        <stp>CNHJPY Curncy</stp>
        <stp>last_price</stp>
        <stp>8/3/2016 9:00:00 AM</stp>
        <stp>8/3/2016 9:01:00 AM</stp>
        <stp>[USDJPY Gotobi.xlsx]Sheet1!R50C8</stp>
        <stp>BarSz=1</stp>
        <stp>Dir=V</stp>
        <stp>Dts=h</stp>
        <stp>Sort=D</stp>
        <stp>Quote=C</stp>
        <stp>UseDPDF=Y</stp>
        <tr r="H50" s="1"/>
      </tp>
      <tp t="s">
        <v>#N/A N/A</v>
        <stp/>
        <stp>##V3_BDHV12</stp>
        <stp>CNHJPY Curncy</stp>
        <stp>last_price</stp>
        <stp>2/5/2016 9:00:00 AM</stp>
        <stp>2/5/2016 9:01:00 AM</stp>
        <stp>[USDJPY Gotobi.xlsx]Sheet1!R89C8</stp>
        <stp>BarSz=1</stp>
        <stp>Dir=V</stp>
        <stp>Dts=h</stp>
        <stp>Sort=D</stp>
        <stp>Quote=C</stp>
        <stp>UseDPDF=Y</stp>
        <tr r="H89" s="1"/>
      </tp>
      <tp t="s">
        <v>#N/A N/A</v>
        <stp/>
        <stp>##V3_BDHV12</stp>
        <stp>CNHJPY Curncy</stp>
        <stp>last_price</stp>
        <stp>9/5/2016 9:00:00 AM</stp>
        <stp>9/5/2016 9:01:00 AM</stp>
        <stp>[USDJPY Gotobi.xlsx]Sheet1!R94C8</stp>
        <stp>BarSz=1</stp>
        <stp>Dir=V</stp>
        <stp>Dts=h</stp>
        <stp>Sort=D</stp>
        <stp>Quote=C</stp>
        <stp>UseDPDF=Y</stp>
        <tr r="H94" s="1"/>
      </tp>
      <tp t="s">
        <v>#N/A N/A</v>
        <stp/>
        <stp>##V3_BDHV12</stp>
        <stp>CNHJPY Curncy</stp>
        <stp>last_price</stp>
        <stp>6/5/2016 9:00:00 AM</stp>
        <stp>6/5/2016 9:01:00 AM</stp>
        <stp>[USDJPY Gotobi.xlsx]Sheet1!R93C8</stp>
        <stp>BarSz=1</stp>
        <stp>Dir=V</stp>
        <stp>Dts=h</stp>
        <stp>Sort=D</stp>
        <stp>Quote=C</stp>
        <stp>UseDPDF=Y</stp>
        <tr r="H93" s="1"/>
      </tp>
      <tp t="s">
        <v>#N/A N/A</v>
        <stp/>
        <stp>##V3_BDHV12</stp>
        <stp>CNHJPY Curncy</stp>
        <stp>last_price</stp>
        <stp>5/5/2016 9:00:00 AM</stp>
        <stp>5/5/2016 9:01:00 AM</stp>
        <stp>[USDJPY Gotobi.xlsx]Sheet1!R92C8</stp>
        <stp>BarSz=1</stp>
        <stp>Dir=V</stp>
        <stp>Dts=h</stp>
        <stp>Sort=D</stp>
        <stp>Quote=C</stp>
        <stp>UseDPDF=Y</stp>
        <tr r="H92" s="1"/>
      </tp>
      <tp t="s">
        <v>#N/A N/A</v>
        <stp/>
        <stp>##V3_BDHV12</stp>
        <stp>CNHJPY Curncy</stp>
        <stp>last_price</stp>
        <stp>4/5/2016 9:00:00 AM</stp>
        <stp>4/5/2016 9:01:00 AM</stp>
        <stp>[USDJPY Gotobi.xlsx]Sheet1!R91C8</stp>
        <stp>BarSz=1</stp>
        <stp>Dir=V</stp>
        <stp>Dts=h</stp>
        <stp>Sort=D</stp>
        <stp>Quote=C</stp>
        <stp>UseDPDF=Y</stp>
        <tr r="H91" s="1"/>
      </tp>
      <tp t="s">
        <v>#N/A N/A</v>
        <stp/>
        <stp>##V3_BDHV12</stp>
        <stp>CNHJPY Curncy</stp>
        <stp>last_price</stp>
        <stp>3/5/2016 9:00:00 AM</stp>
        <stp>3/5/2016 9:01:00 AM</stp>
        <stp>[USDJPY Gotobi.xlsx]Sheet1!R90C8</stp>
        <stp>BarSz=1</stp>
        <stp>Dir=V</stp>
        <stp>Dts=h</stp>
        <stp>Sort=D</stp>
        <stp>Quote=C</stp>
        <stp>UseDPDF=Y</stp>
        <tr r="H90" s="1"/>
      </tp>
      <tp>
        <v>16.577999999999999</v>
        <stp/>
        <stp>##V3_BDHV12</stp>
        <stp>CNHJPY Curncy</stp>
        <stp>last_price</stp>
        <stp>7/12/2016 8:00:00 AM</stp>
        <stp>7/12/2016 9:00:00 AM</stp>
        <stp>[USDJPY Gotobi.xlsx]CNH2!R110C2</stp>
        <stp>BarSz=1</stp>
        <stp>Dir=H</stp>
        <stp>Dts=h</stp>
        <stp>Sort=D</stp>
        <stp>Quote=C</stp>
        <stp>UseDPDF=Y</stp>
        <stp>cols=60;rows=1</stp>
        <tr r="B110" s="12"/>
      </tp>
      <tp t="s">
        <v>#N/A N/A</v>
        <stp/>
        <stp>##V3_BDHV12</stp>
        <stp>CNHJPY Curncy</stp>
        <stp>last_price</stp>
        <stp>16/6/2016 8:05:00 AM</stp>
        <stp>16/6/2016 8:06:00 AM</stp>
        <stp>[USDJPY Gotobi.xlsx]Sheet1!R122C7</stp>
        <stp>BarSz=1</stp>
        <stp>Dir=V</stp>
        <stp>Dts=h</stp>
        <stp>Sort=D</stp>
        <stp>Quote=C</stp>
        <stp>UseDPDF=Y</stp>
        <tr r="G122" s="1"/>
      </tp>
      <tp t="s">
        <v>#N/A N/A</v>
        <stp/>
        <stp>##V3_BDHV12</stp>
        <stp>CNHJPY Curncy</stp>
        <stp>last_price</stp>
        <stp>13/6/2016 8:00:00 AM</stp>
        <stp>13/6/2016 8:01:00 AM</stp>
        <stp>[USDJPY Gotobi.xlsx]Sheet1!R119C5</stp>
        <stp>BarSz=1</stp>
        <stp>Dir=V</stp>
        <stp>Dts=h</stp>
        <stp>Sort=D</stp>
        <stp>Quote=C</stp>
        <stp>UseDPDF=Y</stp>
        <tr r="E119" s="1"/>
      </tp>
      <tp>
        <v>15.324299999999999</v>
        <stp/>
        <stp>##V3_BDHV12</stp>
        <stp>CNHJPY Curncy</stp>
        <stp>last_price</stp>
        <stp>16/9/2016 8:05:00 AM</stp>
        <stp>16/9/2016 8:06:00 AM</stp>
        <stp>[USDJPY Gotobi.xlsx]Sheet1!R188C7</stp>
        <stp>BarSz=1</stp>
        <stp>Dir=V</stp>
        <stp>Dts=h</stp>
        <stp>Sort=D</stp>
        <stp>Quote=C</stp>
        <stp>UseDPDF=Y</stp>
        <tr r="G188" s="1"/>
      </tp>
      <tp>
        <v>15.210800000000001</v>
        <stp/>
        <stp>##V3_BDHV12</stp>
        <stp>CNHJPY Curncy</stp>
        <stp>last_price</stp>
        <stp>13/9/2016 8:00:00 AM</stp>
        <stp>13/9/2016 8:01:00 AM</stp>
        <stp>[USDJPY Gotobi.xlsx]Sheet1!R185C5</stp>
        <stp>BarSz=1</stp>
        <stp>Dir=V</stp>
        <stp>Dts=h</stp>
        <stp>Sort=D</stp>
        <stp>Quote=C</stp>
        <stp>UseDPDF=Y</stp>
        <tr r="E185" s="1"/>
      </tp>
      <tp>
        <v>15.626799999999999</v>
        <stp/>
        <stp>##V3_BDHV12</stp>
        <stp>CNHJPY Curncy</stp>
        <stp>last_price</stp>
        <stp>13/7/2016 8:00:00 AM</stp>
        <stp>13/7/2016 8:01:00 AM</stp>
        <stp>[USDJPY Gotobi.xlsx]Sheet1!R141C5</stp>
        <stp>BarSz=1</stp>
        <stp>Dir=V</stp>
        <stp>Dts=h</stp>
        <stp>Sort=D</stp>
        <stp>Quote=C</stp>
        <stp>UseDPDF=Y</stp>
        <tr r="E141" s="1"/>
      </tp>
      <tp>
        <v>15.2186</v>
        <stp/>
        <stp>##V3_BDHV12</stp>
        <stp>CNHJPY Curncy</stp>
        <stp>last_price</stp>
        <stp>16/8/2016 8:05:00 AM</stp>
        <stp>16/8/2016 8:06:00 AM</stp>
        <stp>[USDJPY Gotobi.xlsx]Sheet1!R165C7</stp>
        <stp>BarSz=1</stp>
        <stp>Dir=V</stp>
        <stp>Dts=h</stp>
        <stp>Sort=D</stp>
        <stp>Quote=C</stp>
        <stp>UseDPDF=Y</stp>
        <tr r="G165" s="1"/>
      </tp>
      <tp t="s">
        <v>#N/A N/A</v>
        <stp/>
        <stp>##V3_BDHV12</stp>
        <stp>CNHJPY Curncy</stp>
        <stp>last_price</stp>
        <stp>16/6/2016 8:05:00 AM</stp>
        <stp>16/6/2016 8:06:00 AM</stp>
        <stp>[USDJPY Gotobi.xlsx]Sheet1!R122C6</stp>
        <stp>BarSz=1</stp>
        <stp>Dir=V</stp>
        <stp>Dts=h</stp>
        <stp>Sort=D</stp>
        <stp>Quote=C</stp>
        <stp>UseDPDF=Y</stp>
        <tr r="F122" s="1"/>
      </tp>
      <tp>
        <v>15.324299999999999</v>
        <stp/>
        <stp>##V3_BDHV12</stp>
        <stp>CNHJPY Curncy</stp>
        <stp>last_price</stp>
        <stp>16/9/2016 8:05:00 AM</stp>
        <stp>16/9/2016 8:06:00 AM</stp>
        <stp>[USDJPY Gotobi.xlsx]Sheet1!R188C6</stp>
        <stp>BarSz=1</stp>
        <stp>Dir=V</stp>
        <stp>Dts=h</stp>
        <stp>Sort=D</stp>
        <stp>Quote=C</stp>
        <stp>UseDPDF=Y</stp>
        <tr r="F188" s="1"/>
      </tp>
      <tp>
        <v>15.2186</v>
        <stp/>
        <stp>##V3_BDHV12</stp>
        <stp>CNHJPY Curncy</stp>
        <stp>last_price</stp>
        <stp>16/8/2016 8:05:00 AM</stp>
        <stp>16/8/2016 8:06:00 AM</stp>
        <stp>[USDJPY Gotobi.xlsx]Sheet1!R165C6</stp>
        <stp>BarSz=1</stp>
        <stp>Dir=V</stp>
        <stp>Dts=h</stp>
        <stp>Sort=D</stp>
        <stp>Quote=C</stp>
        <stp>UseDPDF=Y</stp>
        <tr r="F165" s="1"/>
      </tp>
      <tp t="s">
        <v>#N/A N/A</v>
        <stp/>
        <stp>##V3_BDHV12</stp>
        <stp>CNHJPY Curncy</stp>
        <stp>last_price</stp>
        <stp>25/5/2016 8:05:00 AM</stp>
        <stp>25/5/2016 8:06:00 AM</stp>
        <stp>[USDJPY Gotobi.xlsx]Sheet1!R106C6</stp>
        <stp>BarSz=1</stp>
        <stp>Dir=V</stp>
        <stp>Dts=h</stp>
        <stp>Sort=D</stp>
        <stp>Quote=C</stp>
        <stp>UseDPDF=Y</stp>
        <tr r="F106" s="1"/>
      </tp>
      <tp t="s">
        <v>#N/A N/A</v>
        <stp/>
        <stp>##V3_BDHV12</stp>
        <stp>CNHJPY Curncy</stp>
        <stp>last_price</stp>
        <stp>31/5/2016 8:00:00 AM</stp>
        <stp>31/5/2016 8:01:00 AM</stp>
        <stp>[USDJPY Gotobi.xlsx]Sheet1!R110C5</stp>
        <stp>BarSz=1</stp>
        <stp>Dir=V</stp>
        <stp>Dts=h</stp>
        <stp>Sort=D</stp>
        <stp>Quote=C</stp>
        <stp>UseDPDF=Y</stp>
        <tr r="E110" s="1"/>
      </tp>
      <tp>
        <v>16.703800000000001</v>
        <stp/>
        <stp>##V3_BDHV12</stp>
        <stp>CNHJPY Curncy</stp>
        <stp>last_price</stp>
        <stp>12/1/2017 8:00:00 AM</stp>
        <stp>12/1/2017 8:01:00 AM</stp>
        <stp>[USDJPY Gotobi.xlsx]Sheet1!R272C5</stp>
        <stp>BarSz=1</stp>
        <stp>Dir=V</stp>
        <stp>Dts=h</stp>
        <stp>Sort=D</stp>
        <stp>Quote=C</stp>
        <stp>UseDPDF=Y</stp>
        <tr r="E272" s="1"/>
      </tp>
      <tp>
        <v>16.6309</v>
        <stp/>
        <stp>##V3_BDHV12</stp>
        <stp>CNHJPY Curncy</stp>
        <stp>last_price</stp>
        <stp>17/1/2017 8:05:00 AM</stp>
        <stp>17/1/2017 8:06:00 AM</stp>
        <stp>[USDJPY Gotobi.xlsx]Sheet1!R275C7</stp>
        <stp>BarSz=1</stp>
        <stp>Dir=V</stp>
        <stp>Dts=h</stp>
        <stp>Sort=D</stp>
        <stp>Quote=C</stp>
        <stp>UseDPDF=Y</stp>
        <tr r="G275" s="1"/>
      </tp>
      <tp>
        <v>15.906000000000001</v>
        <stp/>
        <stp>##V3_BDHV12</stp>
        <stp>CNHJPY Curncy</stp>
        <stp>last_price</stp>
        <stp>25/7/2016 8:05:00 AM</stp>
        <stp>25/7/2016 8:06:00 AM</stp>
        <stp>[USDJPY Gotobi.xlsx]Sheet1!R149C6</stp>
        <stp>BarSz=1</stp>
        <stp>Dir=V</stp>
        <stp>Dts=h</stp>
        <stp>Sort=D</stp>
        <stp>Quote=C</stp>
        <stp>UseDPDF=Y</stp>
        <tr r="F149" s="1"/>
      </tp>
      <tp>
        <v>15.0685</v>
        <stp/>
        <stp>##V3_BDHV12</stp>
        <stp>CNHJPY Curncy</stp>
        <stp>last_price</stp>
        <stp>25/8/2016 8:05:00 AM</stp>
        <stp>25/8/2016 8:06:00 AM</stp>
        <stp>[USDJPY Gotobi.xlsx]Sheet1!R172C6</stp>
        <stp>BarSz=1</stp>
        <stp>Dir=V</stp>
        <stp>Dts=h</stp>
        <stp>Sort=D</stp>
        <stp>Quote=C</stp>
        <stp>UseDPDF=Y</stp>
        <tr r="F172" s="1"/>
      </tp>
      <tp>
        <v>15.3756</v>
        <stp/>
        <stp>##V3_BDHV12</stp>
        <stp>CNHJPY Curncy</stp>
        <stp>last_price</stp>
        <stp>31/8/2016 8:00:00 AM</stp>
        <stp>31/8/2016 8:01:00 AM</stp>
        <stp>[USDJPY Gotobi.xlsx]Sheet1!R176C5</stp>
        <stp>BarSz=1</stp>
        <stp>Dir=V</stp>
        <stp>Dts=h</stp>
        <stp>Sort=D</stp>
        <stp>Quote=C</stp>
        <stp>UseDPDF=Y</stp>
        <tr r="E176" s="1"/>
      </tp>
      <tp t="s">
        <v>#N/A N/A</v>
        <stp/>
        <stp>##V3_BDHV12</stp>
        <stp>CNHJPY Curncy</stp>
        <stp>last_price</stp>
        <stp>25/5/2016 8:05:00 AM</stp>
        <stp>25/5/2016 8:06:00 AM</stp>
        <stp>[USDJPY Gotobi.xlsx]Sheet1!R106C7</stp>
        <stp>BarSz=1</stp>
        <stp>Dir=V</stp>
        <stp>Dts=h</stp>
        <stp>Sort=D</stp>
        <stp>Quote=C</stp>
        <stp>UseDPDF=Y</stp>
        <tr r="G106" s="1"/>
      </tp>
      <tp t="s">
        <v>#N/A N/A</v>
        <stp/>
        <stp>##V3_BDHV12</stp>
        <stp>CNHJPY Curncy</stp>
        <stp>last_price</stp>
        <stp>20/5/2016 8:00:00 AM</stp>
        <stp>20/5/2016 8:01:00 AM</stp>
        <stp>[USDJPY Gotobi.xlsx]Sheet1!R103C5</stp>
        <stp>BarSz=1</stp>
        <stp>Dir=V</stp>
        <stp>Dts=h</stp>
        <stp>Sort=D</stp>
        <stp>Quote=C</stp>
        <stp>UseDPDF=Y</stp>
        <tr r="E103" s="1"/>
      </tp>
      <tp t="s">
        <v>#N/A N/A</v>
        <stp/>
        <stp>##V3_BDHV12</stp>
        <stp>CNHJPY Curncy</stp>
        <stp>last_price</stp>
        <stp>20/6/2016 8:00:00 AM</stp>
        <stp>20/6/2016 8:01:00 AM</stp>
        <stp>[USDJPY Gotobi.xlsx]Sheet1!R124C5</stp>
        <stp>BarSz=1</stp>
        <stp>Dir=V</stp>
        <stp>Dts=h</stp>
        <stp>Sort=D</stp>
        <stp>Quote=C</stp>
        <stp>UseDPDF=Y</stp>
        <tr r="E124" s="1"/>
      </tp>
      <tp>
        <v>16.6309</v>
        <stp/>
        <stp>##V3_BDHV12</stp>
        <stp>CNHJPY Curncy</stp>
        <stp>last_price</stp>
        <stp>17/1/2017 8:05:00 AM</stp>
        <stp>17/1/2017 8:06:00 AM</stp>
        <stp>[USDJPY Gotobi.xlsx]Sheet1!R275C6</stp>
        <stp>BarSz=1</stp>
        <stp>Dir=V</stp>
        <stp>Dts=h</stp>
        <stp>Sort=D</stp>
        <stp>Quote=C</stp>
        <stp>UseDPDF=Y</stp>
        <tr r="F275" s="1"/>
      </tp>
      <tp>
        <v>15.274699999999999</v>
        <stp/>
        <stp>##V3_BDHV12</stp>
        <stp>CNHJPY Curncy</stp>
        <stp>last_price</stp>
        <stp>20/9/2016 8:00:00 AM</stp>
        <stp>20/9/2016 8:01:00 AM</stp>
        <stp>[USDJPY Gotobi.xlsx]Sheet1!R190C5</stp>
        <stp>BarSz=1</stp>
        <stp>Dir=V</stp>
        <stp>Dts=h</stp>
        <stp>Sort=D</stp>
        <stp>Quote=C</stp>
        <stp>UseDPDF=Y</stp>
        <tr r="E190" s="1"/>
      </tp>
      <tp>
        <v>15.814500000000001</v>
        <stp/>
        <stp>##V3_BDHV12</stp>
        <stp>CNHJPY Curncy</stp>
        <stp>last_price</stp>
        <stp>20/7/2016 8:00:00 AM</stp>
        <stp>20/7/2016 8:01:00 AM</stp>
        <stp>[USDJPY Gotobi.xlsx]Sheet1!R146C5</stp>
        <stp>BarSz=1</stp>
        <stp>Dir=V</stp>
        <stp>Dts=h</stp>
        <stp>Sort=D</stp>
        <stp>Quote=C</stp>
        <stp>UseDPDF=Y</stp>
        <tr r="E146" s="1"/>
      </tp>
      <tp>
        <v>15.906000000000001</v>
        <stp/>
        <stp>##V3_BDHV12</stp>
        <stp>CNHJPY Curncy</stp>
        <stp>last_price</stp>
        <stp>25/7/2016 8:05:00 AM</stp>
        <stp>25/7/2016 8:06:00 AM</stp>
        <stp>[USDJPY Gotobi.xlsx]Sheet1!R149C7</stp>
        <stp>BarSz=1</stp>
        <stp>Dir=V</stp>
        <stp>Dts=h</stp>
        <stp>Sort=D</stp>
        <stp>Quote=C</stp>
        <stp>UseDPDF=Y</stp>
        <tr r="G149" s="1"/>
      </tp>
      <tp>
        <v>15.0685</v>
        <stp/>
        <stp>##V3_BDHV12</stp>
        <stp>CNHJPY Curncy</stp>
        <stp>last_price</stp>
        <stp>25/8/2016 8:05:00 AM</stp>
        <stp>25/8/2016 8:06:00 AM</stp>
        <stp>[USDJPY Gotobi.xlsx]Sheet1!R172C7</stp>
        <stp>BarSz=1</stp>
        <stp>Dir=V</stp>
        <stp>Dts=h</stp>
        <stp>Sort=D</stp>
        <stp>Quote=C</stp>
        <stp>UseDPDF=Y</stp>
        <tr r="G172" s="1"/>
      </tp>
      <tp t="s">
        <v>#N/A N/A</v>
        <stp/>
        <stp>##V3_BDHV12</stp>
        <stp>CNHJPY Curncy</stp>
        <stp>last_price</stp>
        <stp>13/6/2016 9:00:00 AM</stp>
        <stp>13/6/2016 9:01:00 AM</stp>
        <stp>[USDJPY Gotobi.xlsx]Sheet1!R119C8</stp>
        <stp>BarSz=1</stp>
        <stp>Dir=V</stp>
        <stp>Dts=h</stp>
        <stp>Sort=D</stp>
        <stp>Quote=C</stp>
        <stp>UseDPDF=Y</stp>
        <tr r="H119" s="1"/>
      </tp>
      <tp>
        <v>15.176399999999999</v>
        <stp/>
        <stp>##V3_BDHV12</stp>
        <stp>CNHJPY Curncy</stp>
        <stp>last_price</stp>
        <stp>13/9/2016 9:00:00 AM</stp>
        <stp>13/9/2016 9:01:00 AM</stp>
        <stp>[USDJPY Gotobi.xlsx]Sheet1!R185C8</stp>
        <stp>BarSz=1</stp>
        <stp>Dir=V</stp>
        <stp>Dts=h</stp>
        <stp>Sort=D</stp>
        <stp>Quote=C</stp>
        <stp>UseDPDF=Y</stp>
        <tr r="H185" s="1"/>
      </tp>
      <tp>
        <v>15.63</v>
        <stp/>
        <stp>##V3_BDHV12</stp>
        <stp>CNHJPY Curncy</stp>
        <stp>last_price</stp>
        <stp>13/7/2016 9:00:00 AM</stp>
        <stp>13/7/2016 9:01:00 AM</stp>
        <stp>[USDJPY Gotobi.xlsx]Sheet1!R141C8</stp>
        <stp>BarSz=1</stp>
        <stp>Dir=V</stp>
        <stp>Dts=h</stp>
        <stp>Sort=D</stp>
        <stp>Quote=C</stp>
        <stp>UseDPDF=Y</stp>
        <tr r="H141" s="1"/>
      </tp>
      <tp t="s">
        <v>#N/A N/A</v>
        <stp/>
        <stp>##V3_BDHV12</stp>
        <stp>CNHJPY Curncy</stp>
        <stp>last_price</stp>
        <stp>11/1/2016 9:00:00 AM</stp>
        <stp>11/1/2016 9:01:00 AM</stp>
        <stp>[USDJPY Gotobi.xlsx]Sheet1!R9C8</stp>
        <stp>BarSz=1</stp>
        <stp>Dir=V</stp>
        <stp>Dts=h</stp>
        <stp>Sort=D</stp>
        <stp>Quote=C</stp>
        <stp>UseDPDF=Y</stp>
        <tr r="H9" s="1"/>
      </tp>
      <tp t="s">
        <v>#N/A N/A</v>
        <stp/>
        <stp>##V3_BDHV12</stp>
        <stp>CNHJPY Curncy</stp>
        <stp>last_price</stp>
        <stp>31/5/2016 9:00:00 AM</stp>
        <stp>31/5/2016 9:01:00 AM</stp>
        <stp>[USDJPY Gotobi.xlsx]Sheet1!R110C8</stp>
        <stp>BarSz=1</stp>
        <stp>Dir=V</stp>
        <stp>Dts=h</stp>
        <stp>Sort=D</stp>
        <stp>Quote=C</stp>
        <stp>UseDPDF=Y</stp>
        <tr r="H110" s="1"/>
      </tp>
      <tp>
        <v>16.7163</v>
        <stp/>
        <stp>##V3_BDHV12</stp>
        <stp>CNHJPY Curncy</stp>
        <stp>last_price</stp>
        <stp>12/1/2017 9:00:00 AM</stp>
        <stp>12/1/2017 9:01:00 AM</stp>
        <stp>[USDJPY Gotobi.xlsx]Sheet1!R272C8</stp>
        <stp>BarSz=1</stp>
        <stp>Dir=V</stp>
        <stp>Dts=h</stp>
        <stp>Sort=D</stp>
        <stp>Quote=C</stp>
        <stp>UseDPDF=Y</stp>
        <tr r="H272" s="1"/>
      </tp>
      <tp>
        <v>15.4015</v>
        <stp/>
        <stp>##V3_BDHV12</stp>
        <stp>CNHJPY Curncy</stp>
        <stp>last_price</stp>
        <stp>31/8/2016 9:00:00 AM</stp>
        <stp>31/8/2016 9:01:00 AM</stp>
        <stp>[USDJPY Gotobi.xlsx]Sheet1!R176C8</stp>
        <stp>BarSz=1</stp>
        <stp>Dir=V</stp>
        <stp>Dts=h</stp>
        <stp>Sort=D</stp>
        <stp>Quote=C</stp>
        <stp>UseDPDF=Y</stp>
        <tr r="H176" s="1"/>
      </tp>
      <tp t="s">
        <v>#N/A N/A</v>
        <stp/>
        <stp>##V3_BDHV12</stp>
        <stp>CNHJPY Curncy</stp>
        <stp>last_price</stp>
        <stp>20/6/2016 9:00:00 AM</stp>
        <stp>20/6/2016 9:01:00 AM</stp>
        <stp>[USDJPY Gotobi.xlsx]Sheet1!R124C8</stp>
        <stp>BarSz=1</stp>
        <stp>Dir=V</stp>
        <stp>Dts=h</stp>
        <stp>Sort=D</stp>
        <stp>Quote=C</stp>
        <stp>UseDPDF=Y</stp>
        <tr r="H124" s="1"/>
      </tp>
      <tp t="s">
        <v>#N/A N/A</v>
        <stp/>
        <stp>##V3_BDHV12</stp>
        <stp>CNHJPY Curncy</stp>
        <stp>last_price</stp>
        <stp>20/5/2016 9:00:00 AM</stp>
        <stp>20/5/2016 9:01:00 AM</stp>
        <stp>[USDJPY Gotobi.xlsx]Sheet1!R103C8</stp>
        <stp>BarSz=1</stp>
        <stp>Dir=V</stp>
        <stp>Dts=h</stp>
        <stp>Sort=D</stp>
        <stp>Quote=C</stp>
        <stp>UseDPDF=Y</stp>
        <tr r="H103" s="1"/>
      </tp>
      <tp>
        <v>15.2662</v>
        <stp/>
        <stp>##V3_BDHV12</stp>
        <stp>CNHJPY Curncy</stp>
        <stp>last_price</stp>
        <stp>20/9/2016 9:00:00 AM</stp>
        <stp>20/9/2016 9:01:00 AM</stp>
        <stp>[USDJPY Gotobi.xlsx]Sheet1!R190C8</stp>
        <stp>BarSz=1</stp>
        <stp>Dir=V</stp>
        <stp>Dts=h</stp>
        <stp>Sort=D</stp>
        <stp>Quote=C</stp>
        <stp>UseDPDF=Y</stp>
        <tr r="H190" s="1"/>
      </tp>
      <tp>
        <v>15.776899999999999</v>
        <stp/>
        <stp>##V3_BDHV12</stp>
        <stp>CNHJPY Curncy</stp>
        <stp>last_price</stp>
        <stp>20/7/2016 9:00:00 AM</stp>
        <stp>20/7/2016 9:01:00 AM</stp>
        <stp>[USDJPY Gotobi.xlsx]Sheet1!R146C8</stp>
        <stp>BarSz=1</stp>
        <stp>Dir=V</stp>
        <stp>Dts=h</stp>
        <stp>Sort=D</stp>
        <stp>Quote=C</stp>
        <stp>UseDPDF=Y</stp>
        <tr r="H146" s="1"/>
      </tp>
      <tp>
        <v>15.7773</v>
        <stp/>
        <stp>##V3_BDHV12</stp>
        <stp>CNHJPY Curncy</stp>
        <stp>last_price</stp>
        <stp>20/7/2016 8:00:00 AM</stp>
        <stp>20/7/2016 9:00:00 AM</stp>
        <stp>[USDJPY Gotobi.xlsx]CNH2!R10C2</stp>
        <stp>BarSz=1</stp>
        <stp>Dir=H</stp>
        <stp>Dts=h</stp>
        <stp>Sort=D</stp>
        <stp>Quote=C</stp>
        <stp>UseDPDF=Y</stp>
        <stp>cols=60;rows=1</stp>
        <tr r="B10" s="12"/>
      </tp>
      <tp>
        <v>15.4001</v>
        <stp/>
        <stp>##V3_BDHV12</stp>
        <stp>CNHJPY Curncy</stp>
        <stp>last_price</stp>
        <stp>31/8/2016 8:00:00 AM</stp>
        <stp>31/8/2016 9:00:00 AM</stp>
        <stp>[USDJPY Gotobi.xlsx]CNH2!R40C2</stp>
        <stp>BarSz=1</stp>
        <stp>Dir=H</stp>
        <stp>Dts=h</stp>
        <stp>Sort=D</stp>
        <stp>Quote=C</stp>
        <stp>UseDPDF=Y</stp>
        <stp>cols=60;rows=1</stp>
        <tr r="B40" s="12"/>
      </tp>
      <tp>
        <v>16.085899999999999</v>
        <stp/>
        <stp>##V3_BDHV12</stp>
        <stp>CNHJPY Curncy</stp>
        <stp>last_price</stp>
        <stp>21/7/2016 8:00:00 AM</stp>
        <stp>21/7/2016 9:00:00 AM</stp>
        <stp>[USDJPY Gotobi.xlsx]CNH2!R11C2</stp>
        <stp>BarSz=1</stp>
        <stp>Dir=H</stp>
        <stp>Dts=h</stp>
        <stp>Sort=D</stp>
        <stp>Quote=C</stp>
        <stp>UseDPDF=Y</stp>
        <stp>cols=60;rows=1</stp>
        <tr r="B11" s="12"/>
      </tp>
      <tp>
        <v>15.845499999999999</v>
        <stp/>
        <stp>##V3_BDHV12</stp>
        <stp>CNHJPY Curncy</stp>
        <stp>last_price</stp>
        <stp>22/7/2016 8:00:00 AM</stp>
        <stp>22/7/2016 9:00:00 AM</stp>
        <stp>[USDJPY Gotobi.xlsx]CNH2!R12C2</stp>
        <stp>BarSz=1</stp>
        <stp>Dir=H</stp>
        <stp>Dts=h</stp>
        <stp>Sort=D</stp>
        <stp>Quote=C</stp>
        <stp>UseDPDF=Y</stp>
        <stp>cols=60;rows=1</stp>
        <tr r="B12" s="12"/>
      </tp>
      <tp>
        <v>16.166399999999999</v>
        <stp/>
        <stp>##V3_BDHV12</stp>
        <stp>CNHJPY Curncy</stp>
        <stp>last_price</stp>
        <stp>24/11/2016 8:00:00 AM</stp>
        <stp>24/11/2016 9:00:00 AM</stp>
        <stp>[USDJPY Gotobi.xlsx]CNH2!R101C2</stp>
        <stp>BarSz=1</stp>
        <stp>Dir=H</stp>
        <stp>Dts=h</stp>
        <stp>Sort=D</stp>
        <stp>Quote=C</stp>
        <stp>UseDPDF=Y</stp>
        <stp>cols=60;rows=1</stp>
        <tr r="B101" s="12"/>
      </tp>
      <tp>
        <v>16.908200000000001</v>
        <stp/>
        <stp>##V3_BDHV12</stp>
        <stp>CNHJPY Curncy</stp>
        <stp>last_price</stp>
        <stp>23/12/2016 8:00:00 AM</stp>
        <stp>23/12/2016 9:00:00 AM</stp>
        <stp>[USDJPY Gotobi.xlsx]CNH2!R122C2</stp>
        <stp>BarSz=1</stp>
        <stp>Dir=H</stp>
        <stp>Dts=h</stp>
        <stp>Sort=D</stp>
        <stp>Quote=C</stp>
        <stp>UseDPDF=Y</stp>
        <stp>cols=60;rows=1</stp>
        <tr r="B122" s="12"/>
      </tp>
      <tp>
        <v>16.8093</v>
        <stp/>
        <stp>##V3_BDHV12</stp>
        <stp>CNHJPY Curncy</stp>
        <stp>last_price</stp>
        <stp>20/1/2017 8:00:00 AM</stp>
        <stp>20/1/2017 9:00:00 AM</stp>
        <stp>[USDJPY Gotobi.xlsx]CNH2!R142C2</stp>
        <stp>BarSz=1</stp>
        <stp>Dir=H</stp>
        <stp>Dts=h</stp>
        <stp>Sort=D</stp>
        <stp>Quote=C</stp>
        <stp>UseDPDF=Y</stp>
        <stp>cols=60;rows=1</stp>
        <tr r="B142" s="12"/>
      </tp>
      <tp t="s">
        <v>#N/A N/A</v>
        <stp/>
        <stp>##V3_BDHV12</stp>
        <stp>CNHJPY Curncy</stp>
        <stp>last_price</stp>
        <stp>26/5/2016 8:05:00 AM</stp>
        <stp>26/5/2016 8:06:00 AM</stp>
        <stp>[USDJPY Gotobi.xlsx]Sheet1!R107C7</stp>
        <stp>BarSz=1</stp>
        <stp>Dir=V</stp>
        <stp>Dts=h</stp>
        <stp>Sort=D</stp>
        <stp>Quote=C</stp>
        <stp>UseDPDF=Y</stp>
        <tr r="G107" s="1"/>
      </tp>
      <tp t="s">
        <v>#N/A N/A</v>
        <stp/>
        <stp>##V3_BDHV12</stp>
        <stp>CNHJPY Curncy</stp>
        <stp>last_price</stp>
        <stp>23/5/2016 8:00:00 AM</stp>
        <stp>23/5/2016 8:01:00 AM</stp>
        <stp>[USDJPY Gotobi.xlsx]Sheet1!R104C5</stp>
        <stp>BarSz=1</stp>
        <stp>Dir=V</stp>
        <stp>Dts=h</stp>
        <stp>Sort=D</stp>
        <stp>Quote=C</stp>
        <stp>UseDPDF=Y</stp>
        <tr r="E104" s="1"/>
      </tp>
      <tp t="s">
        <v>#N/A N/A</v>
        <stp/>
        <stp>##V3_BDHV12</stp>
        <stp>CNHJPY Curncy</stp>
        <stp>last_price</stp>
        <stp>23/6/2016 8:00:00 AM</stp>
        <stp>23/6/2016 8:01:00 AM</stp>
        <stp>[USDJPY Gotobi.xlsx]Sheet1!R127C5</stp>
        <stp>BarSz=1</stp>
        <stp>Dir=V</stp>
        <stp>Dts=h</stp>
        <stp>Sort=D</stp>
        <stp>Quote=C</stp>
        <stp>UseDPDF=Y</stp>
        <tr r="E127" s="1"/>
      </tp>
      <tp>
        <v>15.085599999999999</v>
        <stp/>
        <stp>##V3_BDHV12</stp>
        <stp>CNHJPY Curncy</stp>
        <stp>last_price</stp>
        <stp>23/9/2016 8:00:00 AM</stp>
        <stp>23/9/2016 8:01:00 AM</stp>
        <stp>[USDJPY Gotobi.xlsx]Sheet1!R193C5</stp>
        <stp>BarSz=1</stp>
        <stp>Dir=V</stp>
        <stp>Dts=h</stp>
        <stp>Sort=D</stp>
        <stp>Quote=C</stp>
        <stp>UseDPDF=Y</stp>
        <tr r="E193" s="1"/>
      </tp>
      <tp>
        <v>15.0966</v>
        <stp/>
        <stp>##V3_BDHV12</stp>
        <stp>CNHJPY Curncy</stp>
        <stp>last_price</stp>
        <stp>26/9/2016 8:05:00 AM</stp>
        <stp>26/9/2016 8:06:00 AM</stp>
        <stp>[USDJPY Gotobi.xlsx]Sheet1!R194C7</stp>
        <stp>BarSz=1</stp>
        <stp>Dir=V</stp>
        <stp>Dts=h</stp>
        <stp>Sort=D</stp>
        <stp>Quote=C</stp>
        <stp>UseDPDF=Y</stp>
        <tr r="G194" s="1"/>
      </tp>
      <tp>
        <v>15.790800000000001</v>
        <stp/>
        <stp>##V3_BDHV12</stp>
        <stp>CNHJPY Curncy</stp>
        <stp>last_price</stp>
        <stp>26/7/2016 8:05:00 AM</stp>
        <stp>26/7/2016 8:06:00 AM</stp>
        <stp>[USDJPY Gotobi.xlsx]Sheet1!R150C7</stp>
        <stp>BarSz=1</stp>
        <stp>Dir=V</stp>
        <stp>Dts=h</stp>
        <stp>Sort=D</stp>
        <stp>Quote=C</stp>
        <stp>UseDPDF=Y</stp>
        <tr r="G150" s="1"/>
      </tp>
      <tp>
        <v>15.072699999999999</v>
        <stp/>
        <stp>##V3_BDHV12</stp>
        <stp>CNHJPY Curncy</stp>
        <stp>last_price</stp>
        <stp>26/8/2016 8:05:00 AM</stp>
        <stp>26/8/2016 8:06:00 AM</stp>
        <stp>[USDJPY Gotobi.xlsx]Sheet1!R173C7</stp>
        <stp>BarSz=1</stp>
        <stp>Dir=V</stp>
        <stp>Dts=h</stp>
        <stp>Sort=D</stp>
        <stp>Quote=C</stp>
        <stp>UseDPDF=Y</stp>
        <tr r="G173" s="1"/>
      </tp>
      <tp>
        <v>15.056100000000001</v>
        <stp/>
        <stp>##V3_BDHV12</stp>
        <stp>CNHJPY Curncy</stp>
        <stp>last_price</stp>
        <stp>23/8/2016 8:00:00 AM</stp>
        <stp>23/8/2016 8:01:00 AM</stp>
        <stp>[USDJPY Gotobi.xlsx]Sheet1!R170C5</stp>
        <stp>BarSz=1</stp>
        <stp>Dir=V</stp>
        <stp>Dts=h</stp>
        <stp>Sort=D</stp>
        <stp>Quote=C</stp>
        <stp>UseDPDF=Y</stp>
        <tr r="E170" s="1"/>
      </tp>
      <tp t="s">
        <v>#N/A N/A</v>
        <stp/>
        <stp>##V3_BDHV12</stp>
        <stp>CNHJPY Curncy</stp>
        <stp>last_price</stp>
        <stp>26/5/2016 8:05:00 AM</stp>
        <stp>26/5/2016 8:06:00 AM</stp>
        <stp>[USDJPY Gotobi.xlsx]Sheet1!R107C6</stp>
        <stp>BarSz=1</stp>
        <stp>Dir=V</stp>
        <stp>Dts=h</stp>
        <stp>Sort=D</stp>
        <stp>Quote=C</stp>
        <stp>UseDPDF=Y</stp>
        <tr r="F107" s="1"/>
      </tp>
      <tp>
        <v>16.779</v>
        <stp/>
        <stp>##V3_BDHV12</stp>
        <stp>CNHJPY Curncy</stp>
        <stp>last_price</stp>
        <stp>11/1/2017 8:00:00 AM</stp>
        <stp>11/1/2017 8:01:00 AM</stp>
        <stp>[USDJPY Gotobi.xlsx]Sheet1!R271C5</stp>
        <stp>BarSz=1</stp>
        <stp>Dir=V</stp>
        <stp>Dts=h</stp>
        <stp>Sort=D</stp>
        <stp>Quote=C</stp>
        <stp>UseDPDF=Y</stp>
        <tr r="E271" s="1"/>
      </tp>
      <tp>
        <v>15.0966</v>
        <stp/>
        <stp>##V3_BDHV12</stp>
        <stp>CNHJPY Curncy</stp>
        <stp>last_price</stp>
        <stp>26/9/2016 8:05:00 AM</stp>
        <stp>26/9/2016 8:06:00 AM</stp>
        <stp>[USDJPY Gotobi.xlsx]Sheet1!R194C6</stp>
        <stp>BarSz=1</stp>
        <stp>Dir=V</stp>
        <stp>Dts=h</stp>
        <stp>Sort=D</stp>
        <stp>Quote=C</stp>
        <stp>UseDPDF=Y</stp>
        <tr r="F194" s="1"/>
      </tp>
      <tp>
        <v>15.790800000000001</v>
        <stp/>
        <stp>##V3_BDHV12</stp>
        <stp>CNHJPY Curncy</stp>
        <stp>last_price</stp>
        <stp>26/7/2016 8:05:00 AM</stp>
        <stp>26/7/2016 8:06:00 AM</stp>
        <stp>[USDJPY Gotobi.xlsx]Sheet1!R150C6</stp>
        <stp>BarSz=1</stp>
        <stp>Dir=V</stp>
        <stp>Dts=h</stp>
        <stp>Sort=D</stp>
        <stp>Quote=C</stp>
        <stp>UseDPDF=Y</stp>
        <tr r="F150" s="1"/>
      </tp>
      <tp>
        <v>15.072699999999999</v>
        <stp/>
        <stp>##V3_BDHV12</stp>
        <stp>CNHJPY Curncy</stp>
        <stp>last_price</stp>
        <stp>26/8/2016 8:05:00 AM</stp>
        <stp>26/8/2016 8:06:00 AM</stp>
        <stp>[USDJPY Gotobi.xlsx]Sheet1!R173C6</stp>
        <stp>BarSz=1</stp>
        <stp>Dir=V</stp>
        <stp>Dts=h</stp>
        <stp>Sort=D</stp>
        <stp>Quote=C</stp>
        <stp>UseDPDF=Y</stp>
        <tr r="F173" s="1"/>
      </tp>
      <tp t="s">
        <v>#N/A N/A</v>
        <stp/>
        <stp>##V3_BDHV12</stp>
        <stp>CNHJPY Curncy</stp>
        <stp>last_price</stp>
        <stp>15/6/2016 8:05:00 AM</stp>
        <stp>15/6/2016 8:06:00 AM</stp>
        <stp>[USDJPY Gotobi.xlsx]Sheet1!R121C6</stp>
        <stp>BarSz=1</stp>
        <stp>Dir=V</stp>
        <stp>Dts=h</stp>
        <stp>Sort=D</stp>
        <stp>Quote=C</stp>
        <stp>UseDPDF=Y</stp>
        <tr r="F121" s="1"/>
      </tp>
      <tp>
        <v>15.3803</v>
        <stp/>
        <stp>##V3_BDHV12</stp>
        <stp>CNHJPY Curncy</stp>
        <stp>last_price</stp>
        <stp>15/9/2016 8:05:00 AM</stp>
        <stp>15/9/2016 8:06:00 AM</stp>
        <stp>[USDJPY Gotobi.xlsx]Sheet1!R187C6</stp>
        <stp>BarSz=1</stp>
        <stp>Dir=V</stp>
        <stp>Dts=h</stp>
        <stp>Sort=D</stp>
        <stp>Quote=C</stp>
        <stp>UseDPDF=Y</stp>
        <tr r="F187" s="1"/>
      </tp>
      <tp>
        <v>15.7323</v>
        <stp/>
        <stp>##V3_BDHV12</stp>
        <stp>CNHJPY Curncy</stp>
        <stp>last_price</stp>
        <stp>15/7/2016 8:05:00 AM</stp>
        <stp>15/7/2016 8:06:00 AM</stp>
        <stp>[USDJPY Gotobi.xlsx]Sheet1!R143C6</stp>
        <stp>BarSz=1</stp>
        <stp>Dir=V</stp>
        <stp>Dts=h</stp>
        <stp>Sort=D</stp>
        <stp>Quote=C</stp>
        <stp>UseDPDF=Y</stp>
        <tr r="F143" s="1"/>
      </tp>
      <tp>
        <v>15.238</v>
        <stp/>
        <stp>##V3_BDHV12</stp>
        <stp>CNHJPY Curncy</stp>
        <stp>last_price</stp>
        <stp>15/8/2016 8:05:00 AM</stp>
        <stp>15/8/2016 8:06:00 AM</stp>
        <stp>[USDJPY Gotobi.xlsx]Sheet1!R164C6</stp>
        <stp>BarSz=1</stp>
        <stp>Dir=V</stp>
        <stp>Dts=h</stp>
        <stp>Sort=D</stp>
        <stp>Quote=C</stp>
        <stp>UseDPDF=Y</stp>
        <tr r="F164" s="1"/>
      </tp>
      <tp t="s">
        <v>#N/A N/A</v>
        <stp/>
        <stp>##V3_BDHV12</stp>
        <stp>CNHJPY Curncy</stp>
        <stp>last_price</stp>
        <stp>15/6/2016 8:05:00 AM</stp>
        <stp>15/6/2016 8:06:00 AM</stp>
        <stp>[USDJPY Gotobi.xlsx]Sheet1!R121C7</stp>
        <stp>BarSz=1</stp>
        <stp>Dir=V</stp>
        <stp>Dts=h</stp>
        <stp>Sort=D</stp>
        <stp>Quote=C</stp>
        <stp>UseDPDF=Y</stp>
        <tr r="G121" s="1"/>
      </tp>
      <tp t="s">
        <v>#N/A N/A</v>
        <stp/>
        <stp>##V3_BDHV12</stp>
        <stp>CNHJPY Curncy</stp>
        <stp>last_price</stp>
        <stp>10/6/2016 8:00:00 AM</stp>
        <stp>10/6/2016 8:01:00 AM</stp>
        <stp>[USDJPY Gotobi.xlsx]Sheet1!R118C5</stp>
        <stp>BarSz=1</stp>
        <stp>Dir=V</stp>
        <stp>Dts=h</stp>
        <stp>Sort=D</stp>
        <stp>Quote=C</stp>
        <stp>UseDPDF=Y</stp>
        <tr r="E118" s="1"/>
      </tp>
      <tp>
        <v>15.3803</v>
        <stp/>
        <stp>##V3_BDHV12</stp>
        <stp>CNHJPY Curncy</stp>
        <stp>last_price</stp>
        <stp>15/9/2016 8:05:00 AM</stp>
        <stp>15/9/2016 8:06:00 AM</stp>
        <stp>[USDJPY Gotobi.xlsx]Sheet1!R187C7</stp>
        <stp>BarSz=1</stp>
        <stp>Dir=V</stp>
        <stp>Dts=h</stp>
        <stp>Sort=D</stp>
        <stp>Quote=C</stp>
        <stp>UseDPDF=Y</stp>
        <tr r="G187" s="1"/>
      </tp>
      <tp>
        <v>15.7323</v>
        <stp/>
        <stp>##V3_BDHV12</stp>
        <stp>CNHJPY Curncy</stp>
        <stp>last_price</stp>
        <stp>15/7/2016 8:05:00 AM</stp>
        <stp>15/7/2016 8:06:00 AM</stp>
        <stp>[USDJPY Gotobi.xlsx]Sheet1!R143C7</stp>
        <stp>BarSz=1</stp>
        <stp>Dir=V</stp>
        <stp>Dts=h</stp>
        <stp>Sort=D</stp>
        <stp>Quote=C</stp>
        <stp>UseDPDF=Y</stp>
        <tr r="G143" s="1"/>
      </tp>
      <tp>
        <v>15.296200000000001</v>
        <stp/>
        <stp>##V3_BDHV12</stp>
        <stp>CNHJPY Curncy</stp>
        <stp>last_price</stp>
        <stp>10/8/2016 8:00:00 AM</stp>
        <stp>10/8/2016 8:01:00 AM</stp>
        <stp>[USDJPY Gotobi.xlsx]Sheet1!R161C5</stp>
        <stp>BarSz=1</stp>
        <stp>Dir=V</stp>
        <stp>Dts=h</stp>
        <stp>Sort=D</stp>
        <stp>Quote=C</stp>
        <stp>UseDPDF=Y</stp>
        <tr r="E161" s="1"/>
      </tp>
      <tp>
        <v>15.238</v>
        <stp/>
        <stp>##V3_BDHV12</stp>
        <stp>CNHJPY Curncy</stp>
        <stp>last_price</stp>
        <stp>15/8/2016 8:05:00 AM</stp>
        <stp>15/8/2016 8:06:00 AM</stp>
        <stp>[USDJPY Gotobi.xlsx]Sheet1!R164C7</stp>
        <stp>BarSz=1</stp>
        <stp>Dir=V</stp>
        <stp>Dts=h</stp>
        <stp>Sort=D</stp>
        <stp>Quote=C</stp>
        <stp>UseDPDF=Y</stp>
        <tr r="G164" s="1"/>
      </tp>
      <tp t="s">
        <v>#N/A N/A</v>
        <stp/>
        <stp>##V3_BDHV12</stp>
        <stp>CNHJPY Curncy</stp>
        <stp>last_price</stp>
        <stp>23/6/2016 9:00:00 AM</stp>
        <stp>23/6/2016 9:01:00 AM</stp>
        <stp>[USDJPY Gotobi.xlsx]Sheet1!R127C8</stp>
        <stp>BarSz=1</stp>
        <stp>Dir=V</stp>
        <stp>Dts=h</stp>
        <stp>Sort=D</stp>
        <stp>Quote=C</stp>
        <stp>UseDPDF=Y</stp>
        <tr r="H127" s="1"/>
      </tp>
      <tp t="s">
        <v>#N/A N/A</v>
        <stp/>
        <stp>##V3_BDHV12</stp>
        <stp>CNHJPY Curncy</stp>
        <stp>last_price</stp>
        <stp>23/5/2016 9:00:00 AM</stp>
        <stp>23/5/2016 9:01:00 AM</stp>
        <stp>[USDJPY Gotobi.xlsx]Sheet1!R104C8</stp>
        <stp>BarSz=1</stp>
        <stp>Dir=V</stp>
        <stp>Dts=h</stp>
        <stp>Sort=D</stp>
        <stp>Quote=C</stp>
        <stp>UseDPDF=Y</stp>
        <tr r="H104" s="1"/>
      </tp>
      <tp>
        <v>15.120799999999999</v>
        <stp/>
        <stp>##V3_BDHV12</stp>
        <stp>CNHJPY Curncy</stp>
        <stp>last_price</stp>
        <stp>23/9/2016 9:00:00 AM</stp>
        <stp>23/9/2016 9:01:00 AM</stp>
        <stp>[USDJPY Gotobi.xlsx]Sheet1!R193C8</stp>
        <stp>BarSz=1</stp>
        <stp>Dir=V</stp>
        <stp>Dts=h</stp>
        <stp>Sort=D</stp>
        <stp>Quote=C</stp>
        <stp>UseDPDF=Y</stp>
        <tr r="H193" s="1"/>
      </tp>
      <tp>
        <v>15.0428</v>
        <stp/>
        <stp>##V3_BDHV12</stp>
        <stp>CNHJPY Curncy</stp>
        <stp>last_price</stp>
        <stp>23/8/2016 9:00:00 AM</stp>
        <stp>23/8/2016 9:01:00 AM</stp>
        <stp>[USDJPY Gotobi.xlsx]Sheet1!R170C8</stp>
        <stp>BarSz=1</stp>
        <stp>Dir=V</stp>
        <stp>Dts=h</stp>
        <stp>Sort=D</stp>
        <stp>Quote=C</stp>
        <stp>UseDPDF=Y</stp>
        <tr r="H170" s="1"/>
      </tp>
      <tp>
        <v>16.790199999999999</v>
        <stp/>
        <stp>##V3_BDHV12</stp>
        <stp>CNHJPY Curncy</stp>
        <stp>last_price</stp>
        <stp>11/1/2017 9:00:00 AM</stp>
        <stp>11/1/2017 9:01:00 AM</stp>
        <stp>[USDJPY Gotobi.xlsx]Sheet1!R271C8</stp>
        <stp>BarSz=1</stp>
        <stp>Dir=V</stp>
        <stp>Dts=h</stp>
        <stp>Sort=D</stp>
        <stp>Quote=C</stp>
        <stp>UseDPDF=Y</stp>
        <tr r="H271" s="1"/>
      </tp>
      <tp t="s">
        <v>#N/A N/A</v>
        <stp/>
        <stp>##V3_BDHV12</stp>
        <stp>CNHJPY Curncy</stp>
        <stp>last_price</stp>
        <stp>10/6/2016 9:00:00 AM</stp>
        <stp>10/6/2016 9:01:00 AM</stp>
        <stp>[USDJPY Gotobi.xlsx]Sheet1!R118C8</stp>
        <stp>BarSz=1</stp>
        <stp>Dir=V</stp>
        <stp>Dts=h</stp>
        <stp>Sort=D</stp>
        <stp>Quote=C</stp>
        <stp>UseDPDF=Y</stp>
        <tr r="H118" s="1"/>
      </tp>
      <tp>
        <v>15.244199999999999</v>
        <stp/>
        <stp>##V3_BDHV12</stp>
        <stp>CNHJPY Curncy</stp>
        <stp>last_price</stp>
        <stp>10/8/2016 9:00:00 AM</stp>
        <stp>10/8/2016 9:01:00 AM</stp>
        <stp>[USDJPY Gotobi.xlsx]Sheet1!R161C8</stp>
        <stp>BarSz=1</stp>
        <stp>Dir=V</stp>
        <stp>Dts=h</stp>
        <stp>Sort=D</stp>
        <stp>Quote=C</stp>
        <stp>UseDPDF=Y</stp>
        <tr r="H161" s="1"/>
      </tp>
      <tp>
        <v>15.0739</v>
        <stp/>
        <stp>##V3_BDHV12</stp>
        <stp>CNHJPY Curncy</stp>
        <stp>last_price</stp>
        <stp>24/8/2016 8:00:00 AM</stp>
        <stp>24/8/2016 9:00:00 AM</stp>
        <stp>[USDJPY Gotobi.xlsx]CNH2!R35C2</stp>
        <stp>BarSz=1</stp>
        <stp>Dir=H</stp>
        <stp>Dts=h</stp>
        <stp>Sort=D</stp>
        <stp>Quote=C</stp>
        <stp>UseDPDF=Y</stp>
        <stp>cols=60;rows=1</stp>
        <tr r="B35" s="12"/>
      </tp>
      <tp>
        <v>15.0602</v>
        <stp/>
        <stp>##V3_BDHV12</stp>
        <stp>CNHJPY Curncy</stp>
        <stp>last_price</stp>
        <stp>26/8/2016 8:00:00 AM</stp>
        <stp>26/8/2016 9:00:00 AM</stp>
        <stp>[USDJPY Gotobi.xlsx]CNH2!R37C2</stp>
        <stp>BarSz=1</stp>
        <stp>Dir=H</stp>
        <stp>Dts=h</stp>
        <stp>Sort=D</stp>
        <stp>Quote=C</stp>
        <stp>UseDPDF=Y</stp>
        <stp>cols=60;rows=1</stp>
        <tr r="B37" s="12"/>
      </tp>
      <tp>
        <v>15.0937</v>
        <stp/>
        <stp>##V3_BDHV12</stp>
        <stp>CNHJPY Curncy</stp>
        <stp>last_price</stp>
        <stp>22/8/2016 8:00:00 AM</stp>
        <stp>22/8/2016 9:00:00 AM</stp>
        <stp>[USDJPY Gotobi.xlsx]CNH2!R33C2</stp>
        <stp>BarSz=1</stp>
        <stp>Dir=H</stp>
        <stp>Dts=h</stp>
        <stp>Sort=D</stp>
        <stp>Quote=C</stp>
        <stp>UseDPDF=Y</stp>
        <stp>cols=60;rows=1</stp>
        <tr r="B33" s="12"/>
      </tp>
      <tp>
        <v>16.844200000000001</v>
        <stp/>
        <stp>##V3_BDHV12</stp>
        <stp>CNHJPY Curncy</stp>
        <stp>last_price</stp>
        <stp>26/12/2016 8:00:00 AM</stp>
        <stp>26/12/2016 9:00:00 AM</stp>
        <stp>[USDJPY Gotobi.xlsx]CNH2!R123C2</stp>
        <stp>BarSz=1</stp>
        <stp>Dir=H</stp>
        <stp>Dts=h</stp>
        <stp>Sort=D</stp>
        <stp>Quote=C</stp>
        <stp>UseDPDF=Y</stp>
        <stp>cols=60;rows=1</stp>
        <tr r="B123" s="12"/>
      </tp>
      <tp>
        <v>16.0807</v>
        <stp/>
        <stp>##V3_BDHV12</stp>
        <stp>CNHJPY Curncy</stp>
        <stp>last_price</stp>
        <stp>23/11/2016 8:00:00 AM</stp>
        <stp>23/11/2016 9:00:00 AM</stp>
        <stp>[USDJPY Gotobi.xlsx]CNH2!R100C2</stp>
        <stp>BarSz=1</stp>
        <stp>Dir=H</stp>
        <stp>Dts=h</stp>
        <stp>Sort=D</stp>
        <stp>Quote=C</stp>
        <stp>UseDPDF=Y</stp>
        <stp>cols=60;rows=1</stp>
        <tr r="B100" s="12"/>
      </tp>
      <tp>
        <v>15.2157</v>
        <stp/>
        <stp>##V3_BDHV12</stp>
        <stp>CNHJPY Curncy</stp>
        <stp>last_price</stp>
        <stp>29/8/2016 8:00:00 AM</stp>
        <stp>29/8/2016 9:00:00 AM</stp>
        <stp>[USDJPY Gotobi.xlsx]CNH2!R38C2</stp>
        <stp>BarSz=1</stp>
        <stp>Dir=H</stp>
        <stp>Dts=h</stp>
        <stp>Sort=D</stp>
        <stp>Quote=C</stp>
        <stp>UseDPDF=Y</stp>
        <stp>cols=60;rows=1</stp>
        <tr r="B38" s="12"/>
      </tp>
      <tp>
        <v>16.522099999999998</v>
        <stp/>
        <stp>##V3_BDHV12</stp>
        <stp>CNHJPY Curncy</stp>
        <stp>last_price</stp>
        <stp>9/12/2016 8:00:00 AM</stp>
        <stp>9/12/2016 9:00:00 AM</stp>
        <stp>[USDJPY Gotobi.xlsx]CNH2!R112C2</stp>
        <stp>BarSz=1</stp>
        <stp>Dir=H</stp>
        <stp>Dts=h</stp>
        <stp>Sort=D</stp>
        <stp>Quote=C</stp>
        <stp>UseDPDF=Y</stp>
        <stp>cols=60;rows=1</stp>
        <tr r="B112" s="12"/>
      </tp>
      <tp t="s">
        <v>#N/A N/A</v>
        <stp/>
        <stp>##V3_BDHV12</stp>
        <stp>CNHJPY Curncy</stp>
        <stp>last_price</stp>
        <stp>27/5/2016 8:05:00 AM</stp>
        <stp>27/5/2016 8:06:00 AM</stp>
        <stp>[USDJPY Gotobi.xlsx]Sheet1!R108C6</stp>
        <stp>BarSz=1</stp>
        <stp>Dir=V</stp>
        <stp>Dts=h</stp>
        <stp>Sort=D</stp>
        <stp>Quote=C</stp>
        <stp>UseDPDF=Y</stp>
        <tr r="F108" s="1"/>
      </tp>
      <tp t="s">
        <v>#N/A N/A</v>
        <stp/>
        <stp>##V3_BDHV12</stp>
        <stp>CNHJPY Curncy</stp>
        <stp>last_price</stp>
        <stp>27/6/2016 8:05:00 AM</stp>
        <stp>27/6/2016 8:06:00 AM</stp>
        <stp>[USDJPY Gotobi.xlsx]Sheet1!R129C6</stp>
        <stp>BarSz=1</stp>
        <stp>Dir=V</stp>
        <stp>Dts=h</stp>
        <stp>Sort=D</stp>
        <stp>Quote=C</stp>
        <stp>UseDPDF=Y</stp>
        <tr r="F129" s="1"/>
      </tp>
      <tp>
        <v>16.866199999999999</v>
        <stp/>
        <stp>##V3_BDHV12</stp>
        <stp>CNHJPY Curncy</stp>
        <stp>last_price</stp>
        <stp>10/1/2017 8:00:00 AM</stp>
        <stp>10/1/2017 8:01:00 AM</stp>
        <stp>[USDJPY Gotobi.xlsx]Sheet1!R270C5</stp>
        <stp>BarSz=1</stp>
        <stp>Dir=V</stp>
        <stp>Dts=h</stp>
        <stp>Sort=D</stp>
        <stp>Quote=C</stp>
        <stp>UseDPDF=Y</stp>
        <tr r="E270" s="1"/>
      </tp>
      <tp>
        <v>15.0036</v>
        <stp/>
        <stp>##V3_BDHV12</stp>
        <stp>CNHJPY Curncy</stp>
        <stp>last_price</stp>
        <stp>27/9/2016 8:05:00 AM</stp>
        <stp>27/9/2016 8:06:00 AM</stp>
        <stp>[USDJPY Gotobi.xlsx]Sheet1!R195C6</stp>
        <stp>BarSz=1</stp>
        <stp>Dir=V</stp>
        <stp>Dts=h</stp>
        <stp>Sort=D</stp>
        <stp>Quote=C</stp>
        <stp>UseDPDF=Y</stp>
        <tr r="F195" s="1"/>
      </tp>
      <tp>
        <v>15.7126</v>
        <stp/>
        <stp>##V3_BDHV12</stp>
        <stp>CNHJPY Curncy</stp>
        <stp>last_price</stp>
        <stp>27/7/2016 8:05:00 AM</stp>
        <stp>27/7/2016 8:06:00 AM</stp>
        <stp>[USDJPY Gotobi.xlsx]Sheet1!R151C6</stp>
        <stp>BarSz=1</stp>
        <stp>Dir=V</stp>
        <stp>Dts=h</stp>
        <stp>Sort=D</stp>
        <stp>Quote=C</stp>
        <stp>UseDPDF=Y</stp>
        <tr r="F151" s="1"/>
      </tp>
      <tp t="s">
        <v>#N/A N/A</v>
        <stp/>
        <stp>##V3_BDHV12</stp>
        <stp>CNHJPY Curncy</stp>
        <stp>last_price</stp>
        <stp>27/5/2016 8:05:00 AM</stp>
        <stp>27/5/2016 8:06:00 AM</stp>
        <stp>[USDJPY Gotobi.xlsx]Sheet1!R108C7</stp>
        <stp>BarSz=1</stp>
        <stp>Dir=V</stp>
        <stp>Dts=h</stp>
        <stp>Sort=D</stp>
        <stp>Quote=C</stp>
        <stp>UseDPDF=Y</stp>
        <tr r="G108" s="1"/>
      </tp>
      <tp t="s">
        <v>#N/A N/A</v>
        <stp/>
        <stp>##V3_BDHV12</stp>
        <stp>CNHJPY Curncy</stp>
        <stp>last_price</stp>
        <stp>22/6/2016 8:00:00 AM</stp>
        <stp>22/6/2016 8:01:00 AM</stp>
        <stp>[USDJPY Gotobi.xlsx]Sheet1!R126C5</stp>
        <stp>BarSz=1</stp>
        <stp>Dir=V</stp>
        <stp>Dts=h</stp>
        <stp>Sort=D</stp>
        <stp>Quote=C</stp>
        <stp>UseDPDF=Y</stp>
        <tr r="E126" s="1"/>
      </tp>
      <tp t="s">
        <v>#N/A N/A</v>
        <stp/>
        <stp>##V3_BDHV12</stp>
        <stp>CNHJPY Curncy</stp>
        <stp>last_price</stp>
        <stp>27/6/2016 8:05:00 AM</stp>
        <stp>27/6/2016 8:06:00 AM</stp>
        <stp>[USDJPY Gotobi.xlsx]Sheet1!R129C7</stp>
        <stp>BarSz=1</stp>
        <stp>Dir=V</stp>
        <stp>Dts=h</stp>
        <stp>Sort=D</stp>
        <stp>Quote=C</stp>
        <stp>UseDPDF=Y</stp>
        <tr r="G129" s="1"/>
      </tp>
      <tp>
        <v>15.046099999999999</v>
        <stp/>
        <stp>##V3_BDHV12</stp>
        <stp>CNHJPY Curncy</stp>
        <stp>last_price</stp>
        <stp>22/9/2016 8:00:00 AM</stp>
        <stp>22/9/2016 8:01:00 AM</stp>
        <stp>[USDJPY Gotobi.xlsx]Sheet1!R192C5</stp>
        <stp>BarSz=1</stp>
        <stp>Dir=V</stp>
        <stp>Dts=h</stp>
        <stp>Sort=D</stp>
        <stp>Quote=C</stp>
        <stp>UseDPDF=Y</stp>
        <tr r="E192" s="1"/>
      </tp>
      <tp>
        <v>15.0036</v>
        <stp/>
        <stp>##V3_BDHV12</stp>
        <stp>CNHJPY Curncy</stp>
        <stp>last_price</stp>
        <stp>27/9/2016 8:05:00 AM</stp>
        <stp>27/9/2016 8:06:00 AM</stp>
        <stp>[USDJPY Gotobi.xlsx]Sheet1!R195C7</stp>
        <stp>BarSz=1</stp>
        <stp>Dir=V</stp>
        <stp>Dts=h</stp>
        <stp>Sort=D</stp>
        <stp>Quote=C</stp>
        <stp>UseDPDF=Y</stp>
        <tr r="G195" s="1"/>
      </tp>
      <tp>
        <v>15.8461</v>
        <stp/>
        <stp>##V3_BDHV12</stp>
        <stp>CNHJPY Curncy</stp>
        <stp>last_price</stp>
        <stp>22/7/2016 8:00:00 AM</stp>
        <stp>22/7/2016 8:01:00 AM</stp>
        <stp>[USDJPY Gotobi.xlsx]Sheet1!R148C5</stp>
        <stp>BarSz=1</stp>
        <stp>Dir=V</stp>
        <stp>Dts=h</stp>
        <stp>Sort=D</stp>
        <stp>Quote=C</stp>
        <stp>UseDPDF=Y</stp>
        <tr r="E148" s="1"/>
      </tp>
      <tp>
        <v>15.7126</v>
        <stp/>
        <stp>##V3_BDHV12</stp>
        <stp>CNHJPY Curncy</stp>
        <stp>last_price</stp>
        <stp>27/7/2016 8:05:00 AM</stp>
        <stp>27/7/2016 8:06:00 AM</stp>
        <stp>[USDJPY Gotobi.xlsx]Sheet1!R151C7</stp>
        <stp>BarSz=1</stp>
        <stp>Dir=V</stp>
        <stp>Dts=h</stp>
        <stp>Sort=D</stp>
        <stp>Quote=C</stp>
        <stp>UseDPDF=Y</stp>
        <tr r="G151" s="1"/>
      </tp>
      <tp>
        <v>15.0967</v>
        <stp/>
        <stp>##V3_BDHV12</stp>
        <stp>CNHJPY Curncy</stp>
        <stp>last_price</stp>
        <stp>22/8/2016 8:00:00 AM</stp>
        <stp>22/8/2016 8:01:00 AM</stp>
        <stp>[USDJPY Gotobi.xlsx]Sheet1!R169C5</stp>
        <stp>BarSz=1</stp>
        <stp>Dir=V</stp>
        <stp>Dts=h</stp>
        <stp>Sort=D</stp>
        <stp>Quote=C</stp>
        <stp>UseDPDF=Y</stp>
        <tr r="E169" s="1"/>
      </tp>
      <tp t="s">
        <v>#N/A N/A</v>
        <stp/>
        <stp>##V3_BDHV12</stp>
        <stp>CNHJPY Curncy</stp>
        <stp>last_price</stp>
        <stp>14/6/2016 8:05:00 AM</stp>
        <stp>14/6/2016 8:06:00 AM</stp>
        <stp>[USDJPY Gotobi.xlsx]Sheet1!R120C7</stp>
        <stp>BarSz=1</stp>
        <stp>Dir=V</stp>
        <stp>Dts=h</stp>
        <stp>Sort=D</stp>
        <stp>Quote=C</stp>
        <stp>UseDPDF=Y</stp>
        <tr r="G120" s="1"/>
      </tp>
      <tp>
        <v>15.0242</v>
        <stp/>
        <stp>##V3_BDHV12</stp>
        <stp>CNHJPY Curncy</stp>
        <stp>last_price</stp>
        <stp>11/7/2016 8:00:00 AM</stp>
        <stp>11/7/2016 8:01:00 AM</stp>
        <stp>[USDJPY Gotobi.xlsx]Sheet1!R139C5</stp>
        <stp>BarSz=1</stp>
        <stp>Dir=V</stp>
        <stp>Dts=h</stp>
        <stp>Sort=D</stp>
        <stp>Quote=C</stp>
        <stp>UseDPDF=Y</stp>
        <tr r="E139" s="1"/>
      </tp>
      <tp>
        <v>15.320399999999999</v>
        <stp/>
        <stp>##V3_BDHV12</stp>
        <stp>CNHJPY Curncy</stp>
        <stp>last_price</stp>
        <stp>14/9/2016 8:05:00 AM</stp>
        <stp>14/9/2016 8:06:00 AM</stp>
        <stp>[USDJPY Gotobi.xlsx]Sheet1!R186C7</stp>
        <stp>BarSz=1</stp>
        <stp>Dir=V</stp>
        <stp>Dts=h</stp>
        <stp>Sort=D</stp>
        <stp>Quote=C</stp>
        <stp>UseDPDF=Y</stp>
        <tr r="G186" s="1"/>
      </tp>
      <tp>
        <v>15.5679</v>
        <stp/>
        <stp>##V3_BDHV12</stp>
        <stp>CNHJPY Curncy</stp>
        <stp>last_price</stp>
        <stp>14/7/2016 8:05:00 AM</stp>
        <stp>14/7/2016 8:06:00 AM</stp>
        <stp>[USDJPY Gotobi.xlsx]Sheet1!R142C7</stp>
        <stp>BarSz=1</stp>
        <stp>Dir=V</stp>
        <stp>Dts=h</stp>
        <stp>Sort=D</stp>
        <stp>Quote=C</stp>
        <stp>UseDPDF=Y</stp>
        <tr r="G142" s="1"/>
      </tp>
      <tp>
        <v>15.231299999999999</v>
        <stp/>
        <stp>##V3_BDHV12</stp>
        <stp>CNHJPY Curncy</stp>
        <stp>last_price</stp>
        <stp>11/8/2016 8:00:00 AM</stp>
        <stp>11/8/2016 8:01:00 AM</stp>
        <stp>[USDJPY Gotobi.xlsx]Sheet1!R162C5</stp>
        <stp>BarSz=1</stp>
        <stp>Dir=V</stp>
        <stp>Dts=h</stp>
        <stp>Sort=D</stp>
        <stp>Quote=C</stp>
        <stp>UseDPDF=Y</stp>
        <tr r="E162" s="1"/>
      </tp>
      <tp t="s">
        <v>#N/A N/A</v>
        <stp/>
        <stp>##V3_BDHV12</stp>
        <stp>CNHJPY Curncy</stp>
        <stp>last_price</stp>
        <stp>14/6/2016 8:05:00 AM</stp>
        <stp>14/6/2016 8:06:00 AM</stp>
        <stp>[USDJPY Gotobi.xlsx]Sheet1!R120C6</stp>
        <stp>BarSz=1</stp>
        <stp>Dir=V</stp>
        <stp>Dts=h</stp>
        <stp>Sort=D</stp>
        <stp>Quote=C</stp>
        <stp>UseDPDF=Y</stp>
        <tr r="F120" s="1"/>
      </tp>
      <tp>
        <v>16.680700000000002</v>
        <stp/>
        <stp>##V3_BDHV12</stp>
        <stp>CNHJPY Curncy</stp>
        <stp>last_price</stp>
        <stp>23/1/2017 8:00:00 AM</stp>
        <stp>23/1/2017 8:01:00 AM</stp>
        <stp>[USDJPY Gotobi.xlsx]Sheet1!R279C5</stp>
        <stp>BarSz=1</stp>
        <stp>Dir=V</stp>
        <stp>Dts=h</stp>
        <stp>Sort=D</stp>
        <stp>Quote=C</stp>
        <stp>UseDPDF=Y</stp>
        <tr r="E279" s="1"/>
      </tp>
      <tp>
        <v>15.320399999999999</v>
        <stp/>
        <stp>##V3_BDHV12</stp>
        <stp>CNHJPY Curncy</stp>
        <stp>last_price</stp>
        <stp>14/9/2016 8:05:00 AM</stp>
        <stp>14/9/2016 8:06:00 AM</stp>
        <stp>[USDJPY Gotobi.xlsx]Sheet1!R186C6</stp>
        <stp>BarSz=1</stp>
        <stp>Dir=V</stp>
        <stp>Dts=h</stp>
        <stp>Sort=D</stp>
        <stp>Quote=C</stp>
        <stp>UseDPDF=Y</stp>
        <tr r="F186" s="1"/>
      </tp>
      <tp>
        <v>15.5679</v>
        <stp/>
        <stp>##V3_BDHV12</stp>
        <stp>CNHJPY Curncy</stp>
        <stp>last_price</stp>
        <stp>14/7/2016 8:05:00 AM</stp>
        <stp>14/7/2016 8:06:00 AM</stp>
        <stp>[USDJPY Gotobi.xlsx]Sheet1!R142C6</stp>
        <stp>BarSz=1</stp>
        <stp>Dir=V</stp>
        <stp>Dts=h</stp>
        <stp>Sort=D</stp>
        <stp>Quote=C</stp>
        <stp>UseDPDF=Y</stp>
        <tr r="F142" s="1"/>
      </tp>
      <tp>
        <v>16.837800000000001</v>
        <stp/>
        <stp>##V3_BDHV12</stp>
        <stp>CNHJPY Curncy</stp>
        <stp>last_price</stp>
        <stp>10/1/2017 9:00:00 AM</stp>
        <stp>10/1/2017 9:01:00 AM</stp>
        <stp>[USDJPY Gotobi.xlsx]Sheet1!R270C8</stp>
        <stp>BarSz=1</stp>
        <stp>Dir=V</stp>
        <stp>Dts=h</stp>
        <stp>Sort=D</stp>
        <stp>Quote=C</stp>
        <stp>UseDPDF=Y</stp>
        <tr r="H270" s="1"/>
      </tp>
      <tp t="s">
        <v>#N/A N/A</v>
        <stp/>
        <stp>##V3_BDHV12</stp>
        <stp>CNHJPY Curncy</stp>
        <stp>last_price</stp>
        <stp>22/6/2016 9:00:00 AM</stp>
        <stp>22/6/2016 9:01:00 AM</stp>
        <stp>[USDJPY Gotobi.xlsx]Sheet1!R126C8</stp>
        <stp>BarSz=1</stp>
        <stp>Dir=V</stp>
        <stp>Dts=h</stp>
        <stp>Sort=D</stp>
        <stp>Quote=C</stp>
        <stp>UseDPDF=Y</stp>
        <tr r="H126" s="1"/>
      </tp>
      <tp>
        <v>15.0124</v>
        <stp/>
        <stp>##V3_BDHV12</stp>
        <stp>CNHJPY Curncy</stp>
        <stp>last_price</stp>
        <stp>22/9/2016 9:00:00 AM</stp>
        <stp>22/9/2016 9:01:00 AM</stp>
        <stp>[USDJPY Gotobi.xlsx]Sheet1!R192C8</stp>
        <stp>BarSz=1</stp>
        <stp>Dir=V</stp>
        <stp>Dts=h</stp>
        <stp>Sort=D</stp>
        <stp>Quote=C</stp>
        <stp>UseDPDF=Y</stp>
        <tr r="H192" s="1"/>
      </tp>
      <tp>
        <v>15.8467</v>
        <stp/>
        <stp>##V3_BDHV12</stp>
        <stp>CNHJPY Curncy</stp>
        <stp>last_price</stp>
        <stp>22/7/2016 9:00:00 AM</stp>
        <stp>22/7/2016 9:01:00 AM</stp>
        <stp>[USDJPY Gotobi.xlsx]Sheet1!R148C8</stp>
        <stp>BarSz=1</stp>
        <stp>Dir=V</stp>
        <stp>Dts=h</stp>
        <stp>Sort=D</stp>
        <stp>Quote=C</stp>
        <stp>UseDPDF=Y</stp>
        <tr r="H148" s="1"/>
      </tp>
      <tp>
        <v>15.095000000000001</v>
        <stp/>
        <stp>##V3_BDHV12</stp>
        <stp>CNHJPY Curncy</stp>
        <stp>last_price</stp>
        <stp>22/8/2016 9:00:00 AM</stp>
        <stp>22/8/2016 9:01:00 AM</stp>
        <stp>[USDJPY Gotobi.xlsx]Sheet1!R169C8</stp>
        <stp>BarSz=1</stp>
        <stp>Dir=V</stp>
        <stp>Dts=h</stp>
        <stp>Sort=D</stp>
        <stp>Quote=C</stp>
        <stp>UseDPDF=Y</stp>
        <tr r="H169" s="1"/>
      </tp>
      <tp>
        <v>15.0436</v>
        <stp/>
        <stp>##V3_BDHV12</stp>
        <stp>CNHJPY Curncy</stp>
        <stp>last_price</stp>
        <stp>11/7/2016 9:00:00 AM</stp>
        <stp>11/7/2016 9:01:00 AM</stp>
        <stp>[USDJPY Gotobi.xlsx]Sheet1!R139C8</stp>
        <stp>BarSz=1</stp>
        <stp>Dir=V</stp>
        <stp>Dts=h</stp>
        <stp>Sort=D</stp>
        <stp>Quote=C</stp>
        <stp>UseDPDF=Y</stp>
        <tr r="H139" s="1"/>
      </tp>
      <tp>
        <v>15.246499999999999</v>
        <stp/>
        <stp>##V3_BDHV12</stp>
        <stp>CNHJPY Curncy</stp>
        <stp>last_price</stp>
        <stp>11/8/2016 9:00:00 AM</stp>
        <stp>11/8/2016 9:01:00 AM</stp>
        <stp>[USDJPY Gotobi.xlsx]Sheet1!R162C8</stp>
        <stp>BarSz=1</stp>
        <stp>Dir=V</stp>
        <stp>Dts=h</stp>
        <stp>Sort=D</stp>
        <stp>Quote=C</stp>
        <stp>UseDPDF=Y</stp>
        <tr r="H162" s="1"/>
      </tp>
      <tp>
        <v>16.688600000000001</v>
        <stp/>
        <stp>##V3_BDHV12</stp>
        <stp>CNHJPY Curncy</stp>
        <stp>last_price</stp>
        <stp>23/1/2017 9:00:00 AM</stp>
        <stp>23/1/2017 9:01:00 AM</stp>
        <stp>[USDJPY Gotobi.xlsx]Sheet1!R279C8</stp>
        <stp>BarSz=1</stp>
        <stp>Dir=V</stp>
        <stp>Dts=h</stp>
        <stp>Sort=D</stp>
        <stp>Quote=C</stp>
        <stp>UseDPDF=Y</stp>
        <tr r="H279" s="1"/>
      </tp>
      <tp>
        <v>101.63</v>
        <stp/>
        <stp>##V3_BDHV12</stp>
        <stp>USDJPY Curncy</stp>
        <stp>last_price</stp>
        <stp>8/9/2016 8:00:00 AM</stp>
        <stp>8/9/2016 9:00:00 AM</stp>
        <stp>[USDJPY Gotobi.xlsx]Sheet6!R46C2</stp>
        <stp>BarSz=1</stp>
        <stp>Dir=H</stp>
        <stp>Dts=h</stp>
        <stp>Sort=D</stp>
        <stp>Quote=C</stp>
        <stp>UseDPDF=Y</stp>
        <stp>cols=60;rows=1</stp>
        <tr r="B46" s="6"/>
      </tp>
    </main>
    <main first="bloomberg.rtd">
      <tp>
        <v>102.25</v>
        <stp/>
        <stp>##V3_BDHV12</stp>
        <stp>USDJPY Curncy</stp>
        <stp>last_price</stp>
        <stp>9/9/2016 8:00:00 AM</stp>
        <stp>9/9/2016 9:00:00 AM</stp>
        <stp>[USDJPY Gotobi.xlsx]Sheet6!R47C2</stp>
        <stp>BarSz=1</stp>
        <stp>Dir=H</stp>
        <stp>Dts=h</stp>
        <stp>Sort=D</stp>
        <stp>Quote=C</stp>
        <stp>UseDPDF=Y</stp>
        <stp>cols=60;rows=1</stp>
        <tr r="B47" s="6"/>
      </tp>
      <tp>
        <v>103.63</v>
        <stp/>
        <stp>##V3_BDHV12</stp>
        <stp>USDJPY Curncy</stp>
        <stp>last_price</stp>
        <stp>6/9/2016 8:00:00 AM</stp>
        <stp>6/9/2016 9:00:00 AM</stp>
        <stp>[USDJPY Gotobi.xlsx]Sheet6!R44C2</stp>
        <stp>BarSz=1</stp>
        <stp>Dir=H</stp>
        <stp>Dts=h</stp>
        <stp>Sort=D</stp>
        <stp>Quote=C</stp>
        <stp>UseDPDF=Y</stp>
        <stp>cols=60;rows=1</stp>
        <tr r="B44" s="6"/>
      </tp>
      <tp>
        <v>102.37</v>
        <stp/>
        <stp>##V3_BDHV12</stp>
        <stp>USDJPY Curncy</stp>
        <stp>last_price</stp>
        <stp>9/8/2016 8:00:00 AM</stp>
        <stp>9/8/2016 9:00:00 AM</stp>
        <stp>[USDJPY Gotobi.xlsx]Sheet6!R24C2</stp>
        <stp>BarSz=1</stp>
        <stp>Dir=H</stp>
        <stp>Dts=h</stp>
        <stp>Sort=D</stp>
        <stp>Quote=C</stp>
        <stp>UseDPDF=Y</stp>
        <stp>cols=60;rows=1</stp>
        <tr r="B24" s="6"/>
      </tp>
      <tp>
        <v>104.48</v>
        <stp/>
        <stp>##V3_BDHV12</stp>
        <stp>USDJPY Curncy</stp>
        <stp>last_price</stp>
        <stp>8/11/2016 8:00:00 AM</stp>
        <stp>8/11/2016 9:00:00 AM</stp>
        <stp>[USDJPY Gotobi.xlsx]Sheet6!R89C2</stp>
        <stp>BarSz=1</stp>
        <stp>Dir=H</stp>
        <stp>Dts=h</stp>
        <stp>Sort=D</stp>
        <stp>Quote=C</stp>
        <stp>UseDPDF=Y</stp>
        <stp>cols=60;rows=1</stp>
        <tr r="B89" s="6"/>
      </tp>
      <tp>
        <v>101.45</v>
        <stp/>
        <stp>##V3_BDHV12</stp>
        <stp>USDJPY Curncy</stp>
        <stp>last_price</stp>
        <stp>7/9/2016 8:00:00 AM</stp>
        <stp>7/9/2016 9:00:00 AM</stp>
        <stp>[USDJPY Gotobi.xlsx]Sheet6!R45C2</stp>
        <stp>BarSz=1</stp>
        <stp>Dir=H</stp>
        <stp>Dts=h</stp>
        <stp>Sort=D</stp>
        <stp>Quote=C</stp>
        <stp>UseDPDF=Y</stp>
        <stp>cols=60;rows=1</stp>
        <tr r="B45" s="6"/>
      </tp>
      <tp>
        <v>103.96</v>
        <stp/>
        <stp>##V3_BDHV12</stp>
        <stp>USDJPY Curncy</stp>
        <stp>last_price</stp>
        <stp>7/11/2016 8:00:00 AM</stp>
        <stp>7/11/2016 9:00:00 AM</stp>
        <stp>[USDJPY Gotobi.xlsx]Sheet6!R88C2</stp>
        <stp>BarSz=1</stp>
        <stp>Dir=H</stp>
        <stp>Dts=h</stp>
        <stp>Sort=D</stp>
        <stp>Quote=C</stp>
        <stp>UseDPDF=Y</stp>
        <stp>cols=60;rows=1</stp>
        <tr r="B88" s="6"/>
      </tp>
      <tp>
        <v>117.95</v>
        <stp/>
        <stp>##V3_BDHV12</stp>
        <stp>USDJPY Curncy</stp>
        <stp>last_price</stp>
        <stp>4/1/2017 8:00:00 AM</stp>
        <stp>4/1/2017 9:00:00 AM</stp>
        <stp>[USDJPY Gotobi.xlsx]Sheet6!R130C2</stp>
        <stp>BarSz=1</stp>
        <stp>Dir=H</stp>
        <stp>Dts=h</stp>
        <stp>Sort=D</stp>
        <stp>Quote=C</stp>
        <stp>UseDPDF=Y</stp>
        <stp>cols=60;rows=1</stp>
        <tr r="B130" s="6"/>
      </tp>
      <tp>
        <v>103.25</v>
        <stp/>
        <stp>##V3_BDHV12</stp>
        <stp>USDJPY Curncy</stp>
        <stp>last_price</stp>
        <stp>2/9/2016 8:00:00 AM</stp>
        <stp>2/9/2016 9:00:00 AM</stp>
        <stp>[USDJPY Gotobi.xlsx]Sheet6!R42C2</stp>
        <stp>BarSz=1</stp>
        <stp>Dir=H</stp>
        <stp>Dts=h</stp>
        <stp>Sort=D</stp>
        <stp>Quote=C</stp>
        <stp>UseDPDF=Y</stp>
        <stp>cols=60;rows=1</stp>
        <tr r="B42" s="6"/>
      </tp>
      <tp>
        <v>101.25</v>
        <stp/>
        <stp>##V3_BDHV12</stp>
        <stp>USDJPY Curncy</stp>
        <stp>last_price</stp>
        <stp>5/8/2016 8:00:00 AM</stp>
        <stp>5/8/2016 9:00:00 AM</stp>
        <stp>[USDJPY Gotobi.xlsx]Sheet6!R22C2</stp>
        <stp>BarSz=1</stp>
        <stp>Dir=H</stp>
        <stp>Dts=h</stp>
        <stp>Sort=D</stp>
        <stp>Quote=C</stp>
        <stp>UseDPDF=Y</stp>
        <stp>cols=60;rows=1</stp>
        <tr r="B22" s="6"/>
      </tp>
      <tp>
        <v>116.37</v>
        <stp/>
        <stp>##V3_BDHV12</stp>
        <stp>USDJPY Curncy</stp>
        <stp>last_price</stp>
        <stp>5/1/2017 8:00:00 AM</stp>
        <stp>5/1/2017 9:00:00 AM</stp>
        <stp>[USDJPY Gotobi.xlsx]Sheet6!R131C2</stp>
        <stp>BarSz=1</stp>
        <stp>Dir=H</stp>
        <stp>Dts=h</stp>
        <stp>Sort=D</stp>
        <stp>Quote=C</stp>
        <stp>UseDPDF=Y</stp>
        <stp>cols=60;rows=1</stp>
        <tr r="B131" s="6"/>
      </tp>
      <tp>
        <v>103.9</v>
        <stp/>
        <stp>##V3_BDHV12</stp>
        <stp>USDJPY Curncy</stp>
        <stp>last_price</stp>
        <stp>5/9/2016 8:00:00 AM</stp>
        <stp>5/9/2016 9:00:00 AM</stp>
        <stp>[USDJPY Gotobi.xlsx]Sheet6!R43C2</stp>
        <stp>BarSz=1</stp>
        <stp>Dir=H</stp>
        <stp>Dts=h</stp>
        <stp>Sort=D</stp>
        <stp>Quote=C</stp>
        <stp>UseDPDF=Y</stp>
        <stp>cols=60;rows=1</stp>
        <tr r="B43" s="6"/>
      </tp>
      <tp>
        <v>102.1</v>
        <stp/>
        <stp>##V3_BDHV12</stp>
        <stp>USDJPY Curncy</stp>
        <stp>last_price</stp>
        <stp>8/8/2016 8:00:00 AM</stp>
        <stp>8/8/2016 9:00:00 AM</stp>
        <stp>[USDJPY Gotobi.xlsx]Sheet6!R23C2</stp>
        <stp>BarSz=1</stp>
        <stp>Dir=H</stp>
        <stp>Dts=h</stp>
        <stp>Sort=D</stp>
        <stp>Quote=C</stp>
        <stp>UseDPDF=Y</stp>
        <stp>cols=60;rows=1</stp>
        <tr r="B23" s="6"/>
      </tp>
      <tp>
        <v>115.72</v>
        <stp/>
        <stp>##V3_BDHV12</stp>
        <stp>USDJPY Curncy</stp>
        <stp>last_price</stp>
        <stp>6/1/2017 8:00:00 AM</stp>
        <stp>6/1/2017 9:00:00 AM</stp>
        <stp>[USDJPY Gotobi.xlsx]Sheet6!R132C2</stp>
        <stp>BarSz=1</stp>
        <stp>Dir=H</stp>
        <stp>Dts=h</stp>
        <stp>Sort=D</stp>
        <stp>Quote=C</stp>
        <stp>UseDPDF=Y</stp>
        <stp>cols=60;rows=1</stp>
        <tr r="B132" s="6"/>
      </tp>
      <tp>
        <v>101.23</v>
        <stp/>
        <stp>##V3_BDHV12</stp>
        <stp>USDJPY Curncy</stp>
        <stp>last_price</stp>
        <stp>3/8/2016 8:00:00 AM</stp>
        <stp>3/8/2016 9:00:00 AM</stp>
        <stp>[USDJPY Gotobi.xlsx]Sheet6!R20C2</stp>
        <stp>BarSz=1</stp>
        <stp>Dir=H</stp>
        <stp>Dts=h</stp>
        <stp>Sort=D</stp>
        <stp>Quote=C</stp>
        <stp>UseDPDF=Y</stp>
        <stp>cols=60;rows=1</stp>
        <tr r="B20" s="6"/>
      </tp>
      <tp>
        <v>117.18</v>
        <stp/>
        <stp>##V3_BDHV12</stp>
        <stp>USDJPY Curncy</stp>
        <stp>last_price</stp>
        <stp>9/1/2017 8:00:00 AM</stp>
        <stp>9/1/2017 9:00:00 AM</stp>
        <stp>[USDJPY Gotobi.xlsx]Sheet6!R133C2</stp>
        <stp>BarSz=1</stp>
        <stp>Dir=H</stp>
        <stp>Dts=h</stp>
        <stp>Sort=D</stp>
        <stp>Quote=C</stp>
        <stp>UseDPDF=Y</stp>
        <stp>cols=60;rows=1</stp>
        <tr r="B133" s="6"/>
      </tp>
      <tp>
        <v>103.2</v>
        <stp/>
        <stp>##V3_BDHV12</stp>
        <stp>USDJPY Curncy</stp>
        <stp>last_price</stp>
        <stp>1/9/2016 8:00:00 AM</stp>
        <stp>1/9/2016 9:00:00 AM</stp>
        <stp>[USDJPY Gotobi.xlsx]Sheet6!R41C2</stp>
        <stp>BarSz=1</stp>
        <stp>Dir=H</stp>
        <stp>Dts=h</stp>
        <stp>Sort=D</stp>
        <stp>Quote=C</stp>
        <stp>UseDPDF=Y</stp>
        <stp>cols=60;rows=1</stp>
        <tr r="B41" s="6"/>
      </tp>
      <tp>
        <v>101.27</v>
        <stp/>
        <stp>##V3_BDHV12</stp>
        <stp>USDJPY Curncy</stp>
        <stp>last_price</stp>
        <stp>4/8/2016 8:00:00 AM</stp>
        <stp>4/8/2016 9:00:00 AM</stp>
        <stp>[USDJPY Gotobi.xlsx]Sheet6!R21C2</stp>
        <stp>BarSz=1</stp>
        <stp>Dir=H</stp>
        <stp>Dts=h</stp>
        <stp>Sort=D</stp>
        <stp>Quote=C</stp>
        <stp>UseDPDF=Y</stp>
        <stp>cols=60;rows=1</stp>
        <tr r="B21" s="6"/>
      </tp>
      <tp>
        <v>101.31</v>
        <stp/>
        <stp>##V3_BDHV12</stp>
        <stp>USDJPY Curncy</stp>
        <stp>last_price</stp>
        <stp>3/10/2016 8:00:00 AM</stp>
        <stp>3/10/2016 9:00:00 AM</stp>
        <stp>[USDJPY Gotobi.xlsx]Sheet6!R63C2</stp>
        <stp>BarSz=1</stp>
        <stp>Dir=H</stp>
        <stp>Dts=h</stp>
        <stp>Sort=D</stp>
        <stp>Quote=C</stp>
        <stp>UseDPDF=Y</stp>
        <stp>cols=60;rows=1</stp>
        <tr r="B63" s="6"/>
      </tp>
      <tp>
        <v>105.38</v>
        <stp/>
        <stp>##V3_BDHV12</stp>
        <stp>USDJPY Curncy</stp>
        <stp>last_price</stp>
        <stp>9/11/2016 8:00:00 AM</stp>
        <stp>9/11/2016 9:00:00 AM</stp>
        <stp>[USDJPY Gotobi.xlsx]Sheet6!R90C2</stp>
        <stp>BarSz=1</stp>
        <stp>Dir=H</stp>
        <stp>Dts=h</stp>
        <stp>Sort=D</stp>
        <stp>Quote=C</stp>
        <stp>UseDPDF=Y</stp>
        <stp>cols=60;rows=1</stp>
        <tr r="B90" s="6"/>
      </tp>
      <tp>
        <v>116.77</v>
        <stp/>
        <stp>##V3_BDHV12</stp>
        <stp>USDJPY Curncy</stp>
        <stp>last_price</stp>
        <stp>2/1/2017 8:00:00 AM</stp>
        <stp>2/1/2017 9:00:00 AM</stp>
        <stp>[USDJPY Gotobi.xlsx]Sheet6!R128C2</stp>
        <stp>BarSz=1</stp>
        <stp>Dir=H</stp>
        <stp>Dts=h</stp>
        <stp>Sort=D</stp>
        <stp>Quote=C</stp>
        <stp>UseDPDF=Y</stp>
        <stp>cols=60;rows=1</stp>
        <tr r="B128" s="6"/>
      </tp>
      <tp>
        <v>103.46</v>
        <stp/>
        <stp>##V3_BDHV12</stp>
        <stp>USDJPY Curncy</stp>
        <stp>last_price</stp>
        <stp>6/10/2016 8:00:00 AM</stp>
        <stp>6/10/2016 9:00:00 AM</stp>
        <stp>[USDJPY Gotobi.xlsx]Sheet6!R66C2</stp>
        <stp>BarSz=1</stp>
        <stp>Dir=H</stp>
        <stp>Dts=h</stp>
        <stp>Sort=D</stp>
        <stp>Quote=C</stp>
        <stp>UseDPDF=Y</stp>
        <stp>cols=60;rows=1</stp>
        <tr r="B66" s="6"/>
      </tp>
      <tp>
        <v>102.94</v>
        <stp/>
        <stp>##V3_BDHV12</stp>
        <stp>USDJPY Curncy</stp>
        <stp>last_price</stp>
        <stp>4/11/2016 8:00:00 AM</stp>
        <stp>4/11/2016 9:00:00 AM</stp>
        <stp>[USDJPY Gotobi.xlsx]Sheet6!R87C2</stp>
        <stp>BarSz=1</stp>
        <stp>Dir=H</stp>
        <stp>Dts=h</stp>
        <stp>Sort=D</stp>
        <stp>Quote=C</stp>
        <stp>UseDPDF=Y</stp>
        <stp>cols=60;rows=1</stp>
        <tr r="B87" s="6"/>
      </tp>
      <tp>
        <v>42373</v>
        <stp/>
        <stp>##V3_BDHV12</stp>
        <stp>CNHJPY Curncy</stp>
        <stp>PX_LAST</stp>
        <stp>1/1/2016</stp>
        <stp>23/1/2017</stp>
        <stp>[USDJPY Gotobi.xlsx]Sheet1!R3C1</stp>
        <stp>Dir=V</stp>
        <stp>Dts=S</stp>
        <stp>Sort=A</stp>
        <stp>Quote=C</stp>
        <stp>QtTyp=Y</stp>
        <stp>Days=T</stp>
        <stp>Per=cd</stp>
        <stp>DtFmt=D</stp>
        <stp>UseDPDF=Y</stp>
        <stp>cols=2;rows=276</stp>
        <tr r="A3" s="1"/>
      </tp>
      <tp>
        <v>117.36</v>
        <stp/>
        <stp>##V3_BDHV12</stp>
        <stp>USDJPY Curncy</stp>
        <stp>last_price</stp>
        <stp>3/1/2017 8:00:00 AM</stp>
        <stp>3/1/2017 9:00:00 AM</stp>
        <stp>[USDJPY Gotobi.xlsx]Sheet6!R129C2</stp>
        <stp>BarSz=1</stp>
        <stp>Dir=H</stp>
        <stp>Dts=h</stp>
        <stp>Sort=D</stp>
        <stp>Quote=C</stp>
        <stp>UseDPDF=Y</stp>
        <stp>cols=60;rows=1</stp>
        <tr r="B129" s="6"/>
      </tp>
      <tp>
        <v>103.7</v>
        <stp/>
        <stp>##V3_BDHV12</stp>
        <stp>USDJPY Curncy</stp>
        <stp>last_price</stp>
        <stp>7/10/2016 8:00:00 AM</stp>
        <stp>7/10/2016 9:00:00 AM</stp>
        <stp>[USDJPY Gotobi.xlsx]Sheet6!R67C2</stp>
        <stp>BarSz=1</stp>
        <stp>Dir=H</stp>
        <stp>Dts=h</stp>
        <stp>Sort=D</stp>
        <stp>Quote=C</stp>
        <stp>UseDPDF=Y</stp>
        <stp>cols=60;rows=1</stp>
        <tr r="B67" s="6"/>
      </tp>
      <tp>
        <v>103.25</v>
        <stp/>
        <stp>##V3_BDHV12</stp>
        <stp>USDJPY Curncy</stp>
        <stp>last_price</stp>
        <stp>3/11/2016 8:00:00 AM</stp>
        <stp>3/11/2016 9:00:00 AM</stp>
        <stp>[USDJPY Gotobi.xlsx]Sheet6!R86C2</stp>
        <stp>BarSz=1</stp>
        <stp>Dir=H</stp>
        <stp>Dts=h</stp>
        <stp>Sort=D</stp>
        <stp>Quote=C</stp>
        <stp>UseDPDF=Y</stp>
        <stp>cols=60;rows=1</stp>
        <tr r="B86" s="6"/>
      </tp>
      <tp>
        <v>102.37</v>
        <stp/>
        <stp>##V3_BDHV12</stp>
        <stp>USDJPY Curncy</stp>
        <stp>last_price</stp>
        <stp>1/8/2016 8:00:00 AM</stp>
        <stp>1/8/2016 9:00:00 AM</stp>
        <stp>[USDJPY Gotobi.xlsx]Sheet6!R18C2</stp>
        <stp>BarSz=1</stp>
        <stp>Dir=H</stp>
        <stp>Dts=h</stp>
        <stp>Sort=D</stp>
        <stp>Quote=C</stp>
        <stp>UseDPDF=Y</stp>
        <stp>cols=60;rows=1</stp>
        <tr r="B18" s="6"/>
      </tp>
      <tp>
        <v>102.02</v>
        <stp/>
        <stp>##V3_BDHV12</stp>
        <stp>USDJPY Curncy</stp>
        <stp>last_price</stp>
        <stp>4/10/2016 8:00:00 AM</stp>
        <stp>4/10/2016 9:00:00 AM</stp>
        <stp>[USDJPY Gotobi.xlsx]Sheet6!R64C2</stp>
        <stp>BarSz=1</stp>
        <stp>Dir=H</stp>
        <stp>Dts=h</stp>
        <stp>Sort=D</stp>
        <stp>Quote=C</stp>
        <stp>UseDPDF=Y</stp>
        <stp>cols=60;rows=1</stp>
        <tr r="B64" s="6"/>
      </tp>
      <tp>
        <v>104.07</v>
        <stp/>
        <stp>##V3_BDHV12</stp>
        <stp>USDJPY Curncy</stp>
        <stp>last_price</stp>
        <stp>2/11/2016 8:00:00 AM</stp>
        <stp>2/11/2016 9:00:00 AM</stp>
        <stp>[USDJPY Gotobi.xlsx]Sheet6!R85C2</stp>
        <stp>BarSz=1</stp>
        <stp>Dir=H</stp>
        <stp>Dts=h</stp>
        <stp>Sort=D</stp>
        <stp>Quote=C</stp>
        <stp>UseDPDF=Y</stp>
        <stp>cols=60;rows=1</stp>
        <tr r="B85" s="6"/>
      </tp>
      <tp>
        <v>102.35</v>
        <stp/>
        <stp>##V3_BDHV12</stp>
        <stp>USDJPY Curncy</stp>
        <stp>last_price</stp>
        <stp>2/8/2016 8:00:00 AM</stp>
        <stp>2/8/2016 9:00:00 AM</stp>
        <stp>[USDJPY Gotobi.xlsx]Sheet6!R19C2</stp>
        <stp>BarSz=1</stp>
        <stp>Dir=H</stp>
        <stp>Dts=h</stp>
        <stp>Sort=D</stp>
        <stp>Quote=C</stp>
        <stp>UseDPDF=Y</stp>
        <stp>cols=60;rows=1</stp>
        <tr r="B19" s="6"/>
      </tp>
      <tp>
        <v>102.78</v>
        <stp/>
        <stp>##V3_BDHV12</stp>
        <stp>USDJPY Curncy</stp>
        <stp>last_price</stp>
        <stp>5/10/2016 8:00:00 AM</stp>
        <stp>5/10/2016 9:00:00 AM</stp>
        <stp>[USDJPY Gotobi.xlsx]Sheet6!R65C2</stp>
        <stp>BarSz=1</stp>
        <stp>Dir=H</stp>
        <stp>Dts=h</stp>
        <stp>Sort=D</stp>
        <stp>Quote=C</stp>
        <stp>UseDPDF=Y</stp>
        <stp>cols=60;rows=1</stp>
        <tr r="B65" s="6"/>
      </tp>
      <tp>
        <v>104.78</v>
        <stp/>
        <stp>##V3_BDHV12</stp>
        <stp>USDJPY Curncy</stp>
        <stp>last_price</stp>
        <stp>1/11/2016 8:00:00 AM</stp>
        <stp>1/11/2016 9:00:00 AM</stp>
        <stp>[USDJPY Gotobi.xlsx]Sheet6!R84C2</stp>
        <stp>BarSz=1</stp>
        <stp>Dir=H</stp>
        <stp>Dts=h</stp>
        <stp>Sort=D</stp>
        <stp>Quote=C</stp>
        <stp>UseDPDF=Y</stp>
        <stp>cols=60;rows=1</stp>
        <tr r="B84" s="6"/>
      </tp>
      <tp>
        <v>106.57</v>
        <stp/>
        <stp>##V3_BDHV12</stp>
        <stp>USDJPY Curncy</stp>
        <stp>last_price</stp>
        <stp>25/7/2016 8:00:00 AM</stp>
        <stp>25/7/2016 9:00:00 AM</stp>
        <stp>[USDJPY Gotobi.xlsx]Sheet6!R13C2</stp>
        <stp>BarSz=1</stp>
        <stp>Dir=H</stp>
        <stp>Dts=h</stp>
        <stp>Sort=D</stp>
        <stp>Quote=C</stp>
        <stp>UseDPDF=Y</stp>
        <stp>cols=60;rows=1</stp>
        <tr r="B13" s="6"/>
      </tp>
      <tp>
        <v>105.73</v>
        <stp/>
        <stp>##V3_BDHV12</stp>
        <stp>USDJPY Curncy</stp>
        <stp>last_price</stp>
        <stp>22/7/2016 8:00:00 AM</stp>
        <stp>22/7/2016 9:00:00 AM</stp>
        <stp>[USDJPY Gotobi.xlsx]Sheet6!R12C2</stp>
        <stp>BarSz=1</stp>
        <stp>Dir=H</stp>
        <stp>Dts=h</stp>
        <stp>Sort=D</stp>
        <stp>Quote=C</stp>
        <stp>UseDPDF=Y</stp>
        <stp>cols=60;rows=1</stp>
        <tr r="B12" s="6"/>
      </tp>
      <tp>
        <v>107.38</v>
        <stp/>
        <stp>##V3_BDHV12</stp>
        <stp>USDJPY Curncy</stp>
        <stp>last_price</stp>
        <stp>21/7/2016 8:00:00 AM</stp>
        <stp>21/7/2016 9:00:00 AM</stp>
        <stp>[USDJPY Gotobi.xlsx]Sheet6!R11C2</stp>
        <stp>BarSz=1</stp>
        <stp>Dir=H</stp>
        <stp>Dts=h</stp>
        <stp>Sort=D</stp>
        <stp>Quote=C</stp>
        <stp>UseDPDF=Y</stp>
        <stp>cols=60;rows=1</stp>
        <tr r="B11" s="6"/>
      </tp>
      <tp>
        <v>105.88</v>
        <stp/>
        <stp>##V3_BDHV12</stp>
        <stp>USDJPY Curncy</stp>
        <stp>last_price</stp>
        <stp>20/7/2016 8:00:00 AM</stp>
        <stp>20/7/2016 9:00:00 AM</stp>
        <stp>[USDJPY Gotobi.xlsx]Sheet6!R10C2</stp>
        <stp>BarSz=1</stp>
        <stp>Dir=H</stp>
        <stp>Dts=h</stp>
        <stp>Sort=D</stp>
        <stp>Quote=C</stp>
        <stp>UseDPDF=Y</stp>
        <stp>cols=60;rows=1</stp>
        <tr r="B10" s="6"/>
      </tp>
      <tp>
        <v>100.34</v>
        <stp/>
        <stp>##V3_BDHV12</stp>
        <stp>USDJPY Curncy</stp>
        <stp>last_price</stp>
        <stp>27/9/2016 8:00:00 AM</stp>
        <stp>27/9/2016 9:00:00 AM</stp>
        <stp>[USDJPY Gotobi.xlsx]Sheet6!R59C2</stp>
        <stp>BarSz=1</stp>
        <stp>Dir=H</stp>
        <stp>Dts=h</stp>
        <stp>Sort=D</stp>
        <stp>Quote=C</stp>
        <stp>UseDPDF=Y</stp>
        <stp>cols=60;rows=1</stp>
        <tr r="B59" s="6"/>
      </tp>
      <tp>
        <v>101.94</v>
        <stp/>
        <stp>##V3_BDHV12</stp>
        <stp>USDJPY Curncy</stp>
        <stp>last_price</stp>
        <stp>29/8/2016 8:00:00 AM</stp>
        <stp>29/8/2016 9:00:00 AM</stp>
        <stp>[USDJPY Gotobi.xlsx]Sheet6!R38C2</stp>
        <stp>BarSz=1</stp>
        <stp>Dir=H</stp>
        <stp>Dts=h</stp>
        <stp>Sort=D</stp>
        <stp>Quote=C</stp>
        <stp>UseDPDF=Y</stp>
        <stp>cols=60;rows=1</stp>
        <tr r="B38" s="6"/>
      </tp>
      <tp>
        <v>101.4</v>
        <stp/>
        <stp>##V3_BDHV12</stp>
        <stp>USDJPY Curncy</stp>
        <stp>last_price</stp>
        <stp>15/8/2016 8:00:00 AM</stp>
        <stp>15/8/2016 9:00:00 AM</stp>
        <stp>[USDJPY Gotobi.xlsx]Sheet6!R28C2</stp>
        <stp>BarSz=1</stp>
        <stp>Dir=H</stp>
        <stp>Dts=h</stp>
        <stp>Sort=D</stp>
        <stp>Quote=C</stp>
        <stp>UseDPDF=Y</stp>
        <stp>cols=60;rows=1</stp>
        <tr r="B28" s="6"/>
      </tp>
      <tp>
        <v>101.54</v>
        <stp/>
        <stp>##V3_BDHV12</stp>
        <stp>USDJPY Curncy</stp>
        <stp>last_price</stp>
        <stp>13/9/2016 8:00:00 AM</stp>
        <stp>13/9/2016 9:00:00 AM</stp>
        <stp>[USDJPY Gotobi.xlsx]Sheet6!R49C2</stp>
        <stp>BarSz=1</stp>
        <stp>Dir=H</stp>
        <stp>Dts=h</stp>
        <stp>Sort=D</stp>
        <stp>Quote=C</stp>
        <stp>UseDPDF=Y</stp>
        <stp>cols=60;rows=1</stp>
        <tr r="B49" s="6"/>
      </tp>
      <tp>
        <v>104.39</v>
        <stp/>
        <stp>##V3_BDHV12</stp>
        <stp>USDJPY Curncy</stp>
        <stp>last_price</stp>
        <stp>29/7/2016 8:00:00 AM</stp>
        <stp>29/7/2016 9:00:00 AM</stp>
        <stp>[USDJPY Gotobi.xlsx]Sheet6!R17C2</stp>
        <stp>BarSz=1</stp>
        <stp>Dir=H</stp>
        <stp>Dts=h</stp>
        <stp>Sort=D</stp>
        <stp>Quote=C</stp>
        <stp>UseDPDF=Y</stp>
        <stp>cols=60;rows=1</stp>
        <tr r="B17" s="6"/>
      </tp>
      <tp>
        <v>101.93</v>
        <stp/>
        <stp>##V3_BDHV12</stp>
        <stp>USDJPY Curncy</stp>
        <stp>last_price</stp>
        <stp>30/8/2016 8:00:00 AM</stp>
        <stp>30/8/2016 9:00:00 AM</stp>
        <stp>[USDJPY Gotobi.xlsx]Sheet6!R39C2</stp>
        <stp>BarSz=1</stp>
        <stp>Dir=H</stp>
        <stp>Dts=h</stp>
        <stp>Sort=D</stp>
        <stp>Quote=C</stp>
        <stp>UseDPDF=Y</stp>
        <stp>cols=60;rows=1</stp>
        <tr r="B39" s="6"/>
      </tp>
      <tp>
        <v>100.79</v>
        <stp/>
        <stp>##V3_BDHV12</stp>
        <stp>USDJPY Curncy</stp>
        <stp>last_price</stp>
        <stp>26/9/2016 8:00:00 AM</stp>
        <stp>26/9/2016 9:00:00 AM</stp>
        <stp>[USDJPY Gotobi.xlsx]Sheet6!R58C2</stp>
        <stp>BarSz=1</stp>
        <stp>Dir=H</stp>
        <stp>Dts=h</stp>
        <stp>Sort=D</stp>
        <stp>Quote=C</stp>
        <stp>UseDPDF=Y</stp>
        <stp>cols=60;rows=1</stp>
        <tr r="B58" s="6"/>
      </tp>
      <tp>
        <v>101.07</v>
        <stp/>
        <stp>##V3_BDHV12</stp>
        <stp>USDJPY Curncy</stp>
        <stp>last_price</stp>
        <stp>16/8/2016 8:00:00 AM</stp>
        <stp>16/8/2016 9:00:00 AM</stp>
        <stp>[USDJPY Gotobi.xlsx]Sheet6!R29C2</stp>
        <stp>BarSz=1</stp>
        <stp>Dir=H</stp>
        <stp>Dts=h</stp>
        <stp>Sort=D</stp>
        <stp>Quote=C</stp>
        <stp>UseDPDF=Y</stp>
        <stp>cols=60;rows=1</stp>
        <tr r="B29" s="6"/>
      </tp>
      <tp>
        <v>102.62</v>
        <stp/>
        <stp>##V3_BDHV12</stp>
        <stp>USDJPY Curncy</stp>
        <stp>last_price</stp>
        <stp>12/9/2016 8:00:00 AM</stp>
        <stp>12/9/2016 9:00:00 AM</stp>
        <stp>[USDJPY Gotobi.xlsx]Sheet6!R48C2</stp>
        <stp>BarSz=1</stp>
        <stp>Dir=H</stp>
        <stp>Dts=h</stp>
        <stp>Sort=D</stp>
        <stp>Quote=C</stp>
        <stp>UseDPDF=Y</stp>
        <stp>cols=60;rows=1</stp>
        <tr r="B48" s="6"/>
      </tp>
      <tp>
        <v>104.77</v>
        <stp/>
        <stp>##V3_BDHV12</stp>
        <stp>USDJPY Curncy</stp>
        <stp>last_price</stp>
        <stp>28/7/2016 8:00:00 AM</stp>
        <stp>28/7/2016 9:00:00 AM</stp>
        <stp>[USDJPY Gotobi.xlsx]Sheet6!R16C2</stp>
        <stp>BarSz=1</stp>
        <stp>Dir=H</stp>
        <stp>Dts=h</stp>
        <stp>Sort=D</stp>
        <stp>Quote=C</stp>
        <stp>UseDPDF=Y</stp>
        <stp>cols=60;rows=1</stp>
        <tr r="B16" s="6"/>
      </tp>
      <tp>
        <v>105.15</v>
        <stp/>
        <stp>##V3_BDHV12</stp>
        <stp>USDJPY Curncy</stp>
        <stp>last_price</stp>
        <stp>27/7/2016 8:00:00 AM</stp>
        <stp>27/7/2016 9:00:00 AM</stp>
        <stp>[USDJPY Gotobi.xlsx]Sheet6!R15C2</stp>
        <stp>BarSz=1</stp>
        <stp>Dir=H</stp>
        <stp>Dts=h</stp>
        <stp>Sort=D</stp>
        <stp>Quote=C</stp>
        <stp>UseDPDF=Y</stp>
        <stp>cols=60;rows=1</stp>
        <tr r="B15" s="6"/>
      </tp>
      <tp>
        <v>104.94</v>
        <stp/>
        <stp>##V3_BDHV12</stp>
        <stp>USDJPY Curncy</stp>
        <stp>last_price</stp>
        <stp>26/7/2016 8:00:00 AM</stp>
        <stp>26/7/2016 9:00:00 AM</stp>
        <stp>[USDJPY Gotobi.xlsx]Sheet6!R14C2</stp>
        <stp>BarSz=1</stp>
        <stp>Dir=H</stp>
        <stp>Dts=h</stp>
        <stp>Sort=D</stp>
        <stp>Quote=C</stp>
        <stp>UseDPDF=Y</stp>
        <stp>cols=60;rows=1</stp>
        <tr r="B14" s="6"/>
      </tp>
      <tp>
        <v>101.74</v>
        <stp/>
        <stp>##V3_BDHV12</stp>
        <stp>USDJPY Curncy</stp>
        <stp>last_price</stp>
        <stp>21/9/2016 8:00:00 AM</stp>
        <stp>21/9/2016 9:00:00 AM</stp>
        <stp>[USDJPY Gotobi.xlsx]Sheet6!R55C2</stp>
        <stp>BarSz=1</stp>
        <stp>Dir=H</stp>
        <stp>Dts=h</stp>
        <stp>Sort=D</stp>
        <stp>Quote=C</stp>
        <stp>UseDPDF=Y</stp>
        <stp>cols=60;rows=1</stp>
        <tr r="B55" s="6"/>
      </tp>
      <tp>
        <v>100.14</v>
        <stp/>
        <stp>##V3_BDHV12</stp>
        <stp>USDJPY Curncy</stp>
        <stp>last_price</stp>
        <stp>23/8/2016 8:00:00 AM</stp>
        <stp>23/8/2016 9:00:00 AM</stp>
        <stp>[USDJPY Gotobi.xlsx]Sheet6!R34C2</stp>
        <stp>BarSz=1</stp>
        <stp>Dir=H</stp>
        <stp>Dts=h</stp>
        <stp>Sort=D</stp>
        <stp>Quote=C</stp>
        <stp>UseDPDF=Y</stp>
        <stp>cols=60;rows=1</stp>
        <tr r="B34" s="6"/>
      </tp>
      <tp>
        <v>101.87</v>
        <stp/>
        <stp>##V3_BDHV12</stp>
        <stp>USDJPY Curncy</stp>
        <stp>last_price</stp>
        <stp>20/9/2016 8:00:00 AM</stp>
        <stp>20/9/2016 9:00:00 AM</stp>
        <stp>[USDJPY Gotobi.xlsx]Sheet6!R54C2</stp>
        <stp>BarSz=1</stp>
        <stp>Dir=H</stp>
        <stp>Dts=h</stp>
        <stp>Sort=D</stp>
        <stp>Quote=C</stp>
        <stp>UseDPDF=Y</stp>
        <stp>cols=60;rows=1</stp>
        <tr r="B54" s="6"/>
      </tp>
      <tp>
        <v>100.41</v>
        <stp/>
        <stp>##V3_BDHV12</stp>
        <stp>USDJPY Curncy</stp>
        <stp>last_price</stp>
        <stp>24/8/2016 8:00:00 AM</stp>
        <stp>24/8/2016 9:00:00 AM</stp>
        <stp>[USDJPY Gotobi.xlsx]Sheet6!R35C2</stp>
        <stp>BarSz=1</stp>
        <stp>Dir=H</stp>
        <stp>Dts=h</stp>
        <stp>Sort=D</stp>
        <stp>Quote=C</stp>
        <stp>UseDPDF=Y</stp>
        <stp>cols=60;rows=1</stp>
        <tr r="B35" s="6"/>
      </tp>
      <tp>
        <v>101.5</v>
        <stp/>
        <stp>##V3_BDHV12</stp>
        <stp>USDJPY Curncy</stp>
        <stp>last_price</stp>
        <stp>10/8/2016 8:00:00 AM</stp>
        <stp>10/8/2016 9:00:00 AM</stp>
        <stp>[USDJPY Gotobi.xlsx]Sheet6!R25C2</stp>
        <stp>BarSz=1</stp>
        <stp>Dir=H</stp>
        <stp>Dts=h</stp>
        <stp>Sort=D</stp>
        <stp>Quote=C</stp>
        <stp>UseDPDF=Y</stp>
        <stp>cols=60;rows=1</stp>
        <tr r="B25" s="6"/>
      </tp>
      <tp>
        <v>101.02</v>
        <stp/>
        <stp>##V3_BDHV12</stp>
        <stp>USDJPY Curncy</stp>
        <stp>last_price</stp>
        <stp>23/9/2016 8:00:00 AM</stp>
        <stp>23/9/2016 9:00:00 AM</stp>
        <stp>[USDJPY Gotobi.xlsx]Sheet6!R57C2</stp>
        <stp>BarSz=1</stp>
        <stp>Dir=H</stp>
        <stp>Dts=h</stp>
        <stp>Sort=D</stp>
        <stp>Quote=C</stp>
        <stp>UseDPDF=Y</stp>
        <stp>cols=60;rows=1</stp>
        <tr r="B57" s="6"/>
      </tp>
      <tp>
        <v>100.4</v>
        <stp/>
        <stp>##V3_BDHV12</stp>
        <stp>USDJPY Curncy</stp>
        <stp>last_price</stp>
        <stp>25/8/2016 8:00:00 AM</stp>
        <stp>25/8/2016 9:00:00 AM</stp>
        <stp>[USDJPY Gotobi.xlsx]Sheet6!R36C2</stp>
        <stp>BarSz=1</stp>
        <stp>Dir=H</stp>
        <stp>Dts=h</stp>
        <stp>Sort=D</stp>
        <stp>Quote=C</stp>
        <stp>UseDPDF=Y</stp>
        <stp>cols=60;rows=1</stp>
        <tr r="B36" s="6"/>
      </tp>
      <tp>
        <v>101.14</v>
        <stp/>
        <stp>##V3_BDHV12</stp>
        <stp>USDJPY Curncy</stp>
        <stp>last_price</stp>
        <stp>11/8/2016 8:00:00 AM</stp>
        <stp>11/8/2016 9:00:00 AM</stp>
        <stp>[USDJPY Gotobi.xlsx]Sheet6!R26C2</stp>
        <stp>BarSz=1</stp>
        <stp>Dir=H</stp>
        <stp>Dts=h</stp>
        <stp>Sort=D</stp>
        <stp>Quote=C</stp>
        <stp>UseDPDF=Y</stp>
        <stp>cols=60;rows=1</stp>
        <tr r="B26" s="6"/>
      </tp>
      <tp>
        <v>100.15</v>
        <stp/>
        <stp>##V3_BDHV12</stp>
        <stp>USDJPY Curncy</stp>
        <stp>last_price</stp>
        <stp>22/9/2016 8:00:00 AM</stp>
        <stp>22/9/2016 9:00:00 AM</stp>
        <stp>[USDJPY Gotobi.xlsx]Sheet6!R56C2</stp>
        <stp>BarSz=1</stp>
        <stp>Dir=H</stp>
        <stp>Dts=h</stp>
        <stp>Sort=D</stp>
        <stp>Quote=C</stp>
        <stp>UseDPDF=Y</stp>
        <stp>cols=60;rows=1</stp>
        <tr r="B56" s="6"/>
      </tp>
      <tp>
        <v>100.41</v>
        <stp/>
        <stp>##V3_BDHV12</stp>
        <stp>USDJPY Curncy</stp>
        <stp>last_price</stp>
        <stp>26/8/2016 8:00:00 AM</stp>
        <stp>26/8/2016 9:00:00 AM</stp>
        <stp>[USDJPY Gotobi.xlsx]Sheet6!R37C2</stp>
        <stp>BarSz=1</stp>
        <stp>Dir=H</stp>
        <stp>Dts=h</stp>
        <stp>Sort=D</stp>
        <stp>Quote=C</stp>
        <stp>UseDPDF=Y</stp>
        <stp>cols=60;rows=1</stp>
        <tr r="B37" s="6"/>
      </tp>
      <tp>
        <v>102.16</v>
        <stp/>
        <stp>##V3_BDHV12</stp>
        <stp>USDJPY Curncy</stp>
        <stp>last_price</stp>
        <stp>12/8/2016 8:00:00 AM</stp>
        <stp>12/8/2016 9:00:00 AM</stp>
        <stp>[USDJPY Gotobi.xlsx]Sheet6!R27C2</stp>
        <stp>BarSz=1</stp>
        <stp>Dir=H</stp>
        <stp>Dts=h</stp>
        <stp>Sort=D</stp>
        <stp>Quote=C</stp>
        <stp>UseDPDF=Y</stp>
        <stp>cols=60;rows=1</stp>
        <tr r="B27" s="6"/>
      </tp>
      <tp>
        <v>103.12</v>
        <stp/>
        <stp>##V3_BDHV12</stp>
        <stp>USDJPY Curncy</stp>
        <stp>last_price</stp>
        <stp>31/8/2016 8:00:00 AM</stp>
        <stp>31/8/2016 9:00:00 AM</stp>
        <stp>[USDJPY Gotobi.xlsx]Sheet6!R40C2</stp>
        <stp>BarSz=1</stp>
        <stp>Dir=H</stp>
        <stp>Dts=h</stp>
        <stp>Sort=D</stp>
        <stp>Quote=C</stp>
        <stp>UseDPDF=Y</stp>
        <stp>cols=60;rows=1</stp>
        <tr r="B40" s="6"/>
      </tp>
      <tp>
        <v>101.13</v>
        <stp/>
        <stp>##V3_BDHV12</stp>
        <stp>USDJPY Curncy</stp>
        <stp>last_price</stp>
        <stp>29/9/2016 8:00:00 AM</stp>
        <stp>29/9/2016 9:00:00 AM</stp>
        <stp>[USDJPY Gotobi.xlsx]Sheet6!R61C2</stp>
        <stp>BarSz=1</stp>
        <stp>Dir=H</stp>
        <stp>Dts=h</stp>
        <stp>Sort=D</stp>
        <stp>Quote=C</stp>
        <stp>UseDPDF=Y</stp>
        <stp>cols=60;rows=1</stp>
        <tr r="B61" s="6"/>
      </tp>
      <tp>
        <v>100.58</v>
        <stp/>
        <stp>##V3_BDHV12</stp>
        <stp>USDJPY Curncy</stp>
        <stp>last_price</stp>
        <stp>17/8/2016 8:00:00 AM</stp>
        <stp>17/8/2016 9:00:00 AM</stp>
        <stp>[USDJPY Gotobi.xlsx]Sheet6!R30C2</stp>
        <stp>BarSz=1</stp>
        <stp>Dir=H</stp>
        <stp>Dts=h</stp>
        <stp>Sort=D</stp>
        <stp>Quote=C</stp>
        <stp>UseDPDF=Y</stp>
        <stp>cols=60;rows=1</stp>
        <tr r="B30" s="6"/>
      </tp>
      <tp>
        <v>102.43</v>
        <stp/>
        <stp>##V3_BDHV12</stp>
        <stp>USDJPY Curncy</stp>
        <stp>last_price</stp>
        <stp>15/9/2016 8:00:00 AM</stp>
        <stp>15/9/2016 9:00:00 AM</stp>
        <stp>[USDJPY Gotobi.xlsx]Sheet6!R51C2</stp>
        <stp>BarSz=1</stp>
        <stp>Dir=H</stp>
        <stp>Dts=h</stp>
        <stp>Sort=D</stp>
        <stp>Quote=C</stp>
        <stp>UseDPDF=Y</stp>
        <stp>cols=60;rows=1</stp>
        <tr r="B51" s="6"/>
      </tp>
      <tp>
        <v>100.55</v>
        <stp/>
        <stp>##V3_BDHV12</stp>
        <stp>USDJPY Curncy</stp>
        <stp>last_price</stp>
        <stp>28/9/2016 8:00:00 AM</stp>
        <stp>28/9/2016 9:00:00 AM</stp>
        <stp>[USDJPY Gotobi.xlsx]Sheet6!R60C2</stp>
        <stp>BarSz=1</stp>
        <stp>Dir=H</stp>
        <stp>Dts=h</stp>
        <stp>Sort=D</stp>
        <stp>Quote=C</stp>
        <stp>UseDPDF=Y</stp>
        <stp>cols=60;rows=1</stp>
        <tr r="B60" s="6"/>
      </tp>
      <tp>
        <v>99.86</v>
        <stp/>
        <stp>##V3_BDHV12</stp>
        <stp>USDJPY Curncy</stp>
        <stp>last_price</stp>
        <stp>18/8/2016 8:00:00 AM</stp>
        <stp>18/8/2016 9:00:00 AM</stp>
        <stp>[USDJPY Gotobi.xlsx]Sheet6!R31C2</stp>
        <stp>BarSz=1</stp>
        <stp>Dir=H</stp>
        <stp>Dts=h</stp>
        <stp>Sort=D</stp>
        <stp>Quote=C</stp>
        <stp>UseDPDF=Y</stp>
        <stp>cols=60;rows=1</stp>
        <tr r="B31" s="6"/>
      </tp>
      <tp>
        <v>102.78</v>
        <stp/>
        <stp>##V3_BDHV12</stp>
        <stp>USDJPY Curncy</stp>
        <stp>last_price</stp>
        <stp>14/9/2016 8:00:00 AM</stp>
        <stp>14/9/2016 9:00:00 AM</stp>
        <stp>[USDJPY Gotobi.xlsx]Sheet6!R50C2</stp>
        <stp>BarSz=1</stp>
        <stp>Dir=H</stp>
        <stp>Dts=h</stp>
        <stp>Sort=D</stp>
        <stp>Quote=C</stp>
        <stp>UseDPDF=Y</stp>
        <stp>cols=60;rows=1</stp>
        <tr r="B50" s="6"/>
      </tp>
      <tp>
        <v>100.32</v>
        <stp/>
        <stp>##V3_BDHV12</stp>
        <stp>USDJPY Curncy</stp>
        <stp>last_price</stp>
        <stp>19/8/2016 8:00:00 AM</stp>
        <stp>19/8/2016 9:00:00 AM</stp>
        <stp>[USDJPY Gotobi.xlsx]Sheet6!R32C2</stp>
        <stp>BarSz=1</stp>
        <stp>Dir=H</stp>
        <stp>Dts=h</stp>
        <stp>Sort=D</stp>
        <stp>Quote=C</stp>
        <stp>UseDPDF=Y</stp>
        <stp>cols=60;rows=1</stp>
        <tr r="B32" s="6"/>
      </tp>
      <tp>
        <v>102.24</v>
        <stp/>
        <stp>##V3_BDHV12</stp>
        <stp>USDJPY Curncy</stp>
        <stp>last_price</stp>
        <stp>19/9/2016 8:00:00 AM</stp>
        <stp>19/9/2016 9:00:00 AM</stp>
        <stp>[USDJPY Gotobi.xlsx]Sheet6!R53C2</stp>
        <stp>BarSz=1</stp>
        <stp>Dir=H</stp>
        <stp>Dts=h</stp>
        <stp>Sort=D</stp>
        <stp>Quote=C</stp>
        <stp>UseDPDF=Y</stp>
        <stp>cols=60;rows=1</stp>
        <tr r="B53" s="6"/>
      </tp>
      <tp>
        <v>100.61</v>
        <stp/>
        <stp>##V3_BDHV12</stp>
        <stp>USDJPY Curncy</stp>
        <stp>last_price</stp>
        <stp>22/8/2016 8:00:00 AM</stp>
        <stp>22/8/2016 9:00:00 AM</stp>
        <stp>[USDJPY Gotobi.xlsx]Sheet6!R33C2</stp>
        <stp>BarSz=1</stp>
        <stp>Dir=H</stp>
        <stp>Dts=h</stp>
        <stp>Sort=D</stp>
        <stp>Quote=C</stp>
        <stp>UseDPDF=Y</stp>
        <stp>cols=60;rows=1</stp>
        <tr r="B33" s="6"/>
      </tp>
      <tp>
        <v>101.09</v>
        <stp/>
        <stp>##V3_BDHV12</stp>
        <stp>USDJPY Curncy</stp>
        <stp>last_price</stp>
        <stp>30/9/2016 8:00:00 AM</stp>
        <stp>30/9/2016 9:00:00 AM</stp>
        <stp>[USDJPY Gotobi.xlsx]Sheet6!R62C2</stp>
        <stp>BarSz=1</stp>
        <stp>Dir=H</stp>
        <stp>Dts=h</stp>
        <stp>Sort=D</stp>
        <stp>Quote=C</stp>
        <stp>UseDPDF=Y</stp>
        <stp>cols=60;rows=1</stp>
        <tr r="B62" s="6"/>
      </tp>
      <tp>
        <v>101.98</v>
        <stp/>
        <stp>##V3_BDHV12</stp>
        <stp>USDJPY Curncy</stp>
        <stp>last_price</stp>
        <stp>16/9/2016 8:00:00 AM</stp>
        <stp>16/9/2016 9:00:00 AM</stp>
        <stp>[USDJPY Gotobi.xlsx]Sheet6!R52C2</stp>
        <stp>BarSz=1</stp>
        <stp>Dir=H</stp>
        <stp>Dts=h</stp>
        <stp>Sort=D</stp>
        <stp>Quote=C</stp>
        <stp>UseDPDF=Y</stp>
        <stp>cols=60;rows=1</stp>
        <tr r="B52" s="6"/>
      </tp>
      <tp>
        <v>17.048200000000001</v>
        <stp/>
        <stp>##V3_BDHV12</stp>
        <stp>CNHJPY Curncy</stp>
        <stp>last_price</stp>
        <stp>9/1/2017 8:00:00 AM</stp>
        <stp>9/1/2017 9:00:00 AM</stp>
        <stp>[USDJPY Gotobi.xlsx]CNH2!R133C2</stp>
        <stp>BarSz=1</stp>
        <stp>Dir=H</stp>
        <stp>Dts=h</stp>
        <stp>Sort=D</stp>
        <stp>Quote=C</stp>
        <stp>UseDPDF=Y</stp>
        <stp>cols=60;rows=1</stp>
        <tr r="B133" s="12"/>
      </tp>
      <tp>
        <v>16.994299999999999</v>
        <stp/>
        <stp>##V3_BDHV12</stp>
        <stp>CNHJPY Curncy</stp>
        <stp>last_price</stp>
        <stp>6/1/2017 8:00:00 AM</stp>
        <stp>6/1/2017 9:00:00 AM</stp>
        <stp>[USDJPY Gotobi.xlsx]CNH2!R132C2</stp>
        <stp>BarSz=1</stp>
        <stp>Dir=H</stp>
        <stp>Dts=h</stp>
        <stp>Sort=D</stp>
        <stp>Quote=C</stp>
        <stp>UseDPDF=Y</stp>
        <stp>cols=60;rows=1</stp>
        <tr r="B132" s="12"/>
      </tp>
      <tp>
        <v>16.9239</v>
        <stp/>
        <stp>##V3_BDHV12</stp>
        <stp>CNHJPY Curncy</stp>
        <stp>last_price</stp>
        <stp>5/1/2017 8:00:00 AM</stp>
        <stp>5/1/2017 9:00:00 AM</stp>
        <stp>[USDJPY Gotobi.xlsx]CNH2!R131C2</stp>
        <stp>BarSz=1</stp>
        <stp>Dir=H</stp>
        <stp>Dts=h</stp>
        <stp>Sort=D</stp>
        <stp>Quote=C</stp>
        <stp>UseDPDF=Y</stp>
        <stp>cols=60;rows=1</stp>
        <tr r="B131" s="12"/>
      </tp>
      <tp>
        <v>16.933599999999998</v>
        <stp/>
        <stp>##V3_BDHV12</stp>
        <stp>CNHJPY Curncy</stp>
        <stp>last_price</stp>
        <stp>4/1/2017 8:00:00 AM</stp>
        <stp>4/1/2017 9:00:00 AM</stp>
        <stp>[USDJPY Gotobi.xlsx]CNH2!R130C2</stp>
        <stp>BarSz=1</stp>
        <stp>Dir=H</stp>
        <stp>Dts=h</stp>
        <stp>Sort=D</stp>
        <stp>Quote=C</stp>
        <stp>UseDPDF=Y</stp>
        <stp>cols=60;rows=1</stp>
        <tr r="B130" s="12"/>
      </tp>
      <tp>
        <v>16.798400000000001</v>
        <stp/>
        <stp>##V3_BDHV12</stp>
        <stp>CNHJPY Curncy</stp>
        <stp>last_price</stp>
        <stp>3/1/2017 8:00:00 AM</stp>
        <stp>3/1/2017 9:00:00 AM</stp>
        <stp>[USDJPY Gotobi.xlsx]CNH2!R129C2</stp>
        <stp>BarSz=1</stp>
        <stp>Dir=H</stp>
        <stp>Dts=h</stp>
        <stp>Sort=D</stp>
        <stp>Quote=C</stp>
        <stp>UseDPDF=Y</stp>
        <stp>cols=60;rows=1</stp>
        <tr r="B129" s="12"/>
      </tp>
      <tp>
        <v>16.733699999999999</v>
        <stp/>
        <stp>##V3_BDHV12</stp>
        <stp>CNHJPY Curncy</stp>
        <stp>last_price</stp>
        <stp>2/1/2017 8:00:00 AM</stp>
        <stp>2/1/2017 9:00:00 AM</stp>
        <stp>[USDJPY Gotobi.xlsx]CNH2!R128C2</stp>
        <stp>BarSz=1</stp>
        <stp>Dir=H</stp>
        <stp>Dts=h</stp>
        <stp>Sort=D</stp>
        <stp>Quote=C</stp>
        <stp>UseDPDF=Y</stp>
        <stp>cols=19;rows=1</stp>
        <tr r="B128" s="12"/>
      </tp>
      <tp t="s">
        <v>#N/A N/A</v>
        <stp/>
        <stp>##V3_BDHV12</stp>
        <stp>CNHJPY Curncy</stp>
        <stp>last_price</stp>
        <stp>28/1/2016 8:05:00 AM</stp>
        <stp>28/1/2016 8:06:00 AM</stp>
        <stp>[USDJPY Gotobi.xlsx]Sheet1!R22C7</stp>
        <stp>BarSz=1</stp>
        <stp>Dir=V</stp>
        <stp>Dts=h</stp>
        <stp>Sort=D</stp>
        <stp>Quote=C</stp>
        <stp>UseDPDF=Y</stp>
        <tr r="G22" s="1"/>
      </tp>
      <tp t="s">
        <v>#N/A N/A</v>
        <stp/>
        <stp>##V3_BDHV12</stp>
        <stp>CNHJPY Curncy</stp>
        <stp>last_price</stp>
        <stp>29/1/2016 8:05:00 AM</stp>
        <stp>29/1/2016 8:06:00 AM</stp>
        <stp>[USDJPY Gotobi.xlsx]Sheet1!R23C6</stp>
        <stp>BarSz=1</stp>
        <stp>Dir=V</stp>
        <stp>Dts=h</stp>
        <stp>Sort=D</stp>
        <stp>Quote=C</stp>
        <stp>UseDPDF=Y</stp>
        <tr r="F23" s="1"/>
      </tp>
      <tp t="s">
        <v>#N/A N/A</v>
        <stp/>
        <stp>##V3_BDHV12</stp>
        <stp>CNHJPY Curncy</stp>
        <stp>last_price</stp>
        <stp>11/2/2016 9:00:00 AM</stp>
        <stp>11/2/2016 9:01:00 AM</stp>
        <stp>[USDJPY Gotobi.xlsx]Sheet1!R32C8</stp>
        <stp>BarSz=1</stp>
        <stp>Dir=V</stp>
        <stp>Dts=h</stp>
        <stp>Sort=D</stp>
        <stp>Quote=C</stp>
        <stp>UseDPDF=Y</stp>
        <tr r="H32" s="1"/>
      </tp>
      <tp t="s">
        <v>#N/A N/A</v>
        <stp/>
        <stp>##V3_BDHV12</stp>
        <stp>CNHJPY Curncy</stp>
        <stp>last_price</stp>
        <stp>22/1/2016 9:00:00 AM</stp>
        <stp>22/1/2016 9:01:00 AM</stp>
        <stp>[USDJPY Gotobi.xlsx]Sheet1!R18C8</stp>
        <stp>BarSz=1</stp>
        <stp>Dir=V</stp>
        <stp>Dts=h</stp>
        <stp>Sort=D</stp>
        <stp>Quote=C</stp>
        <stp>UseDPDF=Y</stp>
        <tr r="H18" s="1"/>
      </tp>
      <tp t="s">
        <v>#N/A N/A</v>
        <stp/>
        <stp>##V3_BDHV12</stp>
        <stp>CNHJPY Curncy</stp>
        <stp>last_price</stp>
        <stp>28/1/2016 8:05:00 AM</stp>
        <stp>28/1/2016 8:06:00 AM</stp>
        <stp>[USDJPY Gotobi.xlsx]Sheet1!R22C6</stp>
        <stp>BarSz=1</stp>
        <stp>Dir=V</stp>
        <stp>Dts=h</stp>
        <stp>Sort=D</stp>
        <stp>Quote=C</stp>
        <stp>UseDPDF=Y</stp>
        <tr r="F22" s="1"/>
      </tp>
      <tp t="s">
        <v>#N/A N/A</v>
        <stp/>
        <stp>##V3_BDHV12</stp>
        <stp>CNHJPY Curncy</stp>
        <stp>last_price</stp>
        <stp>29/1/2016 8:05:00 AM</stp>
        <stp>29/1/2016 8:06:00 AM</stp>
        <stp>[USDJPY Gotobi.xlsx]Sheet1!R23C7</stp>
        <stp>BarSz=1</stp>
        <stp>Dir=V</stp>
        <stp>Dts=h</stp>
        <stp>Sort=D</stp>
        <stp>Quote=C</stp>
        <stp>UseDPDF=Y</stp>
        <tr r="G23" s="1"/>
      </tp>
      <tp t="s">
        <v>#N/A N/A</v>
        <stp/>
        <stp>##V3_BDHV12</stp>
        <stp>CNHJPY Curncy</stp>
        <stp>last_price</stp>
        <stp>10/2/2016 9:00:00 AM</stp>
        <stp>10/2/2016 9:01:00 AM</stp>
        <stp>[USDJPY Gotobi.xlsx]Sheet1!R31C8</stp>
        <stp>BarSz=1</stp>
        <stp>Dir=V</stp>
        <stp>Dts=h</stp>
        <stp>Sort=D</stp>
        <stp>Quote=C</stp>
        <stp>UseDPDF=Y</stp>
        <tr r="H31" s="1"/>
      </tp>
      <tp t="s">
        <v>#N/A N/A</v>
        <stp/>
        <stp>##V3_BDHV12</stp>
        <stp>CNHJPY Curncy</stp>
        <stp>last_price</stp>
        <stp>19/2/2016 8:05:00 AM</stp>
        <stp>19/2/2016 8:06:00 AM</stp>
        <stp>[USDJPY Gotobi.xlsx]Sheet1!R38C7</stp>
        <stp>BarSz=1</stp>
        <stp>Dir=V</stp>
        <stp>Dts=h</stp>
        <stp>Sort=D</stp>
        <stp>Quote=C</stp>
        <stp>UseDPDF=Y</stp>
        <tr r="G38" s="1"/>
      </tp>
      <tp t="s">
        <v>#N/A N/A</v>
        <stp/>
        <stp>##V3_BDHV12</stp>
        <stp>CNHJPY Curncy</stp>
        <stp>last_price</stp>
        <stp>18/2/2016 8:05:00 AM</stp>
        <stp>18/2/2016 8:06:00 AM</stp>
        <stp>[USDJPY Gotobi.xlsx]Sheet1!R37C6</stp>
        <stp>BarSz=1</stp>
        <stp>Dir=V</stp>
        <stp>Dts=h</stp>
        <stp>Sort=D</stp>
        <stp>Quote=C</stp>
        <stp>UseDPDF=Y</stp>
        <tr r="F37" s="1"/>
      </tp>
      <tp t="s">
        <v>#N/A N/A</v>
        <stp/>
        <stp>##V3_BDHV12</stp>
        <stp>CNHJPY Curncy</stp>
        <stp>last_price</stp>
        <stp>20/1/2016 9:00:00 AM</stp>
        <stp>20/1/2016 9:01:00 AM</stp>
        <stp>[USDJPY Gotobi.xlsx]Sheet1!R16C8</stp>
        <stp>BarSz=1</stp>
        <stp>Dir=V</stp>
        <stp>Dts=h</stp>
        <stp>Sort=D</stp>
        <stp>Quote=C</stp>
        <stp>UseDPDF=Y</stp>
        <tr r="H16" s="1"/>
      </tp>
      <tp t="s">
        <v>#N/A N/A</v>
        <stp/>
        <stp>##V3_BDHV12</stp>
        <stp>CNHJPY Curncy</stp>
        <stp>last_price</stp>
        <stp>19/2/2016 8:05:00 AM</stp>
        <stp>19/2/2016 8:06:00 AM</stp>
        <stp>[USDJPY Gotobi.xlsx]Sheet1!R38C6</stp>
        <stp>BarSz=1</stp>
        <stp>Dir=V</stp>
        <stp>Dts=h</stp>
        <stp>Sort=D</stp>
        <stp>Quote=C</stp>
        <stp>UseDPDF=Y</stp>
        <tr r="F38" s="1"/>
      </tp>
      <tp t="s">
        <v>#N/A N/A</v>
        <stp/>
        <stp>##V3_BDHV12</stp>
        <stp>CNHJPY Curncy</stp>
        <stp>last_price</stp>
        <stp>18/2/2016 8:05:00 AM</stp>
        <stp>18/2/2016 8:06:00 AM</stp>
        <stp>[USDJPY Gotobi.xlsx]Sheet1!R37C7</stp>
        <stp>BarSz=1</stp>
        <stp>Dir=V</stp>
        <stp>Dts=h</stp>
        <stp>Sort=D</stp>
        <stp>Quote=C</stp>
        <stp>UseDPDF=Y</stp>
        <tr r="G37" s="1"/>
      </tp>
      <tp t="s">
        <v>#N/A N/A</v>
        <stp/>
        <stp>##V3_BDHV12</stp>
        <stp>CNHJPY Curncy</stp>
        <stp>last_price</stp>
        <stp>21/1/2016 9:00:00 AM</stp>
        <stp>21/1/2016 9:01:00 AM</stp>
        <stp>[USDJPY Gotobi.xlsx]Sheet1!R17C8</stp>
        <stp>BarSz=1</stp>
        <stp>Dir=V</stp>
        <stp>Dts=h</stp>
        <stp>Sort=D</stp>
        <stp>Quote=C</stp>
        <stp>UseDPDF=Y</stp>
        <tr r="H17" s="1"/>
      </tp>
      <tp t="s">
        <v>#N/A N/A</v>
        <stp/>
        <stp>##V3_BDHV12</stp>
        <stp>CNHJPY Curncy</stp>
        <stp>last_price</stp>
        <stp>12/2/2016 9:00:00 AM</stp>
        <stp>12/2/2016 9:01:00 AM</stp>
        <stp>[USDJPY Gotobi.xlsx]Sheet1!R33C8</stp>
        <stp>BarSz=1</stp>
        <stp>Dir=V</stp>
        <stp>Dts=h</stp>
        <stp>Sort=D</stp>
        <stp>Quote=C</stp>
        <stp>UseDPDF=Y</stp>
        <tr r="H33" s="1"/>
      </tp>
      <tp t="s">
        <v>#N/A N/A</v>
        <stp/>
        <stp>##V3_BDHV12</stp>
        <stp>CNHJPY Curncy</stp>
        <stp>last_price</stp>
        <stp>18/2/2016 8:00:00 AM</stp>
        <stp>18/2/2016 8:01:00 AM</stp>
        <stp>[USDJPY Gotobi.xlsx]Sheet1!R37C5</stp>
        <stp>BarSz=1</stp>
        <stp>Dir=V</stp>
        <stp>Dts=h</stp>
        <stp>Sort=D</stp>
        <stp>Quote=C</stp>
        <stp>UseDPDF=Y</stp>
        <tr r="E37" s="1"/>
      </tp>
      <tp t="s">
        <v>#N/A N/A</v>
        <stp/>
        <stp>##V3_BDHV12</stp>
        <stp>CNHJPY Curncy</stp>
        <stp>last_price</stp>
        <stp>26/1/2016 9:00:00 AM</stp>
        <stp>26/1/2016 9:01:00 AM</stp>
        <stp>[USDJPY Gotobi.xlsx]Sheet1!R20C8</stp>
        <stp>BarSz=1</stp>
        <stp>Dir=V</stp>
        <stp>Dts=h</stp>
        <stp>Sort=D</stp>
        <stp>Quote=C</stp>
        <stp>UseDPDF=Y</stp>
        <tr r="H20" s="1"/>
      </tp>
      <tp t="s">
        <v>#N/A N/A</v>
        <stp/>
        <stp>##V3_BDHV12</stp>
        <stp>CNHJPY Curncy</stp>
        <stp>last_price</stp>
        <stp>15/2/2016 9:00:00 AM</stp>
        <stp>15/2/2016 9:01:00 AM</stp>
        <stp>[USDJPY Gotobi.xlsx]Sheet1!R34C8</stp>
        <stp>BarSz=1</stp>
        <stp>Dir=V</stp>
        <stp>Dts=h</stp>
        <stp>Sort=D</stp>
        <stp>Quote=C</stp>
        <stp>UseDPDF=Y</stp>
        <tr r="H34" s="1"/>
      </tp>
      <tp t="s">
        <v>#N/A N/A</v>
        <stp/>
        <stp>##V3_BDHV12</stp>
        <stp>CNHJPY Curncy</stp>
        <stp>last_price</stp>
        <stp>19/2/2016 8:00:00 AM</stp>
        <stp>19/2/2016 8:01:00 AM</stp>
        <stp>[USDJPY Gotobi.xlsx]Sheet1!R38C5</stp>
        <stp>BarSz=1</stp>
        <stp>Dir=V</stp>
        <stp>Dts=h</stp>
        <stp>Sort=D</stp>
        <stp>Quote=C</stp>
        <stp>UseDPDF=Y</stp>
        <tr r="E38" s="1"/>
      </tp>
      <tp t="s">
        <v>#N/A N/A</v>
        <stp/>
        <stp>##V3_BDHV12</stp>
        <stp>CNHJPY Curncy</stp>
        <stp>last_price</stp>
        <stp>27/1/2016 9:00:00 AM</stp>
        <stp>27/1/2016 9:01:00 AM</stp>
        <stp>[USDJPY Gotobi.xlsx]Sheet1!R21C8</stp>
        <stp>BarSz=1</stp>
        <stp>Dir=V</stp>
        <stp>Dts=h</stp>
        <stp>Sort=D</stp>
        <stp>Quote=C</stp>
        <stp>UseDPDF=Y</stp>
        <tr r="H21" s="1"/>
      </tp>
      <tp t="s">
        <v>#N/A N/A</v>
        <stp/>
        <stp>##V3_BDHV12</stp>
        <stp>CNHJPY Curncy</stp>
        <stp>last_price</stp>
        <stp>29/1/2016 8:00:00 AM</stp>
        <stp>29/1/2016 8:01:00 AM</stp>
        <stp>[USDJPY Gotobi.xlsx]Sheet1!R23C5</stp>
        <stp>BarSz=1</stp>
        <stp>Dir=V</stp>
        <stp>Dts=h</stp>
        <stp>Sort=D</stp>
        <stp>Quote=C</stp>
        <stp>UseDPDF=Y</stp>
        <tr r="E23" s="1"/>
      </tp>
      <tp t="s">
        <v>#N/A N/A</v>
        <stp/>
        <stp>##V3_BDHV12</stp>
        <stp>CNHJPY Curncy</stp>
        <stp>last_price</stp>
        <stp>17/2/2016 9:00:00 AM</stp>
        <stp>17/2/2016 9:01:00 AM</stp>
        <stp>[USDJPY Gotobi.xlsx]Sheet1!R36C8</stp>
        <stp>BarSz=1</stp>
        <stp>Dir=V</stp>
        <stp>Dts=h</stp>
        <stp>Sort=D</stp>
        <stp>Quote=C</stp>
        <stp>UseDPDF=Y</stp>
        <tr r="H36" s="1"/>
      </tp>
      <tp t="s">
        <v>#N/A N/A</v>
        <stp/>
        <stp>##V3_BDHV12</stp>
        <stp>CNHJPY Curncy</stp>
        <stp>last_price</stp>
        <stp>28/1/2016 8:00:00 AM</stp>
        <stp>28/1/2016 8:01:00 AM</stp>
        <stp>[USDJPY Gotobi.xlsx]Sheet1!R22C5</stp>
        <stp>BarSz=1</stp>
        <stp>Dir=V</stp>
        <stp>Dts=h</stp>
        <stp>Sort=D</stp>
        <stp>Quote=C</stp>
        <stp>UseDPDF=Y</stp>
        <tr r="E22" s="1"/>
      </tp>
      <tp t="s">
        <v>#N/A N/A</v>
        <stp/>
        <stp>##V3_BDHV12</stp>
        <stp>CNHJPY Curncy</stp>
        <stp>last_price</stp>
        <stp>25/1/2016 9:00:00 AM</stp>
        <stp>25/1/2016 9:01:00 AM</stp>
        <stp>[USDJPY Gotobi.xlsx]Sheet1!R19C8</stp>
        <stp>BarSz=1</stp>
        <stp>Dir=V</stp>
        <stp>Dts=h</stp>
        <stp>Sort=D</stp>
        <stp>Quote=C</stp>
        <stp>UseDPDF=Y</stp>
        <tr r="H19" s="1"/>
      </tp>
      <tp t="s">
        <v>#N/A N/A</v>
        <stp/>
        <stp>##V3_BDHV12</stp>
        <stp>CNHJPY Curncy</stp>
        <stp>last_price</stp>
        <stp>16/2/2016 9:00:00 AM</stp>
        <stp>16/2/2016 9:01:00 AM</stp>
        <stp>[USDJPY Gotobi.xlsx]Sheet1!R35C8</stp>
        <stp>BarSz=1</stp>
        <stp>Dir=V</stp>
        <stp>Dts=h</stp>
        <stp>Sort=D</stp>
        <stp>Quote=C</stp>
        <stp>UseDPDF=Y</stp>
        <tr r="H35" s="1"/>
      </tp>
      <tp t="s">
        <v>#N/A N/A</v>
        <stp/>
        <stp>##V3_BDHV12</stp>
        <stp>CNHJPY Curncy</stp>
        <stp>last_price</stp>
        <stp>19/2/2016 9:00:00 AM</stp>
        <stp>19/2/2016 9:01:00 AM</stp>
        <stp>[USDJPY Gotobi.xlsx]Sheet1!R38C8</stp>
        <stp>BarSz=1</stp>
        <stp>Dir=V</stp>
        <stp>Dts=h</stp>
        <stp>Sort=D</stp>
        <stp>Quote=C</stp>
        <stp>UseDPDF=Y</stp>
        <tr r="H38" s="1"/>
      </tp>
      <tp t="s">
        <v>#N/A N/A</v>
        <stp/>
        <stp>##V3_BDHV12</stp>
        <stp>CNHJPY Curncy</stp>
        <stp>last_price</stp>
        <stp>27/1/2016 8:00:00 AM</stp>
        <stp>27/1/2016 8:01:00 AM</stp>
        <stp>[USDJPY Gotobi.xlsx]Sheet1!R21C5</stp>
        <stp>BarSz=1</stp>
        <stp>Dir=V</stp>
        <stp>Dts=h</stp>
        <stp>Sort=D</stp>
        <stp>Quote=C</stp>
        <stp>UseDPDF=Y</stp>
        <tr r="E21" s="1"/>
      </tp>
      <tp t="s">
        <v>#N/A N/A</v>
        <stp/>
        <stp>##V3_BDHV12</stp>
        <stp>CNHJPY Curncy</stp>
        <stp>last_price</stp>
        <stp>21/1/2016 8:05:00 AM</stp>
        <stp>21/1/2016 8:06:00 AM</stp>
        <stp>[USDJPY Gotobi.xlsx]Sheet1!R17C6</stp>
        <stp>BarSz=1</stp>
        <stp>Dir=V</stp>
        <stp>Dts=h</stp>
        <stp>Sort=D</stp>
        <stp>Quote=C</stp>
        <stp>UseDPDF=Y</stp>
        <tr r="F17" s="1"/>
      </tp>
      <tp t="s">
        <v>#N/A N/A</v>
        <stp/>
        <stp>##V3_BDHV12</stp>
        <stp>CNHJPY Curncy</stp>
        <stp>last_price</stp>
        <stp>20/1/2016 8:05:00 AM</stp>
        <stp>20/1/2016 8:06:00 AM</stp>
        <stp>[USDJPY Gotobi.xlsx]Sheet1!R16C7</stp>
        <stp>BarSz=1</stp>
        <stp>Dir=V</stp>
        <stp>Dts=h</stp>
        <stp>Sort=D</stp>
        <stp>Quote=C</stp>
        <stp>UseDPDF=Y</stp>
        <tr r="G16" s="1"/>
      </tp>
      <tp t="s">
        <v>#N/A N/A</v>
        <stp/>
        <stp>##V3_BDHV12</stp>
        <stp>CNHJPY Curncy</stp>
        <stp>last_price</stp>
        <stp>12/2/2016 8:05:00 AM</stp>
        <stp>12/2/2016 8:06:00 AM</stp>
        <stp>[USDJPY Gotobi.xlsx]Sheet1!R33C6</stp>
        <stp>BarSz=1</stp>
        <stp>Dir=V</stp>
        <stp>Dts=h</stp>
        <stp>Sort=D</stp>
        <stp>Quote=C</stp>
        <stp>UseDPDF=Y</stp>
        <tr r="F33" s="1"/>
      </tp>
      <tp t="s">
        <v>#N/A N/A</v>
        <stp/>
        <stp>##V3_BDHV12</stp>
        <stp>CNHJPY Curncy</stp>
        <stp>last_price</stp>
        <stp>18/2/2016 9:00:00 AM</stp>
        <stp>18/2/2016 9:01:00 AM</stp>
        <stp>[USDJPY Gotobi.xlsx]Sheet1!R37C8</stp>
        <stp>BarSz=1</stp>
        <stp>Dir=V</stp>
        <stp>Dts=h</stp>
        <stp>Sort=D</stp>
        <stp>Quote=C</stp>
        <stp>UseDPDF=Y</stp>
        <tr r="H37" s="1"/>
      </tp>
      <tp t="s">
        <v>#N/A N/A</v>
        <stp/>
        <stp>##V3_BDHV12</stp>
        <stp>CNHJPY Curncy</stp>
        <stp>last_price</stp>
        <stp>26/1/2016 8:00:00 AM</stp>
        <stp>26/1/2016 8:01:00 AM</stp>
        <stp>[USDJPY Gotobi.xlsx]Sheet1!R20C5</stp>
        <stp>BarSz=1</stp>
        <stp>Dir=V</stp>
        <stp>Dts=h</stp>
        <stp>Sort=D</stp>
        <stp>Quote=C</stp>
        <stp>UseDPDF=Y</stp>
        <tr r="E20" s="1"/>
      </tp>
      <tp t="s">
        <v>#N/A N/A</v>
        <stp/>
        <stp>##V3_BDHV12</stp>
        <stp>CNHJPY Curncy</stp>
        <stp>last_price</stp>
        <stp>21/1/2016 8:05:00 AM</stp>
        <stp>21/1/2016 8:06:00 AM</stp>
        <stp>[USDJPY Gotobi.xlsx]Sheet1!R17C7</stp>
        <stp>BarSz=1</stp>
        <stp>Dir=V</stp>
        <stp>Dts=h</stp>
        <stp>Sort=D</stp>
        <stp>Quote=C</stp>
        <stp>UseDPDF=Y</stp>
        <tr r="G17" s="1"/>
      </tp>
      <tp t="s">
        <v>#N/A N/A</v>
        <stp/>
        <stp>##V3_BDHV12</stp>
        <stp>CNHJPY Curncy</stp>
        <stp>last_price</stp>
        <stp>20/1/2016 8:05:00 AM</stp>
        <stp>20/1/2016 8:06:00 AM</stp>
        <stp>[USDJPY Gotobi.xlsx]Sheet1!R16C6</stp>
        <stp>BarSz=1</stp>
        <stp>Dir=V</stp>
        <stp>Dts=h</stp>
        <stp>Sort=D</stp>
        <stp>Quote=C</stp>
        <stp>UseDPDF=Y</stp>
        <tr r="F16" s="1"/>
      </tp>
      <tp t="s">
        <v>#N/A N/A</v>
        <stp/>
        <stp>##V3_BDHV12</stp>
        <stp>CNHJPY Curncy</stp>
        <stp>last_price</stp>
        <stp>15/2/2016 8:00:00 AM</stp>
        <stp>15/2/2016 8:01:00 AM</stp>
        <stp>[USDJPY Gotobi.xlsx]Sheet1!R34C5</stp>
        <stp>BarSz=1</stp>
        <stp>Dir=V</stp>
        <stp>Dts=h</stp>
        <stp>Sort=D</stp>
        <stp>Quote=C</stp>
        <stp>UseDPDF=Y</stp>
        <tr r="E34" s="1"/>
      </tp>
      <tp t="s">
        <v>#N/A N/A</v>
        <stp/>
        <stp>##V3_BDHV12</stp>
        <stp>CNHJPY Curncy</stp>
        <stp>last_price</stp>
        <stp>12/2/2016 8:05:00 AM</stp>
        <stp>12/2/2016 8:06:00 AM</stp>
        <stp>[USDJPY Gotobi.xlsx]Sheet1!R33C7</stp>
        <stp>BarSz=1</stp>
        <stp>Dir=V</stp>
        <stp>Dts=h</stp>
        <stp>Sort=D</stp>
        <stp>Quote=C</stp>
        <stp>UseDPDF=Y</stp>
        <tr r="G33" s="1"/>
      </tp>
      <tp t="s">
        <v>#N/A N/A</v>
        <stp/>
        <stp>##V3_BDHV12</stp>
        <stp>CNHJPY Curncy</stp>
        <stp>last_price</stp>
        <stp>28/1/2016 9:00:00 AM</stp>
        <stp>28/1/2016 9:01:00 AM</stp>
        <stp>[USDJPY Gotobi.xlsx]Sheet1!R22C8</stp>
        <stp>BarSz=1</stp>
        <stp>Dir=V</stp>
        <stp>Dts=h</stp>
        <stp>Sort=D</stp>
        <stp>Quote=C</stp>
        <stp>UseDPDF=Y</stp>
        <tr r="H22" s="1"/>
      </tp>
      <tp t="s">
        <v>#N/A N/A</v>
        <stp/>
        <stp>##V3_BDHV12</stp>
        <stp>CNHJPY Curncy</stp>
        <stp>last_price</stp>
        <stp>16/2/2016 8:00:00 AM</stp>
        <stp>16/2/2016 8:01:00 AM</stp>
        <stp>[USDJPY Gotobi.xlsx]Sheet1!R35C5</stp>
        <stp>BarSz=1</stp>
        <stp>Dir=V</stp>
        <stp>Dts=h</stp>
        <stp>Sort=D</stp>
        <stp>Quote=C</stp>
        <stp>UseDPDF=Y</stp>
        <tr r="E35" s="1"/>
      </tp>
      <tp t="s">
        <v>#N/A N/A</v>
        <stp/>
        <stp>##V3_BDHV12</stp>
        <stp>CNHJPY Curncy</stp>
        <stp>last_price</stp>
        <stp>11/2/2016 8:05:00 AM</stp>
        <stp>11/2/2016 8:06:00 AM</stp>
        <stp>[USDJPY Gotobi.xlsx]Sheet1!R32C7</stp>
        <stp>BarSz=1</stp>
        <stp>Dir=V</stp>
        <stp>Dts=h</stp>
        <stp>Sort=D</stp>
        <stp>Quote=C</stp>
        <stp>UseDPDF=Y</stp>
        <tr r="G32" s="1"/>
      </tp>
      <tp t="s">
        <v>#N/A N/A</v>
        <stp/>
        <stp>##V3_BDHV12</stp>
        <stp>CNHJPY Curncy</stp>
        <stp>last_price</stp>
        <stp>22/1/2016 8:05:00 AM</stp>
        <stp>22/1/2016 8:06:00 AM</stp>
        <stp>[USDJPY Gotobi.xlsx]Sheet1!R18C7</stp>
        <stp>BarSz=1</stp>
        <stp>Dir=V</stp>
        <stp>Dts=h</stp>
        <stp>Sort=D</stp>
        <stp>Quote=C</stp>
        <stp>UseDPDF=Y</stp>
        <tr r="G18" s="1"/>
      </tp>
      <tp t="s">
        <v>#N/A N/A</v>
        <stp/>
        <stp>##V3_BDHV12</stp>
        <stp>CNHJPY Curncy</stp>
        <stp>last_price</stp>
        <stp>25/1/2016 8:00:00 AM</stp>
        <stp>25/1/2016 8:01:00 AM</stp>
        <stp>[USDJPY Gotobi.xlsx]Sheet1!R19C5</stp>
        <stp>BarSz=1</stp>
        <stp>Dir=V</stp>
        <stp>Dts=h</stp>
        <stp>Sort=D</stp>
        <stp>Quote=C</stp>
        <stp>UseDPDF=Y</stp>
        <tr r="E19" s="1"/>
      </tp>
      <tp t="s">
        <v>#N/A N/A</v>
        <stp/>
        <stp>##V3_BDHV12</stp>
        <stp>CNHJPY Curncy</stp>
        <stp>last_price</stp>
        <stp>10/2/2016 8:05:00 AM</stp>
        <stp>10/2/2016 8:06:00 AM</stp>
        <stp>[USDJPY Gotobi.xlsx]Sheet1!R31C6</stp>
        <stp>BarSz=1</stp>
        <stp>Dir=V</stp>
        <stp>Dts=h</stp>
        <stp>Sort=D</stp>
        <stp>Quote=C</stp>
        <stp>UseDPDF=Y</stp>
        <tr r="F31" s="1"/>
      </tp>
      <tp t="s">
        <v>#N/A N/A</v>
        <stp/>
        <stp>##V3_BDHV12</stp>
        <stp>CNHJPY Curncy</stp>
        <stp>last_price</stp>
        <stp>29/1/2016 9:00:00 AM</stp>
        <stp>29/1/2016 9:01:00 AM</stp>
        <stp>[USDJPY Gotobi.xlsx]Sheet1!R23C8</stp>
        <stp>BarSz=1</stp>
        <stp>Dir=V</stp>
        <stp>Dts=h</stp>
        <stp>Sort=D</stp>
        <stp>Quote=C</stp>
        <stp>UseDPDF=Y</stp>
        <tr r="H23" s="1"/>
      </tp>
      <tp t="s">
        <v>#N/A N/A</v>
        <stp/>
        <stp>##V3_BDHV12</stp>
        <stp>CNHJPY Curncy</stp>
        <stp>last_price</stp>
        <stp>11/2/2016 8:05:00 AM</stp>
        <stp>11/2/2016 8:06:00 AM</stp>
        <stp>[USDJPY Gotobi.xlsx]Sheet1!R32C6</stp>
        <stp>BarSz=1</stp>
        <stp>Dir=V</stp>
        <stp>Dts=h</stp>
        <stp>Sort=D</stp>
        <stp>Quote=C</stp>
        <stp>UseDPDF=Y</stp>
        <tr r="F32" s="1"/>
      </tp>
      <tp t="s">
        <v>#N/A N/A</v>
        <stp/>
        <stp>##V3_BDHV12</stp>
        <stp>CNHJPY Curncy</stp>
        <stp>last_price</stp>
        <stp>22/1/2016 8:05:00 AM</stp>
        <stp>22/1/2016 8:06:00 AM</stp>
        <stp>[USDJPY Gotobi.xlsx]Sheet1!R18C6</stp>
        <stp>BarSz=1</stp>
        <stp>Dir=V</stp>
        <stp>Dts=h</stp>
        <stp>Sort=D</stp>
        <stp>Quote=C</stp>
        <stp>UseDPDF=Y</stp>
        <tr r="F18" s="1"/>
      </tp>
      <tp t="s">
        <v>#N/A N/A</v>
        <stp/>
        <stp>##V3_BDHV12</stp>
        <stp>CNHJPY Curncy</stp>
        <stp>last_price</stp>
        <stp>17/2/2016 8:00:00 AM</stp>
        <stp>17/2/2016 8:01:00 AM</stp>
        <stp>[USDJPY Gotobi.xlsx]Sheet1!R36C5</stp>
        <stp>BarSz=1</stp>
        <stp>Dir=V</stp>
        <stp>Dts=h</stp>
        <stp>Sort=D</stp>
        <stp>Quote=C</stp>
        <stp>UseDPDF=Y</stp>
        <tr r="E36" s="1"/>
      </tp>
      <tp t="s">
        <v>#N/A N/A</v>
        <stp/>
        <stp>##V3_BDHV12</stp>
        <stp>CNHJPY Curncy</stp>
        <stp>last_price</stp>
        <stp>10/2/2016 8:05:00 AM</stp>
        <stp>10/2/2016 8:06:00 AM</stp>
        <stp>[USDJPY Gotobi.xlsx]Sheet1!R31C7</stp>
        <stp>BarSz=1</stp>
        <stp>Dir=V</stp>
        <stp>Dts=h</stp>
        <stp>Sort=D</stp>
        <stp>Quote=C</stp>
        <stp>UseDPDF=Y</stp>
        <tr r="G31" s="1"/>
      </tp>
      <tp t="s">
        <v>#N/A N/A</v>
        <stp/>
        <stp>##V3_BDHV12</stp>
        <stp>CNHJPY Curncy</stp>
        <stp>last_price</stp>
        <stp>25/1/2016 8:05:00 AM</stp>
        <stp>25/1/2016 8:06:00 AM</stp>
        <stp>[USDJPY Gotobi.xlsx]Sheet1!R19C6</stp>
        <stp>BarSz=1</stp>
        <stp>Dir=V</stp>
        <stp>Dts=h</stp>
        <stp>Sort=D</stp>
        <stp>Quote=C</stp>
        <stp>UseDPDF=Y</stp>
        <tr r="F19" s="1"/>
      </tp>
      <tp t="s">
        <v>#N/A N/A</v>
        <stp/>
        <stp>##V3_BDHV12</stp>
        <stp>CNHJPY Curncy</stp>
        <stp>last_price</stp>
        <stp>17/2/2016 8:05:00 AM</stp>
        <stp>17/2/2016 8:06:00 AM</stp>
        <stp>[USDJPY Gotobi.xlsx]Sheet1!R36C7</stp>
        <stp>BarSz=1</stp>
        <stp>Dir=V</stp>
        <stp>Dts=h</stp>
        <stp>Sort=D</stp>
        <stp>Quote=C</stp>
        <stp>UseDPDF=Y</stp>
        <tr r="G36" s="1"/>
      </tp>
      <tp t="s">
        <v>#N/A N/A</v>
        <stp/>
        <stp>##V3_BDHV12</stp>
        <stp>CNHJPY Curncy</stp>
        <stp>last_price</stp>
        <stp>10/2/2016 8:00:00 AM</stp>
        <stp>10/2/2016 8:01:00 AM</stp>
        <stp>[USDJPY Gotobi.xlsx]Sheet1!R31C5</stp>
        <stp>BarSz=1</stp>
        <stp>Dir=V</stp>
        <stp>Dts=h</stp>
        <stp>Sort=D</stp>
        <stp>Quote=C</stp>
        <stp>UseDPDF=Y</stp>
        <tr r="E31" s="1"/>
      </tp>
      <tp t="s">
        <v>#N/A N/A</v>
        <stp/>
        <stp>##V3_BDHV12</stp>
        <stp>CNHJPY Curncy</stp>
        <stp>last_price</stp>
        <stp>16/2/2016 8:05:00 AM</stp>
        <stp>16/2/2016 8:06:00 AM</stp>
        <stp>[USDJPY Gotobi.xlsx]Sheet1!R35C6</stp>
        <stp>BarSz=1</stp>
        <stp>Dir=V</stp>
        <stp>Dts=h</stp>
        <stp>Sort=D</stp>
        <stp>Quote=C</stp>
        <stp>UseDPDF=Y</stp>
        <tr r="F35" s="1"/>
      </tp>
      <tp t="s">
        <v>#N/A N/A</v>
        <stp/>
        <stp>##V3_BDHV12</stp>
        <stp>CNHJPY Curncy</stp>
        <stp>last_price</stp>
        <stp>22/1/2016 8:00:00 AM</stp>
        <stp>22/1/2016 8:01:00 AM</stp>
        <stp>[USDJPY Gotobi.xlsx]Sheet1!R18C5</stp>
        <stp>BarSz=1</stp>
        <stp>Dir=V</stp>
        <stp>Dts=h</stp>
        <stp>Sort=D</stp>
        <stp>Quote=C</stp>
        <stp>UseDPDF=Y</stp>
        <tr r="E18" s="1"/>
      </tp>
      <tp t="s">
        <v>#N/A N/A</v>
        <stp/>
        <stp>##V3_BDHV12</stp>
        <stp>CNHJPY Curncy</stp>
        <stp>last_price</stp>
        <stp>25/1/2016 8:05:00 AM</stp>
        <stp>25/1/2016 8:06:00 AM</stp>
        <stp>[USDJPY Gotobi.xlsx]Sheet1!R19C7</stp>
        <stp>BarSz=1</stp>
        <stp>Dir=V</stp>
        <stp>Dts=h</stp>
        <stp>Sort=D</stp>
        <stp>Quote=C</stp>
        <stp>UseDPDF=Y</stp>
        <tr r="G19" s="1"/>
      </tp>
      <tp t="s">
        <v>#N/A N/A</v>
        <stp/>
        <stp>##V3_BDHV12</stp>
        <stp>CNHJPY Curncy</stp>
        <stp>last_price</stp>
        <stp>17/2/2016 8:05:00 AM</stp>
        <stp>17/2/2016 8:06:00 AM</stp>
        <stp>[USDJPY Gotobi.xlsx]Sheet1!R36C6</stp>
        <stp>BarSz=1</stp>
        <stp>Dir=V</stp>
        <stp>Dts=h</stp>
        <stp>Sort=D</stp>
        <stp>Quote=C</stp>
        <stp>UseDPDF=Y</stp>
        <tr r="F36" s="1"/>
      </tp>
      <tp t="s">
        <v>#N/A N/A</v>
        <stp/>
        <stp>##V3_BDHV12</stp>
        <stp>CNHJPY Curncy</stp>
        <stp>last_price</stp>
        <stp>16/2/2016 8:05:00 AM</stp>
        <stp>16/2/2016 8:06:00 AM</stp>
        <stp>[USDJPY Gotobi.xlsx]Sheet1!R35C7</stp>
        <stp>BarSz=1</stp>
        <stp>Dir=V</stp>
        <stp>Dts=h</stp>
        <stp>Sort=D</stp>
        <stp>Quote=C</stp>
        <stp>UseDPDF=Y</stp>
        <tr r="G35" s="1"/>
      </tp>
      <tp t="s">
        <v>#N/A N/A</v>
        <stp/>
        <stp>##V3_BDHV12</stp>
        <stp>CNHJPY Curncy</stp>
        <stp>last_price</stp>
        <stp>11/2/2016 8:00:00 AM</stp>
        <stp>11/2/2016 8:01:00 AM</stp>
        <stp>[USDJPY Gotobi.xlsx]Sheet1!R32C5</stp>
        <stp>BarSz=1</stp>
        <stp>Dir=V</stp>
        <stp>Dts=h</stp>
        <stp>Sort=D</stp>
        <stp>Quote=C</stp>
        <stp>UseDPDF=Y</stp>
        <tr r="E32" s="1"/>
      </tp>
      <tp t="s">
        <v>#N/A N/A</v>
        <stp/>
        <stp>##V3_BDHV12</stp>
        <stp>CNHJPY Curncy</stp>
        <stp>last_price</stp>
        <stp>15/2/2016 8:05:00 AM</stp>
        <stp>15/2/2016 8:06:00 AM</stp>
        <stp>[USDJPY Gotobi.xlsx]Sheet1!R34C7</stp>
        <stp>BarSz=1</stp>
        <stp>Dir=V</stp>
        <stp>Dts=h</stp>
        <stp>Sort=D</stp>
        <stp>Quote=C</stp>
        <stp>UseDPDF=Y</stp>
        <tr r="G34" s="1"/>
      </tp>
      <tp t="s">
        <v>#N/A N/A</v>
        <stp/>
        <stp>##V3_BDHV12</stp>
        <stp>CNHJPY Curncy</stp>
        <stp>last_price</stp>
        <stp>12/2/2016 8:00:00 AM</stp>
        <stp>12/2/2016 8:01:00 AM</stp>
        <stp>[USDJPY Gotobi.xlsx]Sheet1!R33C5</stp>
        <stp>BarSz=1</stp>
        <stp>Dir=V</stp>
        <stp>Dts=h</stp>
        <stp>Sort=D</stp>
        <stp>Quote=C</stp>
        <stp>UseDPDF=Y</stp>
        <tr r="E33" s="1"/>
      </tp>
      <tp t="s">
        <v>#N/A N/A</v>
        <stp/>
        <stp>##V3_BDHV12</stp>
        <stp>CNHJPY Curncy</stp>
        <stp>last_price</stp>
        <stp>21/1/2016 8:00:00 AM</stp>
        <stp>21/1/2016 8:01:00 AM</stp>
        <stp>[USDJPY Gotobi.xlsx]Sheet1!R17C5</stp>
        <stp>BarSz=1</stp>
        <stp>Dir=V</stp>
        <stp>Dts=h</stp>
        <stp>Sort=D</stp>
        <stp>Quote=C</stp>
        <stp>UseDPDF=Y</stp>
        <tr r="E17" s="1"/>
      </tp>
      <tp t="s">
        <v>#N/A N/A</v>
        <stp/>
        <stp>##V3_BDHV12</stp>
        <stp>CNHJPY Curncy</stp>
        <stp>last_price</stp>
        <stp>26/1/2016 8:05:00 AM</stp>
        <stp>26/1/2016 8:06:00 AM</stp>
        <stp>[USDJPY Gotobi.xlsx]Sheet1!R20C7</stp>
        <stp>BarSz=1</stp>
        <stp>Dir=V</stp>
        <stp>Dts=h</stp>
        <stp>Sort=D</stp>
        <stp>Quote=C</stp>
        <stp>UseDPDF=Y</stp>
        <tr r="G20" s="1"/>
      </tp>
      <tp t="s">
        <v>#N/A N/A</v>
        <stp/>
        <stp>##V3_BDHV12</stp>
        <stp>CNHJPY Curncy</stp>
        <stp>last_price</stp>
        <stp>27/1/2016 8:05:00 AM</stp>
        <stp>27/1/2016 8:06:00 AM</stp>
        <stp>[USDJPY Gotobi.xlsx]Sheet1!R21C6</stp>
        <stp>BarSz=1</stp>
        <stp>Dir=V</stp>
        <stp>Dts=h</stp>
        <stp>Sort=D</stp>
        <stp>Quote=C</stp>
        <stp>UseDPDF=Y</stp>
        <tr r="F21" s="1"/>
      </tp>
      <tp t="s">
        <v>#N/A N/A</v>
        <stp/>
        <stp>##V3_BDHV12</stp>
        <stp>CNHJPY Curncy</stp>
        <stp>last_price</stp>
        <stp>20/1/2016 8:00:00 AM</stp>
        <stp>20/1/2016 8:01:00 AM</stp>
        <stp>[USDJPY Gotobi.xlsx]Sheet1!R16C5</stp>
        <stp>BarSz=1</stp>
        <stp>Dir=V</stp>
        <stp>Dts=h</stp>
        <stp>Sort=D</stp>
        <stp>Quote=C</stp>
        <stp>UseDPDF=Y</stp>
        <tr r="E16" s="1"/>
      </tp>
      <tp t="s">
        <v>#N/A N/A</v>
        <stp/>
        <stp>##V3_BDHV12</stp>
        <stp>CNHJPY Curncy</stp>
        <stp>last_price</stp>
        <stp>15/2/2016 8:05:00 AM</stp>
        <stp>15/2/2016 8:06:00 AM</stp>
        <stp>[USDJPY Gotobi.xlsx]Sheet1!R34C6</stp>
        <stp>BarSz=1</stp>
        <stp>Dir=V</stp>
        <stp>Dts=h</stp>
        <stp>Sort=D</stp>
        <stp>Quote=C</stp>
        <stp>UseDPDF=Y</stp>
        <tr r="F34" s="1"/>
      </tp>
      <tp t="s">
        <v>#N/A N/A</v>
        <stp/>
        <stp>##V3_BDHV12</stp>
        <stp>CNHJPY Curncy</stp>
        <stp>last_price</stp>
        <stp>26/1/2016 8:05:00 AM</stp>
        <stp>26/1/2016 8:06:00 AM</stp>
        <stp>[USDJPY Gotobi.xlsx]Sheet1!R20C6</stp>
        <stp>BarSz=1</stp>
        <stp>Dir=V</stp>
        <stp>Dts=h</stp>
        <stp>Sort=D</stp>
        <stp>Quote=C</stp>
        <stp>UseDPDF=Y</stp>
        <tr r="F20" s="1"/>
      </tp>
      <tp t="s">
        <v>#N/A N/A</v>
        <stp/>
        <stp>##V3_BDHV12</stp>
        <stp>CNHJPY Curncy</stp>
        <stp>last_price</stp>
        <stp>27/1/2016 8:05:00 AM</stp>
        <stp>27/1/2016 8:06:00 AM</stp>
        <stp>[USDJPY Gotobi.xlsx]Sheet1!R21C7</stp>
        <stp>BarSz=1</stp>
        <stp>Dir=V</stp>
        <stp>Dts=h</stp>
        <stp>Sort=D</stp>
        <stp>Quote=C</stp>
        <stp>UseDPDF=Y</stp>
        <tr r="G21" s="1"/>
      </tp>
      <tp>
        <v>102.98</v>
        <stp/>
        <stp>##V3_BDHV12</stp>
        <stp>USDJPY Curncy</stp>
        <stp>last_price</stp>
        <stp>10/10/2016 8:00:00 AM</stp>
        <stp>10/10/2016 9:00:00 AM</stp>
        <stp>[USDJPY Gotobi.xlsx]Sheet6!R68C2</stp>
        <stp>BarSz=1</stp>
        <stp>Dir=H</stp>
        <stp>Dts=h</stp>
        <stp>Sort=D</stp>
        <stp>Quote=C</stp>
        <stp>UseDPDF=Y</stp>
        <stp>cols=60;rows=1</stp>
        <tr r="B68" s="6"/>
      </tp>
      <tp>
        <v>103.93</v>
        <stp/>
        <stp>##V3_BDHV12</stp>
        <stp>USDJPY Curncy</stp>
        <stp>last_price</stp>
        <stp>11/10/2016 8:00:00 AM</stp>
        <stp>11/10/2016 9:00:00 AM</stp>
        <stp>[USDJPY Gotobi.xlsx]Sheet6!R69C2</stp>
        <stp>BarSz=1</stp>
        <stp>Dir=H</stp>
        <stp>Dts=h</stp>
        <stp>Sort=D</stp>
        <stp>Quote=C</stp>
        <stp>UseDPDF=Y</stp>
        <stp>cols=60;rows=1</stp>
        <tr r="B69" s="6"/>
      </tp>
      <tp t="s">
        <v>#N/A N/A</v>
        <stp/>
        <stp>##V3_BDHV12</stp>
        <stp>CNHJPY Curncy</stp>
        <stp>last_price</stp>
        <stp>11/3/2016 9:00:00 AM</stp>
        <stp>11/3/2016 9:01:00 AM</stp>
        <stp>[USDJPY Gotobi.xlsx]Sheet1!R53C8</stp>
        <stp>BarSz=1</stp>
        <stp>Dir=V</stp>
        <stp>Dts=h</stp>
        <stp>Sort=D</stp>
        <stp>Quote=C</stp>
        <stp>UseDPDF=Y</stp>
        <tr r="H53" s="1"/>
      </tp>
      <tp t="s">
        <v>#N/A N/A</v>
        <stp/>
        <stp>##V3_BDHV12</stp>
        <stp>CNHJPY Curncy</stp>
        <stp>last_price</stp>
        <stp>10/3/2016 9:00:00 AM</stp>
        <stp>10/3/2016 9:01:00 AM</stp>
        <stp>[USDJPY Gotobi.xlsx]Sheet1!R52C8</stp>
        <stp>BarSz=1</stp>
        <stp>Dir=V</stp>
        <stp>Dts=h</stp>
        <stp>Sort=D</stp>
        <stp>Quote=C</stp>
        <stp>UseDPDF=Y</stp>
        <tr r="H52" s="1"/>
      </tp>
      <tp t="s">
        <v>#N/A N/A</v>
        <stp/>
        <stp>##V3_BDHV12</stp>
        <stp>CNHJPY Curncy</stp>
        <stp>last_price</stp>
        <stp>18/3/2016 8:05:00 AM</stp>
        <stp>18/3/2016 8:06:00 AM</stp>
        <stp>[USDJPY Gotobi.xlsx]Sheet1!R58C6</stp>
        <stp>BarSz=1</stp>
        <stp>Dir=V</stp>
        <stp>Dts=h</stp>
        <stp>Sort=D</stp>
        <stp>Quote=C</stp>
        <stp>UseDPDF=Y</stp>
        <tr r="F58" s="1"/>
      </tp>
      <tp t="s">
        <v>#N/A N/A</v>
        <stp/>
        <stp>##V3_BDHV12</stp>
        <stp>CNHJPY Curncy</stp>
        <stp>last_price</stp>
        <stp>18/3/2016 8:05:00 AM</stp>
        <stp>18/3/2016 8:06:00 AM</stp>
        <stp>[USDJPY Gotobi.xlsx]Sheet1!R58C7</stp>
        <stp>BarSz=1</stp>
        <stp>Dir=V</stp>
        <stp>Dts=h</stp>
        <stp>Sort=D</stp>
        <stp>Quote=C</stp>
        <stp>UseDPDF=Y</stp>
        <tr r="G58" s="1"/>
      </tp>
      <tp t="s">
        <v>#N/A N/A</v>
        <stp/>
        <stp>##V3_BDHV12</stp>
        <stp>CNHJPY Curncy</stp>
        <stp>last_price</stp>
        <stp>18/3/2016 8:00:00 AM</stp>
        <stp>18/3/2016 8:01:00 AM</stp>
        <stp>[USDJPY Gotobi.xlsx]Sheet1!R58C5</stp>
        <stp>BarSz=1</stp>
        <stp>Dir=V</stp>
        <stp>Dts=h</stp>
        <stp>Sort=D</stp>
        <stp>Quote=C</stp>
        <stp>UseDPDF=Y</stp>
        <tr r="E58" s="1"/>
      </tp>
      <tp t="s">
        <v>#N/A N/A</v>
        <stp/>
        <stp>##V3_BDHV12</stp>
        <stp>CNHJPY Curncy</stp>
        <stp>last_price</stp>
        <stp>15/3/2016 9:00:00 AM</stp>
        <stp>15/3/2016 9:01:00 AM</stp>
        <stp>[USDJPY Gotobi.xlsx]Sheet1!R55C8</stp>
        <stp>BarSz=1</stp>
        <stp>Dir=V</stp>
        <stp>Dts=h</stp>
        <stp>Sort=D</stp>
        <stp>Quote=C</stp>
        <stp>UseDPDF=Y</stp>
        <tr r="H55" s="1"/>
      </tp>
      <tp t="s">
        <v>#N/A N/A</v>
        <stp/>
        <stp>##V3_BDHV12</stp>
        <stp>CNHJPY Curncy</stp>
        <stp>last_price</stp>
        <stp>14/3/2016 9:00:00 AM</stp>
        <stp>14/3/2016 9:01:00 AM</stp>
        <stp>[USDJPY Gotobi.xlsx]Sheet1!R54C8</stp>
        <stp>BarSz=1</stp>
        <stp>Dir=V</stp>
        <stp>Dts=h</stp>
        <stp>Sort=D</stp>
        <stp>Quote=C</stp>
        <stp>UseDPDF=Y</stp>
        <tr r="H54" s="1"/>
      </tp>
      <tp t="s">
        <v>#N/A N/A</v>
        <stp/>
        <stp>##V3_BDHV12</stp>
        <stp>CNHJPY Curncy</stp>
        <stp>last_price</stp>
        <stp>17/3/2016 9:00:00 AM</stp>
        <stp>17/3/2016 9:01:00 AM</stp>
        <stp>[USDJPY Gotobi.xlsx]Sheet1!R57C8</stp>
        <stp>BarSz=1</stp>
        <stp>Dir=V</stp>
        <stp>Dts=h</stp>
        <stp>Sort=D</stp>
        <stp>Quote=C</stp>
        <stp>UseDPDF=Y</stp>
        <tr r="H57" s="1"/>
      </tp>
      <tp t="s">
        <v>#N/A N/A</v>
        <stp/>
        <stp>##V3_BDHV12</stp>
        <stp>CNHJPY Curncy</stp>
        <stp>last_price</stp>
        <stp>16/3/2016 9:00:00 AM</stp>
        <stp>16/3/2016 9:01:00 AM</stp>
        <stp>[USDJPY Gotobi.xlsx]Sheet1!R56C8</stp>
        <stp>BarSz=1</stp>
        <stp>Dir=V</stp>
        <stp>Dts=h</stp>
        <stp>Sort=D</stp>
        <stp>Quote=C</stp>
        <stp>UseDPDF=Y</stp>
        <tr r="H56" s="1"/>
      </tp>
      <tp t="s">
        <v>#N/A N/A</v>
        <stp/>
        <stp>##V3_BDHV12</stp>
        <stp>CNHJPY Curncy</stp>
        <stp>last_price</stp>
        <stp>14/3/2016 8:00:00 AM</stp>
        <stp>14/3/2016 8:01:00 AM</stp>
        <stp>[USDJPY Gotobi.xlsx]Sheet1!R54C5</stp>
        <stp>BarSz=1</stp>
        <stp>Dir=V</stp>
        <stp>Dts=h</stp>
        <stp>Sort=D</stp>
        <stp>Quote=C</stp>
        <stp>UseDPDF=Y</stp>
        <tr r="E54" s="1"/>
      </tp>
      <tp t="s">
        <v>#N/A N/A</v>
        <stp/>
        <stp>##V3_BDHV12</stp>
        <stp>CNHJPY Curncy</stp>
        <stp>last_price</stp>
        <stp>18/3/2016 9:00:00 AM</stp>
        <stp>18/3/2016 9:01:00 AM</stp>
        <stp>[USDJPY Gotobi.xlsx]Sheet1!R58C8</stp>
        <stp>BarSz=1</stp>
        <stp>Dir=V</stp>
        <stp>Dts=h</stp>
        <stp>Sort=D</stp>
        <stp>Quote=C</stp>
        <stp>UseDPDF=Y</stp>
        <tr r="H58" s="1"/>
      </tp>
      <tp t="s">
        <v>#N/A N/A</v>
        <stp/>
        <stp>##V3_BDHV12</stp>
        <stp>CNHJPY Curncy</stp>
        <stp>last_price</stp>
        <stp>15/3/2016 8:00:00 AM</stp>
        <stp>15/3/2016 8:01:00 AM</stp>
        <stp>[USDJPY Gotobi.xlsx]Sheet1!R55C5</stp>
        <stp>BarSz=1</stp>
        <stp>Dir=V</stp>
        <stp>Dts=h</stp>
        <stp>Sort=D</stp>
        <stp>Quote=C</stp>
        <stp>UseDPDF=Y</stp>
        <tr r="E55" s="1"/>
      </tp>
      <tp t="s">
        <v>#N/A N/A</v>
        <stp/>
        <stp>##V3_BDHV12</stp>
        <stp>CNHJPY Curncy</stp>
        <stp>last_price</stp>
        <stp>16/3/2016 8:00:00 AM</stp>
        <stp>16/3/2016 8:01:00 AM</stp>
        <stp>[USDJPY Gotobi.xlsx]Sheet1!R56C5</stp>
        <stp>BarSz=1</stp>
        <stp>Dir=V</stp>
        <stp>Dts=h</stp>
        <stp>Sort=D</stp>
        <stp>Quote=C</stp>
        <stp>UseDPDF=Y</stp>
        <tr r="E56" s="1"/>
      </tp>
      <tp t="s">
        <v>#N/A N/A</v>
        <stp/>
        <stp>##V3_BDHV12</stp>
        <stp>CNHJPY Curncy</stp>
        <stp>last_price</stp>
        <stp>11/3/2016 8:05:00 AM</stp>
        <stp>11/3/2016 8:06:00 AM</stp>
        <stp>[USDJPY Gotobi.xlsx]Sheet1!R53C7</stp>
        <stp>BarSz=1</stp>
        <stp>Dir=V</stp>
        <stp>Dts=h</stp>
        <stp>Sort=D</stp>
        <stp>Quote=C</stp>
        <stp>UseDPDF=Y</stp>
        <tr r="G53" s="1"/>
      </tp>
      <tp t="s">
        <v>#N/A N/A</v>
        <stp/>
        <stp>##V3_BDHV12</stp>
        <stp>CNHJPY Curncy</stp>
        <stp>last_price</stp>
        <stp>10/3/2016 8:05:00 AM</stp>
        <stp>10/3/2016 8:06:00 AM</stp>
        <stp>[USDJPY Gotobi.xlsx]Sheet1!R52C6</stp>
        <stp>BarSz=1</stp>
        <stp>Dir=V</stp>
        <stp>Dts=h</stp>
        <stp>Sort=D</stp>
        <stp>Quote=C</stp>
        <stp>UseDPDF=Y</stp>
        <tr r="F52" s="1"/>
      </tp>
      <tp t="s">
        <v>#N/A N/A</v>
        <stp/>
        <stp>##V3_BDHV12</stp>
        <stp>CNHJPY Curncy</stp>
        <stp>last_price</stp>
        <stp>11/3/2016 8:05:00 AM</stp>
        <stp>11/3/2016 8:06:00 AM</stp>
        <stp>[USDJPY Gotobi.xlsx]Sheet1!R53C6</stp>
        <stp>BarSz=1</stp>
        <stp>Dir=V</stp>
        <stp>Dts=h</stp>
        <stp>Sort=D</stp>
        <stp>Quote=C</stp>
        <stp>UseDPDF=Y</stp>
        <tr r="F53" s="1"/>
      </tp>
      <tp t="s">
        <v>#N/A N/A</v>
        <stp/>
        <stp>##V3_BDHV12</stp>
        <stp>CNHJPY Curncy</stp>
        <stp>last_price</stp>
        <stp>17/3/2016 8:00:00 AM</stp>
        <stp>17/3/2016 8:01:00 AM</stp>
        <stp>[USDJPY Gotobi.xlsx]Sheet1!R57C5</stp>
        <stp>BarSz=1</stp>
        <stp>Dir=V</stp>
        <stp>Dts=h</stp>
        <stp>Sort=D</stp>
        <stp>Quote=C</stp>
        <stp>UseDPDF=Y</stp>
        <tr r="E57" s="1"/>
      </tp>
      <tp t="s">
        <v>#N/A N/A</v>
        <stp/>
        <stp>##V3_BDHV12</stp>
        <stp>CNHJPY Curncy</stp>
        <stp>last_price</stp>
        <stp>10/3/2016 8:05:00 AM</stp>
        <stp>10/3/2016 8:06:00 AM</stp>
        <stp>[USDJPY Gotobi.xlsx]Sheet1!R52C7</stp>
        <stp>BarSz=1</stp>
        <stp>Dir=V</stp>
        <stp>Dts=h</stp>
        <stp>Sort=D</stp>
        <stp>Quote=C</stp>
        <stp>UseDPDF=Y</stp>
        <tr r="G52" s="1"/>
      </tp>
      <tp t="s">
        <v>#N/A N/A</v>
        <stp/>
        <stp>##V3_BDHV12</stp>
        <stp>CNHJPY Curncy</stp>
        <stp>last_price</stp>
        <stp>17/3/2016 8:05:00 AM</stp>
        <stp>17/3/2016 8:06:00 AM</stp>
        <stp>[USDJPY Gotobi.xlsx]Sheet1!R57C7</stp>
        <stp>BarSz=1</stp>
        <stp>Dir=V</stp>
        <stp>Dts=h</stp>
        <stp>Sort=D</stp>
        <stp>Quote=C</stp>
        <stp>UseDPDF=Y</stp>
        <tr r="G57" s="1"/>
      </tp>
      <tp t="s">
        <v>#N/A N/A</v>
        <stp/>
        <stp>##V3_BDHV12</stp>
        <stp>CNHJPY Curncy</stp>
        <stp>last_price</stp>
        <stp>10/3/2016 8:00:00 AM</stp>
        <stp>10/3/2016 8:01:00 AM</stp>
        <stp>[USDJPY Gotobi.xlsx]Sheet1!R52C5</stp>
        <stp>BarSz=1</stp>
        <stp>Dir=V</stp>
        <stp>Dts=h</stp>
        <stp>Sort=D</stp>
        <stp>Quote=C</stp>
        <stp>UseDPDF=Y</stp>
        <tr r="E52" s="1"/>
      </tp>
      <tp t="s">
        <v>#N/A N/A</v>
        <stp/>
        <stp>##V3_BDHV12</stp>
        <stp>CNHJPY Curncy</stp>
        <stp>last_price</stp>
        <stp>16/3/2016 8:05:00 AM</stp>
        <stp>16/3/2016 8:06:00 AM</stp>
        <stp>[USDJPY Gotobi.xlsx]Sheet1!R56C6</stp>
        <stp>BarSz=1</stp>
        <stp>Dir=V</stp>
        <stp>Dts=h</stp>
        <stp>Sort=D</stp>
        <stp>Quote=C</stp>
        <stp>UseDPDF=Y</stp>
        <tr r="F56" s="1"/>
      </tp>
      <tp t="s">
        <v>#N/A N/A</v>
        <stp/>
        <stp>##V3_BDHV12</stp>
        <stp>CNHJPY Curncy</stp>
        <stp>last_price</stp>
        <stp>17/3/2016 8:05:00 AM</stp>
        <stp>17/3/2016 8:06:00 AM</stp>
        <stp>[USDJPY Gotobi.xlsx]Sheet1!R57C6</stp>
        <stp>BarSz=1</stp>
        <stp>Dir=V</stp>
        <stp>Dts=h</stp>
        <stp>Sort=D</stp>
        <stp>Quote=C</stp>
        <stp>UseDPDF=Y</stp>
        <tr r="F57" s="1"/>
      </tp>
      <tp t="s">
        <v>#N/A N/A</v>
        <stp/>
        <stp>##V3_BDHV12</stp>
        <stp>CNHJPY Curncy</stp>
        <stp>last_price</stp>
        <stp>16/3/2016 8:05:00 AM</stp>
        <stp>16/3/2016 8:06:00 AM</stp>
        <stp>[USDJPY Gotobi.xlsx]Sheet1!R56C7</stp>
        <stp>BarSz=1</stp>
        <stp>Dir=V</stp>
        <stp>Dts=h</stp>
        <stp>Sort=D</stp>
        <stp>Quote=C</stp>
        <stp>UseDPDF=Y</stp>
        <tr r="G56" s="1"/>
      </tp>
      <tp t="s">
        <v>#N/A N/A</v>
        <stp/>
        <stp>##V3_BDHV12</stp>
        <stp>CNHJPY Curncy</stp>
        <stp>last_price</stp>
        <stp>11/3/2016 8:00:00 AM</stp>
        <stp>11/3/2016 8:01:00 AM</stp>
        <stp>[USDJPY Gotobi.xlsx]Sheet1!R53C5</stp>
        <stp>BarSz=1</stp>
        <stp>Dir=V</stp>
        <stp>Dts=h</stp>
        <stp>Sort=D</stp>
        <stp>Quote=C</stp>
        <stp>UseDPDF=Y</stp>
        <tr r="E53" s="1"/>
      </tp>
      <tp t="s">
        <v>#N/A N/A</v>
        <stp/>
        <stp>##V3_BDHV12</stp>
        <stp>CNHJPY Curncy</stp>
        <stp>last_price</stp>
        <stp>15/3/2016 8:05:00 AM</stp>
        <stp>15/3/2016 8:06:00 AM</stp>
        <stp>[USDJPY Gotobi.xlsx]Sheet1!R55C7</stp>
        <stp>BarSz=1</stp>
        <stp>Dir=V</stp>
        <stp>Dts=h</stp>
        <stp>Sort=D</stp>
        <stp>Quote=C</stp>
        <stp>UseDPDF=Y</stp>
        <tr r="G55" s="1"/>
      </tp>
      <tp t="s">
        <v>#N/A N/A</v>
        <stp/>
        <stp>##V3_BDHV12</stp>
        <stp>CNHJPY Curncy</stp>
        <stp>last_price</stp>
        <stp>14/3/2016 8:05:00 AM</stp>
        <stp>14/3/2016 8:06:00 AM</stp>
        <stp>[USDJPY Gotobi.xlsx]Sheet1!R54C6</stp>
        <stp>BarSz=1</stp>
        <stp>Dir=V</stp>
        <stp>Dts=h</stp>
        <stp>Sort=D</stp>
        <stp>Quote=C</stp>
        <stp>UseDPDF=Y</stp>
        <tr r="F54" s="1"/>
      </tp>
      <tp t="s">
        <v>#N/A N/A</v>
        <stp/>
        <stp>##V3_BDHV12</stp>
        <stp>CNHJPY Curncy</stp>
        <stp>last_price</stp>
        <stp>15/3/2016 8:05:00 AM</stp>
        <stp>15/3/2016 8:06:00 AM</stp>
        <stp>[USDJPY Gotobi.xlsx]Sheet1!R55C6</stp>
        <stp>BarSz=1</stp>
        <stp>Dir=V</stp>
        <stp>Dts=h</stp>
        <stp>Sort=D</stp>
        <stp>Quote=C</stp>
        <stp>UseDPDF=Y</stp>
        <tr r="F55" s="1"/>
      </tp>
      <tp t="s">
        <v>#N/A N/A</v>
        <stp/>
        <stp>##V3_BDHV12</stp>
        <stp>CNHJPY Curncy</stp>
        <stp>last_price</stp>
        <stp>14/3/2016 8:05:00 AM</stp>
        <stp>14/3/2016 8:06:00 AM</stp>
        <stp>[USDJPY Gotobi.xlsx]Sheet1!R54C7</stp>
        <stp>BarSz=1</stp>
        <stp>Dir=V</stp>
        <stp>Dts=h</stp>
        <stp>Sort=D</stp>
        <stp>Quote=C</stp>
        <stp>UseDPDF=Y</stp>
        <tr r="G54" s="1"/>
      </tp>
      <tp>
        <v>110.92</v>
        <stp/>
        <stp>##V3_BDHV12</stp>
        <stp>USDJPY Curncy</stp>
        <stp>last_price</stp>
        <stp>21/11/2016 8:00:00 AM</stp>
        <stp>21/11/2016 9:00:00 AM</stp>
        <stp>[USDJPY Gotobi.xlsx]Sheet6!R98C2</stp>
        <stp>BarSz=1</stp>
        <stp>Dir=H</stp>
        <stp>Dts=h</stp>
        <stp>Sort=D</stp>
        <stp>Quote=C</stp>
        <stp>UseDPDF=Y</stp>
        <stp>cols=60;rows=1</stp>
        <tr r="B98" s="6"/>
      </tp>
      <tp t="s">
        <v>#N/A N/A</v>
        <stp/>
        <stp>##V3_BDHV12</stp>
        <stp>CNHJPY Curncy</stp>
        <stp>last_price</stp>
        <stp>28/3/2016 8:05:00 AM</stp>
        <stp>28/3/2016 8:06:00 AM</stp>
        <stp>[USDJPY Gotobi.xlsx]Sheet1!R64C7</stp>
        <stp>BarSz=1</stp>
        <stp>Dir=V</stp>
        <stp>Dts=h</stp>
        <stp>Sort=D</stp>
        <stp>Quote=C</stp>
        <stp>UseDPDF=Y</stp>
        <tr r="G64" s="1"/>
      </tp>
      <tp t="s">
        <v>#N/A N/A</v>
        <stp/>
        <stp>##V3_BDHV12</stp>
        <stp>CNHJPY Curncy</stp>
        <stp>last_price</stp>
        <stp>29/3/2016 8:05:00 AM</stp>
        <stp>29/3/2016 8:06:00 AM</stp>
        <stp>[USDJPY Gotobi.xlsx]Sheet1!R65C6</stp>
        <stp>BarSz=1</stp>
        <stp>Dir=V</stp>
        <stp>Dts=h</stp>
        <stp>Sort=D</stp>
        <stp>Quote=C</stp>
        <stp>UseDPDF=Y</stp>
        <tr r="F65" s="1"/>
      </tp>
      <tp t="s">
        <v>#N/A N/A</v>
        <stp/>
        <stp>##V3_BDHV12</stp>
        <stp>CNHJPY Curncy</stp>
        <stp>last_price</stp>
        <stp>22/3/2016 9:00:00 AM</stp>
        <stp>22/3/2016 9:01:00 AM</stp>
        <stp>[USDJPY Gotobi.xlsx]Sheet1!R60C8</stp>
        <stp>BarSz=1</stp>
        <stp>Dir=V</stp>
        <stp>Dts=h</stp>
        <stp>Sort=D</stp>
        <stp>Quote=C</stp>
        <stp>UseDPDF=Y</stp>
        <tr r="H60" s="1"/>
      </tp>
      <tp t="s">
        <v>#N/A N/A</v>
        <stp/>
        <stp>##V3_BDHV12</stp>
        <stp>CNHJPY Curncy</stp>
        <stp>last_price</stp>
        <stp>28/3/2016 8:05:00 AM</stp>
        <stp>28/3/2016 8:06:00 AM</stp>
        <stp>[USDJPY Gotobi.xlsx]Sheet1!R64C6</stp>
        <stp>BarSz=1</stp>
        <stp>Dir=V</stp>
        <stp>Dts=h</stp>
        <stp>Sort=D</stp>
        <stp>Quote=C</stp>
        <stp>UseDPDF=Y</stp>
        <tr r="F64" s="1"/>
      </tp>
      <tp t="s">
        <v>#N/A N/A</v>
        <stp/>
        <stp>##V3_BDHV12</stp>
        <stp>CNHJPY Curncy</stp>
        <stp>last_price</stp>
        <stp>29/3/2016 8:05:00 AM</stp>
        <stp>29/3/2016 8:06:00 AM</stp>
        <stp>[USDJPY Gotobi.xlsx]Sheet1!R65C7</stp>
        <stp>BarSz=1</stp>
        <stp>Dir=V</stp>
        <stp>Dts=h</stp>
        <stp>Sort=D</stp>
        <stp>Quote=C</stp>
        <stp>UseDPDF=Y</stp>
        <tr r="G65" s="1"/>
      </tp>
      <tp t="s">
        <v>#N/A N/A</v>
        <stp/>
        <stp>##V3_BDHV12</stp>
        <stp>CNHJPY Curncy</stp>
        <stp>last_price</stp>
        <stp>23/3/2016 9:00:00 AM</stp>
        <stp>23/3/2016 9:01:00 AM</stp>
        <stp>[USDJPY Gotobi.xlsx]Sheet1!R61C8</stp>
        <stp>BarSz=1</stp>
        <stp>Dir=V</stp>
        <stp>Dts=h</stp>
        <stp>Sort=D</stp>
        <stp>Quote=C</stp>
        <stp>UseDPDF=Y</stp>
        <tr r="H61" s="1"/>
      </tp>
      <tp t="s">
        <v>#N/A N/A</v>
        <stp/>
        <stp>##V3_BDHV12</stp>
        <stp>CNHJPY Curncy</stp>
        <stp>last_price</stp>
        <stp>21/3/2016 9:00:00 AM</stp>
        <stp>21/3/2016 9:01:00 AM</stp>
        <stp>[USDJPY Gotobi.xlsx]Sheet1!R59C8</stp>
        <stp>BarSz=1</stp>
        <stp>Dir=V</stp>
        <stp>Dts=h</stp>
        <stp>Sort=D</stp>
        <stp>Quote=C</stp>
        <stp>UseDPDF=Y</stp>
        <tr r="H59" s="1"/>
      </tp>
      <tp t="s">
        <v>#N/A N/A</v>
        <stp/>
        <stp>##V3_BDHV12</stp>
        <stp>CNHJPY Curncy</stp>
        <stp>last_price</stp>
        <stp>29/3/2016 8:00:00 AM</stp>
        <stp>29/3/2016 8:01:00 AM</stp>
        <stp>[USDJPY Gotobi.xlsx]Sheet1!R65C5</stp>
        <stp>BarSz=1</stp>
        <stp>Dir=V</stp>
        <stp>Dts=h</stp>
        <stp>Sort=D</stp>
        <stp>Quote=C</stp>
        <stp>UseDPDF=Y</stp>
        <tr r="E65" s="1"/>
      </tp>
      <tp t="s">
        <v>#N/A N/A</v>
        <stp/>
        <stp>##V3_BDHV12</stp>
        <stp>CNHJPY Curncy</stp>
        <stp>last_price</stp>
        <stp>24/3/2016 9:00:00 AM</stp>
        <stp>24/3/2016 9:01:00 AM</stp>
        <stp>[USDJPY Gotobi.xlsx]Sheet1!R62C8</stp>
        <stp>BarSz=1</stp>
        <stp>Dir=V</stp>
        <stp>Dts=h</stp>
        <stp>Sort=D</stp>
        <stp>Quote=C</stp>
        <stp>UseDPDF=Y</stp>
        <tr r="H62" s="1"/>
      </tp>
      <tp t="s">
        <v>#N/A N/A</v>
        <stp/>
        <stp>##V3_BDHV12</stp>
        <stp>CNHJPY Curncy</stp>
        <stp>last_price</stp>
        <stp>28/3/2016 8:00:00 AM</stp>
        <stp>28/3/2016 8:01:00 AM</stp>
        <stp>[USDJPY Gotobi.xlsx]Sheet1!R64C5</stp>
        <stp>BarSz=1</stp>
        <stp>Dir=V</stp>
        <stp>Dts=h</stp>
        <stp>Sort=D</stp>
        <stp>Quote=C</stp>
        <stp>UseDPDF=Y</stp>
        <tr r="E64" s="1"/>
      </tp>
      <tp t="s">
        <v>#N/A N/A</v>
        <stp/>
        <stp>##V3_BDHV12</stp>
        <stp>CNHJPY Curncy</stp>
        <stp>last_price</stp>
        <stp>25/3/2016 9:00:00 AM</stp>
        <stp>25/3/2016 9:01:00 AM</stp>
        <stp>[USDJPY Gotobi.xlsx]Sheet1!R63C8</stp>
        <stp>BarSz=1</stp>
        <stp>Dir=V</stp>
        <stp>Dts=h</stp>
        <stp>Sort=D</stp>
        <stp>Quote=C</stp>
        <stp>UseDPDF=Y</stp>
        <tr r="H63" s="1"/>
      </tp>
      <tp t="s">
        <v>#N/A N/A</v>
        <stp/>
        <stp>##V3_BDHV12</stp>
        <stp>CNHJPY Curncy</stp>
        <stp>last_price</stp>
        <stp>21/3/2016 8:05:00 AM</stp>
        <stp>21/3/2016 8:06:00 AM</stp>
        <stp>[USDJPY Gotobi.xlsx]Sheet1!R59C6</stp>
        <stp>BarSz=1</stp>
        <stp>Dir=V</stp>
        <stp>Dts=h</stp>
        <stp>Sort=D</stp>
        <stp>Quote=C</stp>
        <stp>UseDPDF=Y</stp>
        <tr r="F59" s="1"/>
      </tp>
      <tp t="s">
        <v>#N/A N/A</v>
        <stp/>
        <stp>##V3_BDHV12</stp>
        <stp>CNHJPY Curncy</stp>
        <stp>last_price</stp>
        <stp>21/3/2016 8:05:00 AM</stp>
        <stp>21/3/2016 8:06:00 AM</stp>
        <stp>[USDJPY Gotobi.xlsx]Sheet1!R59C7</stp>
        <stp>BarSz=1</stp>
        <stp>Dir=V</stp>
        <stp>Dts=h</stp>
        <stp>Sort=D</stp>
        <stp>Quote=C</stp>
        <stp>UseDPDF=Y</stp>
        <tr r="G59" s="1"/>
      </tp>
      <tp t="s">
        <v>#N/A N/A</v>
        <stp/>
        <stp>##V3_BDHV12</stp>
        <stp>CNHJPY Curncy</stp>
        <stp>last_price</stp>
        <stp>28/3/2016 9:00:00 AM</stp>
        <stp>28/3/2016 9:01:00 AM</stp>
        <stp>[USDJPY Gotobi.xlsx]Sheet1!R64C8</stp>
        <stp>BarSz=1</stp>
        <stp>Dir=V</stp>
        <stp>Dts=h</stp>
        <stp>Sort=D</stp>
        <stp>Quote=C</stp>
        <stp>UseDPDF=Y</stp>
        <tr r="H64" s="1"/>
      </tp>
      <tp t="s">
        <v>#N/A N/A</v>
        <stp/>
        <stp>##V3_BDHV12</stp>
        <stp>CNHJPY Curncy</stp>
        <stp>last_price</stp>
        <stp>22/3/2016 8:05:00 AM</stp>
        <stp>22/3/2016 8:06:00 AM</stp>
        <stp>[USDJPY Gotobi.xlsx]Sheet1!R60C7</stp>
        <stp>BarSz=1</stp>
        <stp>Dir=V</stp>
        <stp>Dts=h</stp>
        <stp>Sort=D</stp>
        <stp>Quote=C</stp>
        <stp>UseDPDF=Y</stp>
        <tr r="G60" s="1"/>
      </tp>
      <tp t="s">
        <v>#N/A N/A</v>
        <stp/>
        <stp>##V3_BDHV12</stp>
        <stp>CNHJPY Curncy</stp>
        <stp>last_price</stp>
        <stp>25/3/2016 8:00:00 AM</stp>
        <stp>25/3/2016 8:01:00 AM</stp>
        <stp>[USDJPY Gotobi.xlsx]Sheet1!R63C5</stp>
        <stp>BarSz=1</stp>
        <stp>Dir=V</stp>
        <stp>Dts=h</stp>
        <stp>Sort=D</stp>
        <stp>Quote=C</stp>
        <stp>UseDPDF=Y</stp>
        <tr r="E63" s="1"/>
      </tp>
      <tp t="s">
        <v>#N/A N/A</v>
        <stp/>
        <stp>##V3_BDHV12</stp>
        <stp>CNHJPY Curncy</stp>
        <stp>last_price</stp>
        <stp>23/3/2016 8:05:00 AM</stp>
        <stp>23/3/2016 8:06:00 AM</stp>
        <stp>[USDJPY Gotobi.xlsx]Sheet1!R61C6</stp>
        <stp>BarSz=1</stp>
        <stp>Dir=V</stp>
        <stp>Dts=h</stp>
        <stp>Sort=D</stp>
        <stp>Quote=C</stp>
        <stp>UseDPDF=Y</stp>
        <tr r="F61" s="1"/>
      </tp>
      <tp t="s">
        <v>#N/A N/A</v>
        <stp/>
        <stp>##V3_BDHV12</stp>
        <stp>CNHJPY Curncy</stp>
        <stp>last_price</stp>
        <stp>29/3/2016 9:00:00 AM</stp>
        <stp>29/3/2016 9:01:00 AM</stp>
        <stp>[USDJPY Gotobi.xlsx]Sheet1!R65C8</stp>
        <stp>BarSz=1</stp>
        <stp>Dir=V</stp>
        <stp>Dts=h</stp>
        <stp>Sort=D</stp>
        <stp>Quote=C</stp>
        <stp>UseDPDF=Y</stp>
        <tr r="H65" s="1"/>
      </tp>
      <tp t="s">
        <v>#N/A N/A</v>
        <stp/>
        <stp>##V3_BDHV12</stp>
        <stp>CNHJPY Curncy</stp>
        <stp>last_price</stp>
        <stp>22/3/2016 8:05:00 AM</stp>
        <stp>22/3/2016 8:06:00 AM</stp>
        <stp>[USDJPY Gotobi.xlsx]Sheet1!R60C6</stp>
        <stp>BarSz=1</stp>
        <stp>Dir=V</stp>
        <stp>Dts=h</stp>
        <stp>Sort=D</stp>
        <stp>Quote=C</stp>
        <stp>UseDPDF=Y</stp>
        <tr r="F60" s="1"/>
      </tp>
      <tp t="s">
        <v>#N/A N/A</v>
        <stp/>
        <stp>##V3_BDHV12</stp>
        <stp>CNHJPY Curncy</stp>
        <stp>last_price</stp>
        <stp>23/3/2016 8:05:00 AM</stp>
        <stp>23/3/2016 8:06:00 AM</stp>
        <stp>[USDJPY Gotobi.xlsx]Sheet1!R61C7</stp>
        <stp>BarSz=1</stp>
        <stp>Dir=V</stp>
        <stp>Dts=h</stp>
        <stp>Sort=D</stp>
        <stp>Quote=C</stp>
        <stp>UseDPDF=Y</stp>
        <tr r="G61" s="1"/>
      </tp>
      <tp t="s">
        <v>#N/A N/A</v>
        <stp/>
        <stp>##V3_BDHV12</stp>
        <stp>CNHJPY Curncy</stp>
        <stp>last_price</stp>
        <stp>24/3/2016 8:00:00 AM</stp>
        <stp>24/3/2016 8:01:00 AM</stp>
        <stp>[USDJPY Gotobi.xlsx]Sheet1!R62C5</stp>
        <stp>BarSz=1</stp>
        <stp>Dir=V</stp>
        <stp>Dts=h</stp>
        <stp>Sort=D</stp>
        <stp>Quote=C</stp>
        <stp>UseDPDF=Y</stp>
        <tr r="E62" s="1"/>
      </tp>
      <tp t="s">
        <v>#N/A N/A</v>
        <stp/>
        <stp>##V3_BDHV12</stp>
        <stp>CNHJPY Curncy</stp>
        <stp>last_price</stp>
        <stp>23/3/2016 8:00:00 AM</stp>
        <stp>23/3/2016 8:01:00 AM</stp>
        <stp>[USDJPY Gotobi.xlsx]Sheet1!R61C5</stp>
        <stp>BarSz=1</stp>
        <stp>Dir=V</stp>
        <stp>Dts=h</stp>
        <stp>Sort=D</stp>
        <stp>Quote=C</stp>
        <stp>UseDPDF=Y</stp>
        <tr r="E61" s="1"/>
      </tp>
      <tp t="s">
        <v>#N/A N/A</v>
        <stp/>
        <stp>##V3_BDHV12</stp>
        <stp>CNHJPY Curncy</stp>
        <stp>last_price</stp>
        <stp>24/3/2016 8:05:00 AM</stp>
        <stp>24/3/2016 8:06:00 AM</stp>
        <stp>[USDJPY Gotobi.xlsx]Sheet1!R62C7</stp>
        <stp>BarSz=1</stp>
        <stp>Dir=V</stp>
        <stp>Dts=h</stp>
        <stp>Sort=D</stp>
        <stp>Quote=C</stp>
        <stp>UseDPDF=Y</stp>
        <tr r="G62" s="1"/>
      </tp>
      <tp t="s">
        <v>#N/A N/A</v>
        <stp/>
        <stp>##V3_BDHV12</stp>
        <stp>CNHJPY Curncy</stp>
        <stp>last_price</stp>
        <stp>25/3/2016 8:05:00 AM</stp>
        <stp>25/3/2016 8:06:00 AM</stp>
        <stp>[USDJPY Gotobi.xlsx]Sheet1!R63C6</stp>
        <stp>BarSz=1</stp>
        <stp>Dir=V</stp>
        <stp>Dts=h</stp>
        <stp>Sort=D</stp>
        <stp>Quote=C</stp>
        <stp>UseDPDF=Y</stp>
        <tr r="F63" s="1"/>
      </tp>
      <tp t="s">
        <v>#N/A N/A</v>
        <stp/>
        <stp>##V3_BDHV12</stp>
        <stp>CNHJPY Curncy</stp>
        <stp>last_price</stp>
        <stp>24/3/2016 8:05:00 AM</stp>
        <stp>24/3/2016 8:06:00 AM</stp>
        <stp>[USDJPY Gotobi.xlsx]Sheet1!R62C6</stp>
        <stp>BarSz=1</stp>
        <stp>Dir=V</stp>
        <stp>Dts=h</stp>
        <stp>Sort=D</stp>
        <stp>Quote=C</stp>
        <stp>UseDPDF=Y</stp>
        <tr r="F62" s="1"/>
      </tp>
      <tp t="s">
        <v>#N/A N/A</v>
        <stp/>
        <stp>##V3_BDHV12</stp>
        <stp>CNHJPY Curncy</stp>
        <stp>last_price</stp>
        <stp>22/3/2016 8:00:00 AM</stp>
        <stp>22/3/2016 8:01:00 AM</stp>
        <stp>[USDJPY Gotobi.xlsx]Sheet1!R60C5</stp>
        <stp>BarSz=1</stp>
        <stp>Dir=V</stp>
        <stp>Dts=h</stp>
        <stp>Sort=D</stp>
        <stp>Quote=C</stp>
        <stp>UseDPDF=Y</stp>
        <tr r="E60" s="1"/>
      </tp>
      <tp t="s">
        <v>#N/A N/A</v>
        <stp/>
        <stp>##V3_BDHV12</stp>
        <stp>CNHJPY Curncy</stp>
        <stp>last_price</stp>
        <stp>25/3/2016 8:05:00 AM</stp>
        <stp>25/3/2016 8:06:00 AM</stp>
        <stp>[USDJPY Gotobi.xlsx]Sheet1!R63C7</stp>
        <stp>BarSz=1</stp>
        <stp>Dir=V</stp>
        <stp>Dts=h</stp>
        <stp>Sort=D</stp>
        <stp>Quote=C</stp>
        <stp>UseDPDF=Y</stp>
        <tr r="G63" s="1"/>
      </tp>
      <tp t="s">
        <v>#N/A N/A</v>
        <stp/>
        <stp>##V3_BDHV12</stp>
        <stp>CNHJPY Curncy</stp>
        <stp>last_price</stp>
        <stp>21/3/2016 8:00:00 AM</stp>
        <stp>21/3/2016 8:01:00 AM</stp>
        <stp>[USDJPY Gotobi.xlsx]Sheet1!R59C5</stp>
        <stp>BarSz=1</stp>
        <stp>Dir=V</stp>
        <stp>Dts=h</stp>
        <stp>Sort=D</stp>
        <stp>Quote=C</stp>
        <stp>UseDPDF=Y</stp>
        <tr r="E59" s="1"/>
      </tp>
      <tp>
        <v>105.24</v>
        <stp/>
        <stp>##V3_BDHV12</stp>
        <stp>USDJPY Curncy</stp>
        <stp>last_price</stp>
        <stp>28/10/2016 8:00:00 AM</stp>
        <stp>28/10/2016 9:00:00 AM</stp>
        <stp>[USDJPY Gotobi.xlsx]Sheet6!R82C2</stp>
        <stp>BarSz=1</stp>
        <stp>Dir=H</stp>
        <stp>Dts=h</stp>
        <stp>Sort=D</stp>
        <stp>Quote=C</stp>
        <stp>UseDPDF=Y</stp>
        <stp>cols=60;rows=1</stp>
        <tr r="B82" s="6"/>
      </tp>
      <tp t="s">
        <v>#N/A N/A</v>
        <stp/>
        <stp>##V3_BDHV12</stp>
        <stp>CNHJPY Curncy</stp>
        <stp>last_price</stp>
        <stp>29/2/2016 8:05:00 AM</stp>
        <stp>29/2/2016 8:06:00 AM</stp>
        <stp>[USDJPY Gotobi.xlsx]Sheet1!R44C6</stp>
        <stp>BarSz=1</stp>
        <stp>Dir=V</stp>
        <stp>Dts=h</stp>
        <stp>Sort=D</stp>
        <stp>Quote=C</stp>
        <stp>UseDPDF=Y</stp>
        <tr r="F44" s="1"/>
      </tp>
      <tp t="s">
        <v>#N/A N/A</v>
        <stp/>
        <stp>##V3_BDHV12</stp>
        <stp>CNHJPY Curncy</stp>
        <stp>last_price</stp>
        <stp>22/2/2016 9:00:00 AM</stp>
        <stp>22/2/2016 9:01:00 AM</stp>
        <stp>[USDJPY Gotobi.xlsx]Sheet1!R39C8</stp>
        <stp>BarSz=1</stp>
        <stp>Dir=V</stp>
        <stp>Dts=h</stp>
        <stp>Sort=D</stp>
        <stp>Quote=C</stp>
        <stp>UseDPDF=Y</stp>
        <tr r="H39" s="1"/>
      </tp>
      <tp t="s">
        <v>#N/A N/A</v>
        <stp/>
        <stp>##V3_BDHV12</stp>
        <stp>CNHJPY Curncy</stp>
        <stp>last_price</stp>
        <stp>29/2/2016 8:05:00 AM</stp>
        <stp>29/2/2016 8:06:00 AM</stp>
        <stp>[USDJPY Gotobi.xlsx]Sheet1!R44C7</stp>
        <stp>BarSz=1</stp>
        <stp>Dir=V</stp>
        <stp>Dts=h</stp>
        <stp>Sort=D</stp>
        <stp>Quote=C</stp>
        <stp>UseDPDF=Y</stp>
        <tr r="G44" s="1"/>
      </tp>
      <tp t="s">
        <v>#N/A N/A</v>
        <stp/>
        <stp>##V3_BDHV12</stp>
        <stp>CNHJPY Curncy</stp>
        <stp>last_price</stp>
        <stp>23/2/2016 9:00:00 AM</stp>
        <stp>23/2/2016 9:01:00 AM</stp>
        <stp>[USDJPY Gotobi.xlsx]Sheet1!R40C8</stp>
        <stp>BarSz=1</stp>
        <stp>Dir=V</stp>
        <stp>Dts=h</stp>
        <stp>Sort=D</stp>
        <stp>Quote=C</stp>
        <stp>UseDPDF=Y</stp>
        <tr r="H40" s="1"/>
      </tp>
      <tp t="s">
        <v>#N/A N/A</v>
        <stp/>
        <stp>##V3_BDHV12</stp>
        <stp>CNHJPY Curncy</stp>
        <stp>last_price</stp>
        <stp>19/1/2016 8:05:00 AM</stp>
        <stp>19/1/2016 8:06:00 AM</stp>
        <stp>[USDJPY Gotobi.xlsx]Sheet1!R15C7</stp>
        <stp>BarSz=1</stp>
        <stp>Dir=V</stp>
        <stp>Dts=h</stp>
        <stp>Sort=D</stp>
        <stp>Quote=C</stp>
        <stp>UseDPDF=Y</stp>
        <tr r="G15" s="1"/>
      </tp>
      <tp t="s">
        <v>#N/A N/A</v>
        <stp/>
        <stp>##V3_BDHV12</stp>
        <stp>CNHJPY Curncy</stp>
        <stp>last_price</stp>
        <stp>18/1/2016 8:05:00 AM</stp>
        <stp>18/1/2016 8:06:00 AM</stp>
        <stp>[USDJPY Gotobi.xlsx]Sheet1!R14C6</stp>
        <stp>BarSz=1</stp>
        <stp>Dir=V</stp>
        <stp>Dts=h</stp>
        <stp>Sort=D</stp>
        <stp>Quote=C</stp>
        <stp>UseDPDF=Y</stp>
        <tr r="F14" s="1"/>
      </tp>
      <tp t="s">
        <v>#N/A N/A</v>
        <stp/>
        <stp>##V3_BDHV12</stp>
        <stp>CNHJPY Curncy</stp>
        <stp>last_price</stp>
        <stp>13/1/2016 9:00:00 AM</stp>
        <stp>13/1/2016 9:01:00 AM</stp>
        <stp>[USDJPY Gotobi.xlsx]Sheet1!R11C8</stp>
        <stp>BarSz=1</stp>
        <stp>Dir=V</stp>
        <stp>Dts=h</stp>
        <stp>Sort=D</stp>
        <stp>Quote=C</stp>
        <stp>UseDPDF=Y</stp>
        <tr r="H11" s="1"/>
      </tp>
      <tp t="s">
        <v>#N/A N/A</v>
        <stp/>
        <stp>##V3_BDHV12</stp>
        <stp>CNHJPY Curncy</stp>
        <stp>last_price</stp>
        <stp>31/3/2016 9:00:00 AM</stp>
        <stp>31/3/2016 9:01:00 AM</stp>
        <stp>[USDJPY Gotobi.xlsx]Sheet1!R67C8</stp>
        <stp>BarSz=1</stp>
        <stp>Dir=V</stp>
        <stp>Dts=h</stp>
        <stp>Sort=D</stp>
        <stp>Quote=C</stp>
        <stp>UseDPDF=Y</stp>
        <tr r="H67" s="1"/>
      </tp>
      <tp t="s">
        <v>#N/A N/A</v>
        <stp/>
        <stp>##V3_BDHV12</stp>
        <stp>CNHJPY Curncy</stp>
        <stp>last_price</stp>
        <stp>19/1/2016 8:05:00 AM</stp>
        <stp>19/1/2016 8:06:00 AM</stp>
        <stp>[USDJPY Gotobi.xlsx]Sheet1!R15C6</stp>
        <stp>BarSz=1</stp>
        <stp>Dir=V</stp>
        <stp>Dts=h</stp>
        <stp>Sort=D</stp>
        <stp>Quote=C</stp>
        <stp>UseDPDF=Y</stp>
        <tr r="F15" s="1"/>
      </tp>
      <tp t="s">
        <v>#N/A N/A</v>
        <stp/>
        <stp>##V3_BDHV12</stp>
        <stp>CNHJPY Curncy</stp>
        <stp>last_price</stp>
        <stp>18/1/2016 8:05:00 AM</stp>
        <stp>18/1/2016 8:06:00 AM</stp>
        <stp>[USDJPY Gotobi.xlsx]Sheet1!R14C7</stp>
        <stp>BarSz=1</stp>
        <stp>Dir=V</stp>
        <stp>Dts=h</stp>
        <stp>Sort=D</stp>
        <stp>Quote=C</stp>
        <stp>UseDPDF=Y</stp>
        <tr r="G14" s="1"/>
      </tp>
      <tp t="s">
        <v>#N/A N/A</v>
        <stp/>
        <stp>##V3_BDHV12</stp>
        <stp>CNHJPY Curncy</stp>
        <stp>last_price</stp>
        <stp>12/1/2016 9:00:00 AM</stp>
        <stp>12/1/2016 9:01:00 AM</stp>
        <stp>[USDJPY Gotobi.xlsx]Sheet1!R10C8</stp>
        <stp>BarSz=1</stp>
        <stp>Dir=V</stp>
        <stp>Dts=h</stp>
        <stp>Sort=D</stp>
        <stp>Quote=C</stp>
        <stp>UseDPDF=Y</stp>
        <tr r="H10" s="1"/>
      </tp>
      <tp t="s">
        <v>#N/A N/A</v>
        <stp/>
        <stp>##V3_BDHV12</stp>
        <stp>CNHJPY Curncy</stp>
        <stp>last_price</stp>
        <stp>30/3/2016 9:00:00 AM</stp>
        <stp>30/3/2016 9:01:00 AM</stp>
        <stp>[USDJPY Gotobi.xlsx]Sheet1!R66C8</stp>
        <stp>BarSz=1</stp>
        <stp>Dir=V</stp>
        <stp>Dts=h</stp>
        <stp>Sort=D</stp>
        <stp>Quote=C</stp>
        <stp>UseDPDF=Y</stp>
        <tr r="H66" s="1"/>
      </tp>
      <tp t="s">
        <v>#N/A N/A</v>
        <stp/>
        <stp>##V3_BDHV12</stp>
        <stp>CNHJPY Curncy</stp>
        <stp>last_price</stp>
        <stp>18/1/2016 8:00:00 AM</stp>
        <stp>18/1/2016 8:01:00 AM</stp>
        <stp>[USDJPY Gotobi.xlsx]Sheet1!R14C5</stp>
        <stp>BarSz=1</stp>
        <stp>Dir=V</stp>
        <stp>Dts=h</stp>
        <stp>Sort=D</stp>
        <stp>Quote=C</stp>
        <stp>UseDPDF=Y</stp>
        <tr r="E14" s="1"/>
      </tp>
      <tp t="s">
        <v>#N/A N/A</v>
        <stp/>
        <stp>##V3_BDHV12</stp>
        <stp>CNHJPY Curncy</stp>
        <stp>last_price</stp>
        <stp>26/2/2016 9:00:00 AM</stp>
        <stp>26/2/2016 9:01:00 AM</stp>
        <stp>[USDJPY Gotobi.xlsx]Sheet1!R43C8</stp>
        <stp>BarSz=1</stp>
        <stp>Dir=V</stp>
        <stp>Dts=h</stp>
        <stp>Sort=D</stp>
        <stp>Quote=C</stp>
        <stp>UseDPDF=Y</stp>
        <tr r="H43" s="1"/>
      </tp>
      <tp t="s">
        <v>#N/A N/A</v>
        <stp/>
        <stp>##V3_BDHV12</stp>
        <stp>CNHJPY Curncy</stp>
        <stp>last_price</stp>
        <stp>15/1/2016 9:00:00 AM</stp>
        <stp>15/1/2016 9:01:00 AM</stp>
        <stp>[USDJPY Gotobi.xlsx]Sheet1!R13C8</stp>
        <stp>BarSz=1</stp>
        <stp>Dir=V</stp>
        <stp>Dts=h</stp>
        <stp>Sort=D</stp>
        <stp>Quote=C</stp>
        <stp>UseDPDF=Y</stp>
        <tr r="H13" s="1"/>
      </tp>
      <tp t="s">
        <v>#N/A N/A</v>
        <stp/>
        <stp>##V3_BDHV12</stp>
        <stp>CNHJPY Curncy</stp>
        <stp>last_price</stp>
        <stp>19/1/2016 8:00:00 AM</stp>
        <stp>19/1/2016 8:01:00 AM</stp>
        <stp>[USDJPY Gotobi.xlsx]Sheet1!R15C5</stp>
        <stp>BarSz=1</stp>
        <stp>Dir=V</stp>
        <stp>Dts=h</stp>
        <stp>Sort=D</stp>
        <stp>Quote=C</stp>
        <stp>UseDPDF=Y</stp>
        <tr r="E15" s="1"/>
      </tp>
      <tp t="s">
        <v>#N/A N/A</v>
        <stp/>
        <stp>##V3_BDHV12</stp>
        <stp>CNHJPY Curncy</stp>
        <stp>last_price</stp>
        <stp>14/1/2016 9:00:00 AM</stp>
        <stp>14/1/2016 9:01:00 AM</stp>
        <stp>[USDJPY Gotobi.xlsx]Sheet1!R12C8</stp>
        <stp>BarSz=1</stp>
        <stp>Dir=V</stp>
        <stp>Dts=h</stp>
        <stp>Sort=D</stp>
        <stp>Quote=C</stp>
        <stp>UseDPDF=Y</stp>
        <tr r="H12" s="1"/>
      </tp>
      <tp t="s">
        <v>#N/A N/A</v>
        <stp/>
        <stp>##V3_BDHV12</stp>
        <stp>CNHJPY Curncy</stp>
        <stp>last_price</stp>
        <stp>29/2/2016 8:00:00 AM</stp>
        <stp>29/2/2016 8:01:00 AM</stp>
        <stp>[USDJPY Gotobi.xlsx]Sheet1!R44C5</stp>
        <stp>BarSz=1</stp>
        <stp>Dir=V</stp>
        <stp>Dts=h</stp>
        <stp>Sort=D</stp>
        <stp>Quote=C</stp>
        <stp>UseDPDF=Y</stp>
        <tr r="E44" s="1"/>
      </tp>
      <tp t="s">
        <v>#N/A N/A</v>
        <stp/>
        <stp>##V3_BDHV12</stp>
        <stp>CNHJPY Curncy</stp>
        <stp>last_price</stp>
        <stp>24/2/2016 9:00:00 AM</stp>
        <stp>24/2/2016 9:01:00 AM</stp>
        <stp>[USDJPY Gotobi.xlsx]Sheet1!R41C8</stp>
        <stp>BarSz=1</stp>
        <stp>Dir=V</stp>
        <stp>Dts=h</stp>
        <stp>Sort=D</stp>
        <stp>Quote=C</stp>
        <stp>UseDPDF=Y</stp>
        <tr r="H41" s="1"/>
      </tp>
      <tp t="s">
        <v>#N/A N/A</v>
        <stp/>
        <stp>##V3_BDHV12</stp>
        <stp>CNHJPY Curncy</stp>
        <stp>last_price</stp>
        <stp>25/2/2016 9:00:00 AM</stp>
        <stp>25/2/2016 9:01:00 AM</stp>
        <stp>[USDJPY Gotobi.xlsx]Sheet1!R42C8</stp>
        <stp>BarSz=1</stp>
        <stp>Dir=V</stp>
        <stp>Dts=h</stp>
        <stp>Sort=D</stp>
        <stp>Quote=C</stp>
        <stp>UseDPDF=Y</stp>
        <tr r="H42" s="1"/>
      </tp>
      <tp t="s">
        <v>#N/A N/A</v>
        <stp/>
        <stp>##V3_BDHV12</stp>
        <stp>CNHJPY Curncy</stp>
        <stp>last_price</stp>
        <stp>19/1/2016 9:00:00 AM</stp>
        <stp>19/1/2016 9:01:00 AM</stp>
        <stp>[USDJPY Gotobi.xlsx]Sheet1!R15C8</stp>
        <stp>BarSz=1</stp>
        <stp>Dir=V</stp>
        <stp>Dts=h</stp>
        <stp>Sort=D</stp>
        <stp>Quote=C</stp>
        <stp>UseDPDF=Y</stp>
        <tr r="H15" s="1"/>
      </tp>
      <tp t="s">
        <v>#N/A N/A</v>
        <stp/>
        <stp>##V3_BDHV12</stp>
        <stp>CNHJPY Curncy</stp>
        <stp>last_price</stp>
        <stp>30/3/2016 8:05:00 AM</stp>
        <stp>30/3/2016 8:06:00 AM</stp>
        <stp>[USDJPY Gotobi.xlsx]Sheet1!R66C6</stp>
        <stp>BarSz=1</stp>
        <stp>Dir=V</stp>
        <stp>Dts=h</stp>
        <stp>Sort=D</stp>
        <stp>Quote=C</stp>
        <stp>UseDPDF=Y</stp>
        <tr r="F66" s="1"/>
      </tp>
      <tp t="s">
        <v>#N/A N/A</v>
        <stp/>
        <stp>##V3_BDHV12</stp>
        <stp>CNHJPY Curncy</stp>
        <stp>last_price</stp>
        <stp>31/3/2016 8:05:00 AM</stp>
        <stp>31/3/2016 8:06:00 AM</stp>
        <stp>[USDJPY Gotobi.xlsx]Sheet1!R67C7</stp>
        <stp>BarSz=1</stp>
        <stp>Dir=V</stp>
        <stp>Dts=h</stp>
        <stp>Sort=D</stp>
        <stp>Quote=C</stp>
        <stp>UseDPDF=Y</stp>
        <tr r="G67" s="1"/>
      </tp>
      <tp t="s">
        <v>#N/A N/A</v>
        <stp/>
        <stp>##V3_BDHV12</stp>
        <stp>CNHJPY Curncy</stp>
        <stp>last_price</stp>
        <stp>14/1/2016 8:00:00 AM</stp>
        <stp>14/1/2016 8:01:00 AM</stp>
        <stp>[USDJPY Gotobi.xlsx]Sheet1!R12C5</stp>
        <stp>BarSz=1</stp>
        <stp>Dir=V</stp>
        <stp>Dts=h</stp>
        <stp>Sort=D</stp>
        <stp>Quote=C</stp>
        <stp>UseDPDF=Y</stp>
        <tr r="E12" s="1"/>
      </tp>
      <tp t="s">
        <v>#N/A N/A</v>
        <stp/>
        <stp>##V3_BDHV12</stp>
        <stp>CNHJPY Curncy</stp>
        <stp>last_price</stp>
        <stp>13/1/2016 8:05:00 AM</stp>
        <stp>13/1/2016 8:06:00 AM</stp>
        <stp>[USDJPY Gotobi.xlsx]Sheet1!R11C7</stp>
        <stp>BarSz=1</stp>
        <stp>Dir=V</stp>
        <stp>Dts=h</stp>
        <stp>Sort=D</stp>
        <stp>Quote=C</stp>
        <stp>UseDPDF=Y</stp>
        <tr r="G11" s="1"/>
      </tp>
      <tp t="s">
        <v>#N/A N/A</v>
        <stp/>
        <stp>##V3_BDHV12</stp>
        <stp>CNHJPY Curncy</stp>
        <stp>last_price</stp>
        <stp>12/1/2016 8:05:00 AM</stp>
        <stp>12/1/2016 8:06:00 AM</stp>
        <stp>[USDJPY Gotobi.xlsx]Sheet1!R10C6</stp>
        <stp>BarSz=1</stp>
        <stp>Dir=V</stp>
        <stp>Dts=h</stp>
        <stp>Sort=D</stp>
        <stp>Quote=C</stp>
        <stp>UseDPDF=Y</stp>
        <tr r="F10" s="1"/>
      </tp>
      <tp t="s">
        <v>#N/A N/A</v>
        <stp/>
        <stp>##V3_BDHV12</stp>
        <stp>CNHJPY Curncy</stp>
        <stp>last_price</stp>
        <stp>18/1/2016 9:00:00 AM</stp>
        <stp>18/1/2016 9:01:00 AM</stp>
        <stp>[USDJPY Gotobi.xlsx]Sheet1!R14C8</stp>
        <stp>BarSz=1</stp>
        <stp>Dir=V</stp>
        <stp>Dts=h</stp>
        <stp>Sort=D</stp>
        <stp>Quote=C</stp>
        <stp>UseDPDF=Y</stp>
        <tr r="H14" s="1"/>
      </tp>
      <tp t="s">
        <v>#N/A N/A</v>
        <stp/>
        <stp>##V3_BDHV12</stp>
        <stp>CNHJPY Curncy</stp>
        <stp>last_price</stp>
        <stp>30/3/2016 8:05:00 AM</stp>
        <stp>30/3/2016 8:06:00 AM</stp>
        <stp>[USDJPY Gotobi.xlsx]Sheet1!R66C7</stp>
        <stp>BarSz=1</stp>
        <stp>Dir=V</stp>
        <stp>Dts=h</stp>
        <stp>Sort=D</stp>
        <stp>Quote=C</stp>
        <stp>UseDPDF=Y</stp>
        <tr r="G66" s="1"/>
      </tp>
      <tp t="s">
        <v>#N/A N/A</v>
        <stp/>
        <stp>##V3_BDHV12</stp>
        <stp>CNHJPY Curncy</stp>
        <stp>last_price</stp>
        <stp>31/3/2016 8:05:00 AM</stp>
        <stp>31/3/2016 8:06:00 AM</stp>
        <stp>[USDJPY Gotobi.xlsx]Sheet1!R67C6</stp>
        <stp>BarSz=1</stp>
        <stp>Dir=V</stp>
        <stp>Dts=h</stp>
        <stp>Sort=D</stp>
        <stp>Quote=C</stp>
        <stp>UseDPDF=Y</stp>
        <tr r="F67" s="1"/>
      </tp>
      <tp t="s">
        <v>#N/A N/A</v>
        <stp/>
        <stp>##V3_BDHV12</stp>
        <stp>CNHJPY Curncy</stp>
        <stp>last_price</stp>
        <stp>26/2/2016 8:00:00 AM</stp>
        <stp>26/2/2016 8:01:00 AM</stp>
        <stp>[USDJPY Gotobi.xlsx]Sheet1!R43C5</stp>
        <stp>BarSz=1</stp>
        <stp>Dir=V</stp>
        <stp>Dts=h</stp>
        <stp>Sort=D</stp>
        <stp>Quote=C</stp>
        <stp>UseDPDF=Y</stp>
        <tr r="E43" s="1"/>
      </tp>
      <tp t="s">
        <v>#N/A N/A</v>
        <stp/>
        <stp>##V3_BDHV12</stp>
        <stp>CNHJPY Curncy</stp>
        <stp>last_price</stp>
        <stp>13/1/2016 8:05:00 AM</stp>
        <stp>13/1/2016 8:06:00 AM</stp>
        <stp>[USDJPY Gotobi.xlsx]Sheet1!R11C6</stp>
        <stp>BarSz=1</stp>
        <stp>Dir=V</stp>
        <stp>Dts=h</stp>
        <stp>Sort=D</stp>
        <stp>Quote=C</stp>
        <stp>UseDPDF=Y</stp>
        <tr r="F11" s="1"/>
      </tp>
      <tp t="s">
        <v>#N/A N/A</v>
        <stp/>
        <stp>##V3_BDHV12</stp>
        <stp>CNHJPY Curncy</stp>
        <stp>last_price</stp>
        <stp>15/1/2016 8:00:00 AM</stp>
        <stp>15/1/2016 8:01:00 AM</stp>
        <stp>[USDJPY Gotobi.xlsx]Sheet1!R13C5</stp>
        <stp>BarSz=1</stp>
        <stp>Dir=V</stp>
        <stp>Dts=h</stp>
        <stp>Sort=D</stp>
        <stp>Quote=C</stp>
        <stp>UseDPDF=Y</stp>
        <tr r="E13" s="1"/>
      </tp>
      <tp t="s">
        <v>#N/A N/A</v>
        <stp/>
        <stp>##V3_BDHV12</stp>
        <stp>CNHJPY Curncy</stp>
        <stp>last_price</stp>
        <stp>12/1/2016 8:05:00 AM</stp>
        <stp>12/1/2016 8:06:00 AM</stp>
        <stp>[USDJPY Gotobi.xlsx]Sheet1!R10C7</stp>
        <stp>BarSz=1</stp>
        <stp>Dir=V</stp>
        <stp>Dts=h</stp>
        <stp>Sort=D</stp>
        <stp>Quote=C</stp>
        <stp>UseDPDF=Y</stp>
        <tr r="G10" s="1"/>
      </tp>
      <tp t="s">
        <v>#N/A N/A</v>
        <stp/>
        <stp>##V3_BDHV12</stp>
        <stp>CNHJPY Curncy</stp>
        <stp>last_price</stp>
        <stp>25/2/2016 8:00:00 AM</stp>
        <stp>25/2/2016 8:01:00 AM</stp>
        <stp>[USDJPY Gotobi.xlsx]Sheet1!R42C5</stp>
        <stp>BarSz=1</stp>
        <stp>Dir=V</stp>
        <stp>Dts=h</stp>
        <stp>Sort=D</stp>
        <stp>Quote=C</stp>
        <stp>UseDPDF=Y</stp>
        <tr r="E42" s="1"/>
      </tp>
      <tp t="s">
        <v>#N/A N/A</v>
        <stp/>
        <stp>##V3_BDHV12</stp>
        <stp>CNHJPY Curncy</stp>
        <stp>last_price</stp>
        <stp>23/2/2016 8:05:00 AM</stp>
        <stp>23/2/2016 8:06:00 AM</stp>
        <stp>[USDJPY Gotobi.xlsx]Sheet1!R40C6</stp>
        <stp>BarSz=1</stp>
        <stp>Dir=V</stp>
        <stp>Dts=h</stp>
        <stp>Sort=D</stp>
        <stp>Quote=C</stp>
        <stp>UseDPDF=Y</stp>
        <tr r="F40" s="1"/>
      </tp>
      <tp t="s">
        <v>#N/A N/A</v>
        <stp/>
        <stp>##V3_BDHV12</stp>
        <stp>CNHJPY Curncy</stp>
        <stp>last_price</stp>
        <stp>22/2/2016 8:05:00 AM</stp>
        <stp>22/2/2016 8:06:00 AM</stp>
        <stp>[USDJPY Gotobi.xlsx]Sheet1!R39C7</stp>
        <stp>BarSz=1</stp>
        <stp>Dir=V</stp>
        <stp>Dts=h</stp>
        <stp>Sort=D</stp>
        <stp>Quote=C</stp>
        <stp>UseDPDF=Y</stp>
        <tr r="G39" s="1"/>
      </tp>
      <tp t="s">
        <v>#N/A N/A</v>
        <stp/>
        <stp>##V3_BDHV12</stp>
        <stp>CNHJPY Curncy</stp>
        <stp>last_price</stp>
        <stp>29/2/2016 9:00:00 AM</stp>
        <stp>29/2/2016 9:01:00 AM</stp>
        <stp>[USDJPY Gotobi.xlsx]Sheet1!R44C8</stp>
        <stp>BarSz=1</stp>
        <stp>Dir=V</stp>
        <stp>Dts=h</stp>
        <stp>Sort=D</stp>
        <stp>Quote=C</stp>
        <stp>UseDPDF=Y</stp>
        <tr r="H44" s="1"/>
      </tp>
      <tp t="s">
        <v>#N/A N/A</v>
        <stp/>
        <stp>##V3_BDHV12</stp>
        <stp>CNHJPY Curncy</stp>
        <stp>last_price</stp>
        <stp>24/2/2016 8:00:00 AM</stp>
        <stp>24/2/2016 8:01:00 AM</stp>
        <stp>[USDJPY Gotobi.xlsx]Sheet1!R41C5</stp>
        <stp>BarSz=1</stp>
        <stp>Dir=V</stp>
        <stp>Dts=h</stp>
        <stp>Sort=D</stp>
        <stp>Quote=C</stp>
        <stp>UseDPDF=Y</stp>
        <tr r="E41" s="1"/>
      </tp>
      <tp t="s">
        <v>#N/A N/A</v>
        <stp/>
        <stp>##V3_BDHV12</stp>
        <stp>CNHJPY Curncy</stp>
        <stp>last_price</stp>
        <stp>23/2/2016 8:05:00 AM</stp>
        <stp>23/2/2016 8:06:00 AM</stp>
        <stp>[USDJPY Gotobi.xlsx]Sheet1!R40C7</stp>
        <stp>BarSz=1</stp>
        <stp>Dir=V</stp>
        <stp>Dts=h</stp>
        <stp>Sort=D</stp>
        <stp>Quote=C</stp>
        <stp>UseDPDF=Y</stp>
        <tr r="G40" s="1"/>
      </tp>
      <tp t="s">
        <v>#N/A N/A</v>
        <stp/>
        <stp>##V3_BDHV12</stp>
        <stp>CNHJPY Curncy</stp>
        <stp>last_price</stp>
        <stp>22/2/2016 8:05:00 AM</stp>
        <stp>22/2/2016 8:06:00 AM</stp>
        <stp>[USDJPY Gotobi.xlsx]Sheet1!R39C6</stp>
        <stp>BarSz=1</stp>
        <stp>Dir=V</stp>
        <stp>Dts=h</stp>
        <stp>Sort=D</stp>
        <stp>Quote=C</stp>
        <stp>UseDPDF=Y</stp>
        <tr r="F39" s="1"/>
      </tp>
      <tp t="s">
        <v>#N/A N/A</v>
        <stp/>
        <stp>##V3_BDHV12</stp>
        <stp>CNHJPY Curncy</stp>
        <stp>last_price</stp>
        <stp>24/2/2016 8:05:00 AM</stp>
        <stp>24/2/2016 8:06:00 AM</stp>
        <stp>[USDJPY Gotobi.xlsx]Sheet1!R41C7</stp>
        <stp>BarSz=1</stp>
        <stp>Dir=V</stp>
        <stp>Dts=h</stp>
        <stp>Sort=D</stp>
        <stp>Quote=C</stp>
        <stp>UseDPDF=Y</stp>
        <tr r="G41" s="1"/>
      </tp>
      <tp t="s">
        <v>#N/A N/A</v>
        <stp/>
        <stp>##V3_BDHV12</stp>
        <stp>CNHJPY Curncy</stp>
        <stp>last_price</stp>
        <stp>23/2/2016 8:00:00 AM</stp>
        <stp>23/2/2016 8:01:00 AM</stp>
        <stp>[USDJPY Gotobi.xlsx]Sheet1!R40C5</stp>
        <stp>BarSz=1</stp>
        <stp>Dir=V</stp>
        <stp>Dts=h</stp>
        <stp>Sort=D</stp>
        <stp>Quote=C</stp>
        <stp>UseDPDF=Y</stp>
        <tr r="E40" s="1"/>
      </tp>
      <tp t="s">
        <v>#N/A N/A</v>
        <stp/>
        <stp>##V3_BDHV12</stp>
        <stp>CNHJPY Curncy</stp>
        <stp>last_price</stp>
        <stp>25/2/2016 8:05:00 AM</stp>
        <stp>25/2/2016 8:06:00 AM</stp>
        <stp>[USDJPY Gotobi.xlsx]Sheet1!R42C6</stp>
        <stp>BarSz=1</stp>
        <stp>Dir=V</stp>
        <stp>Dts=h</stp>
        <stp>Sort=D</stp>
        <stp>Quote=C</stp>
        <stp>UseDPDF=Y</stp>
        <tr r="F42" s="1"/>
      </tp>
      <tp t="s">
        <v>#N/A N/A</v>
        <stp/>
        <stp>##V3_BDHV12</stp>
        <stp>CNHJPY Curncy</stp>
        <stp>last_price</stp>
        <stp>22/2/2016 8:00:00 AM</stp>
        <stp>22/2/2016 8:01:00 AM</stp>
        <stp>[USDJPY Gotobi.xlsx]Sheet1!R39C5</stp>
        <stp>BarSz=1</stp>
        <stp>Dir=V</stp>
        <stp>Dts=h</stp>
        <stp>Sort=D</stp>
        <stp>Quote=C</stp>
        <stp>UseDPDF=Y</stp>
        <tr r="E39" s="1"/>
      </tp>
      <tp t="s">
        <v>#N/A N/A</v>
        <stp/>
        <stp>##V3_BDHV12</stp>
        <stp>CNHJPY Curncy</stp>
        <stp>last_price</stp>
        <stp>24/2/2016 8:05:00 AM</stp>
        <stp>24/2/2016 8:06:00 AM</stp>
        <stp>[USDJPY Gotobi.xlsx]Sheet1!R41C6</stp>
        <stp>BarSz=1</stp>
        <stp>Dir=V</stp>
        <stp>Dts=h</stp>
        <stp>Sort=D</stp>
        <stp>Quote=C</stp>
        <stp>UseDPDF=Y</stp>
        <tr r="F41" s="1"/>
      </tp>
      <tp t="s">
        <v>#N/A N/A</v>
        <stp/>
        <stp>##V3_BDHV12</stp>
        <stp>CNHJPY Curncy</stp>
        <stp>last_price</stp>
        <stp>25/2/2016 8:05:00 AM</stp>
        <stp>25/2/2016 8:06:00 AM</stp>
        <stp>[USDJPY Gotobi.xlsx]Sheet1!R42C7</stp>
        <stp>BarSz=1</stp>
        <stp>Dir=V</stp>
        <stp>Dts=h</stp>
        <stp>Sort=D</stp>
        <stp>Quote=C</stp>
        <stp>UseDPDF=Y</stp>
        <tr r="G42" s="1"/>
      </tp>
      <tp t="s">
        <v>#N/A N/A</v>
        <stp/>
        <stp>##V3_BDHV12</stp>
        <stp>CNHJPY Curncy</stp>
        <stp>last_price</stp>
        <stp>15/1/2016 8:05:00 AM</stp>
        <stp>15/1/2016 8:06:00 AM</stp>
        <stp>[USDJPY Gotobi.xlsx]Sheet1!R13C7</stp>
        <stp>BarSz=1</stp>
        <stp>Dir=V</stp>
        <stp>Dts=h</stp>
        <stp>Sort=D</stp>
        <stp>Quote=C</stp>
        <stp>UseDPDF=Y</stp>
        <tr r="G13" s="1"/>
      </tp>
      <tp t="s">
        <v>#N/A N/A</v>
        <stp/>
        <stp>##V3_BDHV12</stp>
        <stp>CNHJPY Curncy</stp>
        <stp>last_price</stp>
        <stp>12/1/2016 8:00:00 AM</stp>
        <stp>12/1/2016 8:01:00 AM</stp>
        <stp>[USDJPY Gotobi.xlsx]Sheet1!R10C5</stp>
        <stp>BarSz=1</stp>
        <stp>Dir=V</stp>
        <stp>Dts=h</stp>
        <stp>Sort=D</stp>
        <stp>Quote=C</stp>
        <stp>UseDPDF=Y</stp>
        <tr r="E10" s="1"/>
      </tp>
      <tp t="s">
        <v>#N/A N/A</v>
        <stp/>
        <stp>##V3_BDHV12</stp>
        <stp>CNHJPY Curncy</stp>
        <stp>last_price</stp>
        <stp>14/1/2016 8:05:00 AM</stp>
        <stp>14/1/2016 8:06:00 AM</stp>
        <stp>[USDJPY Gotobi.xlsx]Sheet1!R12C6</stp>
        <stp>BarSz=1</stp>
        <stp>Dir=V</stp>
        <stp>Dts=h</stp>
        <stp>Sort=D</stp>
        <stp>Quote=C</stp>
        <stp>UseDPDF=Y</stp>
        <tr r="F12" s="1"/>
      </tp>
      <tp t="s">
        <v>#N/A N/A</v>
        <stp/>
        <stp>##V3_BDHV12</stp>
        <stp>CNHJPY Curncy</stp>
        <stp>last_price</stp>
        <stp>26/2/2016 8:05:00 AM</stp>
        <stp>26/2/2016 8:06:00 AM</stp>
        <stp>[USDJPY Gotobi.xlsx]Sheet1!R43C7</stp>
        <stp>BarSz=1</stp>
        <stp>Dir=V</stp>
        <stp>Dts=h</stp>
        <stp>Sort=D</stp>
        <stp>Quote=C</stp>
        <stp>UseDPDF=Y</stp>
        <tr r="G43" s="1"/>
      </tp>
      <tp t="s">
        <v>#N/A N/A</v>
        <stp/>
        <stp>##V3_BDHV12</stp>
        <stp>CNHJPY Curncy</stp>
        <stp>last_price</stp>
        <stp>30/3/2016 8:00:00 AM</stp>
        <stp>30/3/2016 8:01:00 AM</stp>
        <stp>[USDJPY Gotobi.xlsx]Sheet1!R66C5</stp>
        <stp>BarSz=1</stp>
        <stp>Dir=V</stp>
        <stp>Dts=h</stp>
        <stp>Sort=D</stp>
        <stp>Quote=C</stp>
        <stp>UseDPDF=Y</stp>
        <tr r="E66" s="1"/>
      </tp>
      <tp t="s">
        <v>#N/A N/A</v>
        <stp/>
        <stp>##V3_BDHV12</stp>
        <stp>CNHJPY Curncy</stp>
        <stp>last_price</stp>
        <stp>15/1/2016 8:05:00 AM</stp>
        <stp>15/1/2016 8:06:00 AM</stp>
        <stp>[USDJPY Gotobi.xlsx]Sheet1!R13C6</stp>
        <stp>BarSz=1</stp>
        <stp>Dir=V</stp>
        <stp>Dts=h</stp>
        <stp>Sort=D</stp>
        <stp>Quote=C</stp>
        <stp>UseDPDF=Y</stp>
        <tr r="F13" s="1"/>
      </tp>
      <tp t="s">
        <v>#N/A N/A</v>
        <stp/>
        <stp>##V3_BDHV12</stp>
        <stp>CNHJPY Curncy</stp>
        <stp>last_price</stp>
        <stp>14/1/2016 8:05:00 AM</stp>
        <stp>14/1/2016 8:06:00 AM</stp>
        <stp>[USDJPY Gotobi.xlsx]Sheet1!R12C7</stp>
        <stp>BarSz=1</stp>
        <stp>Dir=V</stp>
        <stp>Dts=h</stp>
        <stp>Sort=D</stp>
        <stp>Quote=C</stp>
        <stp>UseDPDF=Y</stp>
        <tr r="G12" s="1"/>
      </tp>
      <tp t="s">
        <v>#N/A N/A</v>
        <stp/>
        <stp>##V3_BDHV12</stp>
        <stp>CNHJPY Curncy</stp>
        <stp>last_price</stp>
        <stp>13/1/2016 8:00:00 AM</stp>
        <stp>13/1/2016 8:01:00 AM</stp>
        <stp>[USDJPY Gotobi.xlsx]Sheet1!R11C5</stp>
        <stp>BarSz=1</stp>
        <stp>Dir=V</stp>
        <stp>Dts=h</stp>
        <stp>Sort=D</stp>
        <stp>Quote=C</stp>
        <stp>UseDPDF=Y</stp>
        <tr r="E11" s="1"/>
      </tp>
      <tp t="s">
        <v>#N/A N/A</v>
        <stp/>
        <stp>##V3_BDHV12</stp>
        <stp>CNHJPY Curncy</stp>
        <stp>last_price</stp>
        <stp>26/2/2016 8:05:00 AM</stp>
        <stp>26/2/2016 8:06:00 AM</stp>
        <stp>[USDJPY Gotobi.xlsx]Sheet1!R43C6</stp>
        <stp>BarSz=1</stp>
        <stp>Dir=V</stp>
        <stp>Dts=h</stp>
        <stp>Sort=D</stp>
        <stp>Quote=C</stp>
        <stp>UseDPDF=Y</stp>
        <tr r="F43" s="1"/>
      </tp>
      <tp t="s">
        <v>#N/A N/A</v>
        <stp/>
        <stp>##V3_BDHV12</stp>
        <stp>CNHJPY Curncy</stp>
        <stp>last_price</stp>
        <stp>31/3/2016 8:00:00 AM</stp>
        <stp>31/3/2016 8:01:00 AM</stp>
        <stp>[USDJPY Gotobi.xlsx]Sheet1!R67C5</stp>
        <stp>BarSz=1</stp>
        <stp>Dir=V</stp>
        <stp>Dts=h</stp>
        <stp>Sort=D</stp>
        <stp>Quote=C</stp>
        <stp>UseDPDF=Y</stp>
        <tr r="E67" s="1"/>
      </tp>
      <tp>
        <v>110.51</v>
        <stp/>
        <stp>##V3_BDHV12</stp>
        <stp>USDJPY Curncy</stp>
        <stp>last_price</stp>
        <stp>22/11/2016 8:00:00 AM</stp>
        <stp>22/11/2016 9:00:00 AM</stp>
        <stp>[USDJPY Gotobi.xlsx]Sheet6!R99C2</stp>
        <stp>BarSz=1</stp>
        <stp>Dir=H</stp>
        <stp>Dts=h</stp>
        <stp>Sort=D</stp>
        <stp>Quote=C</stp>
        <stp>UseDPDF=Y</stp>
        <stp>cols=60;rows=1</stp>
        <tr r="B99" s="6"/>
      </tp>
      <tp>
        <v>103.9</v>
        <stp/>
        <stp>##V3_BDHV12</stp>
        <stp>USDJPY Curncy</stp>
        <stp>last_price</stp>
        <stp>24/10/2016 8:00:00 AM</stp>
        <stp>24/10/2016 9:00:00 AM</stp>
        <stp>[USDJPY Gotobi.xlsx]Sheet6!R78C2</stp>
        <stp>BarSz=1</stp>
        <stp>Dir=H</stp>
        <stp>Dts=h</stp>
        <stp>Sort=D</stp>
        <stp>Quote=C</stp>
        <stp>UseDPDF=Y</stp>
        <stp>cols=60;rows=1</stp>
        <tr r="B78" s="6"/>
      </tp>
      <tp>
        <v>104.47</v>
        <stp/>
        <stp>##V3_BDHV12</stp>
        <stp>USDJPY Curncy</stp>
        <stp>last_price</stp>
        <stp>25/10/2016 8:00:00 AM</stp>
        <stp>25/10/2016 9:00:00 AM</stp>
        <stp>[USDJPY Gotobi.xlsx]Sheet6!R79C2</stp>
        <stp>BarSz=1</stp>
        <stp>Dir=H</stp>
        <stp>Dts=h</stp>
        <stp>Sort=D</stp>
        <stp>Quote=C</stp>
        <stp>UseDPDF=Y</stp>
        <stp>cols=60;rows=1</stp>
        <tr r="B79" s="6"/>
      </tp>
      <tp>
        <v>103.75</v>
        <stp/>
        <stp>##V3_BDHV12</stp>
        <stp>USDJPY Curncy</stp>
        <stp>last_price</stp>
        <stp>18/10/2016 8:00:00 AM</stp>
        <stp>18/10/2016 9:00:00 AM</stp>
        <stp>[USDJPY Gotobi.xlsx]Sheet6!R74C2</stp>
        <stp>BarSz=1</stp>
        <stp>Dir=H</stp>
        <stp>Dts=h</stp>
        <stp>Sort=D</stp>
        <stp>Quote=C</stp>
        <stp>UseDPDF=Y</stp>
        <stp>cols=60;rows=1</stp>
        <tr r="B74" s="6"/>
      </tp>
      <tp>
        <v>103.73</v>
        <stp/>
        <stp>##V3_BDHV12</stp>
        <stp>USDJPY Curncy</stp>
        <stp>last_price</stp>
        <stp>19/10/2016 8:00:00 AM</stp>
        <stp>19/10/2016 9:00:00 AM</stp>
        <stp>[USDJPY Gotobi.xlsx]Sheet6!R75C2</stp>
        <stp>BarSz=1</stp>
        <stp>Dir=H</stp>
        <stp>Dts=h</stp>
        <stp>Sort=D</stp>
        <stp>Quote=C</stp>
        <stp>UseDPDF=Y</stp>
        <stp>cols=60;rows=1</stp>
        <tr r="B75" s="6"/>
      </tp>
      <tp t="s">
        <v>#N/A N/A</v>
        <stp/>
        <stp>##V3_BDHV12</stp>
        <stp>CNHJPY Curncy</stp>
        <stp>last_price</stp>
        <stp>22/4/2016 9:00:00 AM</stp>
        <stp>22/4/2016 9:01:00 AM</stp>
        <stp>[USDJPY Gotobi.xlsx]Sheet1!R83C8</stp>
        <stp>BarSz=1</stp>
        <stp>Dir=V</stp>
        <stp>Dts=h</stp>
        <stp>Sort=D</stp>
        <stp>Quote=C</stp>
        <stp>UseDPDF=Y</stp>
        <tr r="H83" s="1"/>
      </tp>
      <tp t="s">
        <v>#N/A N/A</v>
        <stp/>
        <stp>##V3_BDHV12</stp>
        <stp>CNHJPY Curncy</stp>
        <stp>last_price</stp>
        <stp>28/4/2016 8:05:00 AM</stp>
        <stp>28/4/2016 8:06:00 AM</stp>
        <stp>[USDJPY Gotobi.xlsx]Sheet1!R87C7</stp>
        <stp>BarSz=1</stp>
        <stp>Dir=V</stp>
        <stp>Dts=h</stp>
        <stp>Sort=D</stp>
        <stp>Quote=C</stp>
        <stp>UseDPDF=Y</stp>
        <tr r="G87" s="1"/>
      </tp>
      <tp t="s">
        <v>#N/A N/A</v>
        <stp/>
        <stp>##V3_BDHV12</stp>
        <stp>CNHJPY Curncy</stp>
        <stp>last_price</stp>
        <stp>29/4/2016 8:05:00 AM</stp>
        <stp>29/4/2016 8:06:00 AM</stp>
        <stp>[USDJPY Gotobi.xlsx]Sheet1!R88C6</stp>
        <stp>BarSz=1</stp>
        <stp>Dir=V</stp>
        <stp>Dts=h</stp>
        <stp>Sort=D</stp>
        <stp>Quote=C</stp>
        <stp>UseDPDF=Y</stp>
        <tr r="F88" s="1"/>
      </tp>
      <tp t="s">
        <v>#N/A N/A</v>
        <stp/>
        <stp>##V3_BDHV12</stp>
        <stp>CNHJPY Curncy</stp>
        <stp>last_price</stp>
        <stp>28/4/2016 8:05:00 AM</stp>
        <stp>28/4/2016 8:06:00 AM</stp>
        <stp>[USDJPY Gotobi.xlsx]Sheet1!R87C6</stp>
        <stp>BarSz=1</stp>
        <stp>Dir=V</stp>
        <stp>Dts=h</stp>
        <stp>Sort=D</stp>
        <stp>Quote=C</stp>
        <stp>UseDPDF=Y</stp>
        <tr r="F87" s="1"/>
      </tp>
      <tp t="s">
        <v>#N/A N/A</v>
        <stp/>
        <stp>##V3_BDHV12</stp>
        <stp>CNHJPY Curncy</stp>
        <stp>last_price</stp>
        <stp>29/4/2016 8:05:00 AM</stp>
        <stp>29/4/2016 8:06:00 AM</stp>
        <stp>[USDJPY Gotobi.xlsx]Sheet1!R88C7</stp>
        <stp>BarSz=1</stp>
        <stp>Dir=V</stp>
        <stp>Dts=h</stp>
        <stp>Sort=D</stp>
        <stp>Quote=C</stp>
        <stp>UseDPDF=Y</stp>
        <tr r="G88" s="1"/>
      </tp>
      <tp t="s">
        <v>#N/A N/A</v>
        <stp/>
        <stp>##V3_BDHV12</stp>
        <stp>CNHJPY Curncy</stp>
        <stp>last_price</stp>
        <stp>20/4/2016 9:00:00 AM</stp>
        <stp>20/4/2016 9:01:00 AM</stp>
        <stp>[USDJPY Gotobi.xlsx]Sheet1!R81C8</stp>
        <stp>BarSz=1</stp>
        <stp>Dir=V</stp>
        <stp>Dts=h</stp>
        <stp>Sort=D</stp>
        <stp>Quote=C</stp>
        <stp>UseDPDF=Y</stp>
        <tr r="H81" s="1"/>
      </tp>
      <tp t="s">
        <v>#N/A N/A</v>
        <stp/>
        <stp>##V3_BDHV12</stp>
        <stp>CNHJPY Curncy</stp>
        <stp>last_price</stp>
        <stp>21/4/2016 9:00:00 AM</stp>
        <stp>21/4/2016 9:01:00 AM</stp>
        <stp>[USDJPY Gotobi.xlsx]Sheet1!R82C8</stp>
        <stp>BarSz=1</stp>
        <stp>Dir=V</stp>
        <stp>Dts=h</stp>
        <stp>Sort=D</stp>
        <stp>Quote=C</stp>
        <stp>UseDPDF=Y</stp>
        <tr r="H82" s="1"/>
      </tp>
      <tp t="s">
        <v>#N/A N/A</v>
        <stp/>
        <stp>##V3_BDHV12</stp>
        <stp>CNHJPY Curncy</stp>
        <stp>last_price</stp>
        <stp>26/4/2016 9:00:00 AM</stp>
        <stp>26/4/2016 9:01:00 AM</stp>
        <stp>[USDJPY Gotobi.xlsx]Sheet1!R85C8</stp>
        <stp>BarSz=1</stp>
        <stp>Dir=V</stp>
        <stp>Dts=h</stp>
        <stp>Sort=D</stp>
        <stp>Quote=C</stp>
        <stp>UseDPDF=Y</stp>
        <tr r="H85" s="1"/>
      </tp>
      <tp t="s">
        <v>#N/A N/A</v>
        <stp/>
        <stp>##V3_BDHV12</stp>
        <stp>CNHJPY Curncy</stp>
        <stp>last_price</stp>
        <stp>27/4/2016 9:00:00 AM</stp>
        <stp>27/4/2016 9:01:00 AM</stp>
        <stp>[USDJPY Gotobi.xlsx]Sheet1!R86C8</stp>
        <stp>BarSz=1</stp>
        <stp>Dir=V</stp>
        <stp>Dts=h</stp>
        <stp>Sort=D</stp>
        <stp>Quote=C</stp>
        <stp>UseDPDF=Y</stp>
        <tr r="H86" s="1"/>
      </tp>
      <tp t="s">
        <v>#N/A N/A</v>
        <stp/>
        <stp>##V3_BDHV12</stp>
        <stp>CNHJPY Curncy</stp>
        <stp>last_price</stp>
        <stp>29/4/2016 8:00:00 AM</stp>
        <stp>29/4/2016 8:01:00 AM</stp>
        <stp>[USDJPY Gotobi.xlsx]Sheet1!R88C5</stp>
        <stp>BarSz=1</stp>
        <stp>Dir=V</stp>
        <stp>Dts=h</stp>
        <stp>Sort=D</stp>
        <stp>Quote=C</stp>
        <stp>UseDPDF=Y</stp>
        <tr r="E88" s="1"/>
      </tp>
      <tp t="s">
        <v>#N/A N/A</v>
        <stp/>
        <stp>##V3_BDHV12</stp>
        <stp>CNHJPY Curncy</stp>
        <stp>last_price</stp>
        <stp>25/4/2016 9:00:00 AM</stp>
        <stp>25/4/2016 9:01:00 AM</stp>
        <stp>[USDJPY Gotobi.xlsx]Sheet1!R84C8</stp>
        <stp>BarSz=1</stp>
        <stp>Dir=V</stp>
        <stp>Dts=h</stp>
        <stp>Sort=D</stp>
        <stp>Quote=C</stp>
        <stp>UseDPDF=Y</stp>
        <tr r="H84" s="1"/>
      </tp>
      <tp t="s">
        <v>#N/A N/A</v>
        <stp/>
        <stp>##V3_BDHV12</stp>
        <stp>CNHJPY Curncy</stp>
        <stp>last_price</stp>
        <stp>28/4/2016 8:00:00 AM</stp>
        <stp>28/4/2016 8:01:00 AM</stp>
        <stp>[USDJPY Gotobi.xlsx]Sheet1!R87C5</stp>
        <stp>BarSz=1</stp>
        <stp>Dir=V</stp>
        <stp>Dts=h</stp>
        <stp>Sort=D</stp>
        <stp>Quote=C</stp>
        <stp>UseDPDF=Y</stp>
        <tr r="E87" s="1"/>
      </tp>
      <tp t="s">
        <v>#N/A N/A</v>
        <stp/>
        <stp>##V3_BDHV12</stp>
        <stp>CNHJPY Curncy</stp>
        <stp>last_price</stp>
        <stp>20/4/2016 8:05:00 AM</stp>
        <stp>20/4/2016 8:06:00 AM</stp>
        <stp>[USDJPY Gotobi.xlsx]Sheet1!R81C7</stp>
        <stp>BarSz=1</stp>
        <stp>Dir=V</stp>
        <stp>Dts=h</stp>
        <stp>Sort=D</stp>
        <stp>Quote=C</stp>
        <stp>UseDPDF=Y</stp>
        <tr r="G81" s="1"/>
      </tp>
      <tp t="s">
        <v>#N/A N/A</v>
        <stp/>
        <stp>##V3_BDHV12</stp>
        <stp>CNHJPY Curncy</stp>
        <stp>last_price</stp>
        <stp>27/4/2016 8:00:00 AM</stp>
        <stp>27/4/2016 8:01:00 AM</stp>
        <stp>[USDJPY Gotobi.xlsx]Sheet1!R86C5</stp>
        <stp>BarSz=1</stp>
        <stp>Dir=V</stp>
        <stp>Dts=h</stp>
        <stp>Sort=D</stp>
        <stp>Quote=C</stp>
        <stp>UseDPDF=Y</stp>
        <tr r="E86" s="1"/>
      </tp>
      <tp t="s">
        <v>#N/A N/A</v>
        <stp/>
        <stp>##V3_BDHV12</stp>
        <stp>CNHJPY Curncy</stp>
        <stp>last_price</stp>
        <stp>21/4/2016 8:05:00 AM</stp>
        <stp>21/4/2016 8:06:00 AM</stp>
        <stp>[USDJPY Gotobi.xlsx]Sheet1!R82C6</stp>
        <stp>BarSz=1</stp>
        <stp>Dir=V</stp>
        <stp>Dts=h</stp>
        <stp>Sort=D</stp>
        <stp>Quote=C</stp>
        <stp>UseDPDF=Y</stp>
        <tr r="F82" s="1"/>
      </tp>
      <tp t="s">
        <v>#N/A N/A</v>
        <stp/>
        <stp>##V3_BDHV12</stp>
        <stp>CNHJPY Curncy</stp>
        <stp>last_price</stp>
        <stp>20/4/2016 8:05:00 AM</stp>
        <stp>20/4/2016 8:06:00 AM</stp>
        <stp>[USDJPY Gotobi.xlsx]Sheet1!R81C6</stp>
        <stp>BarSz=1</stp>
        <stp>Dir=V</stp>
        <stp>Dts=h</stp>
        <stp>Sort=D</stp>
        <stp>Quote=C</stp>
        <stp>UseDPDF=Y</stp>
        <tr r="F81" s="1"/>
      </tp>
      <tp t="s">
        <v>#N/A N/A</v>
        <stp/>
        <stp>##V3_BDHV12</stp>
        <stp>CNHJPY Curncy</stp>
        <stp>last_price</stp>
        <stp>21/4/2016 8:05:00 AM</stp>
        <stp>21/4/2016 8:06:00 AM</stp>
        <stp>[USDJPY Gotobi.xlsx]Sheet1!R82C7</stp>
        <stp>BarSz=1</stp>
        <stp>Dir=V</stp>
        <stp>Dts=h</stp>
        <stp>Sort=D</stp>
        <stp>Quote=C</stp>
        <stp>UseDPDF=Y</stp>
        <tr r="G82" s="1"/>
      </tp>
      <tp t="s">
        <v>#N/A N/A</v>
        <stp/>
        <stp>##V3_BDHV12</stp>
        <stp>CNHJPY Curncy</stp>
        <stp>last_price</stp>
        <stp>26/4/2016 8:00:00 AM</stp>
        <stp>26/4/2016 8:01:00 AM</stp>
        <stp>[USDJPY Gotobi.xlsx]Sheet1!R85C5</stp>
        <stp>BarSz=1</stp>
        <stp>Dir=V</stp>
        <stp>Dts=h</stp>
        <stp>Sort=D</stp>
        <stp>Quote=C</stp>
        <stp>UseDPDF=Y</stp>
        <tr r="E85" s="1"/>
      </tp>
      <tp t="s">
        <v>#N/A N/A</v>
        <stp/>
        <stp>##V3_BDHV12</stp>
        <stp>CNHJPY Curncy</stp>
        <stp>last_price</stp>
        <stp>22/4/2016 8:05:00 AM</stp>
        <stp>22/4/2016 8:06:00 AM</stp>
        <stp>[USDJPY Gotobi.xlsx]Sheet1!R83C7</stp>
        <stp>BarSz=1</stp>
        <stp>Dir=V</stp>
        <stp>Dts=h</stp>
        <stp>Sort=D</stp>
        <stp>Quote=C</stp>
        <stp>UseDPDF=Y</stp>
        <tr r="G83" s="1"/>
      </tp>
      <tp t="s">
        <v>#N/A N/A</v>
        <stp/>
        <stp>##V3_BDHV12</stp>
        <stp>CNHJPY Curncy</stp>
        <stp>last_price</stp>
        <stp>25/4/2016 8:00:00 AM</stp>
        <stp>25/4/2016 8:01:00 AM</stp>
        <stp>[USDJPY Gotobi.xlsx]Sheet1!R84C5</stp>
        <stp>BarSz=1</stp>
        <stp>Dir=V</stp>
        <stp>Dts=h</stp>
        <stp>Sort=D</stp>
        <stp>Quote=C</stp>
        <stp>UseDPDF=Y</stp>
        <tr r="E84" s="1"/>
      </tp>
      <tp t="s">
        <v>#N/A N/A</v>
        <stp/>
        <stp>##V3_BDHV12</stp>
        <stp>CNHJPY Curncy</stp>
        <stp>last_price</stp>
        <stp>28/4/2016 9:00:00 AM</stp>
        <stp>28/4/2016 9:01:00 AM</stp>
        <stp>[USDJPY Gotobi.xlsx]Sheet1!R87C8</stp>
        <stp>BarSz=1</stp>
        <stp>Dir=V</stp>
        <stp>Dts=h</stp>
        <stp>Sort=D</stp>
        <stp>Quote=C</stp>
        <stp>UseDPDF=Y</stp>
        <tr r="H87" s="1"/>
      </tp>
      <tp t="s">
        <v>#N/A N/A</v>
        <stp/>
        <stp>##V3_BDHV12</stp>
        <stp>CNHJPY Curncy</stp>
        <stp>last_price</stp>
        <stp>22/4/2016 8:05:00 AM</stp>
        <stp>22/4/2016 8:06:00 AM</stp>
        <stp>[USDJPY Gotobi.xlsx]Sheet1!R83C6</stp>
        <stp>BarSz=1</stp>
        <stp>Dir=V</stp>
        <stp>Dts=h</stp>
        <stp>Sort=D</stp>
        <stp>Quote=C</stp>
        <stp>UseDPDF=Y</stp>
        <tr r="F83" s="1"/>
      </tp>
      <tp t="s">
        <v>#N/A N/A</v>
        <stp/>
        <stp>##V3_BDHV12</stp>
        <stp>CNHJPY Curncy</stp>
        <stp>last_price</stp>
        <stp>29/4/2016 9:00:00 AM</stp>
        <stp>29/4/2016 9:01:00 AM</stp>
        <stp>[USDJPY Gotobi.xlsx]Sheet1!R88C8</stp>
        <stp>BarSz=1</stp>
        <stp>Dir=V</stp>
        <stp>Dts=h</stp>
        <stp>Sort=D</stp>
        <stp>Quote=C</stp>
        <stp>UseDPDF=Y</stp>
        <tr r="H88" s="1"/>
      </tp>
      <tp t="s">
        <v>#N/A N/A</v>
        <stp/>
        <stp>##V3_BDHV12</stp>
        <stp>CNHJPY Curncy</stp>
        <stp>last_price</stp>
        <stp>25/4/2016 8:05:00 AM</stp>
        <stp>25/4/2016 8:06:00 AM</stp>
        <stp>[USDJPY Gotobi.xlsx]Sheet1!R84C6</stp>
        <stp>BarSz=1</stp>
        <stp>Dir=V</stp>
        <stp>Dts=h</stp>
        <stp>Sort=D</stp>
        <stp>Quote=C</stp>
        <stp>UseDPDF=Y</stp>
        <tr r="F84" s="1"/>
      </tp>
      <tp t="s">
        <v>#N/A N/A</v>
        <stp/>
        <stp>##V3_BDHV12</stp>
        <stp>CNHJPY Curncy</stp>
        <stp>last_price</stp>
        <stp>22/4/2016 8:00:00 AM</stp>
        <stp>22/4/2016 8:01:00 AM</stp>
        <stp>[USDJPY Gotobi.xlsx]Sheet1!R83C5</stp>
        <stp>BarSz=1</stp>
        <stp>Dir=V</stp>
        <stp>Dts=h</stp>
        <stp>Sort=D</stp>
        <stp>Quote=C</stp>
        <stp>UseDPDF=Y</stp>
        <tr r="E83" s="1"/>
      </tp>
      <tp t="s">
        <v>#N/A N/A</v>
        <stp/>
        <stp>##V3_BDHV12</stp>
        <stp>CNHJPY Curncy</stp>
        <stp>last_price</stp>
        <stp>25/4/2016 8:05:00 AM</stp>
        <stp>25/4/2016 8:06:00 AM</stp>
        <stp>[USDJPY Gotobi.xlsx]Sheet1!R84C7</stp>
        <stp>BarSz=1</stp>
        <stp>Dir=V</stp>
        <stp>Dts=h</stp>
        <stp>Sort=D</stp>
        <stp>Quote=C</stp>
        <stp>UseDPDF=Y</stp>
        <tr r="G84" s="1"/>
      </tp>
      <tp t="s">
        <v>#N/A N/A</v>
        <stp/>
        <stp>##V3_BDHV12</stp>
        <stp>CNHJPY Curncy</stp>
        <stp>last_price</stp>
        <stp>21/4/2016 8:00:00 AM</stp>
        <stp>21/4/2016 8:01:00 AM</stp>
        <stp>[USDJPY Gotobi.xlsx]Sheet1!R82C5</stp>
        <stp>BarSz=1</stp>
        <stp>Dir=V</stp>
        <stp>Dts=h</stp>
        <stp>Sort=D</stp>
        <stp>Quote=C</stp>
        <stp>UseDPDF=Y</stp>
        <tr r="E82" s="1"/>
      </tp>
      <tp t="s">
        <v>#N/A N/A</v>
        <stp/>
        <stp>##V3_BDHV12</stp>
        <stp>CNHJPY Curncy</stp>
        <stp>last_price</stp>
        <stp>26/4/2016 8:05:00 AM</stp>
        <stp>26/4/2016 8:06:00 AM</stp>
        <stp>[USDJPY Gotobi.xlsx]Sheet1!R85C7</stp>
        <stp>BarSz=1</stp>
        <stp>Dir=V</stp>
        <stp>Dts=h</stp>
        <stp>Sort=D</stp>
        <stp>Quote=C</stp>
        <stp>UseDPDF=Y</stp>
        <tr r="G85" s="1"/>
      </tp>
      <tp t="s">
        <v>#N/A N/A</v>
        <stp/>
        <stp>##V3_BDHV12</stp>
        <stp>CNHJPY Curncy</stp>
        <stp>last_price</stp>
        <stp>27/4/2016 8:05:00 AM</stp>
        <stp>27/4/2016 8:06:00 AM</stp>
        <stp>[USDJPY Gotobi.xlsx]Sheet1!R86C6</stp>
        <stp>BarSz=1</stp>
        <stp>Dir=V</stp>
        <stp>Dts=h</stp>
        <stp>Sort=D</stp>
        <stp>Quote=C</stp>
        <stp>UseDPDF=Y</stp>
        <tr r="F86" s="1"/>
      </tp>
      <tp t="s">
        <v>#N/A N/A</v>
        <stp/>
        <stp>##V3_BDHV12</stp>
        <stp>CNHJPY Curncy</stp>
        <stp>last_price</stp>
        <stp>26/4/2016 8:05:00 AM</stp>
        <stp>26/4/2016 8:06:00 AM</stp>
        <stp>[USDJPY Gotobi.xlsx]Sheet1!R85C6</stp>
        <stp>BarSz=1</stp>
        <stp>Dir=V</stp>
        <stp>Dts=h</stp>
        <stp>Sort=D</stp>
        <stp>Quote=C</stp>
        <stp>UseDPDF=Y</stp>
        <tr r="F85" s="1"/>
      </tp>
      <tp t="s">
        <v>#N/A N/A</v>
        <stp/>
        <stp>##V3_BDHV12</stp>
        <stp>CNHJPY Curncy</stp>
        <stp>last_price</stp>
        <stp>20/4/2016 8:00:00 AM</stp>
        <stp>20/4/2016 8:01:00 AM</stp>
        <stp>[USDJPY Gotobi.xlsx]Sheet1!R81C5</stp>
        <stp>BarSz=1</stp>
        <stp>Dir=V</stp>
        <stp>Dts=h</stp>
        <stp>Sort=D</stp>
        <stp>Quote=C</stp>
        <stp>UseDPDF=Y</stp>
        <tr r="E81" s="1"/>
      </tp>
      <tp t="s">
        <v>#N/A N/A</v>
        <stp/>
        <stp>##V3_BDHV12</stp>
        <stp>CNHJPY Curncy</stp>
        <stp>last_price</stp>
        <stp>27/4/2016 8:05:00 AM</stp>
        <stp>27/4/2016 8:06:00 AM</stp>
        <stp>[USDJPY Gotobi.xlsx]Sheet1!R86C7</stp>
        <stp>BarSz=1</stp>
        <stp>Dir=V</stp>
        <stp>Dts=h</stp>
        <stp>Sort=D</stp>
        <stp>Quote=C</stp>
        <stp>UseDPDF=Y</stp>
        <tr r="G86" s="1"/>
      </tp>
      <tp t="s">
        <v>#N/A N/A</v>
        <stp/>
        <stp>##V3_BDHV12</stp>
        <stp>CNHJPY Curncy</stp>
        <stp>last_price</stp>
        <stp>11/4/2016 9:00:00 AM</stp>
        <stp>11/4/2016 9:01:00 AM</stp>
        <stp>[USDJPY Gotobi.xlsx]Sheet1!R74C8</stp>
        <stp>BarSz=1</stp>
        <stp>Dir=V</stp>
        <stp>Dts=h</stp>
        <stp>Sort=D</stp>
        <stp>Quote=C</stp>
        <stp>UseDPDF=Y</stp>
        <tr r="H74" s="1"/>
      </tp>
      <tp t="s">
        <v>#N/A N/A</v>
        <stp/>
        <stp>##V3_BDHV12</stp>
        <stp>CNHJPY Curncy</stp>
        <stp>last_price</stp>
        <stp>18/4/2016 8:05:00 AM</stp>
        <stp>18/4/2016 8:06:00 AM</stp>
        <stp>[USDJPY Gotobi.xlsx]Sheet1!R79C6</stp>
        <stp>BarSz=1</stp>
        <stp>Dir=V</stp>
        <stp>Dts=h</stp>
        <stp>Sort=D</stp>
        <stp>Quote=C</stp>
        <stp>UseDPDF=Y</stp>
        <tr r="F79" s="1"/>
      </tp>
      <tp t="s">
        <v>#N/A N/A</v>
        <stp/>
        <stp>##V3_BDHV12</stp>
        <stp>CNHJPY Curncy</stp>
        <stp>last_price</stp>
        <stp>13/4/2016 9:00:00 AM</stp>
        <stp>13/4/2016 9:01:00 AM</stp>
        <stp>[USDJPY Gotobi.xlsx]Sheet1!R76C8</stp>
        <stp>BarSz=1</stp>
        <stp>Dir=V</stp>
        <stp>Dts=h</stp>
        <stp>Sort=D</stp>
        <stp>Quote=C</stp>
        <stp>UseDPDF=Y</stp>
        <tr r="H76" s="1"/>
      </tp>
      <tp t="s">
        <v>#N/A N/A</v>
        <stp/>
        <stp>##V3_BDHV12</stp>
        <stp>CNHJPY Curncy</stp>
        <stp>last_price</stp>
        <stp>19/4/2016 8:05:00 AM</stp>
        <stp>19/4/2016 8:06:00 AM</stp>
        <stp>[USDJPY Gotobi.xlsx]Sheet1!R80C7</stp>
        <stp>BarSz=1</stp>
        <stp>Dir=V</stp>
        <stp>Dts=h</stp>
        <stp>Sort=D</stp>
        <stp>Quote=C</stp>
        <stp>UseDPDF=Y</stp>
        <tr r="G80" s="1"/>
      </tp>
      <tp t="s">
        <v>#N/A N/A</v>
        <stp/>
        <stp>##V3_BDHV12</stp>
        <stp>CNHJPY Curncy</stp>
        <stp>last_price</stp>
        <stp>18/4/2016 8:05:00 AM</stp>
        <stp>18/4/2016 8:06:00 AM</stp>
        <stp>[USDJPY Gotobi.xlsx]Sheet1!R79C7</stp>
        <stp>BarSz=1</stp>
        <stp>Dir=V</stp>
        <stp>Dts=h</stp>
        <stp>Sort=D</stp>
        <stp>Quote=C</stp>
        <stp>UseDPDF=Y</stp>
        <tr r="G79" s="1"/>
      </tp>
      <tp t="s">
        <v>#N/A N/A</v>
        <stp/>
        <stp>##V3_BDHV12</stp>
        <stp>CNHJPY Curncy</stp>
        <stp>last_price</stp>
        <stp>12/4/2016 9:00:00 AM</stp>
        <stp>12/4/2016 9:01:00 AM</stp>
        <stp>[USDJPY Gotobi.xlsx]Sheet1!R75C8</stp>
        <stp>BarSz=1</stp>
        <stp>Dir=V</stp>
        <stp>Dts=h</stp>
        <stp>Sort=D</stp>
        <stp>Quote=C</stp>
        <stp>UseDPDF=Y</stp>
        <tr r="H75" s="1"/>
      </tp>
      <tp t="s">
        <v>#N/A N/A</v>
        <stp/>
        <stp>##V3_BDHV12</stp>
        <stp>CNHJPY Curncy</stp>
        <stp>last_price</stp>
        <stp>19/4/2016 8:05:00 AM</stp>
        <stp>19/4/2016 8:06:00 AM</stp>
        <stp>[USDJPY Gotobi.xlsx]Sheet1!R80C6</stp>
        <stp>BarSz=1</stp>
        <stp>Dir=V</stp>
        <stp>Dts=h</stp>
        <stp>Sort=D</stp>
        <stp>Quote=C</stp>
        <stp>UseDPDF=Y</stp>
        <tr r="F80" s="1"/>
      </tp>
      <tp t="s">
        <v>#N/A N/A</v>
        <stp/>
        <stp>##V3_BDHV12</stp>
        <stp>CNHJPY Curncy</stp>
        <stp>last_price</stp>
        <stp>18/4/2016 8:00:00 AM</stp>
        <stp>18/4/2016 8:01:00 AM</stp>
        <stp>[USDJPY Gotobi.xlsx]Sheet1!R79C5</stp>
        <stp>BarSz=1</stp>
        <stp>Dir=V</stp>
        <stp>Dts=h</stp>
        <stp>Sort=D</stp>
        <stp>Quote=C</stp>
        <stp>UseDPDF=Y</stp>
        <tr r="E79" s="1"/>
      </tp>
      <tp t="s">
        <v>#N/A N/A</v>
        <stp/>
        <stp>##V3_BDHV12</stp>
        <stp>CNHJPY Curncy</stp>
        <stp>last_price</stp>
        <stp>15/4/2016 9:00:00 AM</stp>
        <stp>15/4/2016 9:01:00 AM</stp>
        <stp>[USDJPY Gotobi.xlsx]Sheet1!R78C8</stp>
        <stp>BarSz=1</stp>
        <stp>Dir=V</stp>
        <stp>Dts=h</stp>
        <stp>Sort=D</stp>
        <stp>Quote=C</stp>
        <stp>UseDPDF=Y</stp>
        <tr r="H78" s="1"/>
      </tp>
      <tp t="s">
        <v>#N/A N/A</v>
        <stp/>
        <stp>##V3_BDHV12</stp>
        <stp>CNHJPY Curncy</stp>
        <stp>last_price</stp>
        <stp>19/4/2016 8:00:00 AM</stp>
        <stp>19/4/2016 8:01:00 AM</stp>
        <stp>[USDJPY Gotobi.xlsx]Sheet1!R80C5</stp>
        <stp>BarSz=1</stp>
        <stp>Dir=V</stp>
        <stp>Dts=h</stp>
        <stp>Sort=D</stp>
        <stp>Quote=C</stp>
        <stp>UseDPDF=Y</stp>
        <tr r="E80" s="1"/>
      </tp>
      <tp t="s">
        <v>#N/A N/A</v>
        <stp/>
        <stp>##V3_BDHV12</stp>
        <stp>CNHJPY Curncy</stp>
        <stp>last_price</stp>
        <stp>14/4/2016 9:00:00 AM</stp>
        <stp>14/4/2016 9:01:00 AM</stp>
        <stp>[USDJPY Gotobi.xlsx]Sheet1!R77C8</stp>
        <stp>BarSz=1</stp>
        <stp>Dir=V</stp>
        <stp>Dts=h</stp>
        <stp>Sort=D</stp>
        <stp>Quote=C</stp>
        <stp>UseDPDF=Y</stp>
        <tr r="H77" s="1"/>
      </tp>
      <tp t="s">
        <v>#N/A N/A</v>
        <stp/>
        <stp>##V3_BDHV12</stp>
        <stp>CNHJPY Curncy</stp>
        <stp>last_price</stp>
        <stp>19/4/2016 9:00:00 AM</stp>
        <stp>19/4/2016 9:01:00 AM</stp>
        <stp>[USDJPY Gotobi.xlsx]Sheet1!R80C8</stp>
        <stp>BarSz=1</stp>
        <stp>Dir=V</stp>
        <stp>Dts=h</stp>
        <stp>Sort=D</stp>
        <stp>Quote=C</stp>
        <stp>UseDPDF=Y</stp>
        <tr r="H80" s="1"/>
      </tp>
      <tp t="s">
        <v>#N/A N/A</v>
        <stp/>
        <stp>##V3_BDHV12</stp>
        <stp>CNHJPY Curncy</stp>
        <stp>last_price</stp>
        <stp>14/4/2016 8:00:00 AM</stp>
        <stp>14/4/2016 8:01:00 AM</stp>
        <stp>[USDJPY Gotobi.xlsx]Sheet1!R77C5</stp>
        <stp>BarSz=1</stp>
        <stp>Dir=V</stp>
        <stp>Dts=h</stp>
        <stp>Sort=D</stp>
        <stp>Quote=C</stp>
        <stp>UseDPDF=Y</stp>
        <tr r="E77" s="1"/>
      </tp>
      <tp t="s">
        <v>#N/A N/A</v>
        <stp/>
        <stp>##V3_BDHV12</stp>
        <stp>CNHJPY Curncy</stp>
        <stp>last_price</stp>
        <stp>13/4/2016 8:05:00 AM</stp>
        <stp>13/4/2016 8:06:00 AM</stp>
        <stp>[USDJPY Gotobi.xlsx]Sheet1!R76C7</stp>
        <stp>BarSz=1</stp>
        <stp>Dir=V</stp>
        <stp>Dts=h</stp>
        <stp>Sort=D</stp>
        <stp>Quote=C</stp>
        <stp>UseDPDF=Y</stp>
        <tr r="G76" s="1"/>
      </tp>
      <tp t="s">
        <v>#N/A N/A</v>
        <stp/>
        <stp>##V3_BDHV12</stp>
        <stp>CNHJPY Curncy</stp>
        <stp>last_price</stp>
        <stp>12/4/2016 8:05:00 AM</stp>
        <stp>12/4/2016 8:06:00 AM</stp>
        <stp>[USDJPY Gotobi.xlsx]Sheet1!R75C6</stp>
        <stp>BarSz=1</stp>
        <stp>Dir=V</stp>
        <stp>Dts=h</stp>
        <stp>Sort=D</stp>
        <stp>Quote=C</stp>
        <stp>UseDPDF=Y</stp>
        <tr r="F75" s="1"/>
      </tp>
      <tp t="s">
        <v>#N/A N/A</v>
        <stp/>
        <stp>##V3_BDHV12</stp>
        <stp>CNHJPY Curncy</stp>
        <stp>last_price</stp>
        <stp>18/4/2016 9:00:00 AM</stp>
        <stp>18/4/2016 9:01:00 AM</stp>
        <stp>[USDJPY Gotobi.xlsx]Sheet1!R79C8</stp>
        <stp>BarSz=1</stp>
        <stp>Dir=V</stp>
        <stp>Dts=h</stp>
        <stp>Sort=D</stp>
        <stp>Quote=C</stp>
        <stp>UseDPDF=Y</stp>
        <tr r="H79" s="1"/>
      </tp>
      <tp t="s">
        <v>#N/A N/A</v>
        <stp/>
        <stp>##V3_BDHV12</stp>
        <stp>CNHJPY Curncy</stp>
        <stp>last_price</stp>
        <stp>13/4/2016 8:05:00 AM</stp>
        <stp>13/4/2016 8:06:00 AM</stp>
        <stp>[USDJPY Gotobi.xlsx]Sheet1!R76C6</stp>
        <stp>BarSz=1</stp>
        <stp>Dir=V</stp>
        <stp>Dts=h</stp>
        <stp>Sort=D</stp>
        <stp>Quote=C</stp>
        <stp>UseDPDF=Y</stp>
        <tr r="F76" s="1"/>
      </tp>
      <tp t="s">
        <v>#N/A N/A</v>
        <stp/>
        <stp>##V3_BDHV12</stp>
        <stp>CNHJPY Curncy</stp>
        <stp>last_price</stp>
        <stp>15/4/2016 8:00:00 AM</stp>
        <stp>15/4/2016 8:01:00 AM</stp>
        <stp>[USDJPY Gotobi.xlsx]Sheet1!R78C5</stp>
        <stp>BarSz=1</stp>
        <stp>Dir=V</stp>
        <stp>Dts=h</stp>
        <stp>Sort=D</stp>
        <stp>Quote=C</stp>
        <stp>UseDPDF=Y</stp>
        <tr r="E78" s="1"/>
      </tp>
      <tp t="s">
        <v>#N/A N/A</v>
        <stp/>
        <stp>##V3_BDHV12</stp>
        <stp>CNHJPY Curncy</stp>
        <stp>last_price</stp>
        <stp>12/4/2016 8:05:00 AM</stp>
        <stp>12/4/2016 8:06:00 AM</stp>
        <stp>[USDJPY Gotobi.xlsx]Sheet1!R75C7</stp>
        <stp>BarSz=1</stp>
        <stp>Dir=V</stp>
        <stp>Dts=h</stp>
        <stp>Sort=D</stp>
        <stp>Quote=C</stp>
        <stp>UseDPDF=Y</stp>
        <tr r="G75" s="1"/>
      </tp>
      <tp t="s">
        <v>#N/A N/A</v>
        <stp/>
        <stp>##V3_BDHV12</stp>
        <stp>CNHJPY Curncy</stp>
        <stp>last_price</stp>
        <stp>11/4/2016 8:05:00 AM</stp>
        <stp>11/4/2016 8:06:00 AM</stp>
        <stp>[USDJPY Gotobi.xlsx]Sheet1!R74C7</stp>
        <stp>BarSz=1</stp>
        <stp>Dir=V</stp>
        <stp>Dts=h</stp>
        <stp>Sort=D</stp>
        <stp>Quote=C</stp>
        <stp>UseDPDF=Y</stp>
        <tr r="G74" s="1"/>
      </tp>
      <tp t="s">
        <v>#N/A N/A</v>
        <stp/>
        <stp>##V3_BDHV12</stp>
        <stp>CNHJPY Curncy</stp>
        <stp>last_price</stp>
        <stp>11/4/2016 8:05:00 AM</stp>
        <stp>11/4/2016 8:06:00 AM</stp>
        <stp>[USDJPY Gotobi.xlsx]Sheet1!R74C6</stp>
        <stp>BarSz=1</stp>
        <stp>Dir=V</stp>
        <stp>Dts=h</stp>
        <stp>Sort=D</stp>
        <stp>Quote=C</stp>
        <stp>UseDPDF=Y</stp>
        <tr r="F74" s="1"/>
      </tp>
      <tp t="s">
        <v>#N/A N/A</v>
        <stp/>
        <stp>##V3_BDHV12</stp>
        <stp>CNHJPY Curncy</stp>
        <stp>last_price</stp>
        <stp>11/4/2016 8:00:00 AM</stp>
        <stp>11/4/2016 8:01:00 AM</stp>
        <stp>[USDJPY Gotobi.xlsx]Sheet1!R74C5</stp>
        <stp>BarSz=1</stp>
        <stp>Dir=V</stp>
        <stp>Dts=h</stp>
        <stp>Sort=D</stp>
        <stp>Quote=C</stp>
        <stp>UseDPDF=Y</stp>
        <tr r="E74" s="1"/>
      </tp>
      <tp t="s">
        <v>#N/A N/A</v>
        <stp/>
        <stp>##V3_BDHV12</stp>
        <stp>CNHJPY Curncy</stp>
        <stp>last_price</stp>
        <stp>15/4/2016 8:05:00 AM</stp>
        <stp>15/4/2016 8:06:00 AM</stp>
        <stp>[USDJPY Gotobi.xlsx]Sheet1!R78C7</stp>
        <stp>BarSz=1</stp>
        <stp>Dir=V</stp>
        <stp>Dts=h</stp>
        <stp>Sort=D</stp>
        <stp>Quote=C</stp>
        <stp>UseDPDF=Y</stp>
        <tr r="G78" s="1"/>
      </tp>
      <tp t="s">
        <v>#N/A N/A</v>
        <stp/>
        <stp>##V3_BDHV12</stp>
        <stp>CNHJPY Curncy</stp>
        <stp>last_price</stp>
        <stp>12/4/2016 8:00:00 AM</stp>
        <stp>12/4/2016 8:01:00 AM</stp>
        <stp>[USDJPY Gotobi.xlsx]Sheet1!R75C5</stp>
        <stp>BarSz=1</stp>
        <stp>Dir=V</stp>
        <stp>Dts=h</stp>
        <stp>Sort=D</stp>
        <stp>Quote=C</stp>
        <stp>UseDPDF=Y</stp>
        <tr r="E75" s="1"/>
      </tp>
      <tp t="s">
        <v>#N/A N/A</v>
        <stp/>
        <stp>##V3_BDHV12</stp>
        <stp>CNHJPY Curncy</stp>
        <stp>last_price</stp>
        <stp>14/4/2016 8:05:00 AM</stp>
        <stp>14/4/2016 8:06:00 AM</stp>
        <stp>[USDJPY Gotobi.xlsx]Sheet1!R77C6</stp>
        <stp>BarSz=1</stp>
        <stp>Dir=V</stp>
        <stp>Dts=h</stp>
        <stp>Sort=D</stp>
        <stp>Quote=C</stp>
        <stp>UseDPDF=Y</stp>
        <tr r="F77" s="1"/>
      </tp>
      <tp t="s">
        <v>#N/A N/A</v>
        <stp/>
        <stp>##V3_BDHV12</stp>
        <stp>CNHJPY Curncy</stp>
        <stp>last_price</stp>
        <stp>15/4/2016 8:05:00 AM</stp>
        <stp>15/4/2016 8:06:00 AM</stp>
        <stp>[USDJPY Gotobi.xlsx]Sheet1!R78C6</stp>
        <stp>BarSz=1</stp>
        <stp>Dir=V</stp>
        <stp>Dts=h</stp>
        <stp>Sort=D</stp>
        <stp>Quote=C</stp>
        <stp>UseDPDF=Y</stp>
        <tr r="F78" s="1"/>
      </tp>
      <tp t="s">
        <v>#N/A N/A</v>
        <stp/>
        <stp>##V3_BDHV12</stp>
        <stp>CNHJPY Curncy</stp>
        <stp>last_price</stp>
        <stp>14/4/2016 8:05:00 AM</stp>
        <stp>14/4/2016 8:06:00 AM</stp>
        <stp>[USDJPY Gotobi.xlsx]Sheet1!R77C7</stp>
        <stp>BarSz=1</stp>
        <stp>Dir=V</stp>
        <stp>Dts=h</stp>
        <stp>Sort=D</stp>
        <stp>Quote=C</stp>
        <stp>UseDPDF=Y</stp>
        <tr r="G77" s="1"/>
      </tp>
      <tp t="s">
        <v>#N/A N/A</v>
        <stp/>
        <stp>##V3_BDHV12</stp>
        <stp>CNHJPY Curncy</stp>
        <stp>last_price</stp>
        <stp>13/4/2016 8:00:00 AM</stp>
        <stp>13/4/2016 8:01:00 AM</stp>
        <stp>[USDJPY Gotobi.xlsx]Sheet1!R76C5</stp>
        <stp>BarSz=1</stp>
        <stp>Dir=V</stp>
        <stp>Dts=h</stp>
        <stp>Sort=D</stp>
        <stp>Quote=C</stp>
        <stp>UseDPDF=Y</stp>
        <tr r="E76" s="1"/>
      </tp>
      <tp t="s">
        <v>#N/A N/A</v>
        <stp/>
        <stp>##V3_BDHV12</stp>
        <stp>CNHJPY Curncy</stp>
        <stp>last_price</stp>
        <stp>11/5/2016 9:00:00 AM</stp>
        <stp>11/5/2016 9:01:00 AM</stp>
        <stp>[USDJPY Gotobi.xlsx]Sheet1!R96C8</stp>
        <stp>BarSz=1</stp>
        <stp>Dir=V</stp>
        <stp>Dts=h</stp>
        <stp>Sort=D</stp>
        <stp>Quote=C</stp>
        <stp>UseDPDF=Y</stp>
        <tr r="H96" s="1"/>
      </tp>
      <tp t="s">
        <v>#N/A N/A</v>
        <stp/>
        <stp>##V3_BDHV12</stp>
        <stp>CNHJPY Curncy</stp>
        <stp>last_price</stp>
        <stp>10/5/2016 9:00:00 AM</stp>
        <stp>10/5/2016 9:01:00 AM</stp>
        <stp>[USDJPY Gotobi.xlsx]Sheet1!R95C8</stp>
        <stp>BarSz=1</stp>
        <stp>Dir=V</stp>
        <stp>Dts=h</stp>
        <stp>Sort=D</stp>
        <stp>Quote=C</stp>
        <stp>UseDPDF=Y</stp>
        <tr r="H95" s="1"/>
      </tp>
      <tp t="s">
        <v>#N/A N/A</v>
        <stp/>
        <stp>##V3_BDHV12</stp>
        <stp>CNHJPY Curncy</stp>
        <stp>last_price</stp>
        <stp>13/5/2016 9:00:00 AM</stp>
        <stp>13/5/2016 9:01:00 AM</stp>
        <stp>[USDJPY Gotobi.xlsx]Sheet1!R98C8</stp>
        <stp>BarSz=1</stp>
        <stp>Dir=V</stp>
        <stp>Dts=h</stp>
        <stp>Sort=D</stp>
        <stp>Quote=C</stp>
        <stp>UseDPDF=Y</stp>
        <tr r="H98" s="1"/>
      </tp>
      <tp t="s">
        <v>#N/A N/A</v>
        <stp/>
        <stp>##V3_BDHV12</stp>
        <stp>CNHJPY Curncy</stp>
        <stp>last_price</stp>
        <stp>12/5/2016 9:00:00 AM</stp>
        <stp>12/5/2016 9:01:00 AM</stp>
        <stp>[USDJPY Gotobi.xlsx]Sheet1!R97C8</stp>
        <stp>BarSz=1</stp>
        <stp>Dir=V</stp>
        <stp>Dts=h</stp>
        <stp>Sort=D</stp>
        <stp>Quote=C</stp>
        <stp>UseDPDF=Y</stp>
        <tr r="H97" s="1"/>
      </tp>
      <tp t="s">
        <v>#N/A N/A</v>
        <stp/>
        <stp>##V3_BDHV12</stp>
        <stp>CNHJPY Curncy</stp>
        <stp>last_price</stp>
        <stp>16/5/2016 9:00:00 AM</stp>
        <stp>16/5/2016 9:01:00 AM</stp>
        <stp>[USDJPY Gotobi.xlsx]Sheet1!R99C8</stp>
        <stp>BarSz=1</stp>
        <stp>Dir=V</stp>
        <stp>Dts=h</stp>
        <stp>Sort=D</stp>
        <stp>Quote=C</stp>
        <stp>UseDPDF=Y</stp>
        <tr r="H99" s="1"/>
      </tp>
      <tp t="s">
        <v>#N/A N/A</v>
        <stp/>
        <stp>##V3_BDHV12</stp>
        <stp>CNHJPY Curncy</stp>
        <stp>last_price</stp>
        <stp>13/5/2016 8:05:00 AM</stp>
        <stp>13/5/2016 8:06:00 AM</stp>
        <stp>[USDJPY Gotobi.xlsx]Sheet1!R98C7</stp>
        <stp>BarSz=1</stp>
        <stp>Dir=V</stp>
        <stp>Dts=h</stp>
        <stp>Sort=D</stp>
        <stp>Quote=C</stp>
        <stp>UseDPDF=Y</stp>
        <tr r="G98" s="1"/>
      </tp>
      <tp t="s">
        <v>#N/A N/A</v>
        <stp/>
        <stp>##V3_BDHV12</stp>
        <stp>CNHJPY Curncy</stp>
        <stp>last_price</stp>
        <stp>12/5/2016 8:05:00 AM</stp>
        <stp>12/5/2016 8:06:00 AM</stp>
        <stp>[USDJPY Gotobi.xlsx]Sheet1!R97C6</stp>
        <stp>BarSz=1</stp>
        <stp>Dir=V</stp>
        <stp>Dts=h</stp>
        <stp>Sort=D</stp>
        <stp>Quote=C</stp>
        <stp>UseDPDF=Y</stp>
        <tr r="F97" s="1"/>
      </tp>
      <tp t="s">
        <v>#N/A N/A</v>
        <stp/>
        <stp>##V3_BDHV12</stp>
        <stp>CNHJPY Curncy</stp>
        <stp>last_price</stp>
        <stp>13/5/2016 8:05:00 AM</stp>
        <stp>13/5/2016 8:06:00 AM</stp>
        <stp>[USDJPY Gotobi.xlsx]Sheet1!R98C6</stp>
        <stp>BarSz=1</stp>
        <stp>Dir=V</stp>
        <stp>Dts=h</stp>
        <stp>Sort=D</stp>
        <stp>Quote=C</stp>
        <stp>UseDPDF=Y</stp>
        <tr r="F98" s="1"/>
      </tp>
      <tp t="s">
        <v>#N/A N/A</v>
        <stp/>
        <stp>##V3_BDHV12</stp>
        <stp>CNHJPY Curncy</stp>
        <stp>last_price</stp>
        <stp>12/5/2016 8:05:00 AM</stp>
        <stp>12/5/2016 8:06:00 AM</stp>
        <stp>[USDJPY Gotobi.xlsx]Sheet1!R97C7</stp>
        <stp>BarSz=1</stp>
        <stp>Dir=V</stp>
        <stp>Dts=h</stp>
        <stp>Sort=D</stp>
        <stp>Quote=C</stp>
        <stp>UseDPDF=Y</stp>
        <tr r="G97" s="1"/>
      </tp>
      <tp t="s">
        <v>#N/A N/A</v>
        <stp/>
        <stp>##V3_BDHV12</stp>
        <stp>CNHJPY Curncy</stp>
        <stp>last_price</stp>
        <stp>16/5/2016 8:00:00 AM</stp>
        <stp>16/5/2016 8:01:00 AM</stp>
        <stp>[USDJPY Gotobi.xlsx]Sheet1!R99C5</stp>
        <stp>BarSz=1</stp>
        <stp>Dir=V</stp>
        <stp>Dts=h</stp>
        <stp>Sort=D</stp>
        <stp>Quote=C</stp>
        <stp>UseDPDF=Y</stp>
        <tr r="E99" s="1"/>
      </tp>
      <tp t="s">
        <v>#N/A N/A</v>
        <stp/>
        <stp>##V3_BDHV12</stp>
        <stp>CNHJPY Curncy</stp>
        <stp>last_price</stp>
        <stp>11/5/2016 8:05:00 AM</stp>
        <stp>11/5/2016 8:06:00 AM</stp>
        <stp>[USDJPY Gotobi.xlsx]Sheet1!R96C7</stp>
        <stp>BarSz=1</stp>
        <stp>Dir=V</stp>
        <stp>Dts=h</stp>
        <stp>Sort=D</stp>
        <stp>Quote=C</stp>
        <stp>UseDPDF=Y</stp>
        <tr r="G96" s="1"/>
      </tp>
      <tp t="s">
        <v>#N/A N/A</v>
        <stp/>
        <stp>##V3_BDHV12</stp>
        <stp>CNHJPY Curncy</stp>
        <stp>last_price</stp>
        <stp>10/5/2016 8:05:00 AM</stp>
        <stp>10/5/2016 8:06:00 AM</stp>
        <stp>[USDJPY Gotobi.xlsx]Sheet1!R95C6</stp>
        <stp>BarSz=1</stp>
        <stp>Dir=V</stp>
        <stp>Dts=h</stp>
        <stp>Sort=D</stp>
        <stp>Quote=C</stp>
        <stp>UseDPDF=Y</stp>
        <tr r="F95" s="1"/>
      </tp>
      <tp t="s">
        <v>#N/A N/A</v>
        <stp/>
        <stp>##V3_BDHV12</stp>
        <stp>CNHJPY Curncy</stp>
        <stp>last_price</stp>
        <stp>11/5/2016 8:05:00 AM</stp>
        <stp>11/5/2016 8:06:00 AM</stp>
        <stp>[USDJPY Gotobi.xlsx]Sheet1!R96C6</stp>
        <stp>BarSz=1</stp>
        <stp>Dir=V</stp>
        <stp>Dts=h</stp>
        <stp>Sort=D</stp>
        <stp>Quote=C</stp>
        <stp>UseDPDF=Y</stp>
        <tr r="F96" s="1"/>
      </tp>
      <tp t="s">
        <v>#N/A N/A</v>
        <stp/>
        <stp>##V3_BDHV12</stp>
        <stp>CNHJPY Curncy</stp>
        <stp>last_price</stp>
        <stp>10/5/2016 8:05:00 AM</stp>
        <stp>10/5/2016 8:06:00 AM</stp>
        <stp>[USDJPY Gotobi.xlsx]Sheet1!R95C7</stp>
        <stp>BarSz=1</stp>
        <stp>Dir=V</stp>
        <stp>Dts=h</stp>
        <stp>Sort=D</stp>
        <stp>Quote=C</stp>
        <stp>UseDPDF=Y</stp>
        <tr r="G95" s="1"/>
      </tp>
      <tp t="s">
        <v>#N/A N/A</v>
        <stp/>
        <stp>##V3_BDHV12</stp>
        <stp>CNHJPY Curncy</stp>
        <stp>last_price</stp>
        <stp>10/5/2016 8:00:00 AM</stp>
        <stp>10/5/2016 8:01:00 AM</stp>
        <stp>[USDJPY Gotobi.xlsx]Sheet1!R95C5</stp>
        <stp>BarSz=1</stp>
        <stp>Dir=V</stp>
        <stp>Dts=h</stp>
        <stp>Sort=D</stp>
        <stp>Quote=C</stp>
        <stp>UseDPDF=Y</stp>
        <tr r="E95" s="1"/>
      </tp>
      <tp t="s">
        <v>#N/A N/A</v>
        <stp/>
        <stp>##V3_BDHV12</stp>
        <stp>CNHJPY Curncy</stp>
        <stp>last_price</stp>
        <stp>16/5/2016 8:05:00 AM</stp>
        <stp>16/5/2016 8:06:00 AM</stp>
        <stp>[USDJPY Gotobi.xlsx]Sheet1!R99C6</stp>
        <stp>BarSz=1</stp>
        <stp>Dir=V</stp>
        <stp>Dts=h</stp>
        <stp>Sort=D</stp>
        <stp>Quote=C</stp>
        <stp>UseDPDF=Y</stp>
        <tr r="F99" s="1"/>
      </tp>
      <tp t="s">
        <v>#N/A N/A</v>
        <stp/>
        <stp>##V3_BDHV12</stp>
        <stp>CNHJPY Curncy</stp>
        <stp>last_price</stp>
        <stp>16/5/2016 8:05:00 AM</stp>
        <stp>16/5/2016 8:06:00 AM</stp>
        <stp>[USDJPY Gotobi.xlsx]Sheet1!R99C7</stp>
        <stp>BarSz=1</stp>
        <stp>Dir=V</stp>
        <stp>Dts=h</stp>
        <stp>Sort=D</stp>
        <stp>Quote=C</stp>
        <stp>UseDPDF=Y</stp>
        <tr r="G99" s="1"/>
      </tp>
      <tp t="s">
        <v>#N/A N/A</v>
        <stp/>
        <stp>##V3_BDHV12</stp>
        <stp>CNHJPY Curncy</stp>
        <stp>last_price</stp>
        <stp>11/5/2016 8:00:00 AM</stp>
        <stp>11/5/2016 8:01:00 AM</stp>
        <stp>[USDJPY Gotobi.xlsx]Sheet1!R96C5</stp>
        <stp>BarSz=1</stp>
        <stp>Dir=V</stp>
        <stp>Dts=h</stp>
        <stp>Sort=D</stp>
        <stp>Quote=C</stp>
        <stp>UseDPDF=Y</stp>
        <tr r="E96" s="1"/>
      </tp>
      <tp t="s">
        <v>#N/A N/A</v>
        <stp/>
        <stp>##V3_BDHV12</stp>
        <stp>CNHJPY Curncy</stp>
        <stp>last_price</stp>
        <stp>12/5/2016 8:00:00 AM</stp>
        <stp>12/5/2016 8:01:00 AM</stp>
        <stp>[USDJPY Gotobi.xlsx]Sheet1!R97C5</stp>
        <stp>BarSz=1</stp>
        <stp>Dir=V</stp>
        <stp>Dts=h</stp>
        <stp>Sort=D</stp>
        <stp>Quote=C</stp>
        <stp>UseDPDF=Y</stp>
        <tr r="E97" s="1"/>
      </tp>
      <tp t="s">
        <v>#N/A N/A</v>
        <stp/>
        <stp>##V3_BDHV12</stp>
        <stp>CNHJPY Curncy</stp>
        <stp>last_price</stp>
        <stp>13/5/2016 8:00:00 AM</stp>
        <stp>13/5/2016 8:01:00 AM</stp>
        <stp>[USDJPY Gotobi.xlsx]Sheet1!R98C5</stp>
        <stp>BarSz=1</stp>
        <stp>Dir=V</stp>
        <stp>Dts=h</stp>
        <stp>Sort=D</stp>
        <stp>Quote=C</stp>
        <stp>UseDPDF=Y</stp>
        <tr r="E98" s="1"/>
      </tp>
      <tp>
        <v>110.12</v>
        <stp/>
        <stp>##V3_BDHV12</stp>
        <stp>USDJPY Curncy</stp>
        <stp>last_price</stp>
        <stp>18/11/2016 8:00:00 AM</stp>
        <stp>18/11/2016 9:00:00 AM</stp>
        <stp>[USDJPY Gotobi.xlsx]Sheet6!R97C2</stp>
        <stp>BarSz=1</stp>
        <stp>Dir=H</stp>
        <stp>Dts=h</stp>
        <stp>Sort=D</stp>
        <stp>Quote=C</stp>
        <stp>UseDPDF=Y</stp>
        <stp>cols=60;rows=1</stp>
        <tr r="B97" s="6"/>
      </tp>
      <tp>
        <v>105.97</v>
        <stp/>
        <stp>##V3_BDHV12</stp>
        <stp>USDJPY Curncy</stp>
        <stp>last_price</stp>
        <stp>19/7/2016 8:00:00 AM</stp>
        <stp>19/7/2016 9:00:00 AM</stp>
        <stp>[USDJPY Gotobi.xlsx]Sheet6!R9C2</stp>
        <stp>BarSz=1</stp>
        <stp>Dir=H</stp>
        <stp>Dts=h</stp>
        <stp>Sort=D</stp>
        <stp>Quote=C</stp>
        <stp>UseDPDF=Y</stp>
        <stp>cols=60;rows=1</stp>
        <tr r="B9" s="6"/>
      </tp>
      <tp>
        <v>105.44</v>
        <stp/>
        <stp>##V3_BDHV12</stp>
        <stp>USDJPY Curncy</stp>
        <stp>last_price</stp>
        <stp>18/7/2016 8:00:00 AM</stp>
        <stp>18/7/2016 9:00:00 AM</stp>
        <stp>[USDJPY Gotobi.xlsx]Sheet6!R8C2</stp>
        <stp>BarSz=1</stp>
        <stp>Dir=H</stp>
        <stp>Dts=h</stp>
        <stp>Sort=D</stp>
        <stp>Quote=C</stp>
        <stp>UseDPDF=Y</stp>
        <stp>cols=60;rows=1</stp>
        <tr r="B8" s="6"/>
      </tp>
      <tp>
        <v>105.67</v>
        <stp/>
        <stp>##V3_BDHV12</stp>
        <stp>USDJPY Curncy</stp>
        <stp>last_price</stp>
        <stp>10/11/2016 8:00:00 AM</stp>
        <stp>10/11/2016 9:00:00 AM</stp>
        <stp>[USDJPY Gotobi.xlsx]Sheet6!R91C2</stp>
        <stp>BarSz=1</stp>
        <stp>Dir=H</stp>
        <stp>Dts=h</stp>
        <stp>Sort=D</stp>
        <stp>Quote=C</stp>
        <stp>UseDPDF=Y</stp>
        <stp>cols=60;rows=1</stp>
        <tr r="B91" s="6"/>
      </tp>
      <tp>
        <v>107.96</v>
        <stp/>
        <stp>##V3_BDHV12</stp>
        <stp>USDJPY Curncy</stp>
        <stp>last_price</stp>
        <stp>15/11/2016 8:00:00 AM</stp>
        <stp>15/11/2016 9:00:00 AM</stp>
        <stp>[USDJPY Gotobi.xlsx]Sheet6!R94C2</stp>
        <stp>BarSz=1</stp>
        <stp>Dir=H</stp>
        <stp>Dts=h</stp>
        <stp>Sort=D</stp>
        <stp>Quote=C</stp>
        <stp>UseDPDF=Y</stp>
        <stp>cols=60;rows=1</stp>
        <tr r="B94" s="6"/>
      </tp>
      <tp>
        <v>108.72</v>
        <stp/>
        <stp>##V3_BDHV12</stp>
        <stp>USDJPY Curncy</stp>
        <stp>last_price</stp>
        <stp>17/11/2016 8:00:00 AM</stp>
        <stp>17/11/2016 9:00:00 AM</stp>
        <stp>[USDJPY Gotobi.xlsx]Sheet6!R96C2</stp>
        <stp>BarSz=1</stp>
        <stp>Dir=H</stp>
        <stp>Dts=h</stp>
        <stp>Sort=D</stp>
        <stp>Quote=C</stp>
        <stp>UseDPDF=Y</stp>
        <stp>cols=60;rows=1</stp>
        <tr r="B96" s="6"/>
      </tp>
      <tp>
        <v>104.79</v>
        <stp/>
        <stp>##V3_BDHV12</stp>
        <stp>USDJPY Curncy</stp>
        <stp>last_price</stp>
        <stp>31/10/2016 8:00:00 AM</stp>
        <stp>31/10/2016 9:00:00 AM</stp>
        <stp>[USDJPY Gotobi.xlsx]Sheet6!R83C2</stp>
        <stp>BarSz=1</stp>
        <stp>Dir=H</stp>
        <stp>Dts=h</stp>
        <stp>Sort=D</stp>
        <stp>Quote=C</stp>
        <stp>UseDPDF=Y</stp>
        <stp>cols=60;rows=1</stp>
        <tr r="B83" s="6"/>
      </tp>
      <tp>
        <v>103.6</v>
        <stp/>
        <stp>##V3_BDHV12</stp>
        <stp>USDJPY Curncy</stp>
        <stp>last_price</stp>
        <stp>12/10/2016 8:00:00 AM</stp>
        <stp>12/10/2016 9:00:00 AM</stp>
        <stp>[USDJPY Gotobi.xlsx]Sheet6!R70C2</stp>
        <stp>BarSz=1</stp>
        <stp>Dir=H</stp>
        <stp>Dts=h</stp>
        <stp>Sort=D</stp>
        <stp>Quote=C</stp>
        <stp>UseDPDF=Y</stp>
        <stp>cols=60;rows=1</stp>
        <tr r="B70" s="6"/>
      </tp>
      <tp>
        <v>104.57</v>
        <stp/>
        <stp>##V3_BDHV12</stp>
        <stp>USDJPY Curncy</stp>
        <stp>last_price</stp>
        <stp>13/10/2016 8:00:00 AM</stp>
        <stp>13/10/2016 9:00:00 AM</stp>
        <stp>[USDJPY Gotobi.xlsx]Sheet6!R71C2</stp>
        <stp>BarSz=1</stp>
        <stp>Dir=H</stp>
        <stp>Dts=h</stp>
        <stp>Sort=D</stp>
        <stp>Quote=C</stp>
        <stp>UseDPDF=Y</stp>
        <stp>cols=60;rows=1</stp>
        <tr r="B71" s="6"/>
      </tp>
      <tp>
        <v>105.46</v>
        <stp/>
        <stp>##V3_BDHV12</stp>
        <stp>USDJPY Curncy</stp>
        <stp>last_price</stp>
        <stp>15/7/2016 8:00:00 AM</stp>
        <stp>15/7/2016 9:00:00 AM</stp>
        <stp>[USDJPY Gotobi.xlsx]Sheet6!R7C2</stp>
        <stp>BarSz=1</stp>
        <stp>Dir=H</stp>
        <stp>Dts=h</stp>
        <stp>Sort=D</stp>
        <stp>Quote=C</stp>
        <stp>UseDPDF=Y</stp>
        <stp>cols=60;rows=1</stp>
        <tr r="B7" s="6"/>
      </tp>
      <tp>
        <v>104.1</v>
        <stp/>
        <stp>##V3_BDHV12</stp>
        <stp>USDJPY Curncy</stp>
        <stp>last_price</stp>
        <stp>14/7/2016 8:00:00 AM</stp>
        <stp>14/7/2016 9:00:00 AM</stp>
        <stp>[USDJPY Gotobi.xlsx]Sheet6!R6C2</stp>
        <stp>BarSz=1</stp>
        <stp>Dir=H</stp>
        <stp>Dts=h</stp>
        <stp>Sort=D</stp>
        <stp>Quote=C</stp>
        <stp>UseDPDF=Y</stp>
        <stp>cols=60;rows=1</stp>
        <tr r="B6" s="6"/>
      </tp>
      <tp>
        <v>100.8</v>
        <stp/>
        <stp>##V3_BDHV12</stp>
        <stp>USDJPY Curncy</stp>
        <stp>last_price</stp>
        <stp>11/7/2016 8:00:00 AM</stp>
        <stp>11/7/2016 9:00:00 AM</stp>
        <stp>[USDJPY Gotobi.xlsx]Sheet6!R3C2</stp>
        <stp>BarSz=1</stp>
        <stp>Dir=H</stp>
        <stp>Dts=h</stp>
        <stp>Sort=D</stp>
        <stp>Quote=C</stp>
        <stp>UseDPDF=Y</stp>
        <stp>cols=60;rows=1</stp>
        <tr r="B3" s="6"/>
      </tp>
      <tp>
        <v>106.69</v>
        <stp/>
        <stp>##V3_BDHV12</stp>
        <stp>USDJPY Curncy</stp>
        <stp>last_price</stp>
        <stp>11/11/2016 8:00:00 AM</stp>
        <stp>11/11/2016 9:00:00 AM</stp>
        <stp>[USDJPY Gotobi.xlsx]Sheet6!R92C2</stp>
        <stp>BarSz=1</stp>
        <stp>Dir=H</stp>
        <stp>Dts=h</stp>
        <stp>Sort=D</stp>
        <stp>Quote=C</stp>
        <stp>UseDPDF=Y</stp>
        <stp>cols=60;rows=1</stp>
        <tr r="B92" s="6"/>
      </tp>
      <tp>
        <v>109.03</v>
        <stp/>
        <stp>##V3_BDHV12</stp>
        <stp>USDJPY Curncy</stp>
        <stp>last_price</stp>
        <stp>16/11/2016 8:00:00 AM</stp>
        <stp>16/11/2016 9:00:00 AM</stp>
        <stp>[USDJPY Gotobi.xlsx]Sheet6!R95C2</stp>
        <stp>BarSz=1</stp>
        <stp>Dir=H</stp>
        <stp>Dts=h</stp>
        <stp>Sort=D</stp>
        <stp>Quote=C</stp>
        <stp>UseDPDF=Y</stp>
        <stp>cols=60;rows=1</stp>
        <tr r="B95" s="6"/>
      </tp>
      <tp>
        <v>104.21</v>
        <stp/>
        <stp>##V3_BDHV12</stp>
        <stp>USDJPY Curncy</stp>
        <stp>last_price</stp>
        <stp>17/10/2016 8:00:00 AM</stp>
        <stp>17/10/2016 9:00:00 AM</stp>
        <stp>[USDJPY Gotobi.xlsx]Sheet6!R73C2</stp>
        <stp>BarSz=1</stp>
        <stp>Dir=H</stp>
        <stp>Dts=h</stp>
        <stp>Sort=D</stp>
        <stp>Quote=C</stp>
        <stp>UseDPDF=Y</stp>
        <stp>cols=60;rows=1</stp>
        <tr r="B73" s="6"/>
      </tp>
      <tp>
        <v>103.61</v>
        <stp/>
        <stp>##V3_BDHV12</stp>
        <stp>USDJPY Curncy</stp>
        <stp>last_price</stp>
        <stp>20/10/2016 8:00:00 AM</stp>
        <stp>20/10/2016 9:00:00 AM</stp>
        <stp>[USDJPY Gotobi.xlsx]Sheet6!R76C2</stp>
        <stp>BarSz=1</stp>
        <stp>Dir=H</stp>
        <stp>Dts=h</stp>
        <stp>Sort=D</stp>
        <stp>Quote=C</stp>
        <stp>UseDPDF=Y</stp>
        <stp>cols=60;rows=1</stp>
        <tr r="B76" s="6"/>
      </tp>
      <tp>
        <v>104.14</v>
        <stp/>
        <stp>##V3_BDHV12</stp>
        <stp>USDJPY Curncy</stp>
        <stp>last_price</stp>
        <stp>21/10/2016 8:00:00 AM</stp>
        <stp>21/10/2016 9:00:00 AM</stp>
        <stp>[USDJPY Gotobi.xlsx]Sheet6!R77C2</stp>
        <stp>BarSz=1</stp>
        <stp>Dir=H</stp>
        <stp>Dts=h</stp>
        <stp>Sort=D</stp>
        <stp>Quote=C</stp>
        <stp>UseDPDF=Y</stp>
        <stp>cols=60;rows=1</stp>
        <tr r="B77" s="6"/>
      </tp>
      <tp>
        <v>104.16</v>
        <stp/>
        <stp>##V3_BDHV12</stp>
        <stp>USDJPY Curncy</stp>
        <stp>last_price</stp>
        <stp>26/10/2016 8:00:00 AM</stp>
        <stp>26/10/2016 9:00:00 AM</stp>
        <stp>[USDJPY Gotobi.xlsx]Sheet6!R80C2</stp>
        <stp>BarSz=1</stp>
        <stp>Dir=H</stp>
        <stp>Dts=h</stp>
        <stp>Sort=D</stp>
        <stp>Quote=C</stp>
        <stp>UseDPDF=Y</stp>
        <stp>cols=60;rows=1</stp>
        <tr r="B80" s="6"/>
      </tp>
      <tp>
        <v>104.54</v>
        <stp/>
        <stp>##V3_BDHV12</stp>
        <stp>USDJPY Curncy</stp>
        <stp>last_price</stp>
        <stp>27/10/2016 8:00:00 AM</stp>
        <stp>27/10/2016 9:00:00 AM</stp>
        <stp>[USDJPY Gotobi.xlsx]Sheet6!R81C2</stp>
        <stp>BarSz=1</stp>
        <stp>Dir=H</stp>
        <stp>Dts=h</stp>
        <stp>Sort=D</stp>
        <stp>Quote=C</stp>
        <stp>UseDPDF=Y</stp>
        <stp>cols=60;rows=1</stp>
        <tr r="B81" s="6"/>
      </tp>
      <tp>
        <v>103.81</v>
        <stp/>
        <stp>##V3_BDHV12</stp>
        <stp>USDJPY Curncy</stp>
        <stp>last_price</stp>
        <stp>14/10/2016 8:00:00 AM</stp>
        <stp>14/10/2016 9:00:00 AM</stp>
        <stp>[USDJPY Gotobi.xlsx]Sheet6!R72C2</stp>
        <stp>BarSz=1</stp>
        <stp>Dir=H</stp>
        <stp>Dts=h</stp>
        <stp>Sort=D</stp>
        <stp>Quote=C</stp>
        <stp>UseDPDF=Y</stp>
        <stp>cols=60;rows=1</stp>
        <tr r="B72" s="6"/>
      </tp>
      <tp>
        <v>104.67</v>
        <stp/>
        <stp>##V3_BDHV12</stp>
        <stp>USDJPY Curncy</stp>
        <stp>last_price</stp>
        <stp>13/7/2016 8:00:00 AM</stp>
        <stp>13/7/2016 9:00:00 AM</stp>
        <stp>[USDJPY Gotobi.xlsx]Sheet6!R5C2</stp>
        <stp>BarSz=1</stp>
        <stp>Dir=H</stp>
        <stp>Dts=h</stp>
        <stp>Sort=D</stp>
        <stp>Quote=C</stp>
        <stp>UseDPDF=Y</stp>
        <stp>cols=60;rows=1</stp>
        <tr r="B5" s="6"/>
      </tp>
      <tp>
        <v>102.86</v>
        <stp/>
        <stp>##V3_BDHV12</stp>
        <stp>USDJPY Curncy</stp>
        <stp>last_price</stp>
        <stp>12/7/2016 8:00:00 AM</stp>
        <stp>12/7/2016 9:00:00 AM</stp>
        <stp>[USDJPY Gotobi.xlsx]Sheet6!R4C2</stp>
        <stp>BarSz=1</stp>
        <stp>Dir=H</stp>
        <stp>Dts=h</stp>
        <stp>Sort=D</stp>
        <stp>Quote=C</stp>
        <stp>UseDPDF=Y</stp>
        <stp>cols=60;rows=1</stp>
        <tr r="B4" s="6"/>
      </tp>
      <tp>
        <v>107.25</v>
        <stp/>
        <stp>##V3_BDHV12</stp>
        <stp>USDJPY Curncy</stp>
        <stp>last_price</stp>
        <stp>14/11/2016 8:00:00 AM</stp>
        <stp>14/11/2016 9:00:00 AM</stp>
        <stp>[USDJPY Gotobi.xlsx]Sheet6!R93C2</stp>
        <stp>BarSz=1</stp>
        <stp>Dir=H</stp>
        <stp>Dts=h</stp>
        <stp>Sort=D</stp>
        <stp>Quote=C</stp>
        <stp>UseDPDF=Y</stp>
        <stp>cols=60;rows=1</stp>
        <tr r="B93" s="6"/>
      </tp>
      <tp>
        <v>15.038500000000001</v>
        <stp/>
        <stp>##V3_BDHV12</stp>
        <stp>CNHJPY Curncy</stp>
        <stp>last_price</stp>
        <stp>11/7/2016 8:00:00 AM</stp>
        <stp>11/7/2016 9:00:00 AM</stp>
        <stp>[USDJPY Gotobi.xlsx]CNH2!R3C2</stp>
        <stp>BarSz=1</stp>
        <stp>Dir=H</stp>
        <stp>Dts=h</stp>
        <stp>Sort=D</stp>
        <stp>Quote=C</stp>
        <stp>UseDPDF=Y</stp>
        <stp>cols=60;rows=1</stp>
        <tr r="B3" s="12"/>
      </tp>
      <tp>
        <v>15.3377</v>
        <stp/>
        <stp>##V3_BDHV12</stp>
        <stp>CNHJPY Curncy</stp>
        <stp>last_price</stp>
        <stp>12/7/2016 8:00:00 AM</stp>
        <stp>12/7/2016 9:00:00 AM</stp>
        <stp>[USDJPY Gotobi.xlsx]CNH2!R4C2</stp>
        <stp>BarSz=1</stp>
        <stp>Dir=H</stp>
        <stp>Dts=h</stp>
        <stp>Sort=D</stp>
        <stp>Quote=C</stp>
        <stp>UseDPDF=Y</stp>
        <stp>cols=60;rows=1</stp>
        <tr r="B4" s="12"/>
      </tp>
      <tp>
        <v>15.631500000000001</v>
        <stp/>
        <stp>##V3_BDHV12</stp>
        <stp>CNHJPY Curncy</stp>
        <stp>last_price</stp>
        <stp>13/7/2016 8:00:00 AM</stp>
        <stp>13/7/2016 9:00:00 AM</stp>
        <stp>[USDJPY Gotobi.xlsx]CNH2!R5C2</stp>
        <stp>BarSz=1</stp>
        <stp>Dir=H</stp>
        <stp>Dts=h</stp>
        <stp>Sort=D</stp>
        <stp>Quote=C</stp>
        <stp>UseDPDF=Y</stp>
        <stp>cols=60;rows=1</stp>
        <tr r="B5" s="12"/>
      </tp>
      <tp>
        <v>15.546900000000001</v>
        <stp/>
        <stp>##V3_BDHV12</stp>
        <stp>CNHJPY Curncy</stp>
        <stp>last_price</stp>
        <stp>14/7/2016 8:00:00 AM</stp>
        <stp>14/7/2016 9:00:00 AM</stp>
        <stp>[USDJPY Gotobi.xlsx]CNH2!R6C2</stp>
        <stp>BarSz=1</stp>
        <stp>Dir=H</stp>
        <stp>Dts=h</stp>
        <stp>Sort=D</stp>
        <stp>Quote=C</stp>
        <stp>UseDPDF=Y</stp>
        <stp>cols=60;rows=1</stp>
        <tr r="B6" s="12"/>
      </tp>
      <tp>
        <v>15.7578</v>
        <stp/>
        <stp>##V3_BDHV12</stp>
        <stp>CNHJPY Curncy</stp>
        <stp>last_price</stp>
        <stp>15/7/2016 8:00:00 AM</stp>
        <stp>15/7/2016 9:00:00 AM</stp>
        <stp>[USDJPY Gotobi.xlsx]CNH2!R7C2</stp>
        <stp>BarSz=1</stp>
        <stp>Dir=H</stp>
        <stp>Dts=h</stp>
        <stp>Sort=D</stp>
        <stp>Quote=C</stp>
        <stp>UseDPDF=Y</stp>
        <stp>cols=60;rows=1</stp>
        <tr r="B7" s="12"/>
      </tp>
      <tp>
        <v>15.7234</v>
        <stp/>
        <stp>##V3_BDHV12</stp>
        <stp>CNHJPY Curncy</stp>
        <stp>last_price</stp>
        <stp>18/7/2016 8:00:00 AM</stp>
        <stp>18/7/2016 9:00:00 AM</stp>
        <stp>[USDJPY Gotobi.xlsx]CNH2!R8C2</stp>
        <stp>BarSz=1</stp>
        <stp>Dir=H</stp>
        <stp>Dts=h</stp>
        <stp>Sort=D</stp>
        <stp>Quote=C</stp>
        <stp>UseDPDF=Y</stp>
        <stp>cols=60;rows=1</stp>
        <tr r="B8" s="12"/>
      </tp>
      <tp>
        <v>15.781499999999999</v>
        <stp/>
        <stp>##V3_BDHV12</stp>
        <stp>CNHJPY Curncy</stp>
        <stp>last_price</stp>
        <stp>19/7/2016 8:00:00 AM</stp>
        <stp>19/7/2016 9:00:00 AM</stp>
        <stp>[USDJPY Gotobi.xlsx]CNH2!R9C2</stp>
        <stp>BarSz=1</stp>
        <stp>Dir=H</stp>
        <stp>Dts=h</stp>
        <stp>Sort=D</stp>
        <stp>Quote=C</stp>
        <stp>UseDPDF=Y</stp>
        <stp>cols=60;rows=1</stp>
        <tr r="B9" s="12"/>
      </tp>
      <tp>
        <v>115.13</v>
        <stp/>
        <stp>##V3_BDHV12</stp>
        <stp>USDJPY Curncy</stp>
        <stp>last_price</stp>
        <stp>12/1/2017 8:00:00 AM</stp>
        <stp>12/1/2017 9:00:00 AM</stp>
        <stp>[USDJPY Gotobi.xlsx]Sheet6!R136C2</stp>
        <stp>BarSz=1</stp>
        <stp>Dir=H</stp>
        <stp>Dts=h</stp>
        <stp>Sort=D</stp>
        <stp>Quote=C</stp>
        <stp>UseDPDF=Y</stp>
        <stp>cols=60;rows=1</stp>
        <tr r="B136" s="6"/>
      </tp>
      <tp>
        <v>113.74</v>
        <stp/>
        <stp>##V3_BDHV12</stp>
        <stp>USDJPY Curncy</stp>
        <stp>last_price</stp>
        <stp>2/12/2016 8:00:00 AM</stp>
        <stp>2/12/2016 9:00:00 AM</stp>
        <stp>[USDJPY Gotobi.xlsx]Sheet6!R107C2</stp>
        <stp>BarSz=1</stp>
        <stp>Dir=H</stp>
        <stp>Dts=h</stp>
        <stp>Sort=D</stp>
        <stp>Quote=C</stp>
        <stp>UseDPDF=Y</stp>
        <stp>cols=60;rows=1</stp>
        <tr r="B107" s="6"/>
      </tp>
      <tp>
        <v>15.942399999999999</v>
        <stp/>
        <stp>##V3_BDHV12</stp>
        <stp>CNHJPY Curncy</stp>
        <stp>last_price</stp>
        <stp>18/11/2016 8:00:00 AM</stp>
        <stp>18/11/2016 9:00:00 AM</stp>
        <stp>[USDJPY Gotobi.xlsx]CNH2!R97C2</stp>
        <stp>BarSz=1</stp>
        <stp>Dir=H</stp>
        <stp>Dts=h</stp>
        <stp>Sort=D</stp>
        <stp>Quote=C</stp>
        <stp>UseDPDF=Y</stp>
        <stp>cols=60;rows=1</stp>
        <tr r="B97" s="12"/>
      </tp>
      <tp>
        <v>115.05</v>
        <stp/>
        <stp>##V3_BDHV12</stp>
        <stp>USDJPY Curncy</stp>
        <stp>last_price</stp>
        <stp>13/1/2017 8:00:00 AM</stp>
        <stp>13/1/2017 9:00:00 AM</stp>
        <stp>[USDJPY Gotobi.xlsx]Sheet6!R137C2</stp>
        <stp>BarSz=1</stp>
        <stp>Dir=H</stp>
        <stp>Dts=h</stp>
        <stp>Sort=D</stp>
        <stp>Quote=C</stp>
        <stp>UseDPDF=Y</stp>
        <stp>cols=60;rows=1</stp>
        <tr r="B137" s="6"/>
      </tp>
      <tp>
        <v>116.03</v>
        <stp/>
        <stp>##V3_BDHV12</stp>
        <stp>USDJPY Curncy</stp>
        <stp>last_price</stp>
        <stp>10/1/2017 8:00:00 AM</stp>
        <stp>10/1/2017 9:00:00 AM</stp>
        <stp>[USDJPY Gotobi.xlsx]Sheet6!R134C2</stp>
        <stp>BarSz=1</stp>
        <stp>Dir=H</stp>
        <stp>Dts=h</stp>
        <stp>Sort=D</stp>
        <stp>Quote=C</stp>
        <stp>UseDPDF=Y</stp>
        <stp>cols=60;rows=1</stp>
        <tr r="B134" s="6"/>
      </tp>
      <tp>
        <v>114.24</v>
        <stp/>
        <stp>##V3_BDHV12</stp>
        <stp>USDJPY Curncy</stp>
        <stp>last_price</stp>
        <stp>7/12/2016 8:00:00 AM</stp>
        <stp>7/12/2016 9:00:00 AM</stp>
        <stp>[USDJPY Gotobi.xlsx]Sheet6!R110C2</stp>
        <stp>BarSz=1</stp>
        <stp>Dir=H</stp>
        <stp>Dts=h</stp>
        <stp>Sort=D</stp>
        <stp>Quote=C</stp>
        <stp>UseDPDF=Y</stp>
        <stp>cols=60;rows=1</stp>
        <tr r="B110" s="6"/>
      </tp>
      <tp>
        <v>114.42</v>
        <stp/>
        <stp>##V3_BDHV12</stp>
        <stp>USDJPY Curncy</stp>
        <stp>last_price</stp>
        <stp>1/12/2016 8:00:00 AM</stp>
        <stp>1/12/2016 9:00:00 AM</stp>
        <stp>[USDJPY Gotobi.xlsx]Sheet6!R106C2</stp>
        <stp>BarSz=1</stp>
        <stp>Dir=H</stp>
        <stp>Dts=h</stp>
        <stp>Sort=D</stp>
        <stp>Quote=C</stp>
        <stp>UseDPDF=Y</stp>
        <stp>cols=60;rows=1</stp>
        <tr r="B106" s="6"/>
      </tp>
      <tp>
        <v>115.92</v>
        <stp/>
        <stp>##V3_BDHV12</stp>
        <stp>USDJPY Curncy</stp>
        <stp>last_price</stp>
        <stp>11/1/2017 8:00:00 AM</stp>
        <stp>11/1/2017 9:00:00 AM</stp>
        <stp>[USDJPY Gotobi.xlsx]Sheet6!R135C2</stp>
        <stp>BarSz=1</stp>
        <stp>Dir=H</stp>
        <stp>Dts=h</stp>
        <stp>Sort=D</stp>
        <stp>Quote=C</stp>
        <stp>UseDPDF=Y</stp>
        <stp>cols=60;rows=1</stp>
        <tr r="B135" s="6"/>
      </tp>
      <tp>
        <v>15.388500000000001</v>
        <stp/>
        <stp>##V3_BDHV12</stp>
        <stp>CNHJPY Curncy</stp>
        <stp>last_price</stp>
        <stp>18/10/2016 8:00:00 AM</stp>
        <stp>18/10/2016 9:00:00 AM</stp>
        <stp>[USDJPY Gotobi.xlsx]CNH2!R74C2</stp>
        <stp>BarSz=1</stp>
        <stp>Dir=H</stp>
        <stp>Dts=h</stp>
        <stp>Sort=D</stp>
        <stp>Quote=C</stp>
        <stp>UseDPDF=Y</stp>
        <stp>cols=60;rows=1</stp>
        <tr r="B74" s="12"/>
      </tp>
      <tp>
        <v>15.3834</v>
        <stp/>
        <stp>##V3_BDHV12</stp>
        <stp>CNHJPY Curncy</stp>
        <stp>last_price</stp>
        <stp>19/10/2016 8:00:00 AM</stp>
        <stp>19/10/2016 9:00:00 AM</stp>
        <stp>[USDJPY Gotobi.xlsx]CNH2!R75C2</stp>
        <stp>BarSz=1</stp>
        <stp>Dir=H</stp>
        <stp>Dts=h</stp>
        <stp>Sort=D</stp>
        <stp>Quote=C</stp>
        <stp>UseDPDF=Y</stp>
        <stp>cols=60;rows=1</stp>
        <tr r="B75" s="12"/>
      </tp>
      <tp>
        <v>15.3355</v>
        <stp/>
        <stp>##V3_BDHV12</stp>
        <stp>CNHJPY Curncy</stp>
        <stp>last_price</stp>
        <stp>24/10/2016 8:00:00 AM</stp>
        <stp>24/10/2016 9:00:00 AM</stp>
        <stp>[USDJPY Gotobi.xlsx]CNH2!R78C2</stp>
        <stp>BarSz=1</stp>
        <stp>Dir=H</stp>
        <stp>Dts=h</stp>
        <stp>Sort=D</stp>
        <stp>Quote=C</stp>
        <stp>UseDPDF=Y</stp>
        <stp>cols=60;rows=1</stp>
        <tr r="B78" s="12"/>
      </tp>
      <tp>
        <v>15.3919</v>
        <stp/>
        <stp>##V3_BDHV12</stp>
        <stp>CNHJPY Curncy</stp>
        <stp>last_price</stp>
        <stp>25/10/2016 8:00:00 AM</stp>
        <stp>25/10/2016 9:00:00 AM</stp>
        <stp>[USDJPY Gotobi.xlsx]CNH2!R79C2</stp>
        <stp>BarSz=1</stp>
        <stp>Dir=H</stp>
        <stp>Dts=h</stp>
        <stp>Sort=D</stp>
        <stp>Quote=C</stp>
        <stp>UseDPDF=Y</stp>
        <stp>cols=60;rows=1</stp>
        <tr r="B79" s="12"/>
      </tp>
      <tp>
        <v>16.015000000000001</v>
        <stp/>
        <stp>##V3_BDHV12</stp>
        <stp>CNHJPY Curncy</stp>
        <stp>last_price</stp>
        <stp>22/11/2016 8:00:00 AM</stp>
        <stp>22/11/2016 9:00:00 AM</stp>
        <stp>[USDJPY Gotobi.xlsx]CNH2!R99C2</stp>
        <stp>BarSz=1</stp>
        <stp>Dir=H</stp>
        <stp>Dts=h</stp>
        <stp>Sort=D</stp>
        <stp>Quote=C</stp>
        <stp>UseDPDF=Y</stp>
        <stp>cols=60;rows=1</stp>
        <tr r="B99" s="12"/>
      </tp>
      <tp>
        <v>15.954599999999999</v>
        <stp/>
        <stp>##V3_BDHV12</stp>
        <stp>CNHJPY Curncy</stp>
        <stp>last_price</stp>
        <stp>18/11/2016 8:00:00 AM</stp>
        <stp>18/11/2016 8:01:00 AM</stp>
        <stp>[USDJPY Gotobi.xlsx]Sheet1!R233C5</stp>
        <stp>BarSz=1</stp>
        <stp>Dir=V</stp>
        <stp>Dts=h</stp>
        <stp>Sort=D</stp>
        <stp>Quote=C</stp>
        <stp>UseDPDF=Y</stp>
        <tr r="E233" s="1"/>
      </tp>
      <tp>
        <v>16.8872</v>
        <stp/>
        <stp>##V3_BDHV12</stp>
        <stp>CNHJPY Curncy</stp>
        <stp>last_price</stp>
        <stp>28/12/2016 8:00:00 AM</stp>
        <stp>28/12/2016 8:01:00 AM</stp>
        <stp>[USDJPY Gotobi.xlsx]Sheet1!R261C5</stp>
        <stp>BarSz=1</stp>
        <stp>Dir=V</stp>
        <stp>Dts=h</stp>
        <stp>Sort=D</stp>
        <stp>Quote=C</stp>
        <stp>UseDPDF=Y</stp>
        <tr r="E261" s="1"/>
      </tp>
      <tp>
        <v>15.398300000000001</v>
        <stp/>
        <stp>##V3_BDHV12</stp>
        <stp>CNHJPY Curncy</stp>
        <stp>last_price</stp>
        <stp>18/10/2016 8:00:00 AM</stp>
        <stp>18/10/2016 8:01:00 AM</stp>
        <stp>[USDJPY Gotobi.xlsx]Sheet1!R210C5</stp>
        <stp>BarSz=1</stp>
        <stp>Dir=V</stp>
        <stp>Dts=h</stp>
        <stp>Sort=D</stp>
        <stp>Quote=C</stp>
        <stp>UseDPDF=Y</stp>
        <tr r="E210" s="1"/>
      </tp>
      <tp>
        <v>15.4878</v>
        <stp/>
        <stp>##V3_BDHV12</stp>
        <stp>CNHJPY Curncy</stp>
        <stp>last_price</stp>
        <stp>28/10/2016 8:00:00 AM</stp>
        <stp>28/10/2016 8:01:00 AM</stp>
        <stp>[USDJPY Gotobi.xlsx]Sheet1!R218C5</stp>
        <stp>BarSz=1</stp>
        <stp>Dir=V</stp>
        <stp>Dts=h</stp>
        <stp>Sort=D</stp>
        <stp>Quote=C</stp>
        <stp>UseDPDF=Y</stp>
        <tr r="E218" s="1"/>
      </tp>
      <tp>
        <v>16.227799999999998</v>
        <stp/>
        <stp>##V3_BDHV12</stp>
        <stp>CNHJPY Curncy</stp>
        <stp>last_price</stp>
        <stp>28/11/2016 8:00:00 AM</stp>
        <stp>28/11/2016 8:01:00 AM</stp>
        <stp>[USDJPY Gotobi.xlsx]Sheet1!R239C5</stp>
        <stp>BarSz=1</stp>
        <stp>Dir=V</stp>
        <stp>Dts=h</stp>
        <stp>Sort=D</stp>
        <stp>Quote=C</stp>
        <stp>UseDPDF=Y</stp>
        <tr r="E239" s="1"/>
      </tp>
      <tp>
        <v>15.944699999999999</v>
        <stp/>
        <stp>##V3_BDHV12</stp>
        <stp>CNHJPY Curncy</stp>
        <stp>last_price</stp>
        <stp>18/11/2016 8:05:00 AM</stp>
        <stp>18/11/2016 8:06:00 AM</stp>
        <stp>[USDJPY Gotobi.xlsx]Sheet1!R233C6</stp>
        <stp>BarSz=1</stp>
        <stp>Dir=V</stp>
        <stp>Dts=h</stp>
        <stp>Sort=D</stp>
        <stp>Quote=C</stp>
        <stp>UseDPDF=Y</stp>
        <tr r="F233" s="1"/>
      </tp>
      <tp>
        <v>15.381399999999999</v>
        <stp/>
        <stp>##V3_BDHV12</stp>
        <stp>CNHJPY Curncy</stp>
        <stp>last_price</stp>
        <stp>18/10/2016 8:05:00 AM</stp>
        <stp>18/10/2016 8:06:00 AM</stp>
        <stp>[USDJPY Gotobi.xlsx]Sheet1!R210C7</stp>
        <stp>BarSz=1</stp>
        <stp>Dir=V</stp>
        <stp>Dts=h</stp>
        <stp>Sort=D</stp>
        <stp>Quote=C</stp>
        <stp>UseDPDF=Y</stp>
        <tr r="G210" s="1"/>
      </tp>
      <tp>
        <v>16.878699999999998</v>
        <stp/>
        <stp>##V3_BDHV12</stp>
        <stp>CNHJPY Curncy</stp>
        <stp>last_price</stp>
        <stp>28/12/2016 8:05:00 AM</stp>
        <stp>28/12/2016 8:06:00 AM</stp>
        <stp>[USDJPY Gotobi.xlsx]Sheet1!R261C6</stp>
        <stp>BarSz=1</stp>
        <stp>Dir=V</stp>
        <stp>Dts=h</stp>
        <stp>Sort=D</stp>
        <stp>Quote=C</stp>
        <stp>UseDPDF=Y</stp>
        <tr r="F261" s="1"/>
      </tp>
      <tp>
        <v>15.944699999999999</v>
        <stp/>
        <stp>##V3_BDHV12</stp>
        <stp>CNHJPY Curncy</stp>
        <stp>last_price</stp>
        <stp>18/11/2016 8:05:00 AM</stp>
        <stp>18/11/2016 8:06:00 AM</stp>
        <stp>[USDJPY Gotobi.xlsx]Sheet1!R233C7</stp>
        <stp>BarSz=1</stp>
        <stp>Dir=V</stp>
        <stp>Dts=h</stp>
        <stp>Sort=D</stp>
        <stp>Quote=C</stp>
        <stp>UseDPDF=Y</stp>
        <tr r="G233" s="1"/>
      </tp>
      <tp>
        <v>15.381399999999999</v>
        <stp/>
        <stp>##V3_BDHV12</stp>
        <stp>CNHJPY Curncy</stp>
        <stp>last_price</stp>
        <stp>18/10/2016 8:05:00 AM</stp>
        <stp>18/10/2016 8:06:00 AM</stp>
        <stp>[USDJPY Gotobi.xlsx]Sheet1!R210C6</stp>
        <stp>BarSz=1</stp>
        <stp>Dir=V</stp>
        <stp>Dts=h</stp>
        <stp>Sort=D</stp>
        <stp>Quote=C</stp>
        <stp>UseDPDF=Y</stp>
        <tr r="F210" s="1"/>
      </tp>
      <tp>
        <v>16.878699999999998</v>
        <stp/>
        <stp>##V3_BDHV12</stp>
        <stp>CNHJPY Curncy</stp>
        <stp>last_price</stp>
        <stp>28/12/2016 8:05:00 AM</stp>
        <stp>28/12/2016 8:06:00 AM</stp>
        <stp>[USDJPY Gotobi.xlsx]Sheet1!R261C7</stp>
        <stp>BarSz=1</stp>
        <stp>Dir=V</stp>
        <stp>Dts=h</stp>
        <stp>Sort=D</stp>
        <stp>Quote=C</stp>
        <stp>UseDPDF=Y</stp>
        <tr r="G261" s="1"/>
      </tp>
      <tp>
        <v>16.240600000000001</v>
        <stp/>
        <stp>##V3_BDHV12</stp>
        <stp>CNHJPY Curncy</stp>
        <stp>last_price</stp>
        <stp>28/11/2016 8:05:00 AM</stp>
        <stp>28/11/2016 8:06:00 AM</stp>
        <stp>[USDJPY Gotobi.xlsx]Sheet1!R239C7</stp>
        <stp>BarSz=1</stp>
        <stp>Dir=V</stp>
        <stp>Dts=h</stp>
        <stp>Sort=D</stp>
        <stp>Quote=C</stp>
        <stp>UseDPDF=Y</stp>
        <tr r="G239" s="1"/>
      </tp>
      <tp>
        <v>15.4885</v>
        <stp/>
        <stp>##V3_BDHV12</stp>
        <stp>CNHJPY Curncy</stp>
        <stp>last_price</stp>
        <stp>28/10/2016 8:05:00 AM</stp>
        <stp>28/10/2016 8:06:00 AM</stp>
        <stp>[USDJPY Gotobi.xlsx]Sheet1!R218C6</stp>
        <stp>BarSz=1</stp>
        <stp>Dir=V</stp>
        <stp>Dts=h</stp>
        <stp>Sort=D</stp>
        <stp>Quote=C</stp>
        <stp>UseDPDF=Y</stp>
        <tr r="F218" s="1"/>
      </tp>
      <tp>
        <v>16.240600000000001</v>
        <stp/>
        <stp>##V3_BDHV12</stp>
        <stp>CNHJPY Curncy</stp>
        <stp>last_price</stp>
        <stp>28/11/2016 8:05:00 AM</stp>
        <stp>28/11/2016 8:06:00 AM</stp>
        <stp>[USDJPY Gotobi.xlsx]Sheet1!R239C6</stp>
        <stp>BarSz=1</stp>
        <stp>Dir=V</stp>
        <stp>Dts=h</stp>
        <stp>Sort=D</stp>
        <stp>Quote=C</stp>
        <stp>UseDPDF=Y</stp>
        <tr r="F239" s="1"/>
      </tp>
      <tp>
        <v>15.4885</v>
        <stp/>
        <stp>##V3_BDHV12</stp>
        <stp>CNHJPY Curncy</stp>
        <stp>last_price</stp>
        <stp>28/10/2016 8:05:00 AM</stp>
        <stp>28/10/2016 8:06:00 AM</stp>
        <stp>[USDJPY Gotobi.xlsx]Sheet1!R218C7</stp>
        <stp>BarSz=1</stp>
        <stp>Dir=V</stp>
        <stp>Dts=h</stp>
        <stp>Sort=D</stp>
        <stp>Quote=C</stp>
        <stp>UseDPDF=Y</stp>
        <tr r="G218" s="1"/>
      </tp>
      <tp>
        <v>15.382400000000001</v>
        <stp/>
        <stp>##V3_BDHV12</stp>
        <stp>CNHJPY Curncy</stp>
        <stp>last_price</stp>
        <stp>19/10/2016 9:00:00 AM</stp>
        <stp>19/10/2016 9:01:00 AM</stp>
        <stp>[USDJPY Gotobi.xlsx]Sheet1!R211C8</stp>
        <stp>BarSz=1</stp>
        <stp>Dir=V</stp>
        <stp>Dts=h</stp>
        <stp>Sort=D</stp>
        <stp>Quote=C</stp>
        <stp>UseDPDF=Y</stp>
        <tr r="H211" s="1"/>
      </tp>
      <tp>
        <v>16.763400000000001</v>
        <stp/>
        <stp>##V3_BDHV12</stp>
        <stp>CNHJPY Curncy</stp>
        <stp>last_price</stp>
        <stp>29/12/2016 9:00:00 AM</stp>
        <stp>29/12/2016 9:01:00 AM</stp>
        <stp>[USDJPY Gotobi.xlsx]Sheet1!R262C8</stp>
        <stp>BarSz=1</stp>
        <stp>Dir=V</stp>
        <stp>Dts=h</stp>
        <stp>Sort=D</stp>
        <stp>Quote=C</stp>
        <stp>UseDPDF=Y</stp>
        <tr r="H262" s="1"/>
      </tp>
      <tp>
        <v>16.906500000000001</v>
        <stp/>
        <stp>##V3_BDHV12</stp>
        <stp>CNHJPY Curncy</stp>
        <stp>last_price</stp>
        <stp>19/12/2016 9:00:00 AM</stp>
        <stp>19/12/2016 9:01:00 AM</stp>
        <stp>[USDJPY Gotobi.xlsx]Sheet1!R254C8</stp>
        <stp>BarSz=1</stp>
        <stp>Dir=V</stp>
        <stp>Dts=h</stp>
        <stp>Sort=D</stp>
        <stp>Quote=C</stp>
        <stp>UseDPDF=Y</stp>
        <tr r="H254" s="1"/>
      </tp>
      <tp>
        <v>16.1648</v>
        <stp/>
        <stp>##V3_BDHV12</stp>
        <stp>CNHJPY Curncy</stp>
        <stp>last_price</stp>
        <stp>29/11/2016 9:00:00 AM</stp>
        <stp>29/11/2016 9:01:00 AM</stp>
        <stp>[USDJPY Gotobi.xlsx]Sheet1!R240C8</stp>
        <stp>BarSz=1</stp>
        <stp>Dir=V</stp>
        <stp>Dts=h</stp>
        <stp>Sort=D</stp>
        <stp>Quote=C</stp>
        <stp>UseDPDF=Y</stp>
        <tr r="H240" s="1"/>
      </tp>
      <tp>
        <v>117.65</v>
        <stp/>
        <stp>##V3_BDHV12</stp>
        <stp>USDJPY Curncy</stp>
        <stp>last_price</stp>
        <stp>19/12/2016 8:00:00 AM</stp>
        <stp>19/12/2016 9:00:00 AM</stp>
        <stp>[USDJPY Gotobi.xlsx]Sheet6!R118C2</stp>
        <stp>BarSz=1</stp>
        <stp>Dir=H</stp>
        <stp>Dts=h</stp>
        <stp>Sort=D</stp>
        <stp>Quote=C</stp>
        <stp>UseDPDF=Y</stp>
        <stp>cols=60;rows=1</stp>
        <tr r="B118" s="6"/>
      </tp>
      <tp>
        <v>15.483700000000001</v>
        <stp/>
        <stp>##V3_BDHV12</stp>
        <stp>CNHJPY Curncy</stp>
        <stp>last_price</stp>
        <stp>28/10/2016 8:00:00 AM</stp>
        <stp>28/10/2016 9:00:00 AM</stp>
        <stp>[USDJPY Gotobi.xlsx]CNH2!R82C2</stp>
        <stp>BarSz=1</stp>
        <stp>Dir=H</stp>
        <stp>Dts=h</stp>
        <stp>Sort=D</stp>
        <stp>Quote=C</stp>
        <stp>UseDPDF=Y</stp>
        <stp>cols=60;rows=1</stp>
        <tr r="B82" s="12"/>
      </tp>
      <tp>
        <v>16.773199999999999</v>
        <stp/>
        <stp>##V3_BDHV12</stp>
        <stp>CNHJPY Curncy</stp>
        <stp>last_price</stp>
        <stp>29/12/2016 8:00:00 AM</stp>
        <stp>29/12/2016 8:01:00 AM</stp>
        <stp>[USDJPY Gotobi.xlsx]Sheet1!R262C5</stp>
        <stp>BarSz=1</stp>
        <stp>Dir=V</stp>
        <stp>Dts=h</stp>
        <stp>Sort=D</stp>
        <stp>Quote=C</stp>
        <stp>UseDPDF=Y</stp>
        <tr r="E262" s="1"/>
      </tp>
      <tp>
        <v>15.406000000000001</v>
        <stp/>
        <stp>##V3_BDHV12</stp>
        <stp>CNHJPY Curncy</stp>
        <stp>last_price</stp>
        <stp>19/10/2016 8:00:00 AM</stp>
        <stp>19/10/2016 8:01:00 AM</stp>
        <stp>[USDJPY Gotobi.xlsx]Sheet1!R211C5</stp>
        <stp>BarSz=1</stp>
        <stp>Dir=V</stp>
        <stp>Dts=h</stp>
        <stp>Sort=D</stp>
        <stp>Quote=C</stp>
        <stp>UseDPDF=Y</stp>
        <tr r="E211" s="1"/>
      </tp>
      <tp>
        <v>16.1327</v>
        <stp/>
        <stp>##V3_BDHV12</stp>
        <stp>CNHJPY Curncy</stp>
        <stp>last_price</stp>
        <stp>29/11/2016 8:00:00 AM</stp>
        <stp>29/11/2016 8:01:00 AM</stp>
        <stp>[USDJPY Gotobi.xlsx]Sheet1!R240C5</stp>
        <stp>BarSz=1</stp>
        <stp>Dir=V</stp>
        <stp>Dts=h</stp>
        <stp>Sort=D</stp>
        <stp>Quote=C</stp>
        <stp>UseDPDF=Y</stp>
        <tr r="E240" s="1"/>
      </tp>
      <tp>
        <v>16.925999999999998</v>
        <stp/>
        <stp>##V3_BDHV12</stp>
        <stp>CNHJPY Curncy</stp>
        <stp>last_price</stp>
        <stp>19/12/2016 8:00:00 AM</stp>
        <stp>19/12/2016 8:01:00 AM</stp>
        <stp>[USDJPY Gotobi.xlsx]Sheet1!R254C5</stp>
        <stp>BarSz=1</stp>
        <stp>Dir=V</stp>
        <stp>Dts=h</stp>
        <stp>Sort=D</stp>
        <stp>Quote=C</stp>
        <stp>UseDPDF=Y</stp>
        <tr r="E254" s="1"/>
      </tp>
      <tp>
        <v>15.3932</v>
        <stp/>
        <stp>##V3_BDHV12</stp>
        <stp>CNHJPY Curncy</stp>
        <stp>last_price</stp>
        <stp>19/10/2016 8:05:00 AM</stp>
        <stp>19/10/2016 8:06:00 AM</stp>
        <stp>[USDJPY Gotobi.xlsx]Sheet1!R211C7</stp>
        <stp>BarSz=1</stp>
        <stp>Dir=V</stp>
        <stp>Dts=h</stp>
        <stp>Sort=D</stp>
        <stp>Quote=C</stp>
        <stp>UseDPDF=Y</stp>
        <tr r="G211" s="1"/>
      </tp>
      <tp>
        <v>16.755700000000001</v>
        <stp/>
        <stp>##V3_BDHV12</stp>
        <stp>CNHJPY Curncy</stp>
        <stp>last_price</stp>
        <stp>29/12/2016 8:05:00 AM</stp>
        <stp>29/12/2016 8:06:00 AM</stp>
        <stp>[USDJPY Gotobi.xlsx]Sheet1!R262C6</stp>
        <stp>BarSz=1</stp>
        <stp>Dir=V</stp>
        <stp>Dts=h</stp>
        <stp>Sort=D</stp>
        <stp>Quote=C</stp>
        <stp>UseDPDF=Y</stp>
        <tr r="F262" s="1"/>
      </tp>
      <tp>
        <v>15.3932</v>
        <stp/>
        <stp>##V3_BDHV12</stp>
        <stp>CNHJPY Curncy</stp>
        <stp>last_price</stp>
        <stp>19/10/2016 8:05:00 AM</stp>
        <stp>19/10/2016 8:06:00 AM</stp>
        <stp>[USDJPY Gotobi.xlsx]Sheet1!R211C6</stp>
        <stp>BarSz=1</stp>
        <stp>Dir=V</stp>
        <stp>Dts=h</stp>
        <stp>Sort=D</stp>
        <stp>Quote=C</stp>
        <stp>UseDPDF=Y</stp>
        <tr r="F211" s="1"/>
      </tp>
      <tp>
        <v>16.755700000000001</v>
        <stp/>
        <stp>##V3_BDHV12</stp>
        <stp>CNHJPY Curncy</stp>
        <stp>last_price</stp>
        <stp>29/12/2016 8:05:00 AM</stp>
        <stp>29/12/2016 8:06:00 AM</stp>
        <stp>[USDJPY Gotobi.xlsx]Sheet1!R262C7</stp>
        <stp>BarSz=1</stp>
        <stp>Dir=V</stp>
        <stp>Dts=h</stp>
        <stp>Sort=D</stp>
        <stp>Quote=C</stp>
        <stp>UseDPDF=Y</stp>
        <tr r="G262" s="1"/>
      </tp>
      <tp>
        <v>16.149000000000001</v>
        <stp/>
        <stp>##V3_BDHV12</stp>
        <stp>CNHJPY Curncy</stp>
        <stp>last_price</stp>
        <stp>29/11/2016 8:05:00 AM</stp>
        <stp>29/11/2016 8:06:00 AM</stp>
        <stp>[USDJPY Gotobi.xlsx]Sheet1!R240C7</stp>
        <stp>BarSz=1</stp>
        <stp>Dir=V</stp>
        <stp>Dts=h</stp>
        <stp>Sort=D</stp>
        <stp>Quote=C</stp>
        <stp>UseDPDF=Y</stp>
        <tr r="G240" s="1"/>
      </tp>
      <tp>
        <v>16.911100000000001</v>
        <stp/>
        <stp>##V3_BDHV12</stp>
        <stp>CNHJPY Curncy</stp>
        <stp>last_price</stp>
        <stp>19/12/2016 8:05:00 AM</stp>
        <stp>19/12/2016 8:06:00 AM</stp>
        <stp>[USDJPY Gotobi.xlsx]Sheet1!R254C7</stp>
        <stp>BarSz=1</stp>
        <stp>Dir=V</stp>
        <stp>Dts=h</stp>
        <stp>Sort=D</stp>
        <stp>Quote=C</stp>
        <stp>UseDPDF=Y</stp>
        <tr r="G254" s="1"/>
      </tp>
      <tp>
        <v>16.149000000000001</v>
        <stp/>
        <stp>##V3_BDHV12</stp>
        <stp>CNHJPY Curncy</stp>
        <stp>last_price</stp>
        <stp>29/11/2016 8:05:00 AM</stp>
        <stp>29/11/2016 8:06:00 AM</stp>
        <stp>[USDJPY Gotobi.xlsx]Sheet1!R240C6</stp>
        <stp>BarSz=1</stp>
        <stp>Dir=V</stp>
        <stp>Dts=h</stp>
        <stp>Sort=D</stp>
        <stp>Quote=C</stp>
        <stp>UseDPDF=Y</stp>
        <tr r="F240" s="1"/>
      </tp>
      <tp>
        <v>16.911100000000001</v>
        <stp/>
        <stp>##V3_BDHV12</stp>
        <stp>CNHJPY Curncy</stp>
        <stp>last_price</stp>
        <stp>19/12/2016 8:05:00 AM</stp>
        <stp>19/12/2016 8:06:00 AM</stp>
        <stp>[USDJPY Gotobi.xlsx]Sheet1!R254C6</stp>
        <stp>BarSz=1</stp>
        <stp>Dir=V</stp>
        <stp>Dts=h</stp>
        <stp>Sort=D</stp>
        <stp>Quote=C</stp>
        <stp>UseDPDF=Y</stp>
        <tr r="F254" s="1"/>
      </tp>
      <tp>
        <v>15.393700000000001</v>
        <stp/>
        <stp>##V3_BDHV12</stp>
        <stp>CNHJPY Curncy</stp>
        <stp>last_price</stp>
        <stp>18/10/2016 9:00:00 AM</stp>
        <stp>18/10/2016 9:01:00 AM</stp>
        <stp>[USDJPY Gotobi.xlsx]Sheet1!R210C8</stp>
        <stp>BarSz=1</stp>
        <stp>Dir=V</stp>
        <stp>Dts=h</stp>
        <stp>Sort=D</stp>
        <stp>Quote=C</stp>
        <stp>UseDPDF=Y</stp>
        <tr r="H210" s="1"/>
      </tp>
      <tp>
        <v>15.9421</v>
        <stp/>
        <stp>##V3_BDHV12</stp>
        <stp>CNHJPY Curncy</stp>
        <stp>last_price</stp>
        <stp>18/11/2016 9:00:00 AM</stp>
        <stp>18/11/2016 9:01:00 AM</stp>
        <stp>[USDJPY Gotobi.xlsx]Sheet1!R233C8</stp>
        <stp>BarSz=1</stp>
        <stp>Dir=V</stp>
        <stp>Dts=h</stp>
        <stp>Sort=D</stp>
        <stp>Quote=C</stp>
        <stp>UseDPDF=Y</stp>
        <tr r="H233" s="1"/>
      </tp>
      <tp>
        <v>16.901499999999999</v>
        <stp/>
        <stp>##V3_BDHV12</stp>
        <stp>CNHJPY Curncy</stp>
        <stp>last_price</stp>
        <stp>28/12/2016 9:00:00 AM</stp>
        <stp>28/12/2016 9:01:00 AM</stp>
        <stp>[USDJPY Gotobi.xlsx]Sheet1!R261C8</stp>
        <stp>BarSz=1</stp>
        <stp>Dir=V</stp>
        <stp>Dts=h</stp>
        <stp>Sort=D</stp>
        <stp>Quote=C</stp>
        <stp>UseDPDF=Y</stp>
        <tr r="H261" s="1"/>
      </tp>
      <tp>
        <v>16.1983</v>
        <stp/>
        <stp>##V3_BDHV12</stp>
        <stp>CNHJPY Curncy</stp>
        <stp>last_price</stp>
        <stp>28/11/2016 9:00:00 AM</stp>
        <stp>28/11/2016 9:01:00 AM</stp>
        <stp>[USDJPY Gotobi.xlsx]Sheet1!R239C8</stp>
        <stp>BarSz=1</stp>
        <stp>Dir=V</stp>
        <stp>Dts=h</stp>
        <stp>Sort=D</stp>
        <stp>Quote=C</stp>
        <stp>UseDPDF=Y</stp>
        <tr r="H239" s="1"/>
      </tp>
      <tp>
        <v>15.484500000000001</v>
        <stp/>
        <stp>##V3_BDHV12</stp>
        <stp>CNHJPY Curncy</stp>
        <stp>last_price</stp>
        <stp>28/10/2016 9:00:00 AM</stp>
        <stp>28/10/2016 9:01:00 AM</stp>
        <stp>[USDJPY Gotobi.xlsx]Sheet1!R218C8</stp>
        <stp>BarSz=1</stp>
        <stp>Dir=V</stp>
        <stp>Dts=h</stp>
        <stp>Sort=D</stp>
        <stp>Quote=C</stp>
        <stp>UseDPDF=Y</stp>
        <tr r="H218" s="1"/>
      </tp>
      <tp>
        <v>113.9</v>
        <stp/>
        <stp>##V3_BDHV12</stp>
        <stp>USDJPY Curncy</stp>
        <stp>last_price</stp>
        <stp>23/1/2017 8:00:00 AM</stp>
        <stp>23/1/2017 9:00:00 AM</stp>
        <stp>[USDJPY Gotobi.xlsx]Sheet6!R143C2</stp>
        <stp>BarSz=1</stp>
        <stp>Dir=H</stp>
        <stp>Dts=h</stp>
        <stp>Sort=D</stp>
        <stp>Quote=C</stp>
        <stp>UseDPDF=Y</stp>
        <stp>cols=60;rows=1</stp>
        <tr r="B143" s="6"/>
      </tp>
      <tp>
        <v>112.69</v>
        <stp/>
        <stp>##V3_BDHV12</stp>
        <stp>USDJPY Curncy</stp>
        <stp>last_price</stp>
        <stp>18/1/2017 8:00:00 AM</stp>
        <stp>18/1/2017 9:00:00 AM</stp>
        <stp>[USDJPY Gotobi.xlsx]Sheet6!R140C2</stp>
        <stp>BarSz=1</stp>
        <stp>Dir=H</stp>
        <stp>Dts=h</stp>
        <stp>Sort=D</stp>
        <stp>Quote=C</stp>
        <stp>UseDPDF=Y</stp>
        <stp>cols=60;rows=1</stp>
        <tr r="B140" s="6"/>
      </tp>
      <tp>
        <v>16.065799999999999</v>
        <stp/>
        <stp>##V3_BDHV12</stp>
        <stp>CNHJPY Curncy</stp>
        <stp>last_price</stp>
        <stp>21/11/2016 8:00:00 AM</stp>
        <stp>21/11/2016 9:00:00 AM</stp>
        <stp>[USDJPY Gotobi.xlsx]CNH2!R98C2</stp>
        <stp>BarSz=1</stp>
        <stp>Dir=H</stp>
        <stp>Dts=h</stp>
        <stp>Sort=D</stp>
        <stp>Quote=C</stp>
        <stp>UseDPDF=Y</stp>
        <stp>cols=60;rows=1</stp>
        <tr r="B98" s="12"/>
      </tp>
      <tp>
        <v>117.26</v>
        <stp/>
        <stp>##V3_BDHV12</stp>
        <stp>USDJPY Curncy</stp>
        <stp>last_price</stp>
        <stp>20/12/2016 8:00:00 AM</stp>
        <stp>20/12/2016 9:00:00 AM</stp>
        <stp>[USDJPY Gotobi.xlsx]Sheet6!R119C2</stp>
        <stp>BarSz=1</stp>
        <stp>Dir=H</stp>
        <stp>Dts=h</stp>
        <stp>Sort=D</stp>
        <stp>Quote=C</stp>
        <stp>UseDPDF=Y</stp>
        <stp>cols=60;rows=1</stp>
        <tr r="B119" s="6"/>
      </tp>
      <tp>
        <v>115.1</v>
        <stp/>
        <stp>##V3_BDHV12</stp>
        <stp>USDJPY Curncy</stp>
        <stp>last_price</stp>
        <stp>20/1/2017 8:00:00 AM</stp>
        <stp>20/1/2017 9:00:00 AM</stp>
        <stp>[USDJPY Gotobi.xlsx]Sheet6!R142C2</stp>
        <stp>BarSz=1</stp>
        <stp>Dir=H</stp>
        <stp>Dts=h</stp>
        <stp>Sort=D</stp>
        <stp>Quote=C</stp>
        <stp>UseDPDF=Y</stp>
        <stp>cols=60;rows=1</stp>
        <tr r="B142" s="6"/>
      </tp>
      <tp>
        <v>114.8</v>
        <stp/>
        <stp>##V3_BDHV12</stp>
        <stp>USDJPY Curncy</stp>
        <stp>last_price</stp>
        <stp>19/1/2017 8:00:00 AM</stp>
        <stp>19/1/2017 9:00:00 AM</stp>
        <stp>[USDJPY Gotobi.xlsx]Sheet6!R141C2</stp>
        <stp>BarSz=1</stp>
        <stp>Dir=H</stp>
        <stp>Dts=h</stp>
        <stp>Sort=D</stp>
        <stp>Quote=C</stp>
        <stp>UseDPDF=Y</stp>
        <stp>cols=60;rows=1</stp>
        <tr r="B141" s="6"/>
      </tp>
      <tp>
        <v>15.365399999999999</v>
        <stp/>
        <stp>##V3_BDHV12</stp>
        <stp>CNHJPY Curncy</stp>
        <stp>last_price</stp>
        <stp>10/10/2016 8:00:00 AM</stp>
        <stp>10/10/2016 9:00:00 AM</stp>
        <stp>[USDJPY Gotobi.xlsx]CNH2!R68C2</stp>
        <stp>BarSz=1</stp>
        <stp>Dir=H</stp>
        <stp>Dts=h</stp>
        <stp>Sort=D</stp>
        <stp>Quote=C</stp>
        <stp>UseDPDF=Y</stp>
        <stp>cols=60;rows=1</stp>
        <tr r="B68" s="12"/>
      </tp>
      <tp>
        <v>15.4605</v>
        <stp/>
        <stp>##V3_BDHV12</stp>
        <stp>CNHJPY Curncy</stp>
        <stp>last_price</stp>
        <stp>11/10/2016 8:00:00 AM</stp>
        <stp>11/10/2016 9:00:00 AM</stp>
        <stp>[USDJPY Gotobi.xlsx]CNH2!R69C2</stp>
        <stp>BarSz=1</stp>
        <stp>Dir=H</stp>
        <stp>Dts=h</stp>
        <stp>Sort=D</stp>
        <stp>Quote=C</stp>
        <stp>UseDPDF=Y</stp>
        <stp>cols=60;rows=1</stp>
        <tr r="B69" s="12"/>
      </tp>
      <tp>
        <v>113.73</v>
        <stp/>
        <stp>##V3_BDHV12</stp>
        <stp>USDJPY Curncy</stp>
        <stp>last_price</stp>
        <stp>5/12/2016 8:00:00 AM</stp>
        <stp>5/12/2016 9:00:00 AM</stp>
        <stp>[USDJPY Gotobi.xlsx]Sheet6!R108C2</stp>
        <stp>BarSz=1</stp>
        <stp>Dir=H</stp>
        <stp>Dts=h</stp>
        <stp>Sort=D</stp>
        <stp>Quote=C</stp>
        <stp>UseDPDF=Y</stp>
        <stp>cols=60;rows=1</stp>
        <tr r="B108" s="6"/>
      </tp>
      <tp>
        <v>15.710800000000001</v>
        <stp/>
        <stp>##V3_BDHV12</stp>
        <stp>CNHJPY Curncy</stp>
        <stp>last_price</stp>
        <stp>14/11/2016 8:00:00 AM</stp>
        <stp>14/11/2016 9:00:00 AM</stp>
        <stp>[USDJPY Gotobi.xlsx]CNH2!R93C2</stp>
        <stp>BarSz=1</stp>
        <stp>Dir=H</stp>
        <stp>Dts=h</stp>
        <stp>Sort=D</stp>
        <stp>Quote=C</stp>
        <stp>UseDPDF=Y</stp>
        <stp>cols=60;rows=1</stp>
        <tr r="B93" s="12"/>
      </tp>
      <tp>
        <v>15.662100000000001</v>
        <stp/>
        <stp>##V3_BDHV12</stp>
        <stp>CNHJPY Curncy</stp>
        <stp>last_price</stp>
        <stp>14/11/2016 8:00:00 AM</stp>
        <stp>14/11/2016 8:01:00 AM</stp>
        <stp>[USDJPY Gotobi.xlsx]Sheet1!R229C5</stp>
        <stp>BarSz=1</stp>
        <stp>Dir=V</stp>
        <stp>Dts=h</stp>
        <stp>Sort=D</stp>
        <stp>Quote=C</stp>
        <stp>UseDPDF=Y</stp>
        <tr r="E229" s="1"/>
      </tp>
      <tp>
        <v>15.405900000000001</v>
        <stp/>
        <stp>##V3_BDHV12</stp>
        <stp>CNHJPY Curncy</stp>
        <stp>last_price</stp>
        <stp>14/10/2016 8:00:00 AM</stp>
        <stp>14/10/2016 8:01:00 AM</stp>
        <stp>[USDJPY Gotobi.xlsx]Sheet1!R208C5</stp>
        <stp>BarSz=1</stp>
        <stp>Dir=V</stp>
        <stp>Dts=h</stp>
        <stp>Sort=D</stp>
        <stp>Quote=C</stp>
        <stp>UseDPDF=Y</stp>
        <tr r="E208" s="1"/>
      </tp>
      <tp>
        <v>15.3361</v>
        <stp/>
        <stp>##V3_BDHV12</stp>
        <stp>CNHJPY Curncy</stp>
        <stp>last_price</stp>
        <stp>24/10/2016 8:00:00 AM</stp>
        <stp>24/10/2016 8:01:00 AM</stp>
        <stp>[USDJPY Gotobi.xlsx]Sheet1!R214C5</stp>
        <stp>BarSz=1</stp>
        <stp>Dir=V</stp>
        <stp>Dts=h</stp>
        <stp>Sort=D</stp>
        <stp>Quote=C</stp>
        <stp>UseDPDF=Y</stp>
        <tr r="E214" s="1"/>
      </tp>
      <tp>
        <v>16.642499999999998</v>
        <stp/>
        <stp>##V3_BDHV12</stp>
        <stp>CNHJPY Curncy</stp>
        <stp>last_price</stp>
        <stp>14/12/2016 8:00:00 AM</stp>
        <stp>14/12/2016 8:01:00 AM</stp>
        <stp>[USDJPY Gotobi.xlsx]Sheet1!R251C5</stp>
        <stp>BarSz=1</stp>
        <stp>Dir=V</stp>
        <stp>Dts=h</stp>
        <stp>Sort=D</stp>
        <stp>Quote=C</stp>
        <stp>UseDPDF=Y</stp>
        <tr r="E251" s="1"/>
      </tp>
      <tp>
        <v>16.184699999999999</v>
        <stp/>
        <stp>##V3_BDHV12</stp>
        <stp>CNHJPY Curncy</stp>
        <stp>last_price</stp>
        <stp>24/11/2016 8:00:00 AM</stp>
        <stp>24/11/2016 8:01:00 AM</stp>
        <stp>[USDJPY Gotobi.xlsx]Sheet1!R237C5</stp>
        <stp>BarSz=1</stp>
        <stp>Dir=V</stp>
        <stp>Dts=h</stp>
        <stp>Sort=D</stp>
        <stp>Quote=C</stp>
        <stp>UseDPDF=Y</stp>
        <tr r="E237" s="1"/>
      </tp>
      <tp>
        <v>15.667199999999999</v>
        <stp/>
        <stp>##V3_BDHV12</stp>
        <stp>CNHJPY Curncy</stp>
        <stp>last_price</stp>
        <stp>14/11/2016 8:05:00 AM</stp>
        <stp>14/11/2016 8:06:00 AM</stp>
        <stp>[USDJPY Gotobi.xlsx]Sheet1!R229C6</stp>
        <stp>BarSz=1</stp>
        <stp>Dir=V</stp>
        <stp>Dts=h</stp>
        <stp>Sort=D</stp>
        <stp>Quote=C</stp>
        <stp>UseDPDF=Y</stp>
        <tr r="F229" s="1"/>
      </tp>
      <tp>
        <v>15.4184</v>
        <stp/>
        <stp>##V3_BDHV12</stp>
        <stp>CNHJPY Curncy</stp>
        <stp>last_price</stp>
        <stp>14/10/2016 8:05:00 AM</stp>
        <stp>14/10/2016 8:06:00 AM</stp>
        <stp>[USDJPY Gotobi.xlsx]Sheet1!R208C7</stp>
        <stp>BarSz=1</stp>
        <stp>Dir=V</stp>
        <stp>Dts=h</stp>
        <stp>Sort=D</stp>
        <stp>Quote=C</stp>
        <stp>UseDPDF=Y</stp>
        <tr r="G208" s="1"/>
      </tp>
      <tp>
        <v>15.667199999999999</v>
        <stp/>
        <stp>##V3_BDHV12</stp>
        <stp>CNHJPY Curncy</stp>
        <stp>last_price</stp>
        <stp>14/11/2016 8:05:00 AM</stp>
        <stp>14/11/2016 8:06:00 AM</stp>
        <stp>[USDJPY Gotobi.xlsx]Sheet1!R229C7</stp>
        <stp>BarSz=1</stp>
        <stp>Dir=V</stp>
        <stp>Dts=h</stp>
        <stp>Sort=D</stp>
        <stp>Quote=C</stp>
        <stp>UseDPDF=Y</stp>
        <tr r="G229" s="1"/>
      </tp>
      <tp>
        <v>15.4184</v>
        <stp/>
        <stp>##V3_BDHV12</stp>
        <stp>CNHJPY Curncy</stp>
        <stp>last_price</stp>
        <stp>14/10/2016 8:05:00 AM</stp>
        <stp>14/10/2016 8:06:00 AM</stp>
        <stp>[USDJPY Gotobi.xlsx]Sheet1!R208C6</stp>
        <stp>BarSz=1</stp>
        <stp>Dir=V</stp>
        <stp>Dts=h</stp>
        <stp>Sort=D</stp>
        <stp>Quote=C</stp>
        <stp>UseDPDF=Y</stp>
        <tr r="F208" s="1"/>
      </tp>
      <tp>
        <v>16.638500000000001</v>
        <stp/>
        <stp>##V3_BDHV12</stp>
        <stp>CNHJPY Curncy</stp>
        <stp>last_price</stp>
        <stp>14/12/2016 8:05:00 AM</stp>
        <stp>14/12/2016 8:06:00 AM</stp>
        <stp>[USDJPY Gotobi.xlsx]Sheet1!R251C7</stp>
        <stp>BarSz=1</stp>
        <stp>Dir=V</stp>
        <stp>Dts=h</stp>
        <stp>Sort=D</stp>
        <stp>Quote=C</stp>
        <stp>UseDPDF=Y</stp>
        <tr r="G251" s="1"/>
      </tp>
      <tp>
        <v>16.190000000000001</v>
        <stp/>
        <stp>##V3_BDHV12</stp>
        <stp>CNHJPY Curncy</stp>
        <stp>last_price</stp>
        <stp>24/11/2016 8:05:00 AM</stp>
        <stp>24/11/2016 8:06:00 AM</stp>
        <stp>[USDJPY Gotobi.xlsx]Sheet1!R237C7</stp>
        <stp>BarSz=1</stp>
        <stp>Dir=V</stp>
        <stp>Dts=h</stp>
        <stp>Sort=D</stp>
        <stp>Quote=C</stp>
        <stp>UseDPDF=Y</stp>
        <tr r="G237" s="1"/>
      </tp>
      <tp>
        <v>15.3352</v>
        <stp/>
        <stp>##V3_BDHV12</stp>
        <stp>CNHJPY Curncy</stp>
        <stp>last_price</stp>
        <stp>24/10/2016 8:05:00 AM</stp>
        <stp>24/10/2016 8:06:00 AM</stp>
        <stp>[USDJPY Gotobi.xlsx]Sheet1!R214C6</stp>
        <stp>BarSz=1</stp>
        <stp>Dir=V</stp>
        <stp>Dts=h</stp>
        <stp>Sort=D</stp>
        <stp>Quote=C</stp>
        <stp>UseDPDF=Y</stp>
        <tr r="F214" s="1"/>
      </tp>
      <tp>
        <v>16.638500000000001</v>
        <stp/>
        <stp>##V3_BDHV12</stp>
        <stp>CNHJPY Curncy</stp>
        <stp>last_price</stp>
        <stp>14/12/2016 8:05:00 AM</stp>
        <stp>14/12/2016 8:06:00 AM</stp>
        <stp>[USDJPY Gotobi.xlsx]Sheet1!R251C6</stp>
        <stp>BarSz=1</stp>
        <stp>Dir=V</stp>
        <stp>Dts=h</stp>
        <stp>Sort=D</stp>
        <stp>Quote=C</stp>
        <stp>UseDPDF=Y</stp>
        <tr r="F251" s="1"/>
      </tp>
      <tp>
        <v>16.190000000000001</v>
        <stp/>
        <stp>##V3_BDHV12</stp>
        <stp>CNHJPY Curncy</stp>
        <stp>last_price</stp>
        <stp>24/11/2016 8:05:00 AM</stp>
        <stp>24/11/2016 8:06:00 AM</stp>
        <stp>[USDJPY Gotobi.xlsx]Sheet1!R237C6</stp>
        <stp>BarSz=1</stp>
        <stp>Dir=V</stp>
        <stp>Dts=h</stp>
        <stp>Sort=D</stp>
        <stp>Quote=C</stp>
        <stp>UseDPDF=Y</stp>
        <tr r="F237" s="1"/>
      </tp>
      <tp>
        <v>15.3352</v>
        <stp/>
        <stp>##V3_BDHV12</stp>
        <stp>CNHJPY Curncy</stp>
        <stp>last_price</stp>
        <stp>24/10/2016 8:05:00 AM</stp>
        <stp>24/10/2016 8:06:00 AM</stp>
        <stp>[USDJPY Gotobi.xlsx]Sheet1!R214C7</stp>
        <stp>BarSz=1</stp>
        <stp>Dir=V</stp>
        <stp>Dts=h</stp>
        <stp>Sort=D</stp>
        <stp>Quote=C</stp>
        <stp>UseDPDF=Y</stp>
        <tr r="G214" s="1"/>
      </tp>
      <tp>
        <v>15.7599</v>
        <stp/>
        <stp>##V3_BDHV12</stp>
        <stp>CNHJPY Curncy</stp>
        <stp>last_price</stp>
        <stp>15/11/2016 9:00:00 AM</stp>
        <stp>15/11/2016 9:01:00 AM</stp>
        <stp>[USDJPY Gotobi.xlsx]Sheet1!R230C8</stp>
        <stp>BarSz=1</stp>
        <stp>Dir=V</stp>
        <stp>Dts=h</stp>
        <stp>Sort=D</stp>
        <stp>Quote=C</stp>
        <stp>UseDPDF=Y</stp>
        <tr r="H230" s="1"/>
      </tp>
      <tp>
        <v>16.9754</v>
        <stp/>
        <stp>##V3_BDHV12</stp>
        <stp>CNHJPY Curncy</stp>
        <stp>last_price</stp>
        <stp>15/12/2016 9:00:00 AM</stp>
        <stp>15/12/2016 9:01:00 AM</stp>
        <stp>[USDJPY Gotobi.xlsx]Sheet1!R252C8</stp>
        <stp>BarSz=1</stp>
        <stp>Dir=V</stp>
        <stp>Dts=h</stp>
        <stp>Sort=D</stp>
        <stp>Quote=C</stp>
        <stp>UseDPDF=Y</stp>
        <tr r="H252" s="1"/>
      </tp>
      <tp>
        <v>16.3553</v>
        <stp/>
        <stp>##V3_BDHV12</stp>
        <stp>CNHJPY Curncy</stp>
        <stp>last_price</stp>
        <stp>25/11/2016 9:00:00 AM</stp>
        <stp>25/11/2016 9:01:00 AM</stp>
        <stp>[USDJPY Gotobi.xlsx]Sheet1!R238C8</stp>
        <stp>BarSz=1</stp>
        <stp>Dir=V</stp>
        <stp>Dts=h</stp>
        <stp>Sort=D</stp>
        <stp>Quote=C</stp>
        <stp>UseDPDF=Y</stp>
        <tr r="H238" s="1"/>
      </tp>
      <tp>
        <v>15.391299999999999</v>
        <stp/>
        <stp>##V3_BDHV12</stp>
        <stp>CNHJPY Curncy</stp>
        <stp>last_price</stp>
        <stp>25/10/2016 9:00:00 AM</stp>
        <stp>25/10/2016 9:01:00 AM</stp>
        <stp>[USDJPY Gotobi.xlsx]Sheet1!R215C8</stp>
        <stp>BarSz=1</stp>
        <stp>Dir=V</stp>
        <stp>Dts=h</stp>
        <stp>Sort=D</stp>
        <stp>Quote=C</stp>
        <stp>UseDPDF=Y</stp>
        <tr r="H215" s="1"/>
      </tp>
      <tp>
        <v>111.97</v>
        <stp/>
        <stp>##V3_BDHV12</stp>
        <stp>USDJPY Curncy</stp>
        <stp>last_price</stp>
        <stp>29/11/2016 8:00:00 AM</stp>
        <stp>29/11/2016 9:00:00 AM</stp>
        <stp>[USDJPY Gotobi.xlsx]Sheet6!R104C2</stp>
        <stp>BarSz=1</stp>
        <stp>Dir=H</stp>
        <stp>Dts=h</stp>
        <stp>Sort=D</stp>
        <stp>Quote=C</stp>
        <stp>UseDPDF=Y</stp>
        <stp>cols=60;rows=1</stp>
        <tr r="B104" s="6"/>
      </tp>
      <tp>
        <v>115.04</v>
        <stp/>
        <stp>##V3_BDHV12</stp>
        <stp>USDJPY Curncy</stp>
        <stp>last_price</stp>
        <stp>13/12/2016 8:00:00 AM</stp>
        <stp>13/12/2016 9:00:00 AM</stp>
        <stp>[USDJPY Gotobi.xlsx]Sheet6!R114C2</stp>
        <stp>BarSz=1</stp>
        <stp>Dir=H</stp>
        <stp>Dts=h</stp>
        <stp>Sort=D</stp>
        <stp>Quote=C</stp>
        <stp>UseDPDF=Y</stp>
        <stp>cols=60;rows=1</stp>
        <tr r="B114" s="6"/>
      </tp>
      <tp>
        <v>112.28</v>
        <stp/>
        <stp>##V3_BDHV12</stp>
        <stp>USDJPY Curncy</stp>
        <stp>last_price</stp>
        <stp>30/11/2016 8:00:00 AM</stp>
        <stp>30/11/2016 9:00:00 AM</stp>
        <stp>[USDJPY Gotobi.xlsx]Sheet6!R105C2</stp>
        <stp>BarSz=1</stp>
        <stp>Dir=H</stp>
        <stp>Dts=h</stp>
        <stp>Sort=D</stp>
        <stp>Quote=C</stp>
        <stp>UseDPDF=Y</stp>
        <stp>cols=60;rows=1</stp>
        <tr r="B105" s="6"/>
      </tp>
      <tp>
        <v>15.415900000000001</v>
        <stp/>
        <stp>##V3_BDHV12</stp>
        <stp>CNHJPY Curncy</stp>
        <stp>last_price</stp>
        <stp>14/10/2016 8:00:00 AM</stp>
        <stp>14/10/2016 9:00:00 AM</stp>
        <stp>[USDJPY Gotobi.xlsx]CNH2!R72C2</stp>
        <stp>BarSz=1</stp>
        <stp>Dir=H</stp>
        <stp>Dts=h</stp>
        <stp>Sort=D</stp>
        <stp>Quote=C</stp>
        <stp>UseDPDF=Y</stp>
        <stp>cols=60;rows=1</stp>
        <tr r="B72" s="12"/>
      </tp>
      <tp>
        <v>15.3653</v>
        <stp/>
        <stp>##V3_BDHV12</stp>
        <stp>CNHJPY Curncy</stp>
        <stp>last_price</stp>
        <stp>26/10/2016 8:00:00 AM</stp>
        <stp>26/10/2016 9:00:00 AM</stp>
        <stp>[USDJPY Gotobi.xlsx]CNH2!R80C2</stp>
        <stp>BarSz=1</stp>
        <stp>Dir=H</stp>
        <stp>Dts=h</stp>
        <stp>Sort=D</stp>
        <stp>Quote=C</stp>
        <stp>UseDPDF=Y</stp>
        <stp>cols=60;rows=1</stp>
        <tr r="B80" s="12"/>
      </tp>
      <tp>
        <v>15.404999999999999</v>
        <stp/>
        <stp>##V3_BDHV12</stp>
        <stp>CNHJPY Curncy</stp>
        <stp>last_price</stp>
        <stp>27/10/2016 8:00:00 AM</stp>
        <stp>27/10/2016 9:00:00 AM</stp>
        <stp>[USDJPY Gotobi.xlsx]CNH2!R81C2</stp>
        <stp>BarSz=1</stp>
        <stp>Dir=H</stp>
        <stp>Dts=h</stp>
        <stp>Sort=D</stp>
        <stp>Quote=C</stp>
        <stp>UseDPDF=Y</stp>
        <stp>cols=60;rows=1</stp>
        <tr r="B81" s="12"/>
      </tp>
      <tp>
        <v>15.3644</v>
        <stp/>
        <stp>##V3_BDHV12</stp>
        <stp>CNHJPY Curncy</stp>
        <stp>last_price</stp>
        <stp>20/10/2016 8:00:00 AM</stp>
        <stp>20/10/2016 9:00:00 AM</stp>
        <stp>[USDJPY Gotobi.xlsx]CNH2!R76C2</stp>
        <stp>BarSz=1</stp>
        <stp>Dir=H</stp>
        <stp>Dts=h</stp>
        <stp>Sort=D</stp>
        <stp>Quote=C</stp>
        <stp>UseDPDF=Y</stp>
        <stp>cols=60;rows=1</stp>
        <tr r="B76" s="12"/>
      </tp>
      <tp>
        <v>15.4224</v>
        <stp/>
        <stp>##V3_BDHV12</stp>
        <stp>CNHJPY Curncy</stp>
        <stp>last_price</stp>
        <stp>21/10/2016 8:00:00 AM</stp>
        <stp>21/10/2016 9:00:00 AM</stp>
        <stp>[USDJPY Gotobi.xlsx]CNH2!R77C2</stp>
        <stp>BarSz=1</stp>
        <stp>Dir=H</stp>
        <stp>Dts=h</stp>
        <stp>Sort=D</stp>
        <stp>Quote=C</stp>
        <stp>UseDPDF=Y</stp>
        <stp>cols=60;rows=1</stp>
        <tr r="B77" s="12"/>
      </tp>
      <tp>
        <v>15.7895</v>
        <stp/>
        <stp>##V3_BDHV12</stp>
        <stp>CNHJPY Curncy</stp>
        <stp>last_price</stp>
        <stp>15/11/2016 8:00:00 AM</stp>
        <stp>15/11/2016 8:01:00 AM</stp>
        <stp>[USDJPY Gotobi.xlsx]Sheet1!R230C5</stp>
        <stp>BarSz=1</stp>
        <stp>Dir=V</stp>
        <stp>Dts=h</stp>
        <stp>Sort=D</stp>
        <stp>Quote=C</stp>
        <stp>UseDPDF=Y</stp>
        <tr r="E230" s="1"/>
      </tp>
      <tp>
        <v>15.372</v>
        <stp/>
        <stp>##V3_BDHV12</stp>
        <stp>CNHJPY Curncy</stp>
        <stp>last_price</stp>
        <stp>25/10/2016 8:00:00 AM</stp>
        <stp>25/10/2016 8:01:00 AM</stp>
        <stp>[USDJPY Gotobi.xlsx]Sheet1!R215C5</stp>
        <stp>BarSz=1</stp>
        <stp>Dir=V</stp>
        <stp>Dts=h</stp>
        <stp>Sort=D</stp>
        <stp>Quote=C</stp>
        <stp>UseDPDF=Y</stp>
        <tr r="E215" s="1"/>
      </tp>
      <tp>
        <v>16.8993</v>
        <stp/>
        <stp>##V3_BDHV12</stp>
        <stp>CNHJPY Curncy</stp>
        <stp>last_price</stp>
        <stp>15/12/2016 8:00:00 AM</stp>
        <stp>15/12/2016 8:01:00 AM</stp>
        <stp>[USDJPY Gotobi.xlsx]Sheet1!R252C5</stp>
        <stp>BarSz=1</stp>
        <stp>Dir=V</stp>
        <stp>Dts=h</stp>
        <stp>Sort=D</stp>
        <stp>Quote=C</stp>
        <stp>UseDPDF=Y</stp>
        <tr r="E252" s="1"/>
      </tp>
      <tp>
        <v>16.2973</v>
        <stp/>
        <stp>##V3_BDHV12</stp>
        <stp>CNHJPY Curncy</stp>
        <stp>last_price</stp>
        <stp>25/11/2016 8:00:00 AM</stp>
        <stp>25/11/2016 8:01:00 AM</stp>
        <stp>[USDJPY Gotobi.xlsx]Sheet1!R238C5</stp>
        <stp>BarSz=1</stp>
        <stp>Dir=V</stp>
        <stp>Dts=h</stp>
        <stp>Sort=D</stp>
        <stp>Quote=C</stp>
        <stp>UseDPDF=Y</stp>
        <tr r="E238" s="1"/>
      </tp>
      <tp>
        <v>15.7865</v>
        <stp/>
        <stp>##V3_BDHV12</stp>
        <stp>CNHJPY Curncy</stp>
        <stp>last_price</stp>
        <stp>15/11/2016 8:05:00 AM</stp>
        <stp>15/11/2016 8:06:00 AM</stp>
        <stp>[USDJPY Gotobi.xlsx]Sheet1!R230C6</stp>
        <stp>BarSz=1</stp>
        <stp>Dir=V</stp>
        <stp>Dts=h</stp>
        <stp>Sort=D</stp>
        <stp>Quote=C</stp>
        <stp>UseDPDF=Y</stp>
        <tr r="F230" s="1"/>
      </tp>
      <tp>
        <v>15.7865</v>
        <stp/>
        <stp>##V3_BDHV12</stp>
        <stp>CNHJPY Curncy</stp>
        <stp>last_price</stp>
        <stp>15/11/2016 8:05:00 AM</stp>
        <stp>15/11/2016 8:06:00 AM</stp>
        <stp>[USDJPY Gotobi.xlsx]Sheet1!R230C7</stp>
        <stp>BarSz=1</stp>
        <stp>Dir=V</stp>
        <stp>Dts=h</stp>
        <stp>Sort=D</stp>
        <stp>Quote=C</stp>
        <stp>UseDPDF=Y</stp>
        <tr r="G230" s="1"/>
      </tp>
      <tp>
        <v>16.909500000000001</v>
        <stp/>
        <stp>##V3_BDHV12</stp>
        <stp>CNHJPY Curncy</stp>
        <stp>last_price</stp>
        <stp>15/12/2016 8:05:00 AM</stp>
        <stp>15/12/2016 8:06:00 AM</stp>
        <stp>[USDJPY Gotobi.xlsx]Sheet1!R252C7</stp>
        <stp>BarSz=1</stp>
        <stp>Dir=V</stp>
        <stp>Dts=h</stp>
        <stp>Sort=D</stp>
        <stp>Quote=C</stp>
        <stp>UseDPDF=Y</stp>
        <tr r="G252" s="1"/>
      </tp>
      <tp>
        <v>16.313300000000002</v>
        <stp/>
        <stp>##V3_BDHV12</stp>
        <stp>CNHJPY Curncy</stp>
        <stp>last_price</stp>
        <stp>25/11/2016 8:05:00 AM</stp>
        <stp>25/11/2016 8:06:00 AM</stp>
        <stp>[USDJPY Gotobi.xlsx]Sheet1!R238C7</stp>
        <stp>BarSz=1</stp>
        <stp>Dir=V</stp>
        <stp>Dts=h</stp>
        <stp>Sort=D</stp>
        <stp>Quote=C</stp>
        <stp>UseDPDF=Y</stp>
        <tr r="G238" s="1"/>
      </tp>
      <tp>
        <v>15.3704</v>
        <stp/>
        <stp>##V3_BDHV12</stp>
        <stp>CNHJPY Curncy</stp>
        <stp>last_price</stp>
        <stp>25/10/2016 8:05:00 AM</stp>
        <stp>25/10/2016 8:06:00 AM</stp>
        <stp>[USDJPY Gotobi.xlsx]Sheet1!R215C6</stp>
        <stp>BarSz=1</stp>
        <stp>Dir=V</stp>
        <stp>Dts=h</stp>
        <stp>Sort=D</stp>
        <stp>Quote=C</stp>
        <stp>UseDPDF=Y</stp>
        <tr r="F215" s="1"/>
      </tp>
      <tp>
        <v>16.909500000000001</v>
        <stp/>
        <stp>##V3_BDHV12</stp>
        <stp>CNHJPY Curncy</stp>
        <stp>last_price</stp>
        <stp>15/12/2016 8:05:00 AM</stp>
        <stp>15/12/2016 8:06:00 AM</stp>
        <stp>[USDJPY Gotobi.xlsx]Sheet1!R252C6</stp>
        <stp>BarSz=1</stp>
        <stp>Dir=V</stp>
        <stp>Dts=h</stp>
        <stp>Sort=D</stp>
        <stp>Quote=C</stp>
        <stp>UseDPDF=Y</stp>
        <tr r="F252" s="1"/>
      </tp>
      <tp>
        <v>16.313300000000002</v>
        <stp/>
        <stp>##V3_BDHV12</stp>
        <stp>CNHJPY Curncy</stp>
        <stp>last_price</stp>
        <stp>25/11/2016 8:05:00 AM</stp>
        <stp>25/11/2016 8:06:00 AM</stp>
        <stp>[USDJPY Gotobi.xlsx]Sheet1!R238C6</stp>
        <stp>BarSz=1</stp>
        <stp>Dir=V</stp>
        <stp>Dts=h</stp>
        <stp>Sort=D</stp>
        <stp>Quote=C</stp>
        <stp>UseDPDF=Y</stp>
        <tr r="F238" s="1"/>
      </tp>
      <tp>
        <v>15.3704</v>
        <stp/>
        <stp>##V3_BDHV12</stp>
        <stp>CNHJPY Curncy</stp>
        <stp>last_price</stp>
        <stp>25/10/2016 8:05:00 AM</stp>
        <stp>25/10/2016 8:06:00 AM</stp>
        <stp>[USDJPY Gotobi.xlsx]Sheet1!R215C7</stp>
        <stp>BarSz=1</stp>
        <stp>Dir=V</stp>
        <stp>Dts=h</stp>
        <stp>Sort=D</stp>
        <stp>Quote=C</stp>
        <stp>UseDPDF=Y</stp>
        <tr r="G215" s="1"/>
      </tp>
      <tp>
        <v>15.4131</v>
        <stp/>
        <stp>##V3_BDHV12</stp>
        <stp>CNHJPY Curncy</stp>
        <stp>last_price</stp>
        <stp>14/10/2016 9:00:00 AM</stp>
        <stp>14/10/2016 9:01:00 AM</stp>
        <stp>[USDJPY Gotobi.xlsx]Sheet1!R208C8</stp>
        <stp>BarSz=1</stp>
        <stp>Dir=V</stp>
        <stp>Dts=h</stp>
        <stp>Sort=D</stp>
        <stp>Quote=C</stp>
        <stp>UseDPDF=Y</stp>
        <tr r="H208" s="1"/>
      </tp>
      <tp>
        <v>15.7111</v>
        <stp/>
        <stp>##V3_BDHV12</stp>
        <stp>CNHJPY Curncy</stp>
        <stp>last_price</stp>
        <stp>14/11/2016 9:00:00 AM</stp>
        <stp>14/11/2016 9:01:00 AM</stp>
        <stp>[USDJPY Gotobi.xlsx]Sheet1!R229C8</stp>
        <stp>BarSz=1</stp>
        <stp>Dir=V</stp>
        <stp>Dts=h</stp>
        <stp>Sort=D</stp>
        <stp>Quote=C</stp>
        <stp>UseDPDF=Y</stp>
        <tr r="H229" s="1"/>
      </tp>
      <tp>
        <v>16.6326</v>
        <stp/>
        <stp>##V3_BDHV12</stp>
        <stp>CNHJPY Curncy</stp>
        <stp>last_price</stp>
        <stp>14/12/2016 9:00:00 AM</stp>
        <stp>14/12/2016 9:01:00 AM</stp>
        <stp>[USDJPY Gotobi.xlsx]Sheet1!R251C8</stp>
        <stp>BarSz=1</stp>
        <stp>Dir=V</stp>
        <stp>Dts=h</stp>
        <stp>Sort=D</stp>
        <stp>Quote=C</stp>
        <stp>UseDPDF=Y</stp>
        <tr r="H251" s="1"/>
      </tp>
      <tp>
        <v>16.165099999999999</v>
        <stp/>
        <stp>##V3_BDHV12</stp>
        <stp>CNHJPY Curncy</stp>
        <stp>last_price</stp>
        <stp>24/11/2016 9:00:00 AM</stp>
        <stp>24/11/2016 9:01:00 AM</stp>
        <stp>[USDJPY Gotobi.xlsx]Sheet1!R237C8</stp>
        <stp>BarSz=1</stp>
        <stp>Dir=V</stp>
        <stp>Dts=h</stp>
        <stp>Sort=D</stp>
        <stp>Quote=C</stp>
        <stp>UseDPDF=Y</stp>
        <tr r="H237" s="1"/>
      </tp>
      <tp>
        <v>15.329700000000001</v>
        <stp/>
        <stp>##V3_BDHV12</stp>
        <stp>CNHJPY Curncy</stp>
        <stp>last_price</stp>
        <stp>24/10/2016 9:00:00 AM</stp>
        <stp>24/10/2016 9:01:00 AM</stp>
        <stp>[USDJPY Gotobi.xlsx]Sheet1!R214C8</stp>
        <stp>BarSz=1</stp>
        <stp>Dir=V</stp>
        <stp>Dts=h</stp>
        <stp>Sort=D</stp>
        <stp>Quote=C</stp>
        <stp>UseDPDF=Y</stp>
        <tr r="H214" s="1"/>
      </tp>
      <tp>
        <v>116.98</v>
        <stp/>
        <stp>##V3_BDHV12</stp>
        <stp>USDJPY Curncy</stp>
        <stp>last_price</stp>
        <stp>29/12/2016 8:00:00 AM</stp>
        <stp>29/12/2016 9:00:00 AM</stp>
        <stp>[USDJPY Gotobi.xlsx]Sheet6!R126C2</stp>
        <stp>BarSz=1</stp>
        <stp>Dir=H</stp>
        <stp>Dts=h</stp>
        <stp>Sort=D</stp>
        <stp>Quote=C</stp>
        <stp>UseDPDF=Y</stp>
        <stp>cols=60;rows=1</stp>
        <tr r="B126" s="6"/>
      </tp>
      <tp>
        <v>116.25</v>
        <stp/>
        <stp>##V3_BDHV12</stp>
        <stp>USDJPY Curncy</stp>
        <stp>last_price</stp>
        <stp>30/12/2016 8:00:00 AM</stp>
        <stp>30/12/2016 9:00:00 AM</stp>
        <stp>[USDJPY Gotobi.xlsx]Sheet6!R127C2</stp>
        <stp>BarSz=1</stp>
        <stp>Dir=H</stp>
        <stp>Dts=h</stp>
        <stp>Sort=D</stp>
        <stp>Quote=C</stp>
        <stp>UseDPDF=Y</stp>
        <stp>cols=60;rows=1</stp>
        <tr r="B127" s="6"/>
      </tp>
      <tp>
        <v>115.18</v>
        <stp/>
        <stp>##V3_BDHV12</stp>
        <stp>USDJPY Curncy</stp>
        <stp>last_price</stp>
        <stp>14/12/2016 8:00:00 AM</stp>
        <stp>14/12/2016 9:00:00 AM</stp>
        <stp>[USDJPY Gotobi.xlsx]Sheet6!R115C2</stp>
        <stp>BarSz=1</stp>
        <stp>Dir=H</stp>
        <stp>Dts=h</stp>
        <stp>Sort=D</stp>
        <stp>Quote=C</stp>
        <stp>UseDPDF=Y</stp>
        <stp>cols=60;rows=1</stp>
        <tr r="B115" s="6"/>
      </tp>
      <tp>
        <v>113.61</v>
        <stp/>
        <stp>##V3_BDHV12</stp>
        <stp>USDJPY Curncy</stp>
        <stp>last_price</stp>
        <stp>6/12/2016 8:00:00 AM</stp>
        <stp>6/12/2016 9:00:00 AM</stp>
        <stp>[USDJPY Gotobi.xlsx]Sheet6!R109C2</stp>
        <stp>BarSz=1</stp>
        <stp>Dir=H</stp>
        <stp>Dts=h</stp>
        <stp>Sort=D</stp>
        <stp>Quote=C</stp>
        <stp>UseDPDF=Y</stp>
        <stp>cols=60;rows=1</stp>
        <tr r="B109" s="6"/>
      </tp>
      <tp>
        <v>16.872299999999999</v>
        <stp/>
        <stp>##V3_BDHV12</stp>
        <stp>CNHJPY Curncy</stp>
        <stp>last_price</stp>
        <stp>26/12/2016 8:00:00 AM</stp>
        <stp>26/12/2016 8:01:00 AM</stp>
        <stp>[USDJPY Gotobi.xlsx]Sheet1!R259C5</stp>
        <stp>BarSz=1</stp>
        <stp>Dir=V</stp>
        <stp>Dts=h</stp>
        <stp>Sort=D</stp>
        <stp>Quote=C</stp>
        <stp>UseDPDF=Y</stp>
        <tr r="E259" s="1"/>
      </tp>
      <tp>
        <v>15.857699999999999</v>
        <stp/>
        <stp>##V3_BDHV12</stp>
        <stp>CNHJPY Curncy</stp>
        <stp>last_price</stp>
        <stp>16/11/2016 8:00:00 AM</stp>
        <stp>16/11/2016 8:01:00 AM</stp>
        <stp>[USDJPY Gotobi.xlsx]Sheet1!R231C5</stp>
        <stp>BarSz=1</stp>
        <stp>Dir=V</stp>
        <stp>Dts=h</stp>
        <stp>Sort=D</stp>
        <stp>Quote=C</stp>
        <stp>UseDPDF=Y</stp>
        <tr r="E231" s="1"/>
      </tp>
      <tp>
        <v>15.369</v>
        <stp/>
        <stp>##V3_BDHV12</stp>
        <stp>CNHJPY Curncy</stp>
        <stp>last_price</stp>
        <stp>26/10/2016 8:00:00 AM</stp>
        <stp>26/10/2016 8:01:00 AM</stp>
        <stp>[USDJPY Gotobi.xlsx]Sheet1!R216C5</stp>
        <stp>BarSz=1</stp>
        <stp>Dir=V</stp>
        <stp>Dts=h</stp>
        <stp>Sort=D</stp>
        <stp>Quote=C</stp>
        <stp>UseDPDF=Y</stp>
        <tr r="E216" s="1"/>
      </tp>
      <tp>
        <v>17.052299999999999</v>
        <stp/>
        <stp>##V3_BDHV12</stp>
        <stp>CNHJPY Curncy</stp>
        <stp>last_price</stp>
        <stp>16/12/2016 8:00:00 AM</stp>
        <stp>16/12/2016 8:01:00 AM</stp>
        <stp>[USDJPY Gotobi.xlsx]Sheet1!R253C5</stp>
        <stp>BarSz=1</stp>
        <stp>Dir=V</stp>
        <stp>Dts=h</stp>
        <stp>Sort=D</stp>
        <stp>Quote=C</stp>
        <stp>UseDPDF=Y</stp>
        <tr r="E253" s="1"/>
      </tp>
      <tp>
        <v>16.865600000000001</v>
        <stp/>
        <stp>##V3_BDHV12</stp>
        <stp>CNHJPY Curncy</stp>
        <stp>last_price</stp>
        <stp>26/12/2016 8:05:00 AM</stp>
        <stp>26/12/2016 8:06:00 AM</stp>
        <stp>[USDJPY Gotobi.xlsx]Sheet1!R259C6</stp>
        <stp>BarSz=1</stp>
        <stp>Dir=V</stp>
        <stp>Dts=h</stp>
        <stp>Sort=D</stp>
        <stp>Quote=C</stp>
        <stp>UseDPDF=Y</stp>
        <tr r="F259" s="1"/>
      </tp>
      <tp>
        <v>15.869199999999999</v>
        <stp/>
        <stp>##V3_BDHV12</stp>
        <stp>CNHJPY Curncy</stp>
        <stp>last_price</stp>
        <stp>16/11/2016 8:05:00 AM</stp>
        <stp>16/11/2016 8:06:00 AM</stp>
        <stp>[USDJPY Gotobi.xlsx]Sheet1!R231C6</stp>
        <stp>BarSz=1</stp>
        <stp>Dir=V</stp>
        <stp>Dts=h</stp>
        <stp>Sort=D</stp>
        <stp>Quote=C</stp>
        <stp>UseDPDF=Y</stp>
        <tr r="F231" s="1"/>
      </tp>
      <tp>
        <v>16.865600000000001</v>
        <stp/>
        <stp>##V3_BDHV12</stp>
        <stp>CNHJPY Curncy</stp>
        <stp>last_price</stp>
        <stp>26/12/2016 8:05:00 AM</stp>
        <stp>26/12/2016 8:06:00 AM</stp>
        <stp>[USDJPY Gotobi.xlsx]Sheet1!R259C7</stp>
        <stp>BarSz=1</stp>
        <stp>Dir=V</stp>
        <stp>Dts=h</stp>
        <stp>Sort=D</stp>
        <stp>Quote=C</stp>
        <stp>UseDPDF=Y</stp>
        <tr r="G259" s="1"/>
      </tp>
      <tp>
        <v>15.869199999999999</v>
        <stp/>
        <stp>##V3_BDHV12</stp>
        <stp>CNHJPY Curncy</stp>
        <stp>last_price</stp>
        <stp>16/11/2016 8:05:00 AM</stp>
        <stp>16/11/2016 8:06:00 AM</stp>
        <stp>[USDJPY Gotobi.xlsx]Sheet1!R231C7</stp>
        <stp>BarSz=1</stp>
        <stp>Dir=V</stp>
        <stp>Dts=h</stp>
        <stp>Sort=D</stp>
        <stp>Quote=C</stp>
        <stp>UseDPDF=Y</stp>
        <tr r="G231" s="1"/>
      </tp>
      <tp>
        <v>17.0501</v>
        <stp/>
        <stp>##V3_BDHV12</stp>
        <stp>CNHJPY Curncy</stp>
        <stp>last_price</stp>
        <stp>16/12/2016 8:05:00 AM</stp>
        <stp>16/12/2016 8:06:00 AM</stp>
        <stp>[USDJPY Gotobi.xlsx]Sheet1!R253C7</stp>
        <stp>BarSz=1</stp>
        <stp>Dir=V</stp>
        <stp>Dts=h</stp>
        <stp>Sort=D</stp>
        <stp>Quote=C</stp>
        <stp>UseDPDF=Y</stp>
        <tr r="G253" s="1"/>
      </tp>
      <tp>
        <v>15.370200000000001</v>
        <stp/>
        <stp>##V3_BDHV12</stp>
        <stp>CNHJPY Curncy</stp>
        <stp>last_price</stp>
        <stp>26/10/2016 8:05:00 AM</stp>
        <stp>26/10/2016 8:06:00 AM</stp>
        <stp>[USDJPY Gotobi.xlsx]Sheet1!R216C6</stp>
        <stp>BarSz=1</stp>
        <stp>Dir=V</stp>
        <stp>Dts=h</stp>
        <stp>Sort=D</stp>
        <stp>Quote=C</stp>
        <stp>UseDPDF=Y</stp>
        <tr r="F216" s="1"/>
      </tp>
      <tp>
        <v>17.0501</v>
        <stp/>
        <stp>##V3_BDHV12</stp>
        <stp>CNHJPY Curncy</stp>
        <stp>last_price</stp>
        <stp>16/12/2016 8:05:00 AM</stp>
        <stp>16/12/2016 8:06:00 AM</stp>
        <stp>[USDJPY Gotobi.xlsx]Sheet1!R253C6</stp>
        <stp>BarSz=1</stp>
        <stp>Dir=V</stp>
        <stp>Dts=h</stp>
        <stp>Sort=D</stp>
        <stp>Quote=C</stp>
        <stp>UseDPDF=Y</stp>
        <tr r="F253" s="1"/>
      </tp>
      <tp>
        <v>15.370200000000001</v>
        <stp/>
        <stp>##V3_BDHV12</stp>
        <stp>CNHJPY Curncy</stp>
        <stp>last_price</stp>
        <stp>26/10/2016 8:05:00 AM</stp>
        <stp>26/10/2016 8:06:00 AM</stp>
        <stp>[USDJPY Gotobi.xlsx]Sheet1!R216C7</stp>
        <stp>BarSz=1</stp>
        <stp>Dir=V</stp>
        <stp>Dts=h</stp>
        <stp>Sort=D</stp>
        <stp>Quote=C</stp>
        <stp>UseDPDF=Y</stp>
        <tr r="G216" s="1"/>
      </tp>
      <tp>
        <v>15.4587</v>
        <stp/>
        <stp>##V3_BDHV12</stp>
        <stp>CNHJPY Curncy</stp>
        <stp>last_price</stp>
        <stp>17/10/2016 9:00:00 AM</stp>
        <stp>17/10/2016 9:01:00 AM</stp>
        <stp>[USDJPY Gotobi.xlsx]Sheet1!R209C8</stp>
        <stp>BarSz=1</stp>
        <stp>Dir=V</stp>
        <stp>Dts=h</stp>
        <stp>Sort=D</stp>
        <stp>Quote=C</stp>
        <stp>UseDPDF=Y</stp>
        <tr r="H209" s="1"/>
      </tp>
      <tp>
        <v>16.884</v>
        <stp/>
        <stp>##V3_BDHV12</stp>
        <stp>CNHJPY Curncy</stp>
        <stp>last_price</stp>
        <stp>27/12/2016 9:00:00 AM</stp>
        <stp>27/12/2016 9:01:00 AM</stp>
        <stp>[USDJPY Gotobi.xlsx]Sheet1!R260C8</stp>
        <stp>BarSz=1</stp>
        <stp>Dir=V</stp>
        <stp>Dts=h</stp>
        <stp>Sort=D</stp>
        <stp>Quote=C</stp>
        <stp>UseDPDF=Y</stp>
        <tr r="H260" s="1"/>
      </tp>
      <tp>
        <v>15.789899999999999</v>
        <stp/>
        <stp>##V3_BDHV12</stp>
        <stp>CNHJPY Curncy</stp>
        <stp>last_price</stp>
        <stp>17/11/2016 9:00:00 AM</stp>
        <stp>17/11/2016 9:01:00 AM</stp>
        <stp>[USDJPY Gotobi.xlsx]Sheet1!R232C8</stp>
        <stp>BarSz=1</stp>
        <stp>Dir=V</stp>
        <stp>Dts=h</stp>
        <stp>Sort=D</stp>
        <stp>Quote=C</stp>
        <stp>UseDPDF=Y</stp>
        <tr r="H232" s="1"/>
      </tp>
      <tp>
        <v>15.4032</v>
        <stp/>
        <stp>##V3_BDHV12</stp>
        <stp>CNHJPY Curncy</stp>
        <stp>last_price</stp>
        <stp>27/10/2016 9:00:00 AM</stp>
        <stp>27/10/2016 9:01:00 AM</stp>
        <stp>[USDJPY Gotobi.xlsx]Sheet1!R217C8</stp>
        <stp>BarSz=1</stp>
        <stp>Dir=V</stp>
        <stp>Dts=h</stp>
        <stp>Sort=D</stp>
        <stp>Quote=C</stp>
        <stp>UseDPDF=Y</stp>
        <tr r="H217" s="1"/>
      </tp>
      <tp>
        <v>117.59</v>
        <stp/>
        <stp>##V3_BDHV12</stp>
        <stp>USDJPY Curncy</stp>
        <stp>last_price</stp>
        <stp>28/12/2016 8:00:00 AM</stp>
        <stp>28/12/2016 9:00:00 AM</stp>
        <stp>[USDJPY Gotobi.xlsx]Sheet6!R125C2</stp>
        <stp>BarSz=1</stp>
        <stp>Dir=H</stp>
        <stp>Dts=h</stp>
        <stp>Sort=D</stp>
        <stp>Quote=C</stp>
        <stp>UseDPDF=Y</stp>
        <stp>cols=60;rows=1</stp>
        <tr r="B125" s="6"/>
      </tp>
      <tp>
        <v>117.73</v>
        <stp/>
        <stp>##V3_BDHV12</stp>
        <stp>USDJPY Curncy</stp>
        <stp>last_price</stp>
        <stp>15/12/2016 8:00:00 AM</stp>
        <stp>15/12/2016 9:00:00 AM</stp>
        <stp>[USDJPY Gotobi.xlsx]Sheet6!R116C2</stp>
        <stp>BarSz=1</stp>
        <stp>Dir=H</stp>
        <stp>Dts=h</stp>
        <stp>Sort=D</stp>
        <stp>Quote=C</stp>
        <stp>UseDPDF=Y</stp>
        <stp>cols=60;rows=1</stp>
        <tr r="B116" s="6"/>
      </tp>
      <tp>
        <v>15.457700000000001</v>
        <stp/>
        <stp>##V3_BDHV12</stp>
        <stp>CNHJPY Curncy</stp>
        <stp>last_price</stp>
        <stp>17/10/2016 8:00:00 AM</stp>
        <stp>17/10/2016 9:00:00 AM</stp>
        <stp>[USDJPY Gotobi.xlsx]CNH2!R73C2</stp>
        <stp>BarSz=1</stp>
        <stp>Dir=H</stp>
        <stp>Dts=h</stp>
        <stp>Sort=D</stp>
        <stp>Quote=C</stp>
        <stp>UseDPDF=Y</stp>
        <stp>cols=60;rows=1</stp>
        <tr r="B73" s="12"/>
      </tp>
      <tp>
        <v>16.854099999999999</v>
        <stp/>
        <stp>##V3_BDHV12</stp>
        <stp>CNHJPY Curncy</stp>
        <stp>last_price</stp>
        <stp>27/12/2016 8:00:00 AM</stp>
        <stp>27/12/2016 8:01:00 AM</stp>
        <stp>[USDJPY Gotobi.xlsx]Sheet1!R260C5</stp>
        <stp>BarSz=1</stp>
        <stp>Dir=V</stp>
        <stp>Dts=h</stp>
        <stp>Sort=D</stp>
        <stp>Quote=C</stp>
        <stp>UseDPDF=Y</stp>
        <tr r="E260" s="1"/>
      </tp>
      <tp>
        <v>15.811500000000001</v>
        <stp/>
        <stp>##V3_BDHV12</stp>
        <stp>CNHJPY Curncy</stp>
        <stp>last_price</stp>
        <stp>17/11/2016 8:00:00 AM</stp>
        <stp>17/11/2016 8:01:00 AM</stp>
        <stp>[USDJPY Gotobi.xlsx]Sheet1!R232C5</stp>
        <stp>BarSz=1</stp>
        <stp>Dir=V</stp>
        <stp>Dts=h</stp>
        <stp>Sort=D</stp>
        <stp>Quote=C</stp>
        <stp>UseDPDF=Y</stp>
        <tr r="E232" s="1"/>
      </tp>
      <tp>
        <v>15.4457</v>
        <stp/>
        <stp>##V3_BDHV12</stp>
        <stp>CNHJPY Curncy</stp>
        <stp>last_price</stp>
        <stp>17/10/2016 8:00:00 AM</stp>
        <stp>17/10/2016 8:01:00 AM</stp>
        <stp>[USDJPY Gotobi.xlsx]Sheet1!R209C5</stp>
        <stp>BarSz=1</stp>
        <stp>Dir=V</stp>
        <stp>Dts=h</stp>
        <stp>Sort=D</stp>
        <stp>Quote=C</stp>
        <stp>UseDPDF=Y</stp>
        <tr r="E209" s="1"/>
      </tp>
      <tp>
        <v>15.4161</v>
        <stp/>
        <stp>##V3_BDHV12</stp>
        <stp>CNHJPY Curncy</stp>
        <stp>last_price</stp>
        <stp>27/10/2016 8:00:00 AM</stp>
        <stp>27/10/2016 8:01:00 AM</stp>
        <stp>[USDJPY Gotobi.xlsx]Sheet1!R217C5</stp>
        <stp>BarSz=1</stp>
        <stp>Dir=V</stp>
        <stp>Dts=h</stp>
        <stp>Sort=D</stp>
        <stp>Quote=C</stp>
        <stp>UseDPDF=Y</stp>
        <tr r="E217" s="1"/>
      </tp>
      <tp>
        <v>16.857500000000002</v>
        <stp/>
        <stp>##V3_BDHV12</stp>
        <stp>CNHJPY Curncy</stp>
        <stp>last_price</stp>
        <stp>27/12/2016 8:05:00 AM</stp>
        <stp>27/12/2016 8:06:00 AM</stp>
        <stp>[USDJPY Gotobi.xlsx]Sheet1!R260C6</stp>
        <stp>BarSz=1</stp>
        <stp>Dir=V</stp>
        <stp>Dts=h</stp>
        <stp>Sort=D</stp>
        <stp>Quote=C</stp>
        <stp>UseDPDF=Y</stp>
        <tr r="F260" s="1"/>
      </tp>
      <tp>
        <v>15.4472</v>
        <stp/>
        <stp>##V3_BDHV12</stp>
        <stp>CNHJPY Curncy</stp>
        <stp>last_price</stp>
        <stp>17/10/2016 8:05:00 AM</stp>
        <stp>17/10/2016 8:06:00 AM</stp>
        <stp>[USDJPY Gotobi.xlsx]Sheet1!R209C7</stp>
        <stp>BarSz=1</stp>
        <stp>Dir=V</stp>
        <stp>Dts=h</stp>
        <stp>Sort=D</stp>
        <stp>Quote=C</stp>
        <stp>UseDPDF=Y</stp>
        <tr r="G209" s="1"/>
      </tp>
      <tp>
        <v>15.820499999999999</v>
        <stp/>
        <stp>##V3_BDHV12</stp>
        <stp>CNHJPY Curncy</stp>
        <stp>last_price</stp>
        <stp>17/11/2016 8:05:00 AM</stp>
        <stp>17/11/2016 8:06:00 AM</stp>
        <stp>[USDJPY Gotobi.xlsx]Sheet1!R232C6</stp>
        <stp>BarSz=1</stp>
        <stp>Dir=V</stp>
        <stp>Dts=h</stp>
        <stp>Sort=D</stp>
        <stp>Quote=C</stp>
        <stp>UseDPDF=Y</stp>
        <tr r="F232" s="1"/>
      </tp>
      <tp>
        <v>16.857500000000002</v>
        <stp/>
        <stp>##V3_BDHV12</stp>
        <stp>CNHJPY Curncy</stp>
        <stp>last_price</stp>
        <stp>27/12/2016 8:05:00 AM</stp>
        <stp>27/12/2016 8:06:00 AM</stp>
        <stp>[USDJPY Gotobi.xlsx]Sheet1!R260C7</stp>
        <stp>BarSz=1</stp>
        <stp>Dir=V</stp>
        <stp>Dts=h</stp>
        <stp>Sort=D</stp>
        <stp>Quote=C</stp>
        <stp>UseDPDF=Y</stp>
        <tr r="G260" s="1"/>
      </tp>
      <tp>
        <v>15.4472</v>
        <stp/>
        <stp>##V3_BDHV12</stp>
        <stp>CNHJPY Curncy</stp>
        <stp>last_price</stp>
        <stp>17/10/2016 8:05:00 AM</stp>
        <stp>17/10/2016 8:06:00 AM</stp>
        <stp>[USDJPY Gotobi.xlsx]Sheet1!R209C6</stp>
        <stp>BarSz=1</stp>
        <stp>Dir=V</stp>
        <stp>Dts=h</stp>
        <stp>Sort=D</stp>
        <stp>Quote=C</stp>
        <stp>UseDPDF=Y</stp>
        <tr r="F209" s="1"/>
      </tp>
      <tp>
        <v>15.820499999999999</v>
        <stp/>
        <stp>##V3_BDHV12</stp>
        <stp>CNHJPY Curncy</stp>
        <stp>last_price</stp>
        <stp>17/11/2016 8:05:00 AM</stp>
        <stp>17/11/2016 8:06:00 AM</stp>
        <stp>[USDJPY Gotobi.xlsx]Sheet1!R232C7</stp>
        <stp>BarSz=1</stp>
        <stp>Dir=V</stp>
        <stp>Dts=h</stp>
        <stp>Sort=D</stp>
        <stp>Quote=C</stp>
        <stp>UseDPDF=Y</stp>
        <tr r="G232" s="1"/>
      </tp>
      <tp>
        <v>15.4221</v>
        <stp/>
        <stp>##V3_BDHV12</stp>
        <stp>CNHJPY Curncy</stp>
        <stp>last_price</stp>
        <stp>27/10/2016 8:05:00 AM</stp>
        <stp>27/10/2016 8:06:00 AM</stp>
        <stp>[USDJPY Gotobi.xlsx]Sheet1!R217C6</stp>
        <stp>BarSz=1</stp>
        <stp>Dir=V</stp>
        <stp>Dts=h</stp>
        <stp>Sort=D</stp>
        <stp>Quote=C</stp>
        <stp>UseDPDF=Y</stp>
        <tr r="F217" s="1"/>
      </tp>
      <tp>
        <v>15.4221</v>
        <stp/>
        <stp>##V3_BDHV12</stp>
        <stp>CNHJPY Curncy</stp>
        <stp>last_price</stp>
        <stp>27/10/2016 8:05:00 AM</stp>
        <stp>27/10/2016 8:06:00 AM</stp>
        <stp>[USDJPY Gotobi.xlsx]Sheet1!R217C7</stp>
        <stp>BarSz=1</stp>
        <stp>Dir=V</stp>
        <stp>Dts=h</stp>
        <stp>Sort=D</stp>
        <stp>Quote=C</stp>
        <stp>UseDPDF=Y</stp>
        <tr r="G217" s="1"/>
      </tp>
      <tp>
        <v>16.843699999999998</v>
        <stp/>
        <stp>##V3_BDHV12</stp>
        <stp>CNHJPY Curncy</stp>
        <stp>last_price</stp>
        <stp>26/12/2016 9:00:00 AM</stp>
        <stp>26/12/2016 9:01:00 AM</stp>
        <stp>[USDJPY Gotobi.xlsx]Sheet1!R259C8</stp>
        <stp>BarSz=1</stp>
        <stp>Dir=V</stp>
        <stp>Dts=h</stp>
        <stp>Sort=D</stp>
        <stp>Quote=C</stp>
        <stp>UseDPDF=Y</stp>
        <tr r="H259" s="1"/>
      </tp>
      <tp>
        <v>15.858000000000001</v>
        <stp/>
        <stp>##V3_BDHV12</stp>
        <stp>CNHJPY Curncy</stp>
        <stp>last_price</stp>
        <stp>16/11/2016 9:00:00 AM</stp>
        <stp>16/11/2016 9:01:00 AM</stp>
        <stp>[USDJPY Gotobi.xlsx]Sheet1!R231C8</stp>
        <stp>BarSz=1</stp>
        <stp>Dir=V</stp>
        <stp>Dts=h</stp>
        <stp>Sort=D</stp>
        <stp>Quote=C</stp>
        <stp>UseDPDF=Y</stp>
        <tr r="H231" s="1"/>
      </tp>
      <tp>
        <v>17.0411</v>
        <stp/>
        <stp>##V3_BDHV12</stp>
        <stp>CNHJPY Curncy</stp>
        <stp>last_price</stp>
        <stp>16/12/2016 9:00:00 AM</stp>
        <stp>16/12/2016 9:01:00 AM</stp>
        <stp>[USDJPY Gotobi.xlsx]Sheet1!R253C8</stp>
        <stp>BarSz=1</stp>
        <stp>Dir=V</stp>
        <stp>Dts=h</stp>
        <stp>Sort=D</stp>
        <stp>Quote=C</stp>
        <stp>UseDPDF=Y</stp>
        <tr r="H253" s="1"/>
      </tp>
      <tp>
        <v>15.3756</v>
        <stp/>
        <stp>##V3_BDHV12</stp>
        <stp>CNHJPY Curncy</stp>
        <stp>last_price</stp>
        <stp>26/10/2016 9:00:00 AM</stp>
        <stp>26/10/2016 9:01:00 AM</stp>
        <stp>[USDJPY Gotobi.xlsx]Sheet1!R216C8</stp>
        <stp>BarSz=1</stp>
        <stp>Dir=V</stp>
        <stp>Dts=h</stp>
        <stp>Sort=D</stp>
        <stp>Quote=C</stp>
        <stp>UseDPDF=Y</stp>
        <tr r="H216" s="1"/>
      </tp>
      <tp>
        <v>117.44</v>
        <stp/>
        <stp>##V3_BDHV12</stp>
        <stp>USDJPY Curncy</stp>
        <stp>last_price</stp>
        <stp>27/12/2016 8:00:00 AM</stp>
        <stp>27/12/2016 9:00:00 AM</stp>
        <stp>[USDJPY Gotobi.xlsx]Sheet6!R124C2</stp>
        <stp>BarSz=1</stp>
        <stp>Dir=H</stp>
        <stp>Dts=h</stp>
        <stp>Sort=D</stp>
        <stp>Quote=C</stp>
        <stp>UseDPDF=Y</stp>
        <stp>cols=60;rows=1</stp>
        <tr r="B124" s="6"/>
      </tp>
      <tp>
        <v>118.22</v>
        <stp/>
        <stp>##V3_BDHV12</stp>
        <stp>USDJPY Curncy</stp>
        <stp>last_price</stp>
        <stp>16/12/2016 8:00:00 AM</stp>
        <stp>16/12/2016 9:00:00 AM</stp>
        <stp>[USDJPY Gotobi.xlsx]Sheet6!R117C2</stp>
        <stp>BarSz=1</stp>
        <stp>Dir=H</stp>
        <stp>Dts=h</stp>
        <stp>Sort=D</stp>
        <stp>Quote=C</stp>
        <stp>UseDPDF=Y</stp>
        <stp>cols=60;rows=1</stp>
        <tr r="B117" s="6"/>
      </tp>
      <tp>
        <v>113.85</v>
        <stp/>
        <stp>##V3_BDHV12</stp>
        <stp>USDJPY Curncy</stp>
        <stp>last_price</stp>
        <stp>8/12/2016 8:00:00 AM</stp>
        <stp>8/12/2016 9:00:00 AM</stp>
        <stp>[USDJPY Gotobi.xlsx]Sheet6!R111C2</stp>
        <stp>BarSz=1</stp>
        <stp>Dir=H</stp>
        <stp>Dts=h</stp>
        <stp>Sort=D</stp>
        <stp>Quote=C</stp>
        <stp>UseDPDF=Y</stp>
        <stp>cols=60;rows=1</stp>
        <tr r="B111" s="6"/>
      </tp>
      <tp>
        <v>15.864599999999999</v>
        <stp/>
        <stp>##V3_BDHV12</stp>
        <stp>CNHJPY Curncy</stp>
        <stp>last_price</stp>
        <stp>16/11/2016 8:00:00 AM</stp>
        <stp>16/11/2016 9:00:00 AM</stp>
        <stp>[USDJPY Gotobi.xlsx]CNH2!R95C2</stp>
        <stp>BarSz=1</stp>
        <stp>Dir=H</stp>
        <stp>Dts=h</stp>
        <stp>Sort=D</stp>
        <stp>Quote=C</stp>
        <stp>UseDPDF=Y</stp>
        <stp>cols=60;rows=1</stp>
        <tr r="B95" s="12"/>
      </tp>
      <tp>
        <v>15.6183</v>
        <stp/>
        <stp>##V3_BDHV12</stp>
        <stp>CNHJPY Curncy</stp>
        <stp>last_price</stp>
        <stp>11/11/2016 8:00:00 AM</stp>
        <stp>11/11/2016 9:00:00 AM</stp>
        <stp>[USDJPY Gotobi.xlsx]CNH2!R92C2</stp>
        <stp>BarSz=1</stp>
        <stp>Dir=H</stp>
        <stp>Dts=h</stp>
        <stp>Sort=D</stp>
        <stp>Quote=C</stp>
        <stp>UseDPDF=Y</stp>
        <stp>cols=60;rows=1</stp>
        <tr r="B92" s="12"/>
      </tp>
      <tp>
        <v>15.5063</v>
        <stp/>
        <stp>##V3_BDHV12</stp>
        <stp>CNHJPY Curncy</stp>
        <stp>last_price</stp>
        <stp>10/11/2016 8:00:00 AM</stp>
        <stp>10/11/2016 8:01:00 AM</stp>
        <stp>[USDJPY Gotobi.xlsx]Sheet1!R227C5</stp>
        <stp>BarSz=1</stp>
        <stp>Dir=V</stp>
        <stp>Dts=h</stp>
        <stp>Sort=D</stp>
        <stp>Quote=C</stp>
        <stp>UseDPDF=Y</stp>
        <tr r="E227" s="1"/>
      </tp>
      <tp>
        <v>16.884</v>
        <stp/>
        <stp>##V3_BDHV12</stp>
        <stp>CNHJPY Curncy</stp>
        <stp>last_price</stp>
        <stp>20/12/2016 8:00:00 AM</stp>
        <stp>20/12/2016 8:01:00 AM</stp>
        <stp>[USDJPY Gotobi.xlsx]Sheet1!R255C5</stp>
        <stp>BarSz=1</stp>
        <stp>Dir=V</stp>
        <stp>Dts=h</stp>
        <stp>Sort=D</stp>
        <stp>Quote=C</stp>
        <stp>UseDPDF=Y</stp>
        <tr r="E255" s="1"/>
      </tp>
      <tp>
        <v>15.3673</v>
        <stp/>
        <stp>##V3_BDHV12</stp>
        <stp>CNHJPY Curncy</stp>
        <stp>last_price</stp>
        <stp>10/10/2016 8:00:00 AM</stp>
        <stp>10/10/2016 8:01:00 AM</stp>
        <stp>[USDJPY Gotobi.xlsx]Sheet1!R204C5</stp>
        <stp>BarSz=1</stp>
        <stp>Dir=V</stp>
        <stp>Dts=h</stp>
        <stp>Sort=D</stp>
        <stp>Quote=C</stp>
        <stp>UseDPDF=Y</stp>
        <tr r="E204" s="1"/>
      </tp>
      <tp>
        <v>16.688700000000001</v>
        <stp/>
        <stp>##V3_BDHV12</stp>
        <stp>CNHJPY Curncy</stp>
        <stp>last_price</stp>
        <stp>30/12/2016 8:00:00 AM</stp>
        <stp>30/12/2016 8:01:00 AM</stp>
        <stp>[USDJPY Gotobi.xlsx]Sheet1!R263C5</stp>
        <stp>BarSz=1</stp>
        <stp>Dir=V</stp>
        <stp>Dts=h</stp>
        <stp>Sort=D</stp>
        <stp>Quote=C</stp>
        <stp>UseDPDF=Y</stp>
        <tr r="E263" s="1"/>
      </tp>
      <tp>
        <v>15.3422</v>
        <stp/>
        <stp>##V3_BDHV12</stp>
        <stp>CNHJPY Curncy</stp>
        <stp>last_price</stp>
        <stp>20/10/2016 8:00:00 AM</stp>
        <stp>20/10/2016 8:01:00 AM</stp>
        <stp>[USDJPY Gotobi.xlsx]Sheet1!R212C5</stp>
        <stp>BarSz=1</stp>
        <stp>Dir=V</stp>
        <stp>Dts=h</stp>
        <stp>Sort=D</stp>
        <stp>Quote=C</stp>
        <stp>UseDPDF=Y</stp>
        <tr r="E212" s="1"/>
      </tp>
      <tp>
        <v>16.2758</v>
        <stp/>
        <stp>##V3_BDHV12</stp>
        <stp>CNHJPY Curncy</stp>
        <stp>last_price</stp>
        <stp>30/11/2016 8:00:00 AM</stp>
        <stp>30/11/2016 8:01:00 AM</stp>
        <stp>[USDJPY Gotobi.xlsx]Sheet1!R241C5</stp>
        <stp>BarSz=1</stp>
        <stp>Dir=V</stp>
        <stp>Dts=h</stp>
        <stp>Sort=D</stp>
        <stp>Quote=C</stp>
        <stp>UseDPDF=Y</stp>
        <tr r="E241" s="1"/>
      </tp>
      <tp>
        <v>15.527900000000001</v>
        <stp/>
        <stp>##V3_BDHV12</stp>
        <stp>CNHJPY Curncy</stp>
        <stp>last_price</stp>
        <stp>10/11/2016 8:05:00 AM</stp>
        <stp>10/11/2016 8:06:00 AM</stp>
        <stp>[USDJPY Gotobi.xlsx]Sheet1!R227C6</stp>
        <stp>BarSz=1</stp>
        <stp>Dir=V</stp>
        <stp>Dts=h</stp>
        <stp>Sort=D</stp>
        <stp>Quote=C</stp>
        <stp>UseDPDF=Y</stp>
        <tr r="F227" s="1"/>
      </tp>
      <tp>
        <v>15.374700000000001</v>
        <stp/>
        <stp>##V3_BDHV12</stp>
        <stp>CNHJPY Curncy</stp>
        <stp>last_price</stp>
        <stp>10/10/2016 8:05:00 AM</stp>
        <stp>10/10/2016 8:06:00 AM</stp>
        <stp>[USDJPY Gotobi.xlsx]Sheet1!R204C7</stp>
        <stp>BarSz=1</stp>
        <stp>Dir=V</stp>
        <stp>Dts=h</stp>
        <stp>Sort=D</stp>
        <stp>Quote=C</stp>
        <stp>UseDPDF=Y</stp>
        <tr r="G204" s="1"/>
      </tp>
      <tp>
        <v>16.708500000000001</v>
        <stp/>
        <stp>##V3_BDHV12</stp>
        <stp>CNHJPY Curncy</stp>
        <stp>last_price</stp>
        <stp>30/12/2016 8:05:00 AM</stp>
        <stp>30/12/2016 8:06:00 AM</stp>
        <stp>[USDJPY Gotobi.xlsx]Sheet1!R263C7</stp>
        <stp>BarSz=1</stp>
        <stp>Dir=V</stp>
        <stp>Dts=h</stp>
        <stp>Sort=D</stp>
        <stp>Quote=C</stp>
        <stp>UseDPDF=Y</stp>
        <tr r="G263" s="1"/>
      </tp>
      <tp>
        <v>16.886600000000001</v>
        <stp/>
        <stp>##V3_BDHV12</stp>
        <stp>CNHJPY Curncy</stp>
        <stp>last_price</stp>
        <stp>20/12/2016 8:05:00 AM</stp>
        <stp>20/12/2016 8:06:00 AM</stp>
        <stp>[USDJPY Gotobi.xlsx]Sheet1!R255C6</stp>
        <stp>BarSz=1</stp>
        <stp>Dir=V</stp>
        <stp>Dts=h</stp>
        <stp>Sort=D</stp>
        <stp>Quote=C</stp>
        <stp>UseDPDF=Y</stp>
        <tr r="F255" s="1"/>
      </tp>
      <tp>
        <v>15.527900000000001</v>
        <stp/>
        <stp>##V3_BDHV12</stp>
        <stp>CNHJPY Curncy</stp>
        <stp>last_price</stp>
        <stp>10/11/2016 8:05:00 AM</stp>
        <stp>10/11/2016 8:06:00 AM</stp>
        <stp>[USDJPY Gotobi.xlsx]Sheet1!R227C7</stp>
        <stp>BarSz=1</stp>
        <stp>Dir=V</stp>
        <stp>Dts=h</stp>
        <stp>Sort=D</stp>
        <stp>Quote=C</stp>
        <stp>UseDPDF=Y</stp>
        <tr r="G227" s="1"/>
      </tp>
      <tp>
        <v>15.374700000000001</v>
        <stp/>
        <stp>##V3_BDHV12</stp>
        <stp>CNHJPY Curncy</stp>
        <stp>last_price</stp>
        <stp>10/10/2016 8:05:00 AM</stp>
        <stp>10/10/2016 8:06:00 AM</stp>
        <stp>[USDJPY Gotobi.xlsx]Sheet1!R204C6</stp>
        <stp>BarSz=1</stp>
        <stp>Dir=V</stp>
        <stp>Dts=h</stp>
        <stp>Sort=D</stp>
        <stp>Quote=C</stp>
        <stp>UseDPDF=Y</stp>
        <tr r="F204" s="1"/>
      </tp>
      <tp>
        <v>16.708500000000001</v>
        <stp/>
        <stp>##V3_BDHV12</stp>
        <stp>CNHJPY Curncy</stp>
        <stp>last_price</stp>
        <stp>30/12/2016 8:05:00 AM</stp>
        <stp>30/12/2016 8:06:00 AM</stp>
        <stp>[USDJPY Gotobi.xlsx]Sheet1!R263C6</stp>
        <stp>BarSz=1</stp>
        <stp>Dir=V</stp>
        <stp>Dts=h</stp>
        <stp>Sort=D</stp>
        <stp>Quote=C</stp>
        <stp>UseDPDF=Y</stp>
        <tr r="F263" s="1"/>
      </tp>
      <tp>
        <v>16.886600000000001</v>
        <stp/>
        <stp>##V3_BDHV12</stp>
        <stp>CNHJPY Curncy</stp>
        <stp>last_price</stp>
        <stp>20/12/2016 8:05:00 AM</stp>
        <stp>20/12/2016 8:06:00 AM</stp>
        <stp>[USDJPY Gotobi.xlsx]Sheet1!R255C7</stp>
        <stp>BarSz=1</stp>
        <stp>Dir=V</stp>
        <stp>Dts=h</stp>
        <stp>Sort=D</stp>
        <stp>Quote=C</stp>
        <stp>UseDPDF=Y</stp>
        <tr r="G255" s="1"/>
      </tp>
      <tp>
        <v>15.341699999999999</v>
        <stp/>
        <stp>##V3_BDHV12</stp>
        <stp>CNHJPY Curncy</stp>
        <stp>last_price</stp>
        <stp>20/10/2016 8:05:00 AM</stp>
        <stp>20/10/2016 8:06:00 AM</stp>
        <stp>[USDJPY Gotobi.xlsx]Sheet1!R212C6</stp>
        <stp>BarSz=1</stp>
        <stp>Dir=V</stp>
        <stp>Dts=h</stp>
        <stp>Sort=D</stp>
        <stp>Quote=C</stp>
        <stp>UseDPDF=Y</stp>
        <tr r="F212" s="1"/>
      </tp>
      <tp>
        <v>16.257100000000001</v>
        <stp/>
        <stp>##V3_BDHV12</stp>
        <stp>CNHJPY Curncy</stp>
        <stp>last_price</stp>
        <stp>30/11/2016 8:05:00 AM</stp>
        <stp>30/11/2016 8:06:00 AM</stp>
        <stp>[USDJPY Gotobi.xlsx]Sheet1!R241C6</stp>
        <stp>BarSz=1</stp>
        <stp>Dir=V</stp>
        <stp>Dts=h</stp>
        <stp>Sort=D</stp>
        <stp>Quote=C</stp>
        <stp>UseDPDF=Y</stp>
        <tr r="F241" s="1"/>
      </tp>
      <tp>
        <v>15.341699999999999</v>
        <stp/>
        <stp>##V3_BDHV12</stp>
        <stp>CNHJPY Curncy</stp>
        <stp>last_price</stp>
        <stp>20/10/2016 8:05:00 AM</stp>
        <stp>20/10/2016 8:06:00 AM</stp>
        <stp>[USDJPY Gotobi.xlsx]Sheet1!R212C7</stp>
        <stp>BarSz=1</stp>
        <stp>Dir=V</stp>
        <stp>Dts=h</stp>
        <stp>Sort=D</stp>
        <stp>Quote=C</stp>
        <stp>UseDPDF=Y</stp>
        <tr r="G212" s="1"/>
      </tp>
      <tp>
        <v>16.257100000000001</v>
        <stp/>
        <stp>##V3_BDHV12</stp>
        <stp>CNHJPY Curncy</stp>
        <stp>last_price</stp>
        <stp>30/11/2016 8:05:00 AM</stp>
        <stp>30/11/2016 8:06:00 AM</stp>
        <stp>[USDJPY Gotobi.xlsx]Sheet1!R241C7</stp>
        <stp>BarSz=1</stp>
        <stp>Dir=V</stp>
        <stp>Dts=h</stp>
        <stp>Sort=D</stp>
        <stp>Quote=C</stp>
        <stp>UseDPDF=Y</stp>
        <tr r="G241" s="1"/>
      </tp>
      <tp>
        <v>15.457599999999999</v>
        <stp/>
        <stp>##V3_BDHV12</stp>
        <stp>CNHJPY Curncy</stp>
        <stp>last_price</stp>
        <stp>11/10/2016 9:00:00 AM</stp>
        <stp>11/10/2016 9:01:00 AM</stp>
        <stp>[USDJPY Gotobi.xlsx]Sheet1!R205C8</stp>
        <stp>BarSz=1</stp>
        <stp>Dir=V</stp>
        <stp>Dts=h</stp>
        <stp>Sort=D</stp>
        <stp>Quote=C</stp>
        <stp>UseDPDF=Y</stp>
        <tr r="H205" s="1"/>
      </tp>
      <tp>
        <v>15.613200000000001</v>
        <stp/>
        <stp>##V3_BDHV12</stp>
        <stp>CNHJPY Curncy</stp>
        <stp>last_price</stp>
        <stp>11/11/2016 9:00:00 AM</stp>
        <stp>11/11/2016 9:01:00 AM</stp>
        <stp>[USDJPY Gotobi.xlsx]Sheet1!R228C8</stp>
        <stp>BarSz=1</stp>
        <stp>Dir=V</stp>
        <stp>Dts=h</stp>
        <stp>Sort=D</stp>
        <stp>Quote=C</stp>
        <stp>UseDPDF=Y</stp>
        <tr r="H228" s="1"/>
      </tp>
      <tp>
        <v>16.967300000000002</v>
        <stp/>
        <stp>##V3_BDHV12</stp>
        <stp>CNHJPY Curncy</stp>
        <stp>last_price</stp>
        <stp>21/12/2016 9:00:00 AM</stp>
        <stp>21/12/2016 9:01:00 AM</stp>
        <stp>[USDJPY Gotobi.xlsx]Sheet1!R256C8</stp>
        <stp>BarSz=1</stp>
        <stp>Dir=V</stp>
        <stp>Dts=h</stp>
        <stp>Sort=D</stp>
        <stp>Quote=C</stp>
        <stp>UseDPDF=Y</stp>
        <tr r="H256" s="1"/>
      </tp>
      <tp>
        <v>16.058399999999999</v>
        <stp/>
        <stp>##V3_BDHV12</stp>
        <stp>CNHJPY Curncy</stp>
        <stp>last_price</stp>
        <stp>21/11/2016 9:00:00 AM</stp>
        <stp>21/11/2016 9:01:00 AM</stp>
        <stp>[USDJPY Gotobi.xlsx]Sheet1!R234C8</stp>
        <stp>BarSz=1</stp>
        <stp>Dir=V</stp>
        <stp>Dts=h</stp>
        <stp>Sort=D</stp>
        <stp>Quote=C</stp>
        <stp>UseDPDF=Y</stp>
        <tr r="H234" s="1"/>
      </tp>
      <tp>
        <v>15.439299999999999</v>
        <stp/>
        <stp>##V3_BDHV12</stp>
        <stp>CNHJPY Curncy</stp>
        <stp>last_price</stp>
        <stp>31/10/2016 9:00:00 AM</stp>
        <stp>31/10/2016 9:01:00 AM</stp>
        <stp>[USDJPY Gotobi.xlsx]Sheet1!R219C8</stp>
        <stp>BarSz=1</stp>
        <stp>Dir=V</stp>
        <stp>Dts=h</stp>
        <stp>Sort=D</stp>
        <stp>Quote=C</stp>
        <stp>UseDPDF=Y</stp>
        <tr r="H219" s="1"/>
      </tp>
      <tp>
        <v>15.423</v>
        <stp/>
        <stp>##V3_BDHV12</stp>
        <stp>CNHJPY Curncy</stp>
        <stp>last_price</stp>
        <stp>21/10/2016 9:00:00 AM</stp>
        <stp>21/10/2016 9:01:00 AM</stp>
        <stp>[USDJPY Gotobi.xlsx]Sheet1!R213C8</stp>
        <stp>BarSz=1</stp>
        <stp>Dir=V</stp>
        <stp>Dts=h</stp>
        <stp>Sort=D</stp>
        <stp>Quote=C</stp>
        <stp>UseDPDF=Y</stp>
        <tr r="H213" s="1"/>
      </tp>
      <tp>
        <v>111.13</v>
        <stp/>
        <stp>##V3_BDHV12</stp>
        <stp>USDJPY Curncy</stp>
        <stp>last_price</stp>
        <stp>23/11/2016 8:00:00 AM</stp>
        <stp>23/11/2016 9:00:00 AM</stp>
        <stp>[USDJPY Gotobi.xlsx]Sheet6!R100C2</stp>
        <stp>BarSz=1</stp>
        <stp>Dir=H</stp>
        <stp>Dts=h</stp>
        <stp>Sort=D</stp>
        <stp>Quote=C</stp>
        <stp>UseDPDF=Y</stp>
        <stp>cols=60;rows=1</stp>
        <tr r="B100" s="6"/>
      </tp>
      <tp>
        <v>117.09</v>
        <stp/>
        <stp>##V3_BDHV12</stp>
        <stp>USDJPY Curncy</stp>
        <stp>last_price</stp>
        <stp>26/12/2016 8:00:00 AM</stp>
        <stp>26/12/2016 9:00:00 AM</stp>
        <stp>[USDJPY Gotobi.xlsx]Sheet6!R123C2</stp>
        <stp>BarSz=1</stp>
        <stp>Dir=H</stp>
        <stp>Dts=h</stp>
        <stp>Sort=D</stp>
        <stp>Quote=C</stp>
        <stp>UseDPDF=Y</stp>
        <stp>cols=60;rows=1</stp>
        <tr r="B123" s="6"/>
      </tp>
      <tp>
        <v>15.406700000000001</v>
        <stp/>
        <stp>##V3_BDHV12</stp>
        <stp>CNHJPY Curncy</stp>
        <stp>last_price</stp>
        <stp>12/10/2016 8:00:00 AM</stp>
        <stp>12/10/2016 9:00:00 AM</stp>
        <stp>[USDJPY Gotobi.xlsx]CNH2!R70C2</stp>
        <stp>BarSz=1</stp>
        <stp>Dir=H</stp>
        <stp>Dts=h</stp>
        <stp>Sort=D</stp>
        <stp>Quote=C</stp>
        <stp>UseDPDF=Y</stp>
        <stp>cols=60;rows=1</stp>
        <tr r="B70" s="12"/>
      </tp>
      <tp>
        <v>15.5298</v>
        <stp/>
        <stp>##V3_BDHV12</stp>
        <stp>CNHJPY Curncy</stp>
        <stp>last_price</stp>
        <stp>13/10/2016 8:00:00 AM</stp>
        <stp>13/10/2016 9:00:00 AM</stp>
        <stp>[USDJPY Gotobi.xlsx]CNH2!R71C2</stp>
        <stp>BarSz=1</stp>
        <stp>Dir=H</stp>
        <stp>Dts=h</stp>
        <stp>Sort=D</stp>
        <stp>Quote=C</stp>
        <stp>UseDPDF=Y</stp>
        <stp>cols=60;rows=1</stp>
        <tr r="B71" s="12"/>
      </tp>
      <tp>
        <v>15.4436</v>
        <stp/>
        <stp>##V3_BDHV12</stp>
        <stp>CNHJPY Curncy</stp>
        <stp>last_price</stp>
        <stp>31/10/2016 8:00:00 AM</stp>
        <stp>31/10/2016 9:00:00 AM</stp>
        <stp>[USDJPY Gotobi.xlsx]CNH2!R83C2</stp>
        <stp>BarSz=1</stp>
        <stp>Dir=H</stp>
        <stp>Dts=h</stp>
        <stp>Sort=D</stp>
        <stp>Quote=C</stp>
        <stp>UseDPDF=Y</stp>
        <stp>cols=60;rows=1</stp>
        <tr r="B83" s="12"/>
      </tp>
      <tp>
        <v>15.631500000000001</v>
        <stp/>
        <stp>##V3_BDHV12</stp>
        <stp>CNHJPY Curncy</stp>
        <stp>last_price</stp>
        <stp>11/11/2016 8:00:00 AM</stp>
        <stp>11/11/2016 8:01:00 AM</stp>
        <stp>[USDJPY Gotobi.xlsx]Sheet1!R228C5</stp>
        <stp>BarSz=1</stp>
        <stp>Dir=V</stp>
        <stp>Dts=h</stp>
        <stp>Sort=D</stp>
        <stp>Quote=C</stp>
        <stp>UseDPDF=Y</stp>
        <tr r="E228" s="1"/>
      </tp>
      <tp>
        <v>16.952500000000001</v>
        <stp/>
        <stp>##V3_BDHV12</stp>
        <stp>CNHJPY Curncy</stp>
        <stp>last_price</stp>
        <stp>21/12/2016 8:00:00 AM</stp>
        <stp>21/12/2016 8:01:00 AM</stp>
        <stp>[USDJPY Gotobi.xlsx]Sheet1!R256C5</stp>
        <stp>BarSz=1</stp>
        <stp>Dir=V</stp>
        <stp>Dts=h</stp>
        <stp>Sort=D</stp>
        <stp>Quote=C</stp>
        <stp>UseDPDF=Y</stp>
        <tr r="E256" s="1"/>
      </tp>
      <tp>
        <v>15.435499999999999</v>
        <stp/>
        <stp>##V3_BDHV12</stp>
        <stp>CNHJPY Curncy</stp>
        <stp>last_price</stp>
        <stp>11/10/2016 8:00:00 AM</stp>
        <stp>11/10/2016 8:01:00 AM</stp>
        <stp>[USDJPY Gotobi.xlsx]Sheet1!R205C5</stp>
        <stp>BarSz=1</stp>
        <stp>Dir=V</stp>
        <stp>Dts=h</stp>
        <stp>Sort=D</stp>
        <stp>Quote=C</stp>
        <stp>UseDPDF=Y</stp>
        <tr r="E205" s="1"/>
      </tp>
      <tp>
        <v>15.4206</v>
        <stp/>
        <stp>##V3_BDHV12</stp>
        <stp>CNHJPY Curncy</stp>
        <stp>last_price</stp>
        <stp>21/10/2016 8:00:00 AM</stp>
        <stp>21/10/2016 8:01:00 AM</stp>
        <stp>[USDJPY Gotobi.xlsx]Sheet1!R213C5</stp>
        <stp>BarSz=1</stp>
        <stp>Dir=V</stp>
        <stp>Dts=h</stp>
        <stp>Sort=D</stp>
        <stp>Quote=C</stp>
        <stp>UseDPDF=Y</stp>
        <tr r="E213" s="1"/>
      </tp>
      <tp>
        <v>16.05</v>
        <stp/>
        <stp>##V3_BDHV12</stp>
        <stp>CNHJPY Curncy</stp>
        <stp>last_price</stp>
        <stp>21/11/2016 8:00:00 AM</stp>
        <stp>21/11/2016 8:01:00 AM</stp>
        <stp>[USDJPY Gotobi.xlsx]Sheet1!R234C5</stp>
        <stp>BarSz=1</stp>
        <stp>Dir=V</stp>
        <stp>Dts=h</stp>
        <stp>Sort=D</stp>
        <stp>Quote=C</stp>
        <stp>UseDPDF=Y</stp>
        <tr r="E234" s="1"/>
      </tp>
      <tp>
        <v>15.409599999999999</v>
        <stp/>
        <stp>##V3_BDHV12</stp>
        <stp>CNHJPY Curncy</stp>
        <stp>last_price</stp>
        <stp>31/10/2016 8:00:00 AM</stp>
        <stp>31/10/2016 8:01:00 AM</stp>
        <stp>[USDJPY Gotobi.xlsx]Sheet1!R219C5</stp>
        <stp>BarSz=1</stp>
        <stp>Dir=V</stp>
        <stp>Dts=h</stp>
        <stp>Sort=D</stp>
        <stp>Quote=C</stp>
        <stp>UseDPDF=Y</stp>
        <tr r="E219" s="1"/>
      </tp>
      <tp>
        <v>15.6357</v>
        <stp/>
        <stp>##V3_BDHV12</stp>
        <stp>CNHJPY Curncy</stp>
        <stp>last_price</stp>
        <stp>11/11/2016 8:05:00 AM</stp>
        <stp>11/11/2016 8:06:00 AM</stp>
        <stp>[USDJPY Gotobi.xlsx]Sheet1!R228C6</stp>
        <stp>BarSz=1</stp>
        <stp>Dir=V</stp>
        <stp>Dts=h</stp>
        <stp>Sort=D</stp>
        <stp>Quote=C</stp>
        <stp>UseDPDF=Y</stp>
        <tr r="F228" s="1"/>
      </tp>
      <tp>
        <v>15.4504</v>
        <stp/>
        <stp>##V3_BDHV12</stp>
        <stp>CNHJPY Curncy</stp>
        <stp>last_price</stp>
        <stp>11/10/2016 8:05:00 AM</stp>
        <stp>11/10/2016 8:06:00 AM</stp>
        <stp>[USDJPY Gotobi.xlsx]Sheet1!R205C7</stp>
        <stp>BarSz=1</stp>
        <stp>Dir=V</stp>
        <stp>Dts=h</stp>
        <stp>Sort=D</stp>
        <stp>Quote=C</stp>
        <stp>UseDPDF=Y</stp>
        <tr r="G205" s="1"/>
      </tp>
      <tp>
        <v>16.957799999999999</v>
        <stp/>
        <stp>##V3_BDHV12</stp>
        <stp>CNHJPY Curncy</stp>
        <stp>last_price</stp>
        <stp>21/12/2016 8:05:00 AM</stp>
        <stp>21/12/2016 8:06:00 AM</stp>
        <stp>[USDJPY Gotobi.xlsx]Sheet1!R256C6</stp>
        <stp>BarSz=1</stp>
        <stp>Dir=V</stp>
        <stp>Dts=h</stp>
        <stp>Sort=D</stp>
        <stp>Quote=C</stp>
        <stp>UseDPDF=Y</stp>
        <tr r="F256" s="1"/>
      </tp>
      <tp>
        <v>15.6357</v>
        <stp/>
        <stp>##V3_BDHV12</stp>
        <stp>CNHJPY Curncy</stp>
        <stp>last_price</stp>
        <stp>11/11/2016 8:05:00 AM</stp>
        <stp>11/11/2016 8:06:00 AM</stp>
        <stp>[USDJPY Gotobi.xlsx]Sheet1!R228C7</stp>
        <stp>BarSz=1</stp>
        <stp>Dir=V</stp>
        <stp>Dts=h</stp>
        <stp>Sort=D</stp>
        <stp>Quote=C</stp>
        <stp>UseDPDF=Y</stp>
        <tr r="G228" s="1"/>
      </tp>
      <tp>
        <v>15.4504</v>
        <stp/>
        <stp>##V3_BDHV12</stp>
        <stp>CNHJPY Curncy</stp>
        <stp>last_price</stp>
        <stp>11/10/2016 8:05:00 AM</stp>
        <stp>11/10/2016 8:06:00 AM</stp>
        <stp>[USDJPY Gotobi.xlsx]Sheet1!R205C6</stp>
        <stp>BarSz=1</stp>
        <stp>Dir=V</stp>
        <stp>Dts=h</stp>
        <stp>Sort=D</stp>
        <stp>Quote=C</stp>
        <stp>UseDPDF=Y</stp>
        <tr r="F205" s="1"/>
      </tp>
      <tp>
        <v>16.957799999999999</v>
        <stp/>
        <stp>##V3_BDHV12</stp>
        <stp>CNHJPY Curncy</stp>
        <stp>last_price</stp>
        <stp>21/12/2016 8:05:00 AM</stp>
        <stp>21/12/2016 8:06:00 AM</stp>
        <stp>[USDJPY Gotobi.xlsx]Sheet1!R256C7</stp>
        <stp>BarSz=1</stp>
        <stp>Dir=V</stp>
        <stp>Dts=h</stp>
        <stp>Sort=D</stp>
        <stp>Quote=C</stp>
        <stp>UseDPDF=Y</stp>
        <tr r="G256" s="1"/>
      </tp>
      <tp>
        <v>16.039899999999999</v>
        <stp/>
        <stp>##V3_BDHV12</stp>
        <stp>CNHJPY Curncy</stp>
        <stp>last_price</stp>
        <stp>21/11/2016 8:05:00 AM</stp>
        <stp>21/11/2016 8:06:00 AM</stp>
        <stp>[USDJPY Gotobi.xlsx]Sheet1!R234C7</stp>
        <stp>BarSz=1</stp>
        <stp>Dir=V</stp>
        <stp>Dts=h</stp>
        <stp>Sort=D</stp>
        <stp>Quote=C</stp>
        <stp>UseDPDF=Y</stp>
        <tr r="G234" s="1"/>
      </tp>
      <tp>
        <v>15.4146</v>
        <stp/>
        <stp>##V3_BDHV12</stp>
        <stp>CNHJPY Curncy</stp>
        <stp>last_price</stp>
        <stp>21/10/2016 8:05:00 AM</stp>
        <stp>21/10/2016 8:06:00 AM</stp>
        <stp>[USDJPY Gotobi.xlsx]Sheet1!R213C6</stp>
        <stp>BarSz=1</stp>
        <stp>Dir=V</stp>
        <stp>Dts=h</stp>
        <stp>Sort=D</stp>
        <stp>Quote=C</stp>
        <stp>UseDPDF=Y</stp>
        <tr r="F213" s="1"/>
      </tp>
      <tp>
        <v>15.4057</v>
        <stp/>
        <stp>##V3_BDHV12</stp>
        <stp>CNHJPY Curncy</stp>
        <stp>last_price</stp>
        <stp>31/10/2016 8:05:00 AM</stp>
        <stp>31/10/2016 8:06:00 AM</stp>
        <stp>[USDJPY Gotobi.xlsx]Sheet1!R219C7</stp>
        <stp>BarSz=1</stp>
        <stp>Dir=V</stp>
        <stp>Dts=h</stp>
        <stp>Sort=D</stp>
        <stp>Quote=C</stp>
        <stp>UseDPDF=Y</stp>
        <tr r="G219" s="1"/>
      </tp>
      <tp>
        <v>16.039899999999999</v>
        <stp/>
        <stp>##V3_BDHV12</stp>
        <stp>CNHJPY Curncy</stp>
        <stp>last_price</stp>
        <stp>21/11/2016 8:05:00 AM</stp>
        <stp>21/11/2016 8:06:00 AM</stp>
        <stp>[USDJPY Gotobi.xlsx]Sheet1!R234C6</stp>
        <stp>BarSz=1</stp>
        <stp>Dir=V</stp>
        <stp>Dts=h</stp>
        <stp>Sort=D</stp>
        <stp>Quote=C</stp>
        <stp>UseDPDF=Y</stp>
        <tr r="F234" s="1"/>
      </tp>
      <tp>
        <v>15.4146</v>
        <stp/>
        <stp>##V3_BDHV12</stp>
        <stp>CNHJPY Curncy</stp>
        <stp>last_price</stp>
        <stp>21/10/2016 8:05:00 AM</stp>
        <stp>21/10/2016 8:06:00 AM</stp>
        <stp>[USDJPY Gotobi.xlsx]Sheet1!R213C7</stp>
        <stp>BarSz=1</stp>
        <stp>Dir=V</stp>
        <stp>Dts=h</stp>
        <stp>Sort=D</stp>
        <stp>Quote=C</stp>
        <stp>UseDPDF=Y</stp>
        <tr r="G213" s="1"/>
      </tp>
      <tp>
        <v>15.4057</v>
        <stp/>
        <stp>##V3_BDHV12</stp>
        <stp>CNHJPY Curncy</stp>
        <stp>last_price</stp>
        <stp>31/10/2016 8:05:00 AM</stp>
        <stp>31/10/2016 8:06:00 AM</stp>
        <stp>[USDJPY Gotobi.xlsx]Sheet1!R219C6</stp>
        <stp>BarSz=1</stp>
        <stp>Dir=V</stp>
        <stp>Dts=h</stp>
        <stp>Sort=D</stp>
        <stp>Quote=C</stp>
        <stp>UseDPDF=Y</stp>
        <tr r="F219" s="1"/>
      </tp>
      <tp>
        <v>15.3706</v>
        <stp/>
        <stp>##V3_BDHV12</stp>
        <stp>CNHJPY Curncy</stp>
        <stp>last_price</stp>
        <stp>10/10/2016 9:00:00 AM</stp>
        <stp>10/10/2016 9:01:00 AM</stp>
        <stp>[USDJPY Gotobi.xlsx]Sheet1!R204C8</stp>
        <stp>BarSz=1</stp>
        <stp>Dir=V</stp>
        <stp>Dts=h</stp>
        <stp>Sort=D</stp>
        <stp>Quote=C</stp>
        <stp>UseDPDF=Y</stp>
        <tr r="H204" s="1"/>
      </tp>
      <tp>
        <v>16.693300000000001</v>
        <stp/>
        <stp>##V3_BDHV12</stp>
        <stp>CNHJPY Curncy</stp>
        <stp>last_price</stp>
        <stp>30/12/2016 9:00:00 AM</stp>
        <stp>30/12/2016 9:01:00 AM</stp>
        <stp>[USDJPY Gotobi.xlsx]Sheet1!R263C8</stp>
        <stp>BarSz=1</stp>
        <stp>Dir=V</stp>
        <stp>Dts=h</stp>
        <stp>Sort=D</stp>
        <stp>Quote=C</stp>
        <stp>UseDPDF=Y</stp>
        <tr r="H263" s="1"/>
      </tp>
      <tp>
        <v>15.485799999999999</v>
        <stp/>
        <stp>##V3_BDHV12</stp>
        <stp>CNHJPY Curncy</stp>
        <stp>last_price</stp>
        <stp>10/11/2016 9:00:00 AM</stp>
        <stp>10/11/2016 9:01:00 AM</stp>
        <stp>[USDJPY Gotobi.xlsx]Sheet1!R227C8</stp>
        <stp>BarSz=1</stp>
        <stp>Dir=V</stp>
        <stp>Dts=h</stp>
        <stp>Sort=D</stp>
        <stp>Quote=C</stp>
        <stp>UseDPDF=Y</stp>
        <tr r="H227" s="1"/>
      </tp>
      <tp>
        <v>16.894200000000001</v>
        <stp/>
        <stp>##V3_BDHV12</stp>
        <stp>CNHJPY Curncy</stp>
        <stp>last_price</stp>
        <stp>20/12/2016 9:00:00 AM</stp>
        <stp>20/12/2016 9:01:00 AM</stp>
        <stp>[USDJPY Gotobi.xlsx]Sheet1!R255C8</stp>
        <stp>BarSz=1</stp>
        <stp>Dir=V</stp>
        <stp>Dts=h</stp>
        <stp>Sort=D</stp>
        <stp>Quote=C</stp>
        <stp>UseDPDF=Y</stp>
        <tr r="H255" s="1"/>
      </tp>
      <tp>
        <v>15.3666</v>
        <stp/>
        <stp>##V3_BDHV12</stp>
        <stp>CNHJPY Curncy</stp>
        <stp>last_price</stp>
        <stp>20/10/2016 9:00:00 AM</stp>
        <stp>20/10/2016 9:01:00 AM</stp>
        <stp>[USDJPY Gotobi.xlsx]Sheet1!R212C8</stp>
        <stp>BarSz=1</stp>
        <stp>Dir=V</stp>
        <stp>Dts=h</stp>
        <stp>Sort=D</stp>
        <stp>Quote=C</stp>
        <stp>UseDPDF=Y</stp>
        <tr r="H212" s="1"/>
      </tp>
      <tp>
        <v>16.2606</v>
        <stp/>
        <stp>##V3_BDHV12</stp>
        <stp>CNHJPY Curncy</stp>
        <stp>last_price</stp>
        <stp>30/11/2016 9:00:00 AM</stp>
        <stp>30/11/2016 9:01:00 AM</stp>
        <stp>[USDJPY Gotobi.xlsx]Sheet1!R241C8</stp>
        <stp>BarSz=1</stp>
        <stp>Dir=V</stp>
        <stp>Dts=h</stp>
        <stp>Sort=D</stp>
        <stp>Quote=C</stp>
        <stp>UseDPDF=Y</stp>
        <tr r="H241" s="1"/>
      </tp>
      <tp>
        <v>117.51</v>
        <stp/>
        <stp>##V3_BDHV12</stp>
        <stp>USDJPY Curncy</stp>
        <stp>last_price</stp>
        <stp>23/12/2016 8:00:00 AM</stp>
        <stp>23/12/2016 9:00:00 AM</stp>
        <stp>[USDJPY Gotobi.xlsx]Sheet6!R122C2</stp>
        <stp>BarSz=1</stp>
        <stp>Dir=H</stp>
        <stp>Dts=h</stp>
        <stp>Sort=D</stp>
        <stp>Quote=C</stp>
        <stp>UseDPDF=Y</stp>
        <stp>cols=60;rows=1</stp>
        <tr r="B122" s="6"/>
      </tp>
      <tp>
        <v>112.46</v>
        <stp/>
        <stp>##V3_BDHV12</stp>
        <stp>USDJPY Curncy</stp>
        <stp>last_price</stp>
        <stp>24/11/2016 8:00:00 AM</stp>
        <stp>24/11/2016 9:00:00 AM</stp>
        <stp>[USDJPY Gotobi.xlsx]Sheet6!R101C2</stp>
        <stp>BarSz=1</stp>
        <stp>Dir=H</stp>
        <stp>Dts=h</stp>
        <stp>Sort=D</stp>
        <stp>Quote=C</stp>
        <stp>UseDPDF=Y</stp>
        <stp>cols=60;rows=1</stp>
        <tr r="B101" s="6"/>
      </tp>
      <tp>
        <v>114.34</v>
        <stp/>
        <stp>##V3_BDHV12</stp>
        <stp>USDJPY Curncy</stp>
        <stp>last_price</stp>
        <stp>16/1/2017 8:00:00 AM</stp>
        <stp>16/1/2017 9:00:00 AM</stp>
        <stp>[USDJPY Gotobi.xlsx]Sheet6!R138C2</stp>
        <stp>BarSz=1</stp>
        <stp>Dir=H</stp>
        <stp>Dts=h</stp>
        <stp>Sort=D</stp>
        <stp>Quote=C</stp>
        <stp>UseDPDF=Y</stp>
        <stp>cols=60;rows=1</stp>
        <tr r="B138" s="6"/>
      </tp>
      <tp>
        <v>114.29</v>
        <stp/>
        <stp>##V3_BDHV12</stp>
        <stp>USDJPY Curncy</stp>
        <stp>last_price</stp>
        <stp>9/12/2016 8:00:00 AM</stp>
        <stp>9/12/2016 9:00:00 AM</stp>
        <stp>[USDJPY Gotobi.xlsx]Sheet6!R112C2</stp>
        <stp>BarSz=1</stp>
        <stp>Dir=H</stp>
        <stp>Dts=h</stp>
        <stp>Sort=D</stp>
        <stp>Quote=C</stp>
        <stp>UseDPDF=Y</stp>
        <stp>cols=60;rows=1</stp>
        <tr r="B112" s="6"/>
      </tp>
      <tp>
        <v>15.759</v>
        <stp/>
        <stp>##V3_BDHV12</stp>
        <stp>CNHJPY Curncy</stp>
        <stp>last_price</stp>
        <stp>15/11/2016 8:00:00 AM</stp>
        <stp>15/11/2016 9:00:00 AM</stp>
        <stp>[USDJPY Gotobi.xlsx]CNH2!R94C2</stp>
        <stp>BarSz=1</stp>
        <stp>Dir=H</stp>
        <stp>Dts=h</stp>
        <stp>Sort=D</stp>
        <stp>Quote=C</stp>
        <stp>UseDPDF=Y</stp>
        <stp>cols=60;rows=1</stp>
        <tr r="B94" s="12"/>
      </tp>
      <tp>
        <v>15.7849</v>
        <stp/>
        <stp>##V3_BDHV12</stp>
        <stp>CNHJPY Curncy</stp>
        <stp>last_price</stp>
        <stp>17/11/2016 8:00:00 AM</stp>
        <stp>17/11/2016 9:00:00 AM</stp>
        <stp>[USDJPY Gotobi.xlsx]CNH2!R96C2</stp>
        <stp>BarSz=1</stp>
        <stp>Dir=H</stp>
        <stp>Dts=h</stp>
        <stp>Sort=D</stp>
        <stp>Quote=C</stp>
        <stp>UseDPDF=Y</stp>
        <stp>cols=60;rows=1</stp>
        <tr r="B96" s="12"/>
      </tp>
      <tp>
        <v>15.485200000000001</v>
        <stp/>
        <stp>##V3_BDHV12</stp>
        <stp>CNHJPY Curncy</stp>
        <stp>last_price</stp>
        <stp>10/11/2016 8:00:00 AM</stp>
        <stp>10/11/2016 9:00:00 AM</stp>
        <stp>[USDJPY Gotobi.xlsx]CNH2!R91C2</stp>
        <stp>BarSz=1</stp>
        <stp>Dir=H</stp>
        <stp>Dts=h</stp>
        <stp>Sort=D</stp>
        <stp>Quote=C</stp>
        <stp>UseDPDF=Y</stp>
        <stp>cols=60;rows=1</stp>
        <tr r="B91" s="12"/>
      </tp>
      <tp>
        <v>16.957899999999999</v>
        <stp/>
        <stp>##V3_BDHV12</stp>
        <stp>CNHJPY Curncy</stp>
        <stp>last_price</stp>
        <stp>22/12/2016 8:00:00 AM</stp>
        <stp>22/12/2016 8:01:00 AM</stp>
        <stp>[USDJPY Gotobi.xlsx]Sheet1!R257C5</stp>
        <stp>BarSz=1</stp>
        <stp>Dir=V</stp>
        <stp>Dts=h</stp>
        <stp>Sort=D</stp>
        <stp>Quote=C</stp>
        <stp>UseDPDF=Y</stp>
        <tr r="E257" s="1"/>
      </tp>
      <tp>
        <v>15.353199999999999</v>
        <stp/>
        <stp>##V3_BDHV12</stp>
        <stp>CNHJPY Curncy</stp>
        <stp>last_price</stp>
        <stp>12/10/2016 8:00:00 AM</stp>
        <stp>12/10/2016 8:01:00 AM</stp>
        <stp>[USDJPY Gotobi.xlsx]Sheet1!R206C5</stp>
        <stp>BarSz=1</stp>
        <stp>Dir=V</stp>
        <stp>Dts=h</stp>
        <stp>Sort=D</stp>
        <stp>Quote=C</stp>
        <stp>UseDPDF=Y</stp>
        <tr r="E206" s="1"/>
      </tp>
      <tp>
        <v>16.043500000000002</v>
        <stp/>
        <stp>##V3_BDHV12</stp>
        <stp>CNHJPY Curncy</stp>
        <stp>last_price</stp>
        <stp>22/11/2016 8:00:00 AM</stp>
        <stp>22/11/2016 8:01:00 AM</stp>
        <stp>[USDJPY Gotobi.xlsx]Sheet1!R235C5</stp>
        <stp>BarSz=1</stp>
        <stp>Dir=V</stp>
        <stp>Dts=h</stp>
        <stp>Sort=D</stp>
        <stp>Quote=C</stp>
        <stp>UseDPDF=Y</stp>
        <tr r="E235" s="1"/>
      </tp>
      <tp>
        <v>16.642900000000001</v>
        <stp/>
        <stp>##V3_BDHV12</stp>
        <stp>CNHJPY Curncy</stp>
        <stp>last_price</stp>
        <stp>12/12/2016 8:00:00 AM</stp>
        <stp>12/12/2016 8:01:00 AM</stp>
        <stp>[USDJPY Gotobi.xlsx]Sheet1!R249C5</stp>
        <stp>BarSz=1</stp>
        <stp>Dir=V</stp>
        <stp>Dts=h</stp>
        <stp>Sort=D</stp>
        <stp>Quote=C</stp>
        <stp>UseDPDF=Y</stp>
        <tr r="E249" s="1"/>
      </tp>
      <tp>
        <v>15.372199999999999</v>
        <stp/>
        <stp>##V3_BDHV12</stp>
        <stp>CNHJPY Curncy</stp>
        <stp>last_price</stp>
        <stp>12/10/2016 8:05:00 AM</stp>
        <stp>12/10/2016 8:06:00 AM</stp>
        <stp>[USDJPY Gotobi.xlsx]Sheet1!R206C7</stp>
        <stp>BarSz=1</stp>
        <stp>Dir=V</stp>
        <stp>Dts=h</stp>
        <stp>Sort=D</stp>
        <stp>Quote=C</stp>
        <stp>UseDPDF=Y</stp>
        <tr r="G206" s="1"/>
      </tp>
      <tp>
        <v>16.952400000000001</v>
        <stp/>
        <stp>##V3_BDHV12</stp>
        <stp>CNHJPY Curncy</stp>
        <stp>last_price</stp>
        <stp>22/12/2016 8:05:00 AM</stp>
        <stp>22/12/2016 8:06:00 AM</stp>
        <stp>[USDJPY Gotobi.xlsx]Sheet1!R257C6</stp>
        <stp>BarSz=1</stp>
        <stp>Dir=V</stp>
        <stp>Dts=h</stp>
        <stp>Sort=D</stp>
        <stp>Quote=C</stp>
        <stp>UseDPDF=Y</stp>
        <tr r="F257" s="1"/>
      </tp>
      <tp>
        <v>15.372199999999999</v>
        <stp/>
        <stp>##V3_BDHV12</stp>
        <stp>CNHJPY Curncy</stp>
        <stp>last_price</stp>
        <stp>12/10/2016 8:05:00 AM</stp>
        <stp>12/10/2016 8:06:00 AM</stp>
        <stp>[USDJPY Gotobi.xlsx]Sheet1!R206C6</stp>
        <stp>BarSz=1</stp>
        <stp>Dir=V</stp>
        <stp>Dts=h</stp>
        <stp>Sort=D</stp>
        <stp>Quote=C</stp>
        <stp>UseDPDF=Y</stp>
        <tr r="F206" s="1"/>
      </tp>
      <tp>
        <v>16.952400000000001</v>
        <stp/>
        <stp>##V3_BDHV12</stp>
        <stp>CNHJPY Curncy</stp>
        <stp>last_price</stp>
        <stp>22/12/2016 8:05:00 AM</stp>
        <stp>22/12/2016 8:06:00 AM</stp>
        <stp>[USDJPY Gotobi.xlsx]Sheet1!R257C7</stp>
        <stp>BarSz=1</stp>
        <stp>Dir=V</stp>
        <stp>Dts=h</stp>
        <stp>Sort=D</stp>
        <stp>Quote=C</stp>
        <stp>UseDPDF=Y</stp>
        <tr r="G257" s="1"/>
      </tp>
      <tp>
        <v>16.0274</v>
        <stp/>
        <stp>##V3_BDHV12</stp>
        <stp>CNHJPY Curncy</stp>
        <stp>last_price</stp>
        <stp>22/11/2016 8:05:00 AM</stp>
        <stp>22/11/2016 8:06:00 AM</stp>
        <stp>[USDJPY Gotobi.xlsx]Sheet1!R235C7</stp>
        <stp>BarSz=1</stp>
        <stp>Dir=V</stp>
        <stp>Dts=h</stp>
        <stp>Sort=D</stp>
        <stp>Quote=C</stp>
        <stp>UseDPDF=Y</stp>
        <tr r="G235" s="1"/>
      </tp>
      <tp>
        <v>16.6402</v>
        <stp/>
        <stp>##V3_BDHV12</stp>
        <stp>CNHJPY Curncy</stp>
        <stp>last_price</stp>
        <stp>12/12/2016 8:05:00 AM</stp>
        <stp>12/12/2016 8:06:00 AM</stp>
        <stp>[USDJPY Gotobi.xlsx]Sheet1!R249C7</stp>
        <stp>BarSz=1</stp>
        <stp>Dir=V</stp>
        <stp>Dts=h</stp>
        <stp>Sort=D</stp>
        <stp>Quote=C</stp>
        <stp>UseDPDF=Y</stp>
        <tr r="G249" s="1"/>
      </tp>
      <tp>
        <v>16.0274</v>
        <stp/>
        <stp>##V3_BDHV12</stp>
        <stp>CNHJPY Curncy</stp>
        <stp>last_price</stp>
        <stp>22/11/2016 8:05:00 AM</stp>
        <stp>22/11/2016 8:06:00 AM</stp>
        <stp>[USDJPY Gotobi.xlsx]Sheet1!R235C6</stp>
        <stp>BarSz=1</stp>
        <stp>Dir=V</stp>
        <stp>Dts=h</stp>
        <stp>Sort=D</stp>
        <stp>Quote=C</stp>
        <stp>UseDPDF=Y</stp>
        <tr r="F235" s="1"/>
      </tp>
      <tp>
        <v>16.6402</v>
        <stp/>
        <stp>##V3_BDHV12</stp>
        <stp>CNHJPY Curncy</stp>
        <stp>last_price</stp>
        <stp>12/12/2016 8:05:00 AM</stp>
        <stp>12/12/2016 8:06:00 AM</stp>
        <stp>[USDJPY Gotobi.xlsx]Sheet1!R249C6</stp>
        <stp>BarSz=1</stp>
        <stp>Dir=V</stp>
        <stp>Dts=h</stp>
        <stp>Sort=D</stp>
        <stp>Quote=C</stp>
        <stp>UseDPDF=Y</stp>
        <tr r="F249" s="1"/>
      </tp>
      <tp>
        <v>15.5265</v>
        <stp/>
        <stp>##V3_BDHV12</stp>
        <stp>CNHJPY Curncy</stp>
        <stp>last_price</stp>
        <stp>13/10/2016 9:00:00 AM</stp>
        <stp>13/10/2016 9:01:00 AM</stp>
        <stp>[USDJPY Gotobi.xlsx]Sheet1!R207C8</stp>
        <stp>BarSz=1</stp>
        <stp>Dir=V</stp>
        <stp>Dts=h</stp>
        <stp>Sort=D</stp>
        <stp>Quote=C</stp>
        <stp>UseDPDF=Y</stp>
        <tr r="H207" s="1"/>
      </tp>
      <tp>
        <v>16.904499999999999</v>
        <stp/>
        <stp>##V3_BDHV12</stp>
        <stp>CNHJPY Curncy</stp>
        <stp>last_price</stp>
        <stp>23/12/2016 9:00:00 AM</stp>
        <stp>23/12/2016 9:01:00 AM</stp>
        <stp>[USDJPY Gotobi.xlsx]Sheet1!R258C8</stp>
        <stp>BarSz=1</stp>
        <stp>Dir=V</stp>
        <stp>Dts=h</stp>
        <stp>Sort=D</stp>
        <stp>Quote=C</stp>
        <stp>UseDPDF=Y</stp>
        <tr r="H258" s="1"/>
      </tp>
      <tp>
        <v>16.0853</v>
        <stp/>
        <stp>##V3_BDHV12</stp>
        <stp>CNHJPY Curncy</stp>
        <stp>last_price</stp>
        <stp>23/11/2016 9:00:00 AM</stp>
        <stp>23/11/2016 9:01:00 AM</stp>
        <stp>[USDJPY Gotobi.xlsx]Sheet1!R236C8</stp>
        <stp>BarSz=1</stp>
        <stp>Dir=V</stp>
        <stp>Dts=h</stp>
        <stp>Sort=D</stp>
        <stp>Quote=C</stp>
        <stp>UseDPDF=Y</stp>
        <tr r="H236" s="1"/>
      </tp>
      <tp>
        <v>16.621300000000002</v>
        <stp/>
        <stp>##V3_BDHV12</stp>
        <stp>CNHJPY Curncy</stp>
        <stp>last_price</stp>
        <stp>13/12/2016 9:00:00 AM</stp>
        <stp>13/12/2016 9:01:00 AM</stp>
        <stp>[USDJPY Gotobi.xlsx]Sheet1!R250C8</stp>
        <stp>BarSz=1</stp>
        <stp>Dir=V</stp>
        <stp>Dts=h</stp>
        <stp>Sort=D</stp>
        <stp>Quote=C</stp>
        <stp>UseDPDF=Y</stp>
        <tr r="H250" s="1"/>
      </tp>
      <tp>
        <v>117.61</v>
        <stp/>
        <stp>##V3_BDHV12</stp>
        <stp>USDJPY Curncy</stp>
        <stp>last_price</stp>
        <stp>22/12/2016 8:00:00 AM</stp>
        <stp>22/12/2016 9:00:00 AM</stp>
        <stp>[USDJPY Gotobi.xlsx]Sheet6!R121C2</stp>
        <stp>BarSz=1</stp>
        <stp>Dir=H</stp>
        <stp>Dts=h</stp>
        <stp>Sort=D</stp>
        <stp>Quote=C</stp>
        <stp>UseDPDF=Y</stp>
        <stp>cols=60;rows=1</stp>
        <tr r="B121" s="6"/>
      </tp>
      <tp>
        <v>113.73</v>
        <stp/>
        <stp>##V3_BDHV12</stp>
        <stp>USDJPY Curncy</stp>
        <stp>last_price</stp>
        <stp>25/11/2016 8:00:00 AM</stp>
        <stp>25/11/2016 9:00:00 AM</stp>
        <stp>[USDJPY Gotobi.xlsx]Sheet6!R102C2</stp>
        <stp>BarSz=1</stp>
        <stp>Dir=H</stp>
        <stp>Dts=h</stp>
        <stp>Sort=D</stp>
        <stp>Quote=C</stp>
        <stp>UseDPDF=Y</stp>
        <stp>cols=60;rows=1</stp>
        <tr r="B102" s="6"/>
      </tp>
      <tp>
        <v>114.09</v>
        <stp/>
        <stp>##V3_BDHV12</stp>
        <stp>USDJPY Curncy</stp>
        <stp>last_price</stp>
        <stp>17/1/2017 8:00:00 AM</stp>
        <stp>17/1/2017 9:00:00 AM</stp>
        <stp>[USDJPY Gotobi.xlsx]Sheet6!R139C2</stp>
        <stp>BarSz=1</stp>
        <stp>Dir=H</stp>
        <stp>Dts=h</stp>
        <stp>Sort=D</stp>
        <stp>Quote=C</stp>
        <stp>UseDPDF=Y</stp>
        <stp>cols=60;rows=1</stp>
        <tr r="B139" s="6"/>
      </tp>
      <tp>
        <v>16.907499999999999</v>
        <stp/>
        <stp>##V3_BDHV12</stp>
        <stp>CNHJPY Curncy</stp>
        <stp>last_price</stp>
        <stp>23/12/2016 8:00:00 AM</stp>
        <stp>23/12/2016 8:01:00 AM</stp>
        <stp>[USDJPY Gotobi.xlsx]Sheet1!R258C5</stp>
        <stp>BarSz=1</stp>
        <stp>Dir=V</stp>
        <stp>Dts=h</stp>
        <stp>Sort=D</stp>
        <stp>Quote=C</stp>
        <stp>UseDPDF=Y</stp>
        <tr r="E258" s="1"/>
      </tp>
      <tp>
        <v>15.5054</v>
        <stp/>
        <stp>##V3_BDHV12</stp>
        <stp>CNHJPY Curncy</stp>
        <stp>last_price</stp>
        <stp>13/10/2016 8:00:00 AM</stp>
        <stp>13/10/2016 8:01:00 AM</stp>
        <stp>[USDJPY Gotobi.xlsx]Sheet1!R207C5</stp>
        <stp>BarSz=1</stp>
        <stp>Dir=V</stp>
        <stp>Dts=h</stp>
        <stp>Sort=D</stp>
        <stp>Quote=C</stp>
        <stp>UseDPDF=Y</stp>
        <tr r="E207" s="1"/>
      </tp>
      <tp>
        <v>16.065799999999999</v>
        <stp/>
        <stp>##V3_BDHV12</stp>
        <stp>CNHJPY Curncy</stp>
        <stp>last_price</stp>
        <stp>23/11/2016 8:00:00 AM</stp>
        <stp>23/11/2016 8:01:00 AM</stp>
        <stp>[USDJPY Gotobi.xlsx]Sheet1!R236C5</stp>
        <stp>BarSz=1</stp>
        <stp>Dir=V</stp>
        <stp>Dts=h</stp>
        <stp>Sort=D</stp>
        <stp>Quote=C</stp>
        <stp>UseDPDF=Y</stp>
        <tr r="E236" s="1"/>
      </tp>
      <tp>
        <v>16.602699999999999</v>
        <stp/>
        <stp>##V3_BDHV12</stp>
        <stp>CNHJPY Curncy</stp>
        <stp>last_price</stp>
        <stp>13/12/2016 8:00:00 AM</stp>
        <stp>13/12/2016 8:01:00 AM</stp>
        <stp>[USDJPY Gotobi.xlsx]Sheet1!R250C5</stp>
        <stp>BarSz=1</stp>
        <stp>Dir=V</stp>
        <stp>Dts=h</stp>
        <stp>Sort=D</stp>
        <stp>Quote=C</stp>
        <stp>UseDPDF=Y</stp>
        <tr r="E250" s="1"/>
      </tp>
      <tp>
        <v>15.520099999999999</v>
        <stp/>
        <stp>##V3_BDHV12</stp>
        <stp>CNHJPY Curncy</stp>
        <stp>last_price</stp>
        <stp>13/10/2016 8:05:00 AM</stp>
        <stp>13/10/2016 8:06:00 AM</stp>
        <stp>[USDJPY Gotobi.xlsx]Sheet1!R207C7</stp>
        <stp>BarSz=1</stp>
        <stp>Dir=V</stp>
        <stp>Dts=h</stp>
        <stp>Sort=D</stp>
        <stp>Quote=C</stp>
        <stp>UseDPDF=Y</stp>
        <tr r="G207" s="1"/>
      </tp>
      <tp>
        <v>16.9056</v>
        <stp/>
        <stp>##V3_BDHV12</stp>
        <stp>CNHJPY Curncy</stp>
        <stp>last_price</stp>
        <stp>23/12/2016 8:05:00 AM</stp>
        <stp>23/12/2016 8:06:00 AM</stp>
        <stp>[USDJPY Gotobi.xlsx]Sheet1!R258C6</stp>
        <stp>BarSz=1</stp>
        <stp>Dir=V</stp>
        <stp>Dts=h</stp>
        <stp>Sort=D</stp>
        <stp>Quote=C</stp>
        <stp>UseDPDF=Y</stp>
        <tr r="F258" s="1"/>
      </tp>
      <tp>
        <v>15.520099999999999</v>
        <stp/>
        <stp>##V3_BDHV12</stp>
        <stp>CNHJPY Curncy</stp>
        <stp>last_price</stp>
        <stp>13/10/2016 8:05:00 AM</stp>
        <stp>13/10/2016 8:06:00 AM</stp>
        <stp>[USDJPY Gotobi.xlsx]Sheet1!R207C6</stp>
        <stp>BarSz=1</stp>
        <stp>Dir=V</stp>
        <stp>Dts=h</stp>
        <stp>Sort=D</stp>
        <stp>Quote=C</stp>
        <stp>UseDPDF=Y</stp>
        <tr r="F207" s="1"/>
      </tp>
      <tp>
        <v>16.9056</v>
        <stp/>
        <stp>##V3_BDHV12</stp>
        <stp>CNHJPY Curncy</stp>
        <stp>last_price</stp>
        <stp>23/12/2016 8:05:00 AM</stp>
        <stp>23/12/2016 8:06:00 AM</stp>
        <stp>[USDJPY Gotobi.xlsx]Sheet1!R258C7</stp>
        <stp>BarSz=1</stp>
        <stp>Dir=V</stp>
        <stp>Dts=h</stp>
        <stp>Sort=D</stp>
        <stp>Quote=C</stp>
        <stp>UseDPDF=Y</stp>
        <tr r="G258" s="1"/>
      </tp>
      <tp>
        <v>16.0686</v>
        <stp/>
        <stp>##V3_BDHV12</stp>
        <stp>CNHJPY Curncy</stp>
        <stp>last_price</stp>
        <stp>23/11/2016 8:05:00 AM</stp>
        <stp>23/11/2016 8:06:00 AM</stp>
        <stp>[USDJPY Gotobi.xlsx]Sheet1!R236C7</stp>
        <stp>BarSz=1</stp>
        <stp>Dir=V</stp>
        <stp>Dts=h</stp>
        <stp>Sort=D</stp>
        <stp>Quote=C</stp>
        <stp>UseDPDF=Y</stp>
        <tr r="G236" s="1"/>
      </tp>
      <tp>
        <v>16.589300000000001</v>
        <stp/>
        <stp>##V3_BDHV12</stp>
        <stp>CNHJPY Curncy</stp>
        <stp>last_price</stp>
        <stp>13/12/2016 8:05:00 AM</stp>
        <stp>13/12/2016 8:06:00 AM</stp>
        <stp>[USDJPY Gotobi.xlsx]Sheet1!R250C7</stp>
        <stp>BarSz=1</stp>
        <stp>Dir=V</stp>
        <stp>Dts=h</stp>
        <stp>Sort=D</stp>
        <stp>Quote=C</stp>
        <stp>UseDPDF=Y</stp>
        <tr r="G250" s="1"/>
      </tp>
      <tp>
        <v>16.0686</v>
        <stp/>
        <stp>##V3_BDHV12</stp>
        <stp>CNHJPY Curncy</stp>
        <stp>last_price</stp>
        <stp>23/11/2016 8:05:00 AM</stp>
        <stp>23/11/2016 8:06:00 AM</stp>
        <stp>[USDJPY Gotobi.xlsx]Sheet1!R236C6</stp>
        <stp>BarSz=1</stp>
        <stp>Dir=V</stp>
        <stp>Dts=h</stp>
        <stp>Sort=D</stp>
        <stp>Quote=C</stp>
        <stp>UseDPDF=Y</stp>
        <tr r="F236" s="1"/>
      </tp>
      <tp>
        <v>16.589300000000001</v>
        <stp/>
        <stp>##V3_BDHV12</stp>
        <stp>CNHJPY Curncy</stp>
        <stp>last_price</stp>
        <stp>13/12/2016 8:05:00 AM</stp>
        <stp>13/12/2016 8:06:00 AM</stp>
        <stp>[USDJPY Gotobi.xlsx]Sheet1!R250C6</stp>
        <stp>BarSz=1</stp>
        <stp>Dir=V</stp>
        <stp>Dts=h</stp>
        <stp>Sort=D</stp>
        <stp>Quote=C</stp>
        <stp>UseDPDF=Y</stp>
        <tr r="F250" s="1"/>
      </tp>
      <tp>
        <v>15.4024</v>
        <stp/>
        <stp>##V3_BDHV12</stp>
        <stp>CNHJPY Curncy</stp>
        <stp>last_price</stp>
        <stp>12/10/2016 9:00:00 AM</stp>
        <stp>12/10/2016 9:01:00 AM</stp>
        <stp>[USDJPY Gotobi.xlsx]Sheet1!R206C8</stp>
        <stp>BarSz=1</stp>
        <stp>Dir=V</stp>
        <stp>Dts=h</stp>
        <stp>Sort=D</stp>
        <stp>Quote=C</stp>
        <stp>UseDPDF=Y</stp>
        <tr r="H206" s="1"/>
      </tp>
      <tp>
        <v>16.951699999999999</v>
        <stp/>
        <stp>##V3_BDHV12</stp>
        <stp>CNHJPY Curncy</stp>
        <stp>last_price</stp>
        <stp>22/12/2016 9:00:00 AM</stp>
        <stp>22/12/2016 9:01:00 AM</stp>
        <stp>[USDJPY Gotobi.xlsx]Sheet1!R257C8</stp>
        <stp>BarSz=1</stp>
        <stp>Dir=V</stp>
        <stp>Dts=h</stp>
        <stp>Sort=D</stp>
        <stp>Quote=C</stp>
        <stp>UseDPDF=Y</stp>
        <tr r="H257" s="1"/>
      </tp>
      <tp>
        <v>16.011199999999999</v>
        <stp/>
        <stp>##V3_BDHV12</stp>
        <stp>CNHJPY Curncy</stp>
        <stp>last_price</stp>
        <stp>22/11/2016 9:00:00 AM</stp>
        <stp>22/11/2016 9:01:00 AM</stp>
        <stp>[USDJPY Gotobi.xlsx]Sheet1!R235C8</stp>
        <stp>BarSz=1</stp>
        <stp>Dir=V</stp>
        <stp>Dts=h</stp>
        <stp>Sort=D</stp>
        <stp>Quote=C</stp>
        <stp>UseDPDF=Y</stp>
        <tr r="H235" s="1"/>
      </tp>
      <tp>
        <v>16.6431</v>
        <stp/>
        <stp>##V3_BDHV12</stp>
        <stp>CNHJPY Curncy</stp>
        <stp>last_price</stp>
        <stp>12/12/2016 9:00:00 AM</stp>
        <stp>12/12/2016 9:01:00 AM</stp>
        <stp>[USDJPY Gotobi.xlsx]Sheet1!R249C8</stp>
        <stp>BarSz=1</stp>
        <stp>Dir=V</stp>
        <stp>Dts=h</stp>
        <stp>Sort=D</stp>
        <stp>Quote=C</stp>
        <stp>UseDPDF=Y</stp>
        <tr r="H249" s="1"/>
      </tp>
      <tp>
        <v>112.32</v>
        <stp/>
        <stp>##V3_BDHV12</stp>
        <stp>USDJPY Curncy</stp>
        <stp>last_price</stp>
        <stp>28/11/2016 8:00:00 AM</stp>
        <stp>28/11/2016 9:00:00 AM</stp>
        <stp>[USDJPY Gotobi.xlsx]Sheet6!R103C2</stp>
        <stp>BarSz=1</stp>
        <stp>Dir=H</stp>
        <stp>Dts=h</stp>
        <stp>Sort=D</stp>
        <stp>Quote=C</stp>
        <stp>UseDPDF=Y</stp>
        <stp>cols=60;rows=1</stp>
        <tr r="B103" s="6"/>
      </tp>
      <tp>
        <v>115.49</v>
        <stp/>
        <stp>##V3_BDHV12</stp>
        <stp>USDJPY Curncy</stp>
        <stp>last_price</stp>
        <stp>12/12/2016 8:00:00 AM</stp>
        <stp>12/12/2016 9:00:00 AM</stp>
        <stp>[USDJPY Gotobi.xlsx]Sheet6!R113C2</stp>
        <stp>BarSz=1</stp>
        <stp>Dir=H</stp>
        <stp>Dts=h</stp>
        <stp>Sort=D</stp>
        <stp>Quote=C</stp>
        <stp>UseDPDF=Y</stp>
        <stp>cols=60;rows=1</stp>
        <tr r="B113" s="6"/>
      </tp>
      <tp>
        <v>117.93</v>
        <stp/>
        <stp>##V3_BDHV12</stp>
        <stp>USDJPY Curncy</stp>
        <stp>last_price</stp>
        <stp>21/12/2016 8:00:00 AM</stp>
        <stp>21/12/2016 9:00:00 AM</stp>
        <stp>[USDJPY Gotobi.xlsx]Sheet6!R120C2</stp>
        <stp>BarSz=1</stp>
        <stp>Dir=H</stp>
        <stp>Dts=h</stp>
        <stp>Sort=D</stp>
        <stp>Quote=C</stp>
        <stp>UseDPDF=Y</stp>
        <stp>cols=60;rows=1</stp>
        <tr r="B120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1300"/>
  <sheetViews>
    <sheetView topLeftCell="A229" workbookViewId="0">
      <selection activeCell="D139" sqref="D139:H279"/>
    </sheetView>
  </sheetViews>
  <sheetFormatPr defaultRowHeight="15" x14ac:dyDescent="0.25"/>
  <cols>
    <col min="1" max="1" width="15.85546875" bestFit="1" customWidth="1"/>
    <col min="4" max="4" width="10.7109375" bestFit="1" customWidth="1"/>
    <col min="5" max="5" width="19.140625" bestFit="1" customWidth="1"/>
    <col min="6" max="6" width="21.140625" style="5" bestFit="1" customWidth="1"/>
    <col min="7" max="8" width="10.5703125" bestFit="1" customWidth="1"/>
    <col min="10" max="11" width="21" style="5" bestFit="1" customWidth="1"/>
    <col min="12" max="17" width="19" style="5" bestFit="1" customWidth="1"/>
  </cols>
  <sheetData>
    <row r="1" spans="1:90" x14ac:dyDescent="0.25">
      <c r="A1" t="s">
        <v>160</v>
      </c>
      <c r="E1" s="4">
        <f>TIME(8,0,0)</f>
        <v>0.33333333333333331</v>
      </c>
      <c r="F1" s="4">
        <f>TIME(8,5,0)</f>
        <v>0.33680555555555558</v>
      </c>
      <c r="G1" s="4">
        <f>TIME(8,5,0)</f>
        <v>0.33680555555555558</v>
      </c>
      <c r="H1" s="4">
        <f>TIME(9,0,0)</f>
        <v>0.375</v>
      </c>
    </row>
    <row r="2" spans="1:90" x14ac:dyDescent="0.25">
      <c r="A2" t="s">
        <v>1</v>
      </c>
      <c r="B2" t="s">
        <v>2</v>
      </c>
      <c r="D2" t="s">
        <v>1</v>
      </c>
      <c r="E2" s="5" t="s">
        <v>3</v>
      </c>
      <c r="F2" s="5" t="s">
        <v>4</v>
      </c>
      <c r="G2" t="s">
        <v>6</v>
      </c>
      <c r="H2" t="s">
        <v>5</v>
      </c>
      <c r="J2" s="5" t="s">
        <v>3</v>
      </c>
      <c r="L2" s="5" t="s">
        <v>4</v>
      </c>
      <c r="N2" s="5" t="s">
        <v>6</v>
      </c>
      <c r="P2" s="5" t="s">
        <v>5</v>
      </c>
    </row>
    <row r="3" spans="1:90" x14ac:dyDescent="0.25">
      <c r="A3" s="3">
        <f>_xll.BDH($A$1,$B$2:$B$2,"1/1/2016","23/1/2017","Dir=V","Dts=S","Sort=A","Quote=C","QtTyp=Y","Days=T","Per=cd","DtFmt=D","UseDPDF=Y","cols=2;rows=276")</f>
        <v>42373</v>
      </c>
      <c r="B3">
        <v>18.017299999999999</v>
      </c>
      <c r="D3" s="2">
        <v>42370</v>
      </c>
      <c r="E3" t="str">
        <f>_xll.BDH($A$1,"last_price",J3,K3,"BarSz=1","Dir=V","Dts=h","Sort=D","Quote=C","UseDPDF=Y")</f>
        <v>#N/A N/A</v>
      </c>
      <c r="F3" t="str">
        <f>_xll.BDH($A$1,"last_price",L3,M3,"BarSz=1","Dir=V","Dts=h","Sort=D","Quote=C","UseDPDF=Y")</f>
        <v>#N/A N/A</v>
      </c>
      <c r="G3" t="str">
        <f>_xll.BDH($A$1,"last_price",N3,O3,"BarSz=1","Dir=V","Dts=h","Sort=D","Quote=C","UseDPDF=Y")</f>
        <v>#N/A N/A</v>
      </c>
      <c r="H3" t="str">
        <f>_xll.BDH($A$1,"last_price",P3,Q3,"BarSz=1","Dir=V","Dts=h","Sort=D","Quote=C","UseDPDF=Y")</f>
        <v>#N/A N/A</v>
      </c>
      <c r="J3" s="5">
        <f>D3+$E$1</f>
        <v>42370.333333333336</v>
      </c>
      <c r="K3" s="5">
        <f>J3+TIME(0,1,0)</f>
        <v>42370.334027777782</v>
      </c>
      <c r="L3" s="5">
        <f>D3+$F$1</f>
        <v>42370.336805555555</v>
      </c>
      <c r="M3" s="5">
        <f>L3+TIME(0,1,0)</f>
        <v>42370.337500000001</v>
      </c>
      <c r="N3" s="5">
        <f>D3+$G$1</f>
        <v>42370.336805555555</v>
      </c>
      <c r="O3" s="5">
        <f>N3+TIME(0,1,0)</f>
        <v>42370.337500000001</v>
      </c>
      <c r="P3" s="5">
        <f>D3+$H$1</f>
        <v>42370.375</v>
      </c>
      <c r="Q3" s="5">
        <f>P3+TIME(0,1,0)</f>
        <v>42370.375694444447</v>
      </c>
    </row>
    <row r="4" spans="1:90" x14ac:dyDescent="0.25">
      <c r="A4" s="1">
        <v>42374</v>
      </c>
      <c r="B4">
        <v>17.917100000000001</v>
      </c>
      <c r="D4" s="2">
        <v>42373</v>
      </c>
      <c r="E4" t="str">
        <f>_xll.BDH($A$1,"last_price",J4,K4,"BarSz=1","Dir=V","Dts=h","Sort=D","Quote=C","UseDPDF=Y")</f>
        <v>#N/A N/A</v>
      </c>
      <c r="F4" t="str">
        <f>_xll.BDH($A$1,"last_price",L4,M4,"BarSz=1","Dir=V","Dts=h","Sort=D","Quote=C","UseDPDF=Y")</f>
        <v>#N/A N/A</v>
      </c>
      <c r="G4" t="str">
        <f>_xll.BDH($A$1,"last_price",N4,O4,"BarSz=1","Dir=V","Dts=h","Sort=D","Quote=C","UseDPDF=Y")</f>
        <v>#N/A N/A</v>
      </c>
      <c r="H4" t="str">
        <f>_xll.BDH($A$1,"last_price",P4,Q4,"BarSz=1","Dir=V","Dts=h","Sort=D","Quote=C","UseDPDF=Y")</f>
        <v>#N/A N/A</v>
      </c>
      <c r="J4" s="5">
        <f t="shared" ref="J4:J67" si="0">D4+$E$1</f>
        <v>42373.333333333336</v>
      </c>
      <c r="K4" s="5">
        <f t="shared" ref="K4:K67" si="1">J4+TIME(0,1,0)</f>
        <v>42373.334027777782</v>
      </c>
      <c r="L4" s="5">
        <f t="shared" ref="L4:L67" si="2">D4+$F$1</f>
        <v>42373.336805555555</v>
      </c>
      <c r="M4" s="5">
        <f t="shared" ref="M4:M67" si="3">L4+TIME(0,1,0)</f>
        <v>42373.337500000001</v>
      </c>
      <c r="N4" s="5">
        <f t="shared" ref="N4:N67" si="4">D4+$G$1</f>
        <v>42373.336805555555</v>
      </c>
      <c r="O4" s="5">
        <f t="shared" ref="O4:O67" si="5">N4+TIME(0,1,0)</f>
        <v>42373.337500000001</v>
      </c>
      <c r="P4" s="5">
        <f t="shared" ref="P4:P67" si="6">D4+$H$1</f>
        <v>42373.375</v>
      </c>
      <c r="Q4" s="5">
        <f t="shared" ref="Q4:Q67" si="7">P4+TIME(0,1,0)</f>
        <v>42373.375694444447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x14ac:dyDescent="0.25">
      <c r="A5" s="1">
        <v>42375</v>
      </c>
      <c r="B5">
        <v>17.692499999999999</v>
      </c>
      <c r="D5" s="2">
        <v>42374</v>
      </c>
      <c r="E5" t="str">
        <f>_xll.BDH($A$1,"last_price",J5,K5,"BarSz=1","Dir=V","Dts=h","Sort=D","Quote=C","UseDPDF=Y")</f>
        <v>#N/A N/A</v>
      </c>
      <c r="F5" t="str">
        <f>_xll.BDH($A$1,"last_price",L5,M5,"BarSz=1","Dir=V","Dts=h","Sort=D","Quote=C","UseDPDF=Y")</f>
        <v>#N/A N/A</v>
      </c>
      <c r="G5" t="str">
        <f>_xll.BDH($A$1,"last_price",N5,O5,"BarSz=1","Dir=V","Dts=h","Sort=D","Quote=C","UseDPDF=Y")</f>
        <v>#N/A N/A</v>
      </c>
      <c r="H5" t="str">
        <f>_xll.BDH($A$1,"last_price",P5,Q5,"BarSz=1","Dir=V","Dts=h","Sort=D","Quote=C","UseDPDF=Y")</f>
        <v>#N/A N/A</v>
      </c>
      <c r="J5" s="5">
        <f t="shared" si="0"/>
        <v>42374.333333333336</v>
      </c>
      <c r="K5" s="5">
        <f t="shared" si="1"/>
        <v>42374.334027777782</v>
      </c>
      <c r="L5" s="5">
        <f t="shared" si="2"/>
        <v>42374.336805555555</v>
      </c>
      <c r="M5" s="5">
        <f t="shared" si="3"/>
        <v>42374.337500000001</v>
      </c>
      <c r="N5" s="5">
        <f t="shared" si="4"/>
        <v>42374.336805555555</v>
      </c>
      <c r="O5" s="5">
        <f t="shared" si="5"/>
        <v>42374.337500000001</v>
      </c>
      <c r="P5" s="5">
        <f t="shared" si="6"/>
        <v>42374.375</v>
      </c>
      <c r="Q5" s="5">
        <f t="shared" si="7"/>
        <v>42374.375694444447</v>
      </c>
    </row>
    <row r="6" spans="1:90" x14ac:dyDescent="0.25">
      <c r="A6" s="1">
        <v>42376</v>
      </c>
      <c r="B6">
        <v>17.6051</v>
      </c>
      <c r="D6" s="2">
        <v>42375</v>
      </c>
      <c r="E6" t="str">
        <f>_xll.BDH($A$1,"last_price",J6,K6,"BarSz=1","Dir=V","Dts=h","Sort=D","Quote=C","UseDPDF=Y")</f>
        <v>#N/A N/A</v>
      </c>
      <c r="F6" t="str">
        <f>_xll.BDH($A$1,"last_price",L6,M6,"BarSz=1","Dir=V","Dts=h","Sort=D","Quote=C","UseDPDF=Y")</f>
        <v>#N/A N/A</v>
      </c>
      <c r="G6" t="str">
        <f>_xll.BDH($A$1,"last_price",N6,O6,"BarSz=1","Dir=V","Dts=h","Sort=D","Quote=C","UseDPDF=Y")</f>
        <v>#N/A N/A</v>
      </c>
      <c r="H6" t="str">
        <f>_xll.BDH($A$1,"last_price",P6,Q6,"BarSz=1","Dir=V","Dts=h","Sort=D","Quote=C","UseDPDF=Y")</f>
        <v>#N/A N/A</v>
      </c>
      <c r="J6" s="5">
        <f t="shared" si="0"/>
        <v>42375.333333333336</v>
      </c>
      <c r="K6" s="5">
        <f t="shared" si="1"/>
        <v>42375.334027777782</v>
      </c>
      <c r="L6" s="5">
        <f t="shared" si="2"/>
        <v>42375.336805555555</v>
      </c>
      <c r="M6" s="5">
        <f t="shared" si="3"/>
        <v>42375.337500000001</v>
      </c>
      <c r="N6" s="5">
        <f t="shared" si="4"/>
        <v>42375.336805555555</v>
      </c>
      <c r="O6" s="5">
        <f t="shared" si="5"/>
        <v>42375.337500000001</v>
      </c>
      <c r="P6" s="5">
        <f t="shared" si="6"/>
        <v>42375.375</v>
      </c>
      <c r="Q6" s="5">
        <f t="shared" si="7"/>
        <v>42375.375694444447</v>
      </c>
    </row>
    <row r="7" spans="1:90" x14ac:dyDescent="0.25">
      <c r="A7" s="1">
        <v>42377</v>
      </c>
      <c r="B7">
        <v>17.5395</v>
      </c>
      <c r="D7" s="2">
        <v>42376</v>
      </c>
      <c r="E7" t="str">
        <f>_xll.BDH($A$1,"last_price",J7,K7,"BarSz=1","Dir=V","Dts=h","Sort=D","Quote=C","UseDPDF=Y")</f>
        <v>#N/A N/A</v>
      </c>
      <c r="F7" t="str">
        <f>_xll.BDH($A$1,"last_price",L7,M7,"BarSz=1","Dir=V","Dts=h","Sort=D","Quote=C","UseDPDF=Y")</f>
        <v>#N/A N/A</v>
      </c>
      <c r="G7" t="str">
        <f>_xll.BDH($A$1,"last_price",N7,O7,"BarSz=1","Dir=V","Dts=h","Sort=D","Quote=C","UseDPDF=Y")</f>
        <v>#N/A N/A</v>
      </c>
      <c r="H7" t="str">
        <f>_xll.BDH($A$1,"last_price",P7,Q7,"BarSz=1","Dir=V","Dts=h","Sort=D","Quote=C","UseDPDF=Y")</f>
        <v>#N/A N/A</v>
      </c>
      <c r="J7" s="5">
        <f t="shared" si="0"/>
        <v>42376.333333333336</v>
      </c>
      <c r="K7" s="5">
        <f t="shared" si="1"/>
        <v>42376.334027777782</v>
      </c>
      <c r="L7" s="5">
        <f t="shared" si="2"/>
        <v>42376.336805555555</v>
      </c>
      <c r="M7" s="5">
        <f t="shared" si="3"/>
        <v>42376.337500000001</v>
      </c>
      <c r="N7" s="5">
        <f t="shared" si="4"/>
        <v>42376.336805555555</v>
      </c>
      <c r="O7" s="5">
        <f t="shared" si="5"/>
        <v>42376.337500000001</v>
      </c>
      <c r="P7" s="5">
        <f t="shared" si="6"/>
        <v>42376.375</v>
      </c>
      <c r="Q7" s="5">
        <f t="shared" si="7"/>
        <v>42376.375694444447</v>
      </c>
    </row>
    <row r="8" spans="1:90" x14ac:dyDescent="0.25">
      <c r="A8" s="1">
        <v>42380</v>
      </c>
      <c r="B8">
        <v>17.884900000000002</v>
      </c>
      <c r="D8" s="2">
        <v>42377</v>
      </c>
      <c r="E8" t="str">
        <f>_xll.BDH($A$1,"last_price",J8,K8,"BarSz=1","Dir=V","Dts=h","Sort=D","Quote=C","UseDPDF=Y")</f>
        <v>#N/A N/A</v>
      </c>
      <c r="F8" t="str">
        <f>_xll.BDH($A$1,"last_price",L8,M8,"BarSz=1","Dir=V","Dts=h","Sort=D","Quote=C","UseDPDF=Y")</f>
        <v>#N/A N/A</v>
      </c>
      <c r="G8" t="str">
        <f>_xll.BDH($A$1,"last_price",N8,O8,"BarSz=1","Dir=V","Dts=h","Sort=D","Quote=C","UseDPDF=Y")</f>
        <v>#N/A N/A</v>
      </c>
      <c r="H8" t="str">
        <f>_xll.BDH($A$1,"last_price",P8,Q8,"BarSz=1","Dir=V","Dts=h","Sort=D","Quote=C","UseDPDF=Y")</f>
        <v>#N/A N/A</v>
      </c>
      <c r="J8" s="5">
        <f t="shared" si="0"/>
        <v>42377.333333333336</v>
      </c>
      <c r="K8" s="5">
        <f t="shared" si="1"/>
        <v>42377.334027777782</v>
      </c>
      <c r="L8" s="5">
        <f t="shared" si="2"/>
        <v>42377.336805555555</v>
      </c>
      <c r="M8" s="5">
        <f t="shared" si="3"/>
        <v>42377.337500000001</v>
      </c>
      <c r="N8" s="5">
        <f t="shared" si="4"/>
        <v>42377.336805555555</v>
      </c>
      <c r="O8" s="5">
        <f t="shared" si="5"/>
        <v>42377.337500000001</v>
      </c>
      <c r="P8" s="5">
        <f t="shared" si="6"/>
        <v>42377.375</v>
      </c>
      <c r="Q8" s="5">
        <f t="shared" si="7"/>
        <v>42377.375694444447</v>
      </c>
    </row>
    <row r="9" spans="1:90" x14ac:dyDescent="0.25">
      <c r="A9" s="1">
        <v>42381</v>
      </c>
      <c r="B9">
        <v>17.884</v>
      </c>
      <c r="D9" s="2">
        <v>42380</v>
      </c>
      <c r="E9" t="str">
        <f>_xll.BDH($A$1,"last_price",J9,K9,"BarSz=1","Dir=V","Dts=h","Sort=D","Quote=C","UseDPDF=Y")</f>
        <v>#N/A N/A</v>
      </c>
      <c r="F9" t="str">
        <f>_xll.BDH($A$1,"last_price",L9,M9,"BarSz=1","Dir=V","Dts=h","Sort=D","Quote=C","UseDPDF=Y")</f>
        <v>#N/A N/A</v>
      </c>
      <c r="G9" t="str">
        <f>_xll.BDH($A$1,"last_price",N9,O9,"BarSz=1","Dir=V","Dts=h","Sort=D","Quote=C","UseDPDF=Y")</f>
        <v>#N/A N/A</v>
      </c>
      <c r="H9" t="str">
        <f>_xll.BDH($A$1,"last_price",P9,Q9,"BarSz=1","Dir=V","Dts=h","Sort=D","Quote=C","UseDPDF=Y")</f>
        <v>#N/A N/A</v>
      </c>
      <c r="J9" s="5">
        <f t="shared" si="0"/>
        <v>42380.333333333336</v>
      </c>
      <c r="K9" s="5">
        <f t="shared" si="1"/>
        <v>42380.334027777782</v>
      </c>
      <c r="L9" s="5">
        <f t="shared" si="2"/>
        <v>42380.336805555555</v>
      </c>
      <c r="M9" s="5">
        <f t="shared" si="3"/>
        <v>42380.337500000001</v>
      </c>
      <c r="N9" s="5">
        <f t="shared" si="4"/>
        <v>42380.336805555555</v>
      </c>
      <c r="O9" s="5">
        <f t="shared" si="5"/>
        <v>42380.337500000001</v>
      </c>
      <c r="P9" s="5">
        <f t="shared" si="6"/>
        <v>42380.375</v>
      </c>
      <c r="Q9" s="5">
        <f t="shared" si="7"/>
        <v>42380.375694444447</v>
      </c>
    </row>
    <row r="10" spans="1:90" x14ac:dyDescent="0.25">
      <c r="A10" s="1">
        <v>42382</v>
      </c>
      <c r="B10">
        <v>17.919499999999999</v>
      </c>
      <c r="D10" s="2">
        <v>42381</v>
      </c>
      <c r="E10" t="str">
        <f>_xll.BDH($A$1,"last_price",J10,K10,"BarSz=1","Dir=V","Dts=h","Sort=D","Quote=C","UseDPDF=Y")</f>
        <v>#N/A N/A</v>
      </c>
      <c r="F10" t="str">
        <f>_xll.BDH($A$1,"last_price",L10,M10,"BarSz=1","Dir=V","Dts=h","Sort=D","Quote=C","UseDPDF=Y")</f>
        <v>#N/A N/A</v>
      </c>
      <c r="G10" t="str">
        <f>_xll.BDH($A$1,"last_price",N10,O10,"BarSz=1","Dir=V","Dts=h","Sort=D","Quote=C","UseDPDF=Y")</f>
        <v>#N/A N/A</v>
      </c>
      <c r="H10" t="str">
        <f>_xll.BDH($A$1,"last_price",P10,Q10,"BarSz=1","Dir=V","Dts=h","Sort=D","Quote=C","UseDPDF=Y")</f>
        <v>#N/A N/A</v>
      </c>
      <c r="J10" s="5">
        <f t="shared" si="0"/>
        <v>42381.333333333336</v>
      </c>
      <c r="K10" s="5">
        <f t="shared" si="1"/>
        <v>42381.334027777782</v>
      </c>
      <c r="L10" s="5">
        <f t="shared" si="2"/>
        <v>42381.336805555555</v>
      </c>
      <c r="M10" s="5">
        <f t="shared" si="3"/>
        <v>42381.337500000001</v>
      </c>
      <c r="N10" s="5">
        <f t="shared" si="4"/>
        <v>42381.336805555555</v>
      </c>
      <c r="O10" s="5">
        <f t="shared" si="5"/>
        <v>42381.337500000001</v>
      </c>
      <c r="P10" s="5">
        <f t="shared" si="6"/>
        <v>42381.375</v>
      </c>
      <c r="Q10" s="5">
        <f t="shared" si="7"/>
        <v>42381.375694444447</v>
      </c>
    </row>
    <row r="11" spans="1:90" x14ac:dyDescent="0.25">
      <c r="A11" s="1">
        <v>42383</v>
      </c>
      <c r="B11">
        <v>17.881499999999999</v>
      </c>
      <c r="D11" s="2">
        <v>42382</v>
      </c>
      <c r="E11" t="str">
        <f>_xll.BDH($A$1,"last_price",J11,K11,"BarSz=1","Dir=V","Dts=h","Sort=D","Quote=C","UseDPDF=Y")</f>
        <v>#N/A N/A</v>
      </c>
      <c r="F11" t="str">
        <f>_xll.BDH($A$1,"last_price",L11,M11,"BarSz=1","Dir=V","Dts=h","Sort=D","Quote=C","UseDPDF=Y")</f>
        <v>#N/A N/A</v>
      </c>
      <c r="G11" t="str">
        <f>_xll.BDH($A$1,"last_price",N11,O11,"BarSz=1","Dir=V","Dts=h","Sort=D","Quote=C","UseDPDF=Y")</f>
        <v>#N/A N/A</v>
      </c>
      <c r="H11" t="str">
        <f>_xll.BDH($A$1,"last_price",P11,Q11,"BarSz=1","Dir=V","Dts=h","Sort=D","Quote=C","UseDPDF=Y")</f>
        <v>#N/A N/A</v>
      </c>
      <c r="J11" s="5">
        <f t="shared" si="0"/>
        <v>42382.333333333336</v>
      </c>
      <c r="K11" s="5">
        <f t="shared" si="1"/>
        <v>42382.334027777782</v>
      </c>
      <c r="L11" s="5">
        <f t="shared" si="2"/>
        <v>42382.336805555555</v>
      </c>
      <c r="M11" s="5">
        <f t="shared" si="3"/>
        <v>42382.337500000001</v>
      </c>
      <c r="N11" s="5">
        <f t="shared" si="4"/>
        <v>42382.336805555555</v>
      </c>
      <c r="O11" s="5">
        <f t="shared" si="5"/>
        <v>42382.337500000001</v>
      </c>
      <c r="P11" s="5">
        <f t="shared" si="6"/>
        <v>42382.375</v>
      </c>
      <c r="Q11" s="5">
        <f t="shared" si="7"/>
        <v>42382.375694444447</v>
      </c>
    </row>
    <row r="12" spans="1:90" x14ac:dyDescent="0.25">
      <c r="A12" s="1">
        <v>42384</v>
      </c>
      <c r="B12">
        <v>17.693999999999999</v>
      </c>
      <c r="D12" s="2">
        <v>42383</v>
      </c>
      <c r="E12" t="str">
        <f>_xll.BDH($A$1,"last_price",J12,K12,"BarSz=1","Dir=V","Dts=h","Sort=D","Quote=C","UseDPDF=Y")</f>
        <v>#N/A N/A</v>
      </c>
      <c r="F12" t="str">
        <f>_xll.BDH($A$1,"last_price",L12,M12,"BarSz=1","Dir=V","Dts=h","Sort=D","Quote=C","UseDPDF=Y")</f>
        <v>#N/A N/A</v>
      </c>
      <c r="G12" t="str">
        <f>_xll.BDH($A$1,"last_price",N12,O12,"BarSz=1","Dir=V","Dts=h","Sort=D","Quote=C","UseDPDF=Y")</f>
        <v>#N/A N/A</v>
      </c>
      <c r="H12" t="str">
        <f>_xll.BDH($A$1,"last_price",P12,Q12,"BarSz=1","Dir=V","Dts=h","Sort=D","Quote=C","UseDPDF=Y")</f>
        <v>#N/A N/A</v>
      </c>
      <c r="J12" s="5">
        <f t="shared" si="0"/>
        <v>42383.333333333336</v>
      </c>
      <c r="K12" s="5">
        <f t="shared" si="1"/>
        <v>42383.334027777782</v>
      </c>
      <c r="L12" s="5">
        <f t="shared" si="2"/>
        <v>42383.336805555555</v>
      </c>
      <c r="M12" s="5">
        <f t="shared" si="3"/>
        <v>42383.337500000001</v>
      </c>
      <c r="N12" s="5">
        <f t="shared" si="4"/>
        <v>42383.336805555555</v>
      </c>
      <c r="O12" s="5">
        <f t="shared" si="5"/>
        <v>42383.337500000001</v>
      </c>
      <c r="P12" s="5">
        <f t="shared" si="6"/>
        <v>42383.375</v>
      </c>
      <c r="Q12" s="5">
        <f t="shared" si="7"/>
        <v>42383.375694444447</v>
      </c>
    </row>
    <row r="13" spans="1:90" x14ac:dyDescent="0.25">
      <c r="A13" s="1">
        <v>42387</v>
      </c>
      <c r="B13">
        <v>17.818300000000001</v>
      </c>
      <c r="D13" s="2">
        <v>42384</v>
      </c>
      <c r="E13" t="str">
        <f>_xll.BDH($A$1,"last_price",J13,K13,"BarSz=1","Dir=V","Dts=h","Sort=D","Quote=C","UseDPDF=Y")</f>
        <v>#N/A N/A</v>
      </c>
      <c r="F13" t="str">
        <f>_xll.BDH($A$1,"last_price",L13,M13,"BarSz=1","Dir=V","Dts=h","Sort=D","Quote=C","UseDPDF=Y")</f>
        <v>#N/A N/A</v>
      </c>
      <c r="G13" t="str">
        <f>_xll.BDH($A$1,"last_price",N13,O13,"BarSz=1","Dir=V","Dts=h","Sort=D","Quote=C","UseDPDF=Y")</f>
        <v>#N/A N/A</v>
      </c>
      <c r="H13" t="str">
        <f>_xll.BDH($A$1,"last_price",P13,Q13,"BarSz=1","Dir=V","Dts=h","Sort=D","Quote=C","UseDPDF=Y")</f>
        <v>#N/A N/A</v>
      </c>
      <c r="J13" s="5">
        <f t="shared" si="0"/>
        <v>42384.333333333336</v>
      </c>
      <c r="K13" s="5">
        <f t="shared" si="1"/>
        <v>42384.334027777782</v>
      </c>
      <c r="L13" s="5">
        <f t="shared" si="2"/>
        <v>42384.336805555555</v>
      </c>
      <c r="M13" s="5">
        <f t="shared" si="3"/>
        <v>42384.337500000001</v>
      </c>
      <c r="N13" s="5">
        <f t="shared" si="4"/>
        <v>42384.336805555555</v>
      </c>
      <c r="O13" s="5">
        <f t="shared" si="5"/>
        <v>42384.337500000001</v>
      </c>
      <c r="P13" s="5">
        <f t="shared" si="6"/>
        <v>42384.375</v>
      </c>
      <c r="Q13" s="5">
        <f t="shared" si="7"/>
        <v>42384.375694444447</v>
      </c>
    </row>
    <row r="14" spans="1:90" x14ac:dyDescent="0.25">
      <c r="A14" s="1">
        <v>42388</v>
      </c>
      <c r="B14">
        <v>17.848700000000001</v>
      </c>
      <c r="D14" s="2">
        <v>42387</v>
      </c>
      <c r="E14" t="str">
        <f>_xll.BDH($A$1,"last_price",J14,K14,"BarSz=1","Dir=V","Dts=h","Sort=D","Quote=C","UseDPDF=Y")</f>
        <v>#N/A N/A</v>
      </c>
      <c r="F14" t="str">
        <f>_xll.BDH($A$1,"last_price",L14,M14,"BarSz=1","Dir=V","Dts=h","Sort=D","Quote=C","UseDPDF=Y")</f>
        <v>#N/A N/A</v>
      </c>
      <c r="G14" t="str">
        <f>_xll.BDH($A$1,"last_price",N14,O14,"BarSz=1","Dir=V","Dts=h","Sort=D","Quote=C","UseDPDF=Y")</f>
        <v>#N/A N/A</v>
      </c>
      <c r="H14" t="str">
        <f>_xll.BDH($A$1,"last_price",P14,Q14,"BarSz=1","Dir=V","Dts=h","Sort=D","Quote=C","UseDPDF=Y")</f>
        <v>#N/A N/A</v>
      </c>
      <c r="J14" s="5">
        <f t="shared" si="0"/>
        <v>42387.333333333336</v>
      </c>
      <c r="K14" s="5">
        <f t="shared" si="1"/>
        <v>42387.334027777782</v>
      </c>
      <c r="L14" s="5">
        <f t="shared" si="2"/>
        <v>42387.336805555555</v>
      </c>
      <c r="M14" s="5">
        <f t="shared" si="3"/>
        <v>42387.337500000001</v>
      </c>
      <c r="N14" s="5">
        <f t="shared" si="4"/>
        <v>42387.336805555555</v>
      </c>
      <c r="O14" s="5">
        <f t="shared" si="5"/>
        <v>42387.337500000001</v>
      </c>
      <c r="P14" s="5">
        <f t="shared" si="6"/>
        <v>42387.375</v>
      </c>
      <c r="Q14" s="5">
        <f t="shared" si="7"/>
        <v>42387.375694444447</v>
      </c>
    </row>
    <row r="15" spans="1:90" x14ac:dyDescent="0.25">
      <c r="A15" s="1">
        <v>42389</v>
      </c>
      <c r="B15">
        <v>17.7104</v>
      </c>
      <c r="D15" s="2">
        <v>42388</v>
      </c>
      <c r="E15" t="str">
        <f>_xll.BDH($A$1,"last_price",J15,K15,"BarSz=1","Dir=V","Dts=h","Sort=D","Quote=C","UseDPDF=Y")</f>
        <v>#N/A N/A</v>
      </c>
      <c r="F15" t="str">
        <f>_xll.BDH($A$1,"last_price",L15,M15,"BarSz=1","Dir=V","Dts=h","Sort=D","Quote=C","UseDPDF=Y")</f>
        <v>#N/A N/A</v>
      </c>
      <c r="G15" t="str">
        <f>_xll.BDH($A$1,"last_price",N15,O15,"BarSz=1","Dir=V","Dts=h","Sort=D","Quote=C","UseDPDF=Y")</f>
        <v>#N/A N/A</v>
      </c>
      <c r="H15" t="str">
        <f>_xll.BDH($A$1,"last_price",P15,Q15,"BarSz=1","Dir=V","Dts=h","Sort=D","Quote=C","UseDPDF=Y")</f>
        <v>#N/A N/A</v>
      </c>
      <c r="J15" s="5">
        <f t="shared" si="0"/>
        <v>42388.333333333336</v>
      </c>
      <c r="K15" s="5">
        <f t="shared" si="1"/>
        <v>42388.334027777782</v>
      </c>
      <c r="L15" s="5">
        <f t="shared" si="2"/>
        <v>42388.336805555555</v>
      </c>
      <c r="M15" s="5">
        <f t="shared" si="3"/>
        <v>42388.337500000001</v>
      </c>
      <c r="N15" s="5">
        <f t="shared" si="4"/>
        <v>42388.336805555555</v>
      </c>
      <c r="O15" s="5">
        <f t="shared" si="5"/>
        <v>42388.337500000001</v>
      </c>
      <c r="P15" s="5">
        <f t="shared" si="6"/>
        <v>42388.375</v>
      </c>
      <c r="Q15" s="5">
        <f t="shared" si="7"/>
        <v>42388.375694444447</v>
      </c>
    </row>
    <row r="16" spans="1:90" x14ac:dyDescent="0.25">
      <c r="A16" s="1">
        <v>42390</v>
      </c>
      <c r="B16">
        <v>17.8263</v>
      </c>
      <c r="D16" s="2">
        <v>42389</v>
      </c>
      <c r="E16" t="str">
        <f>_xll.BDH($A$1,"last_price",J16,K16,"BarSz=1","Dir=V","Dts=h","Sort=D","Quote=C","UseDPDF=Y")</f>
        <v>#N/A N/A</v>
      </c>
      <c r="F16" t="str">
        <f>_xll.BDH($A$1,"last_price",L16,M16,"BarSz=1","Dir=V","Dts=h","Sort=D","Quote=C","UseDPDF=Y")</f>
        <v>#N/A N/A</v>
      </c>
      <c r="G16" t="str">
        <f>_xll.BDH($A$1,"last_price",N16,O16,"BarSz=1","Dir=V","Dts=h","Sort=D","Quote=C","UseDPDF=Y")</f>
        <v>#N/A N/A</v>
      </c>
      <c r="H16" t="str">
        <f>_xll.BDH($A$1,"last_price",P16,Q16,"BarSz=1","Dir=V","Dts=h","Sort=D","Quote=C","UseDPDF=Y")</f>
        <v>#N/A N/A</v>
      </c>
      <c r="J16" s="5">
        <f t="shared" si="0"/>
        <v>42389.333333333336</v>
      </c>
      <c r="K16" s="5">
        <f t="shared" si="1"/>
        <v>42389.334027777782</v>
      </c>
      <c r="L16" s="5">
        <f t="shared" si="2"/>
        <v>42389.336805555555</v>
      </c>
      <c r="M16" s="5">
        <f t="shared" si="3"/>
        <v>42389.337500000001</v>
      </c>
      <c r="N16" s="5">
        <f t="shared" si="4"/>
        <v>42389.336805555555</v>
      </c>
      <c r="O16" s="5">
        <f t="shared" si="5"/>
        <v>42389.337500000001</v>
      </c>
      <c r="P16" s="5">
        <f t="shared" si="6"/>
        <v>42389.375</v>
      </c>
      <c r="Q16" s="5">
        <f t="shared" si="7"/>
        <v>42389.375694444447</v>
      </c>
    </row>
    <row r="17" spans="1:17" x14ac:dyDescent="0.25">
      <c r="A17" s="1">
        <v>42391</v>
      </c>
      <c r="B17">
        <v>17.956</v>
      </c>
      <c r="D17" s="2">
        <v>42390</v>
      </c>
      <c r="E17" t="str">
        <f>_xll.BDH($A$1,"last_price",J17,K17,"BarSz=1","Dir=V","Dts=h","Sort=D","Quote=C","UseDPDF=Y")</f>
        <v>#N/A N/A</v>
      </c>
      <c r="F17" t="str">
        <f>_xll.BDH($A$1,"last_price",L17,M17,"BarSz=1","Dir=V","Dts=h","Sort=D","Quote=C","UseDPDF=Y")</f>
        <v>#N/A N/A</v>
      </c>
      <c r="G17" t="str">
        <f>_xll.BDH($A$1,"last_price",N17,O17,"BarSz=1","Dir=V","Dts=h","Sort=D","Quote=C","UseDPDF=Y")</f>
        <v>#N/A N/A</v>
      </c>
      <c r="H17" t="str">
        <f>_xll.BDH($A$1,"last_price",P17,Q17,"BarSz=1","Dir=V","Dts=h","Sort=D","Quote=C","UseDPDF=Y")</f>
        <v>#N/A N/A</v>
      </c>
      <c r="J17" s="5">
        <f t="shared" si="0"/>
        <v>42390.333333333336</v>
      </c>
      <c r="K17" s="5">
        <f t="shared" si="1"/>
        <v>42390.334027777782</v>
      </c>
      <c r="L17" s="5">
        <f t="shared" si="2"/>
        <v>42390.336805555555</v>
      </c>
      <c r="M17" s="5">
        <f t="shared" si="3"/>
        <v>42390.337500000001</v>
      </c>
      <c r="N17" s="5">
        <f t="shared" si="4"/>
        <v>42390.336805555555</v>
      </c>
      <c r="O17" s="5">
        <f t="shared" si="5"/>
        <v>42390.337500000001</v>
      </c>
      <c r="P17" s="5">
        <f t="shared" si="6"/>
        <v>42390.375</v>
      </c>
      <c r="Q17" s="5">
        <f t="shared" si="7"/>
        <v>42390.375694444447</v>
      </c>
    </row>
    <row r="18" spans="1:17" x14ac:dyDescent="0.25">
      <c r="A18" s="1">
        <v>42394</v>
      </c>
      <c r="B18">
        <v>17.898</v>
      </c>
      <c r="D18" s="2">
        <v>42391</v>
      </c>
      <c r="E18" t="str">
        <f>_xll.BDH($A$1,"last_price",J18,K18,"BarSz=1","Dir=V","Dts=h","Sort=D","Quote=C","UseDPDF=Y")</f>
        <v>#N/A N/A</v>
      </c>
      <c r="F18" t="str">
        <f>_xll.BDH($A$1,"last_price",L18,M18,"BarSz=1","Dir=V","Dts=h","Sort=D","Quote=C","UseDPDF=Y")</f>
        <v>#N/A N/A</v>
      </c>
      <c r="G18" t="str">
        <f>_xll.BDH($A$1,"last_price",N18,O18,"BarSz=1","Dir=V","Dts=h","Sort=D","Quote=C","UseDPDF=Y")</f>
        <v>#N/A N/A</v>
      </c>
      <c r="H18" t="str">
        <f>_xll.BDH($A$1,"last_price",P18,Q18,"BarSz=1","Dir=V","Dts=h","Sort=D","Quote=C","UseDPDF=Y")</f>
        <v>#N/A N/A</v>
      </c>
      <c r="J18" s="5">
        <f t="shared" si="0"/>
        <v>42391.333333333336</v>
      </c>
      <c r="K18" s="5">
        <f t="shared" si="1"/>
        <v>42391.334027777782</v>
      </c>
      <c r="L18" s="5">
        <f t="shared" si="2"/>
        <v>42391.336805555555</v>
      </c>
      <c r="M18" s="5">
        <f t="shared" si="3"/>
        <v>42391.337500000001</v>
      </c>
      <c r="N18" s="5">
        <f t="shared" si="4"/>
        <v>42391.336805555555</v>
      </c>
      <c r="O18" s="5">
        <f t="shared" si="5"/>
        <v>42391.337500000001</v>
      </c>
      <c r="P18" s="5">
        <f t="shared" si="6"/>
        <v>42391.375</v>
      </c>
      <c r="Q18" s="5">
        <f t="shared" si="7"/>
        <v>42391.375694444447</v>
      </c>
    </row>
    <row r="19" spans="1:17" x14ac:dyDescent="0.25">
      <c r="A19" s="1">
        <v>42395</v>
      </c>
      <c r="B19">
        <v>17.9115</v>
      </c>
      <c r="D19" s="2">
        <v>42394</v>
      </c>
      <c r="E19" t="str">
        <f>_xll.BDH($A$1,"last_price",J19,K19,"BarSz=1","Dir=V","Dts=h","Sort=D","Quote=C","UseDPDF=Y")</f>
        <v>#N/A N/A</v>
      </c>
      <c r="F19" t="str">
        <f>_xll.BDH($A$1,"last_price",L19,M19,"BarSz=1","Dir=V","Dts=h","Sort=D","Quote=C","UseDPDF=Y")</f>
        <v>#N/A N/A</v>
      </c>
      <c r="G19" t="str">
        <f>_xll.BDH($A$1,"last_price",N19,O19,"BarSz=1","Dir=V","Dts=h","Sort=D","Quote=C","UseDPDF=Y")</f>
        <v>#N/A N/A</v>
      </c>
      <c r="H19" t="str">
        <f>_xll.BDH($A$1,"last_price",P19,Q19,"BarSz=1","Dir=V","Dts=h","Sort=D","Quote=C","UseDPDF=Y")</f>
        <v>#N/A N/A</v>
      </c>
      <c r="J19" s="5">
        <f t="shared" si="0"/>
        <v>42394.333333333336</v>
      </c>
      <c r="K19" s="5">
        <f t="shared" si="1"/>
        <v>42394.334027777782</v>
      </c>
      <c r="L19" s="5">
        <f t="shared" si="2"/>
        <v>42394.336805555555</v>
      </c>
      <c r="M19" s="5">
        <f t="shared" si="3"/>
        <v>42394.337500000001</v>
      </c>
      <c r="N19" s="5">
        <f t="shared" si="4"/>
        <v>42394.336805555555</v>
      </c>
      <c r="O19" s="5">
        <f t="shared" si="5"/>
        <v>42394.337500000001</v>
      </c>
      <c r="P19" s="5">
        <f t="shared" si="6"/>
        <v>42394.375</v>
      </c>
      <c r="Q19" s="5">
        <f t="shared" si="7"/>
        <v>42394.375694444447</v>
      </c>
    </row>
    <row r="20" spans="1:17" x14ac:dyDescent="0.25">
      <c r="A20" s="1">
        <v>42396</v>
      </c>
      <c r="B20">
        <v>17.9315</v>
      </c>
      <c r="D20" s="2">
        <v>42395</v>
      </c>
      <c r="E20" t="str">
        <f>_xll.BDH($A$1,"last_price",J20,K20,"BarSz=1","Dir=V","Dts=h","Sort=D","Quote=C","UseDPDF=Y")</f>
        <v>#N/A N/A</v>
      </c>
      <c r="F20" t="str">
        <f>_xll.BDH($A$1,"last_price",L20,M20,"BarSz=1","Dir=V","Dts=h","Sort=D","Quote=C","UseDPDF=Y")</f>
        <v>#N/A N/A</v>
      </c>
      <c r="G20" t="str">
        <f>_xll.BDH($A$1,"last_price",N20,O20,"BarSz=1","Dir=V","Dts=h","Sort=D","Quote=C","UseDPDF=Y")</f>
        <v>#N/A N/A</v>
      </c>
      <c r="H20" t="str">
        <f>_xll.BDH($A$1,"last_price",P20,Q20,"BarSz=1","Dir=V","Dts=h","Sort=D","Quote=C","UseDPDF=Y")</f>
        <v>#N/A N/A</v>
      </c>
      <c r="J20" s="5">
        <f t="shared" si="0"/>
        <v>42395.333333333336</v>
      </c>
      <c r="K20" s="5">
        <f t="shared" si="1"/>
        <v>42395.334027777782</v>
      </c>
      <c r="L20" s="5">
        <f t="shared" si="2"/>
        <v>42395.336805555555</v>
      </c>
      <c r="M20" s="5">
        <f t="shared" si="3"/>
        <v>42395.337500000001</v>
      </c>
      <c r="N20" s="5">
        <f t="shared" si="4"/>
        <v>42395.336805555555</v>
      </c>
      <c r="O20" s="5">
        <f t="shared" si="5"/>
        <v>42395.337500000001</v>
      </c>
      <c r="P20" s="5">
        <f t="shared" si="6"/>
        <v>42395.375</v>
      </c>
      <c r="Q20" s="5">
        <f t="shared" si="7"/>
        <v>42395.375694444447</v>
      </c>
    </row>
    <row r="21" spans="1:17" x14ac:dyDescent="0.25">
      <c r="A21" s="1">
        <v>42397</v>
      </c>
      <c r="B21">
        <v>17.962499999999999</v>
      </c>
      <c r="D21" s="2">
        <v>42396</v>
      </c>
      <c r="E21" t="str">
        <f>_xll.BDH($A$1,"last_price",J21,K21,"BarSz=1","Dir=V","Dts=h","Sort=D","Quote=C","UseDPDF=Y")</f>
        <v>#N/A N/A</v>
      </c>
      <c r="F21" t="str">
        <f>_xll.BDH($A$1,"last_price",L21,M21,"BarSz=1","Dir=V","Dts=h","Sort=D","Quote=C","UseDPDF=Y")</f>
        <v>#N/A N/A</v>
      </c>
      <c r="G21" t="str">
        <f>_xll.BDH($A$1,"last_price",N21,O21,"BarSz=1","Dir=V","Dts=h","Sort=D","Quote=C","UseDPDF=Y")</f>
        <v>#N/A N/A</v>
      </c>
      <c r="H21" t="str">
        <f>_xll.BDH($A$1,"last_price",P21,Q21,"BarSz=1","Dir=V","Dts=h","Sort=D","Quote=C","UseDPDF=Y")</f>
        <v>#N/A N/A</v>
      </c>
      <c r="J21" s="5">
        <f t="shared" si="0"/>
        <v>42396.333333333336</v>
      </c>
      <c r="K21" s="5">
        <f t="shared" si="1"/>
        <v>42396.334027777782</v>
      </c>
      <c r="L21" s="5">
        <f t="shared" si="2"/>
        <v>42396.336805555555</v>
      </c>
      <c r="M21" s="5">
        <f t="shared" si="3"/>
        <v>42396.337500000001</v>
      </c>
      <c r="N21" s="5">
        <f t="shared" si="4"/>
        <v>42396.336805555555</v>
      </c>
      <c r="O21" s="5">
        <f t="shared" si="5"/>
        <v>42396.337500000001</v>
      </c>
      <c r="P21" s="5">
        <f t="shared" si="6"/>
        <v>42396.375</v>
      </c>
      <c r="Q21" s="5">
        <f t="shared" si="7"/>
        <v>42396.375694444447</v>
      </c>
    </row>
    <row r="22" spans="1:17" x14ac:dyDescent="0.25">
      <c r="A22" s="1">
        <v>42398</v>
      </c>
      <c r="B22">
        <v>18.369800000000001</v>
      </c>
      <c r="D22" s="2">
        <v>42397</v>
      </c>
      <c r="E22" t="str">
        <f>_xll.BDH($A$1,"last_price",J22,K22,"BarSz=1","Dir=V","Dts=h","Sort=D","Quote=C","UseDPDF=Y")</f>
        <v>#N/A N/A</v>
      </c>
      <c r="F22" t="str">
        <f>_xll.BDH($A$1,"last_price",L22,M22,"BarSz=1","Dir=V","Dts=h","Sort=D","Quote=C","UseDPDF=Y")</f>
        <v>#N/A N/A</v>
      </c>
      <c r="G22" t="str">
        <f>_xll.BDH($A$1,"last_price",N22,O22,"BarSz=1","Dir=V","Dts=h","Sort=D","Quote=C","UseDPDF=Y")</f>
        <v>#N/A N/A</v>
      </c>
      <c r="H22" t="str">
        <f>_xll.BDH($A$1,"last_price",P22,Q22,"BarSz=1","Dir=V","Dts=h","Sort=D","Quote=C","UseDPDF=Y")</f>
        <v>#N/A N/A</v>
      </c>
      <c r="J22" s="5">
        <f t="shared" si="0"/>
        <v>42397.333333333336</v>
      </c>
      <c r="K22" s="5">
        <f t="shared" si="1"/>
        <v>42397.334027777782</v>
      </c>
      <c r="L22" s="5">
        <f t="shared" si="2"/>
        <v>42397.336805555555</v>
      </c>
      <c r="M22" s="5">
        <f t="shared" si="3"/>
        <v>42397.337500000001</v>
      </c>
      <c r="N22" s="5">
        <f t="shared" si="4"/>
        <v>42397.336805555555</v>
      </c>
      <c r="O22" s="5">
        <f t="shared" si="5"/>
        <v>42397.337500000001</v>
      </c>
      <c r="P22" s="5">
        <f t="shared" si="6"/>
        <v>42397.375</v>
      </c>
      <c r="Q22" s="5">
        <f t="shared" si="7"/>
        <v>42397.375694444447</v>
      </c>
    </row>
    <row r="23" spans="1:17" x14ac:dyDescent="0.25">
      <c r="A23" s="1">
        <v>42401</v>
      </c>
      <c r="B23">
        <v>18.274699999999999</v>
      </c>
      <c r="D23" s="2">
        <v>42398</v>
      </c>
      <c r="E23" t="str">
        <f>_xll.BDH($A$1,"last_price",J23,K23,"BarSz=1","Dir=V","Dts=h","Sort=D","Quote=C","UseDPDF=Y")</f>
        <v>#N/A N/A</v>
      </c>
      <c r="F23" t="str">
        <f>_xll.BDH($A$1,"last_price",L23,M23,"BarSz=1","Dir=V","Dts=h","Sort=D","Quote=C","UseDPDF=Y")</f>
        <v>#N/A N/A</v>
      </c>
      <c r="G23" t="str">
        <f>_xll.BDH($A$1,"last_price",N23,O23,"BarSz=1","Dir=V","Dts=h","Sort=D","Quote=C","UseDPDF=Y")</f>
        <v>#N/A N/A</v>
      </c>
      <c r="H23" t="str">
        <f>_xll.BDH($A$1,"last_price",P23,Q23,"BarSz=1","Dir=V","Dts=h","Sort=D","Quote=C","UseDPDF=Y")</f>
        <v>#N/A N/A</v>
      </c>
      <c r="J23" s="5">
        <f t="shared" si="0"/>
        <v>42398.333333333336</v>
      </c>
      <c r="K23" s="5">
        <f t="shared" si="1"/>
        <v>42398.334027777782</v>
      </c>
      <c r="L23" s="5">
        <f t="shared" si="2"/>
        <v>42398.336805555555</v>
      </c>
      <c r="M23" s="5">
        <f t="shared" si="3"/>
        <v>42398.337500000001</v>
      </c>
      <c r="N23" s="5">
        <f t="shared" si="4"/>
        <v>42398.336805555555</v>
      </c>
      <c r="O23" s="5">
        <f t="shared" si="5"/>
        <v>42398.337500000001</v>
      </c>
      <c r="P23" s="5">
        <f t="shared" si="6"/>
        <v>42398.375</v>
      </c>
      <c r="Q23" s="5">
        <f t="shared" si="7"/>
        <v>42398.375694444447</v>
      </c>
    </row>
    <row r="24" spans="1:17" x14ac:dyDescent="0.25">
      <c r="A24" s="1">
        <v>42402</v>
      </c>
      <c r="B24">
        <v>18.101400000000002</v>
      </c>
      <c r="D24" s="2">
        <v>42401</v>
      </c>
      <c r="E24" t="str">
        <f>_xll.BDH($A$1,"last_price",J24,K24,"BarSz=1","Dir=V","Dts=h","Sort=D","Quote=C","UseDPDF=Y")</f>
        <v>#N/A N/A</v>
      </c>
      <c r="F24" t="str">
        <f>_xll.BDH($A$1,"last_price",L24,M24,"BarSz=1","Dir=V","Dts=h","Sort=D","Quote=C","UseDPDF=Y")</f>
        <v>#N/A N/A</v>
      </c>
      <c r="G24" t="str">
        <f>_xll.BDH($A$1,"last_price",N24,O24,"BarSz=1","Dir=V","Dts=h","Sort=D","Quote=C","UseDPDF=Y")</f>
        <v>#N/A N/A</v>
      </c>
      <c r="H24" t="str">
        <f>_xll.BDH($A$1,"last_price",P24,Q24,"BarSz=1","Dir=V","Dts=h","Sort=D","Quote=C","UseDPDF=Y")</f>
        <v>#N/A N/A</v>
      </c>
      <c r="J24" s="5">
        <f t="shared" si="0"/>
        <v>42401.333333333336</v>
      </c>
      <c r="K24" s="5">
        <f t="shared" si="1"/>
        <v>42401.334027777782</v>
      </c>
      <c r="L24" s="5">
        <f t="shared" si="2"/>
        <v>42401.336805555555</v>
      </c>
      <c r="M24" s="5">
        <f t="shared" si="3"/>
        <v>42401.337500000001</v>
      </c>
      <c r="N24" s="5">
        <f t="shared" si="4"/>
        <v>42401.336805555555</v>
      </c>
      <c r="O24" s="5">
        <f t="shared" si="5"/>
        <v>42401.337500000001</v>
      </c>
      <c r="P24" s="5">
        <f t="shared" si="6"/>
        <v>42401.375</v>
      </c>
      <c r="Q24" s="5">
        <f t="shared" si="7"/>
        <v>42401.375694444447</v>
      </c>
    </row>
    <row r="25" spans="1:17" x14ac:dyDescent="0.25">
      <c r="A25" s="1">
        <v>42403</v>
      </c>
      <c r="B25">
        <v>17.833100000000002</v>
      </c>
      <c r="D25" s="2">
        <v>42402</v>
      </c>
      <c r="E25" t="str">
        <f>_xll.BDH($A$1,"last_price",J25,K25,"BarSz=1","Dir=V","Dts=h","Sort=D","Quote=C","UseDPDF=Y")</f>
        <v>#N/A N/A</v>
      </c>
      <c r="F25" t="str">
        <f>_xll.BDH($A$1,"last_price",L25,M25,"BarSz=1","Dir=V","Dts=h","Sort=D","Quote=C","UseDPDF=Y")</f>
        <v>#N/A N/A</v>
      </c>
      <c r="G25" t="str">
        <f>_xll.BDH($A$1,"last_price",N25,O25,"BarSz=1","Dir=V","Dts=h","Sort=D","Quote=C","UseDPDF=Y")</f>
        <v>#N/A N/A</v>
      </c>
      <c r="H25" t="str">
        <f>_xll.BDH($A$1,"last_price",P25,Q25,"BarSz=1","Dir=V","Dts=h","Sort=D","Quote=C","UseDPDF=Y")</f>
        <v>#N/A N/A</v>
      </c>
      <c r="J25" s="5">
        <f t="shared" si="0"/>
        <v>42402.333333333336</v>
      </c>
      <c r="K25" s="5">
        <f t="shared" si="1"/>
        <v>42402.334027777782</v>
      </c>
      <c r="L25" s="5">
        <f t="shared" si="2"/>
        <v>42402.336805555555</v>
      </c>
      <c r="M25" s="5">
        <f t="shared" si="3"/>
        <v>42402.337500000001</v>
      </c>
      <c r="N25" s="5">
        <f t="shared" si="4"/>
        <v>42402.336805555555</v>
      </c>
      <c r="O25" s="5">
        <f t="shared" si="5"/>
        <v>42402.337500000001</v>
      </c>
      <c r="P25" s="5">
        <f t="shared" si="6"/>
        <v>42402.375</v>
      </c>
      <c r="Q25" s="5">
        <f t="shared" si="7"/>
        <v>42402.375694444447</v>
      </c>
    </row>
    <row r="26" spans="1:17" x14ac:dyDescent="0.25">
      <c r="A26" s="1">
        <v>42404</v>
      </c>
      <c r="B26">
        <v>17.757000000000001</v>
      </c>
      <c r="D26" s="2">
        <v>42403</v>
      </c>
      <c r="E26" t="str">
        <f>_xll.BDH($A$1,"last_price",J26,K26,"BarSz=1","Dir=V","Dts=h","Sort=D","Quote=C","UseDPDF=Y")</f>
        <v>#N/A N/A</v>
      </c>
      <c r="F26" t="str">
        <f>_xll.BDH($A$1,"last_price",L26,M26,"BarSz=1","Dir=V","Dts=h","Sort=D","Quote=C","UseDPDF=Y")</f>
        <v>#N/A N/A</v>
      </c>
      <c r="G26" t="str">
        <f>_xll.BDH($A$1,"last_price",N26,O26,"BarSz=1","Dir=V","Dts=h","Sort=D","Quote=C","UseDPDF=Y")</f>
        <v>#N/A N/A</v>
      </c>
      <c r="H26" t="str">
        <f>_xll.BDH($A$1,"last_price",P26,Q26,"BarSz=1","Dir=V","Dts=h","Sort=D","Quote=C","UseDPDF=Y")</f>
        <v>#N/A N/A</v>
      </c>
      <c r="J26" s="5">
        <f t="shared" si="0"/>
        <v>42403.333333333336</v>
      </c>
      <c r="K26" s="5">
        <f t="shared" si="1"/>
        <v>42403.334027777782</v>
      </c>
      <c r="L26" s="5">
        <f t="shared" si="2"/>
        <v>42403.336805555555</v>
      </c>
      <c r="M26" s="5">
        <f t="shared" si="3"/>
        <v>42403.337500000001</v>
      </c>
      <c r="N26" s="5">
        <f t="shared" si="4"/>
        <v>42403.336805555555</v>
      </c>
      <c r="O26" s="5">
        <f t="shared" si="5"/>
        <v>42403.337500000001</v>
      </c>
      <c r="P26" s="5">
        <f t="shared" si="6"/>
        <v>42403.375</v>
      </c>
      <c r="Q26" s="5">
        <f t="shared" si="7"/>
        <v>42403.375694444447</v>
      </c>
    </row>
    <row r="27" spans="1:17" x14ac:dyDescent="0.25">
      <c r="A27" s="1">
        <v>42405</v>
      </c>
      <c r="B27">
        <v>17.790900000000001</v>
      </c>
      <c r="D27" s="2">
        <v>42404</v>
      </c>
      <c r="E27" t="str">
        <f>_xll.BDH($A$1,"last_price",J27,K27,"BarSz=1","Dir=V","Dts=h","Sort=D","Quote=C","UseDPDF=Y")</f>
        <v>#N/A N/A</v>
      </c>
      <c r="F27" t="str">
        <f>_xll.BDH($A$1,"last_price",L27,M27,"BarSz=1","Dir=V","Dts=h","Sort=D","Quote=C","UseDPDF=Y")</f>
        <v>#N/A N/A</v>
      </c>
      <c r="G27" t="str">
        <f>_xll.BDH($A$1,"last_price",N27,O27,"BarSz=1","Dir=V","Dts=h","Sort=D","Quote=C","UseDPDF=Y")</f>
        <v>#N/A N/A</v>
      </c>
      <c r="H27" t="str">
        <f>_xll.BDH($A$1,"last_price",P27,Q27,"BarSz=1","Dir=V","Dts=h","Sort=D","Quote=C","UseDPDF=Y")</f>
        <v>#N/A N/A</v>
      </c>
      <c r="J27" s="5">
        <f t="shared" si="0"/>
        <v>42404.333333333336</v>
      </c>
      <c r="K27" s="5">
        <f t="shared" si="1"/>
        <v>42404.334027777782</v>
      </c>
      <c r="L27" s="5">
        <f t="shared" si="2"/>
        <v>42404.336805555555</v>
      </c>
      <c r="M27" s="5">
        <f t="shared" si="3"/>
        <v>42404.337500000001</v>
      </c>
      <c r="N27" s="5">
        <f t="shared" si="4"/>
        <v>42404.336805555555</v>
      </c>
      <c r="O27" s="5">
        <f t="shared" si="5"/>
        <v>42404.337500000001</v>
      </c>
      <c r="P27" s="5">
        <f t="shared" si="6"/>
        <v>42404.375</v>
      </c>
      <c r="Q27" s="5">
        <f t="shared" si="7"/>
        <v>42404.375694444447</v>
      </c>
    </row>
    <row r="28" spans="1:17" x14ac:dyDescent="0.25">
      <c r="A28" s="1">
        <v>42408</v>
      </c>
      <c r="B28">
        <v>17.623200000000001</v>
      </c>
      <c r="D28" s="2">
        <v>42405</v>
      </c>
      <c r="E28" t="str">
        <f>_xll.BDH($A$1,"last_price",J28,K28,"BarSz=1","Dir=V","Dts=h","Sort=D","Quote=C","UseDPDF=Y")</f>
        <v>#N/A N/A</v>
      </c>
      <c r="F28" t="str">
        <f>_xll.BDH($A$1,"last_price",L28,M28,"BarSz=1","Dir=V","Dts=h","Sort=D","Quote=C","UseDPDF=Y")</f>
        <v>#N/A N/A</v>
      </c>
      <c r="G28" t="str">
        <f>_xll.BDH($A$1,"last_price",N28,O28,"BarSz=1","Dir=V","Dts=h","Sort=D","Quote=C","UseDPDF=Y")</f>
        <v>#N/A N/A</v>
      </c>
      <c r="H28" t="str">
        <f>_xll.BDH($A$1,"last_price",P28,Q28,"BarSz=1","Dir=V","Dts=h","Sort=D","Quote=C","UseDPDF=Y")</f>
        <v>#N/A N/A</v>
      </c>
      <c r="J28" s="5">
        <f t="shared" si="0"/>
        <v>42405.333333333336</v>
      </c>
      <c r="K28" s="5">
        <f t="shared" si="1"/>
        <v>42405.334027777782</v>
      </c>
      <c r="L28" s="5">
        <f t="shared" si="2"/>
        <v>42405.336805555555</v>
      </c>
      <c r="M28" s="5">
        <f t="shared" si="3"/>
        <v>42405.337500000001</v>
      </c>
      <c r="N28" s="5">
        <f t="shared" si="4"/>
        <v>42405.336805555555</v>
      </c>
      <c r="O28" s="5">
        <f t="shared" si="5"/>
        <v>42405.337500000001</v>
      </c>
      <c r="P28" s="5">
        <f t="shared" si="6"/>
        <v>42405.375</v>
      </c>
      <c r="Q28" s="5">
        <f t="shared" si="7"/>
        <v>42405.375694444447</v>
      </c>
    </row>
    <row r="29" spans="1:17" x14ac:dyDescent="0.25">
      <c r="A29" s="1">
        <v>42409</v>
      </c>
      <c r="B29">
        <v>17.531600000000001</v>
      </c>
      <c r="D29" s="2">
        <v>42408</v>
      </c>
      <c r="E29" t="str">
        <f>_xll.BDH($A$1,"last_price",J29,K29,"BarSz=1","Dir=V","Dts=h","Sort=D","Quote=C","UseDPDF=Y")</f>
        <v>#N/A N/A</v>
      </c>
      <c r="F29" t="str">
        <f>_xll.BDH($A$1,"last_price",L29,M29,"BarSz=1","Dir=V","Dts=h","Sort=D","Quote=C","UseDPDF=Y")</f>
        <v>#N/A N/A</v>
      </c>
      <c r="G29" t="str">
        <f>_xll.BDH($A$1,"last_price",N29,O29,"BarSz=1","Dir=V","Dts=h","Sort=D","Quote=C","UseDPDF=Y")</f>
        <v>#N/A N/A</v>
      </c>
      <c r="H29" t="str">
        <f>_xll.BDH($A$1,"last_price",P29,Q29,"BarSz=1","Dir=V","Dts=h","Sort=D","Quote=C","UseDPDF=Y")</f>
        <v>#N/A N/A</v>
      </c>
      <c r="J29" s="5">
        <f t="shared" si="0"/>
        <v>42408.333333333336</v>
      </c>
      <c r="K29" s="5">
        <f t="shared" si="1"/>
        <v>42408.334027777782</v>
      </c>
      <c r="L29" s="5">
        <f t="shared" si="2"/>
        <v>42408.336805555555</v>
      </c>
      <c r="M29" s="5">
        <f t="shared" si="3"/>
        <v>42408.337500000001</v>
      </c>
      <c r="N29" s="5">
        <f t="shared" si="4"/>
        <v>42408.336805555555</v>
      </c>
      <c r="O29" s="5">
        <f t="shared" si="5"/>
        <v>42408.337500000001</v>
      </c>
      <c r="P29" s="5">
        <f t="shared" si="6"/>
        <v>42408.375</v>
      </c>
      <c r="Q29" s="5">
        <f t="shared" si="7"/>
        <v>42408.375694444447</v>
      </c>
    </row>
    <row r="30" spans="1:17" x14ac:dyDescent="0.25">
      <c r="A30" s="1">
        <v>42410</v>
      </c>
      <c r="B30">
        <v>17.313600000000001</v>
      </c>
      <c r="D30" s="2">
        <v>42409</v>
      </c>
      <c r="E30" t="str">
        <f>_xll.BDH($A$1,"last_price",J30,K30,"BarSz=1","Dir=V","Dts=h","Sort=D","Quote=C","UseDPDF=Y")</f>
        <v>#N/A N/A</v>
      </c>
      <c r="F30" t="str">
        <f>_xll.BDH($A$1,"last_price",L30,M30,"BarSz=1","Dir=V","Dts=h","Sort=D","Quote=C","UseDPDF=Y")</f>
        <v>#N/A N/A</v>
      </c>
      <c r="G30" t="str">
        <f>_xll.BDH($A$1,"last_price",N30,O30,"BarSz=1","Dir=V","Dts=h","Sort=D","Quote=C","UseDPDF=Y")</f>
        <v>#N/A N/A</v>
      </c>
      <c r="H30" t="str">
        <f>_xll.BDH($A$1,"last_price",P30,Q30,"BarSz=1","Dir=V","Dts=h","Sort=D","Quote=C","UseDPDF=Y")</f>
        <v>#N/A N/A</v>
      </c>
      <c r="J30" s="5">
        <f t="shared" si="0"/>
        <v>42409.333333333336</v>
      </c>
      <c r="K30" s="5">
        <f t="shared" si="1"/>
        <v>42409.334027777782</v>
      </c>
      <c r="L30" s="5">
        <f t="shared" si="2"/>
        <v>42409.336805555555</v>
      </c>
      <c r="M30" s="5">
        <f t="shared" si="3"/>
        <v>42409.337500000001</v>
      </c>
      <c r="N30" s="5">
        <f t="shared" si="4"/>
        <v>42409.336805555555</v>
      </c>
      <c r="O30" s="5">
        <f t="shared" si="5"/>
        <v>42409.337500000001</v>
      </c>
      <c r="P30" s="5">
        <f t="shared" si="6"/>
        <v>42409.375</v>
      </c>
      <c r="Q30" s="5">
        <f t="shared" si="7"/>
        <v>42409.375694444447</v>
      </c>
    </row>
    <row r="31" spans="1:17" x14ac:dyDescent="0.25">
      <c r="A31" s="1">
        <v>42411</v>
      </c>
      <c r="B31">
        <v>17.2178</v>
      </c>
      <c r="D31" s="2">
        <v>42410</v>
      </c>
      <c r="E31" t="str">
        <f>_xll.BDH($A$1,"last_price",J31,K31,"BarSz=1","Dir=V","Dts=h","Sort=D","Quote=C","UseDPDF=Y")</f>
        <v>#N/A N/A</v>
      </c>
      <c r="F31" t="str">
        <f>_xll.BDH($A$1,"last_price",L31,M31,"BarSz=1","Dir=V","Dts=h","Sort=D","Quote=C","UseDPDF=Y")</f>
        <v>#N/A N/A</v>
      </c>
      <c r="G31" t="str">
        <f>_xll.BDH($A$1,"last_price",N31,O31,"BarSz=1","Dir=V","Dts=h","Sort=D","Quote=C","UseDPDF=Y")</f>
        <v>#N/A N/A</v>
      </c>
      <c r="H31" t="str">
        <f>_xll.BDH($A$1,"last_price",P31,Q31,"BarSz=1","Dir=V","Dts=h","Sort=D","Quote=C","UseDPDF=Y")</f>
        <v>#N/A N/A</v>
      </c>
      <c r="J31" s="5">
        <f t="shared" si="0"/>
        <v>42410.333333333336</v>
      </c>
      <c r="K31" s="5">
        <f t="shared" si="1"/>
        <v>42410.334027777782</v>
      </c>
      <c r="L31" s="5">
        <f t="shared" si="2"/>
        <v>42410.336805555555</v>
      </c>
      <c r="M31" s="5">
        <f t="shared" si="3"/>
        <v>42410.337500000001</v>
      </c>
      <c r="N31" s="5">
        <f t="shared" si="4"/>
        <v>42410.336805555555</v>
      </c>
      <c r="O31" s="5">
        <f t="shared" si="5"/>
        <v>42410.337500000001</v>
      </c>
      <c r="P31" s="5">
        <f t="shared" si="6"/>
        <v>42410.375</v>
      </c>
      <c r="Q31" s="5">
        <f t="shared" si="7"/>
        <v>42410.375694444447</v>
      </c>
    </row>
    <row r="32" spans="1:17" x14ac:dyDescent="0.25">
      <c r="A32" s="1">
        <v>42412</v>
      </c>
      <c r="B32">
        <v>17.400700000000001</v>
      </c>
      <c r="D32" s="2">
        <v>42411</v>
      </c>
      <c r="E32" t="str">
        <f>_xll.BDH($A$1,"last_price",J32,K32,"BarSz=1","Dir=V","Dts=h","Sort=D","Quote=C","UseDPDF=Y")</f>
        <v>#N/A N/A</v>
      </c>
      <c r="F32" t="str">
        <f>_xll.BDH($A$1,"last_price",L32,M32,"BarSz=1","Dir=V","Dts=h","Sort=D","Quote=C","UseDPDF=Y")</f>
        <v>#N/A N/A</v>
      </c>
      <c r="G32" t="str">
        <f>_xll.BDH($A$1,"last_price",N32,O32,"BarSz=1","Dir=V","Dts=h","Sort=D","Quote=C","UseDPDF=Y")</f>
        <v>#N/A N/A</v>
      </c>
      <c r="H32" t="str">
        <f>_xll.BDH($A$1,"last_price",P32,Q32,"BarSz=1","Dir=V","Dts=h","Sort=D","Quote=C","UseDPDF=Y")</f>
        <v>#N/A N/A</v>
      </c>
      <c r="J32" s="5">
        <f t="shared" si="0"/>
        <v>42411.333333333336</v>
      </c>
      <c r="K32" s="5">
        <f t="shared" si="1"/>
        <v>42411.334027777782</v>
      </c>
      <c r="L32" s="5">
        <f t="shared" si="2"/>
        <v>42411.336805555555</v>
      </c>
      <c r="M32" s="5">
        <f t="shared" si="3"/>
        <v>42411.337500000001</v>
      </c>
      <c r="N32" s="5">
        <f t="shared" si="4"/>
        <v>42411.336805555555</v>
      </c>
      <c r="O32" s="5">
        <f t="shared" si="5"/>
        <v>42411.337500000001</v>
      </c>
      <c r="P32" s="5">
        <f t="shared" si="6"/>
        <v>42411.375</v>
      </c>
      <c r="Q32" s="5">
        <f t="shared" si="7"/>
        <v>42411.375694444447</v>
      </c>
    </row>
    <row r="33" spans="1:17" x14ac:dyDescent="0.25">
      <c r="A33" s="1">
        <v>42415</v>
      </c>
      <c r="B33">
        <v>17.6357</v>
      </c>
      <c r="D33" s="2">
        <v>42412</v>
      </c>
      <c r="E33" t="str">
        <f>_xll.BDH($A$1,"last_price",J33,K33,"BarSz=1","Dir=V","Dts=h","Sort=D","Quote=C","UseDPDF=Y")</f>
        <v>#N/A N/A</v>
      </c>
      <c r="F33" t="str">
        <f>_xll.BDH($A$1,"last_price",L33,M33,"BarSz=1","Dir=V","Dts=h","Sort=D","Quote=C","UseDPDF=Y")</f>
        <v>#N/A N/A</v>
      </c>
      <c r="G33" t="str">
        <f>_xll.BDH($A$1,"last_price",N33,O33,"BarSz=1","Dir=V","Dts=h","Sort=D","Quote=C","UseDPDF=Y")</f>
        <v>#N/A N/A</v>
      </c>
      <c r="H33" t="str">
        <f>_xll.BDH($A$1,"last_price",P33,Q33,"BarSz=1","Dir=V","Dts=h","Sort=D","Quote=C","UseDPDF=Y")</f>
        <v>#N/A N/A</v>
      </c>
      <c r="J33" s="5">
        <f t="shared" si="0"/>
        <v>42412.333333333336</v>
      </c>
      <c r="K33" s="5">
        <f t="shared" si="1"/>
        <v>42412.334027777782</v>
      </c>
      <c r="L33" s="5">
        <f t="shared" si="2"/>
        <v>42412.336805555555</v>
      </c>
      <c r="M33" s="5">
        <f t="shared" si="3"/>
        <v>42412.337500000001</v>
      </c>
      <c r="N33" s="5">
        <f t="shared" si="4"/>
        <v>42412.336805555555</v>
      </c>
      <c r="O33" s="5">
        <f t="shared" si="5"/>
        <v>42412.337500000001</v>
      </c>
      <c r="P33" s="5">
        <f t="shared" si="6"/>
        <v>42412.375</v>
      </c>
      <c r="Q33" s="5">
        <f t="shared" si="7"/>
        <v>42412.375694444447</v>
      </c>
    </row>
    <row r="34" spans="1:17" x14ac:dyDescent="0.25">
      <c r="A34" s="1">
        <v>42416</v>
      </c>
      <c r="B34">
        <v>17.497599999999998</v>
      </c>
      <c r="D34" s="2">
        <v>42415</v>
      </c>
      <c r="E34" t="str">
        <f>_xll.BDH($A$1,"last_price",J34,K34,"BarSz=1","Dir=V","Dts=h","Sort=D","Quote=C","UseDPDF=Y")</f>
        <v>#N/A N/A</v>
      </c>
      <c r="F34" t="str">
        <f>_xll.BDH($A$1,"last_price",L34,M34,"BarSz=1","Dir=V","Dts=h","Sort=D","Quote=C","UseDPDF=Y")</f>
        <v>#N/A N/A</v>
      </c>
      <c r="G34" t="str">
        <f>_xll.BDH($A$1,"last_price",N34,O34,"BarSz=1","Dir=V","Dts=h","Sort=D","Quote=C","UseDPDF=Y")</f>
        <v>#N/A N/A</v>
      </c>
      <c r="H34" t="str">
        <f>_xll.BDH($A$1,"last_price",P34,Q34,"BarSz=1","Dir=V","Dts=h","Sort=D","Quote=C","UseDPDF=Y")</f>
        <v>#N/A N/A</v>
      </c>
      <c r="J34" s="5">
        <f t="shared" si="0"/>
        <v>42415.333333333336</v>
      </c>
      <c r="K34" s="5">
        <f t="shared" si="1"/>
        <v>42415.334027777782</v>
      </c>
      <c r="L34" s="5">
        <f t="shared" si="2"/>
        <v>42415.336805555555</v>
      </c>
      <c r="M34" s="5">
        <f t="shared" si="3"/>
        <v>42415.337500000001</v>
      </c>
      <c r="N34" s="5">
        <f t="shared" si="4"/>
        <v>42415.336805555555</v>
      </c>
      <c r="O34" s="5">
        <f t="shared" si="5"/>
        <v>42415.337500000001</v>
      </c>
      <c r="P34" s="5">
        <f t="shared" si="6"/>
        <v>42415.375</v>
      </c>
      <c r="Q34" s="5">
        <f t="shared" si="7"/>
        <v>42415.375694444447</v>
      </c>
    </row>
    <row r="35" spans="1:17" x14ac:dyDescent="0.25">
      <c r="A35" s="1">
        <v>42417</v>
      </c>
      <c r="B35">
        <v>17.4864</v>
      </c>
      <c r="D35" s="2">
        <v>42416</v>
      </c>
      <c r="E35" t="str">
        <f>_xll.BDH($A$1,"last_price",J35,K35,"BarSz=1","Dir=V","Dts=h","Sort=D","Quote=C","UseDPDF=Y")</f>
        <v>#N/A N/A</v>
      </c>
      <c r="F35" t="str">
        <f>_xll.BDH($A$1,"last_price",L35,M35,"BarSz=1","Dir=V","Dts=h","Sort=D","Quote=C","UseDPDF=Y")</f>
        <v>#N/A N/A</v>
      </c>
      <c r="G35" t="str">
        <f>_xll.BDH($A$1,"last_price",N35,O35,"BarSz=1","Dir=V","Dts=h","Sort=D","Quote=C","UseDPDF=Y")</f>
        <v>#N/A N/A</v>
      </c>
      <c r="H35" t="str">
        <f>_xll.BDH($A$1,"last_price",P35,Q35,"BarSz=1","Dir=V","Dts=h","Sort=D","Quote=C","UseDPDF=Y")</f>
        <v>#N/A N/A</v>
      </c>
      <c r="J35" s="5">
        <f t="shared" si="0"/>
        <v>42416.333333333336</v>
      </c>
      <c r="K35" s="5">
        <f t="shared" si="1"/>
        <v>42416.334027777782</v>
      </c>
      <c r="L35" s="5">
        <f t="shared" si="2"/>
        <v>42416.336805555555</v>
      </c>
      <c r="M35" s="5">
        <f t="shared" si="3"/>
        <v>42416.337500000001</v>
      </c>
      <c r="N35" s="5">
        <f t="shared" si="4"/>
        <v>42416.336805555555</v>
      </c>
      <c r="O35" s="5">
        <f t="shared" si="5"/>
        <v>42416.337500000001</v>
      </c>
      <c r="P35" s="5">
        <f t="shared" si="6"/>
        <v>42416.375</v>
      </c>
      <c r="Q35" s="5">
        <f t="shared" si="7"/>
        <v>42416.375694444447</v>
      </c>
    </row>
    <row r="36" spans="1:17" x14ac:dyDescent="0.25">
      <c r="A36" s="1">
        <v>42418</v>
      </c>
      <c r="B36">
        <v>17.360800000000001</v>
      </c>
      <c r="D36" s="2">
        <v>42417</v>
      </c>
      <c r="E36" t="str">
        <f>_xll.BDH($A$1,"last_price",J36,K36,"BarSz=1","Dir=V","Dts=h","Sort=D","Quote=C","UseDPDF=Y")</f>
        <v>#N/A N/A</v>
      </c>
      <c r="F36" t="str">
        <f>_xll.BDH($A$1,"last_price",L36,M36,"BarSz=1","Dir=V","Dts=h","Sort=D","Quote=C","UseDPDF=Y")</f>
        <v>#N/A N/A</v>
      </c>
      <c r="G36" t="str">
        <f>_xll.BDH($A$1,"last_price",N36,O36,"BarSz=1","Dir=V","Dts=h","Sort=D","Quote=C","UseDPDF=Y")</f>
        <v>#N/A N/A</v>
      </c>
      <c r="H36" t="str">
        <f>_xll.BDH($A$1,"last_price",P36,Q36,"BarSz=1","Dir=V","Dts=h","Sort=D","Quote=C","UseDPDF=Y")</f>
        <v>#N/A N/A</v>
      </c>
      <c r="J36" s="5">
        <f t="shared" si="0"/>
        <v>42417.333333333336</v>
      </c>
      <c r="K36" s="5">
        <f t="shared" si="1"/>
        <v>42417.334027777782</v>
      </c>
      <c r="L36" s="5">
        <f t="shared" si="2"/>
        <v>42417.336805555555</v>
      </c>
      <c r="M36" s="5">
        <f t="shared" si="3"/>
        <v>42417.337500000001</v>
      </c>
      <c r="N36" s="5">
        <f t="shared" si="4"/>
        <v>42417.336805555555</v>
      </c>
      <c r="O36" s="5">
        <f t="shared" si="5"/>
        <v>42417.337500000001</v>
      </c>
      <c r="P36" s="5">
        <f t="shared" si="6"/>
        <v>42417.375</v>
      </c>
      <c r="Q36" s="5">
        <f t="shared" si="7"/>
        <v>42417.375694444447</v>
      </c>
    </row>
    <row r="37" spans="1:17" x14ac:dyDescent="0.25">
      <c r="A37" s="1">
        <v>42419</v>
      </c>
      <c r="B37">
        <v>17.256900000000002</v>
      </c>
      <c r="D37" s="2">
        <v>42418</v>
      </c>
      <c r="E37" t="str">
        <f>_xll.BDH($A$1,"last_price",J37,K37,"BarSz=1","Dir=V","Dts=h","Sort=D","Quote=C","UseDPDF=Y")</f>
        <v>#N/A N/A</v>
      </c>
      <c r="F37" t="str">
        <f>_xll.BDH($A$1,"last_price",L37,M37,"BarSz=1","Dir=V","Dts=h","Sort=D","Quote=C","UseDPDF=Y")</f>
        <v>#N/A N/A</v>
      </c>
      <c r="G37" t="str">
        <f>_xll.BDH($A$1,"last_price",N37,O37,"BarSz=1","Dir=V","Dts=h","Sort=D","Quote=C","UseDPDF=Y")</f>
        <v>#N/A N/A</v>
      </c>
      <c r="H37" t="str">
        <f>_xll.BDH($A$1,"last_price",P37,Q37,"BarSz=1","Dir=V","Dts=h","Sort=D","Quote=C","UseDPDF=Y")</f>
        <v>#N/A N/A</v>
      </c>
      <c r="J37" s="5">
        <f t="shared" si="0"/>
        <v>42418.333333333336</v>
      </c>
      <c r="K37" s="5">
        <f t="shared" si="1"/>
        <v>42418.334027777782</v>
      </c>
      <c r="L37" s="5">
        <f t="shared" si="2"/>
        <v>42418.336805555555</v>
      </c>
      <c r="M37" s="5">
        <f t="shared" si="3"/>
        <v>42418.337500000001</v>
      </c>
      <c r="N37" s="5">
        <f t="shared" si="4"/>
        <v>42418.336805555555</v>
      </c>
      <c r="O37" s="5">
        <f t="shared" si="5"/>
        <v>42418.337500000001</v>
      </c>
      <c r="P37" s="5">
        <f t="shared" si="6"/>
        <v>42418.375</v>
      </c>
      <c r="Q37" s="5">
        <f t="shared" si="7"/>
        <v>42418.375694444447</v>
      </c>
    </row>
    <row r="38" spans="1:17" x14ac:dyDescent="0.25">
      <c r="A38" s="1">
        <v>42422</v>
      </c>
      <c r="B38">
        <v>17.295000000000002</v>
      </c>
      <c r="D38" s="2">
        <v>42419</v>
      </c>
      <c r="E38" t="str">
        <f>_xll.BDH($A$1,"last_price",J38,K38,"BarSz=1","Dir=V","Dts=h","Sort=D","Quote=C","UseDPDF=Y")</f>
        <v>#N/A N/A</v>
      </c>
      <c r="F38" t="str">
        <f>_xll.BDH($A$1,"last_price",L38,M38,"BarSz=1","Dir=V","Dts=h","Sort=D","Quote=C","UseDPDF=Y")</f>
        <v>#N/A N/A</v>
      </c>
      <c r="G38" t="str">
        <f>_xll.BDH($A$1,"last_price",N38,O38,"BarSz=1","Dir=V","Dts=h","Sort=D","Quote=C","UseDPDF=Y")</f>
        <v>#N/A N/A</v>
      </c>
      <c r="H38" t="str">
        <f>_xll.BDH($A$1,"last_price",P38,Q38,"BarSz=1","Dir=V","Dts=h","Sort=D","Quote=C","UseDPDF=Y")</f>
        <v>#N/A N/A</v>
      </c>
      <c r="J38" s="5">
        <f t="shared" si="0"/>
        <v>42419.333333333336</v>
      </c>
      <c r="K38" s="5">
        <f t="shared" si="1"/>
        <v>42419.334027777782</v>
      </c>
      <c r="L38" s="5">
        <f t="shared" si="2"/>
        <v>42419.336805555555</v>
      </c>
      <c r="M38" s="5">
        <f t="shared" si="3"/>
        <v>42419.337500000001</v>
      </c>
      <c r="N38" s="5">
        <f t="shared" si="4"/>
        <v>42419.336805555555</v>
      </c>
      <c r="O38" s="5">
        <f t="shared" si="5"/>
        <v>42419.337500000001</v>
      </c>
      <c r="P38" s="5">
        <f t="shared" si="6"/>
        <v>42419.375</v>
      </c>
      <c r="Q38" s="5">
        <f t="shared" si="7"/>
        <v>42419.375694444447</v>
      </c>
    </row>
    <row r="39" spans="1:17" x14ac:dyDescent="0.25">
      <c r="A39" s="1">
        <v>42423</v>
      </c>
      <c r="B39">
        <v>17.156700000000001</v>
      </c>
      <c r="D39" s="2">
        <v>42422</v>
      </c>
      <c r="E39" t="str">
        <f>_xll.BDH($A$1,"last_price",J39,K39,"BarSz=1","Dir=V","Dts=h","Sort=D","Quote=C","UseDPDF=Y")</f>
        <v>#N/A N/A</v>
      </c>
      <c r="F39" t="str">
        <f>_xll.BDH($A$1,"last_price",L39,M39,"BarSz=1","Dir=V","Dts=h","Sort=D","Quote=C","UseDPDF=Y")</f>
        <v>#N/A N/A</v>
      </c>
      <c r="G39" t="str">
        <f>_xll.BDH($A$1,"last_price",N39,O39,"BarSz=1","Dir=V","Dts=h","Sort=D","Quote=C","UseDPDF=Y")</f>
        <v>#N/A N/A</v>
      </c>
      <c r="H39" t="str">
        <f>_xll.BDH($A$1,"last_price",P39,Q39,"BarSz=1","Dir=V","Dts=h","Sort=D","Quote=C","UseDPDF=Y")</f>
        <v>#N/A N/A</v>
      </c>
      <c r="J39" s="5">
        <f t="shared" si="0"/>
        <v>42422.333333333336</v>
      </c>
      <c r="K39" s="5">
        <f t="shared" si="1"/>
        <v>42422.334027777782</v>
      </c>
      <c r="L39" s="5">
        <f t="shared" si="2"/>
        <v>42422.336805555555</v>
      </c>
      <c r="M39" s="5">
        <f t="shared" si="3"/>
        <v>42422.337500000001</v>
      </c>
      <c r="N39" s="5">
        <f t="shared" si="4"/>
        <v>42422.336805555555</v>
      </c>
      <c r="O39" s="5">
        <f t="shared" si="5"/>
        <v>42422.337500000001</v>
      </c>
      <c r="P39" s="5">
        <f t="shared" si="6"/>
        <v>42422.375</v>
      </c>
      <c r="Q39" s="5">
        <f t="shared" si="7"/>
        <v>42422.375694444447</v>
      </c>
    </row>
    <row r="40" spans="1:17" x14ac:dyDescent="0.25">
      <c r="A40" s="1">
        <v>42424</v>
      </c>
      <c r="B40">
        <v>17.167100000000001</v>
      </c>
      <c r="D40" s="2">
        <v>42423</v>
      </c>
      <c r="E40" t="str">
        <f>_xll.BDH($A$1,"last_price",J40,K40,"BarSz=1","Dir=V","Dts=h","Sort=D","Quote=C","UseDPDF=Y")</f>
        <v>#N/A N/A</v>
      </c>
      <c r="F40" t="str">
        <f>_xll.BDH($A$1,"last_price",L40,M40,"BarSz=1","Dir=V","Dts=h","Sort=D","Quote=C","UseDPDF=Y")</f>
        <v>#N/A N/A</v>
      </c>
      <c r="G40" t="str">
        <f>_xll.BDH($A$1,"last_price",N40,O40,"BarSz=1","Dir=V","Dts=h","Sort=D","Quote=C","UseDPDF=Y")</f>
        <v>#N/A N/A</v>
      </c>
      <c r="H40" t="str">
        <f>_xll.BDH($A$1,"last_price",P40,Q40,"BarSz=1","Dir=V","Dts=h","Sort=D","Quote=C","UseDPDF=Y")</f>
        <v>#N/A N/A</v>
      </c>
      <c r="J40" s="5">
        <f t="shared" si="0"/>
        <v>42423.333333333336</v>
      </c>
      <c r="K40" s="5">
        <f t="shared" si="1"/>
        <v>42423.334027777782</v>
      </c>
      <c r="L40" s="5">
        <f t="shared" si="2"/>
        <v>42423.336805555555</v>
      </c>
      <c r="M40" s="5">
        <f t="shared" si="3"/>
        <v>42423.337500000001</v>
      </c>
      <c r="N40" s="5">
        <f t="shared" si="4"/>
        <v>42423.336805555555</v>
      </c>
      <c r="O40" s="5">
        <f t="shared" si="5"/>
        <v>42423.337500000001</v>
      </c>
      <c r="P40" s="5">
        <f t="shared" si="6"/>
        <v>42423.375</v>
      </c>
      <c r="Q40" s="5">
        <f t="shared" si="7"/>
        <v>42423.375694444447</v>
      </c>
    </row>
    <row r="41" spans="1:17" x14ac:dyDescent="0.25">
      <c r="A41" s="1">
        <v>42425</v>
      </c>
      <c r="B41">
        <v>17.2925</v>
      </c>
      <c r="D41" s="2">
        <v>42424</v>
      </c>
      <c r="E41" t="str">
        <f>_xll.BDH($A$1,"last_price",J41,K41,"BarSz=1","Dir=V","Dts=h","Sort=D","Quote=C","UseDPDF=Y")</f>
        <v>#N/A N/A</v>
      </c>
      <c r="F41" t="str">
        <f>_xll.BDH($A$1,"last_price",L41,M41,"BarSz=1","Dir=V","Dts=h","Sort=D","Quote=C","UseDPDF=Y")</f>
        <v>#N/A N/A</v>
      </c>
      <c r="G41" t="str">
        <f>_xll.BDH($A$1,"last_price",N41,O41,"BarSz=1","Dir=V","Dts=h","Sort=D","Quote=C","UseDPDF=Y")</f>
        <v>#N/A N/A</v>
      </c>
      <c r="H41" t="str">
        <f>_xll.BDH($A$1,"last_price",P41,Q41,"BarSz=1","Dir=V","Dts=h","Sort=D","Quote=C","UseDPDF=Y")</f>
        <v>#N/A N/A</v>
      </c>
      <c r="J41" s="5">
        <f t="shared" si="0"/>
        <v>42424.333333333336</v>
      </c>
      <c r="K41" s="5">
        <f t="shared" si="1"/>
        <v>42424.334027777782</v>
      </c>
      <c r="L41" s="5">
        <f t="shared" si="2"/>
        <v>42424.336805555555</v>
      </c>
      <c r="M41" s="5">
        <f t="shared" si="3"/>
        <v>42424.337500000001</v>
      </c>
      <c r="N41" s="5">
        <f t="shared" si="4"/>
        <v>42424.336805555555</v>
      </c>
      <c r="O41" s="5">
        <f t="shared" si="5"/>
        <v>42424.337500000001</v>
      </c>
      <c r="P41" s="5">
        <f t="shared" si="6"/>
        <v>42424.375</v>
      </c>
      <c r="Q41" s="5">
        <f t="shared" si="7"/>
        <v>42424.375694444447</v>
      </c>
    </row>
    <row r="42" spans="1:17" x14ac:dyDescent="0.25">
      <c r="A42" s="1">
        <v>42426</v>
      </c>
      <c r="B42">
        <v>17.4084</v>
      </c>
      <c r="D42" s="2">
        <v>42425</v>
      </c>
      <c r="E42" t="str">
        <f>_xll.BDH($A$1,"last_price",J42,K42,"BarSz=1","Dir=V","Dts=h","Sort=D","Quote=C","UseDPDF=Y")</f>
        <v>#N/A N/A</v>
      </c>
      <c r="F42" t="str">
        <f>_xll.BDH($A$1,"last_price",L42,M42,"BarSz=1","Dir=V","Dts=h","Sort=D","Quote=C","UseDPDF=Y")</f>
        <v>#N/A N/A</v>
      </c>
      <c r="G42" t="str">
        <f>_xll.BDH($A$1,"last_price",N42,O42,"BarSz=1","Dir=V","Dts=h","Sort=D","Quote=C","UseDPDF=Y")</f>
        <v>#N/A N/A</v>
      </c>
      <c r="H42" t="str">
        <f>_xll.BDH($A$1,"last_price",P42,Q42,"BarSz=1","Dir=V","Dts=h","Sort=D","Quote=C","UseDPDF=Y")</f>
        <v>#N/A N/A</v>
      </c>
      <c r="J42" s="5">
        <f t="shared" si="0"/>
        <v>42425.333333333336</v>
      </c>
      <c r="K42" s="5">
        <f t="shared" si="1"/>
        <v>42425.334027777782</v>
      </c>
      <c r="L42" s="5">
        <f t="shared" si="2"/>
        <v>42425.336805555555</v>
      </c>
      <c r="M42" s="5">
        <f t="shared" si="3"/>
        <v>42425.337500000001</v>
      </c>
      <c r="N42" s="5">
        <f t="shared" si="4"/>
        <v>42425.336805555555</v>
      </c>
      <c r="O42" s="5">
        <f t="shared" si="5"/>
        <v>42425.337500000001</v>
      </c>
      <c r="P42" s="5">
        <f t="shared" si="6"/>
        <v>42425.375</v>
      </c>
      <c r="Q42" s="5">
        <f t="shared" si="7"/>
        <v>42425.375694444447</v>
      </c>
    </row>
    <row r="43" spans="1:17" x14ac:dyDescent="0.25">
      <c r="A43" s="1">
        <v>42429</v>
      </c>
      <c r="B43">
        <v>17.199200000000001</v>
      </c>
      <c r="D43" s="2">
        <v>42426</v>
      </c>
      <c r="E43" t="str">
        <f>_xll.BDH($A$1,"last_price",J43,K43,"BarSz=1","Dir=V","Dts=h","Sort=D","Quote=C","UseDPDF=Y")</f>
        <v>#N/A N/A</v>
      </c>
      <c r="F43" t="str">
        <f>_xll.BDH($A$1,"last_price",L43,M43,"BarSz=1","Dir=V","Dts=h","Sort=D","Quote=C","UseDPDF=Y")</f>
        <v>#N/A N/A</v>
      </c>
      <c r="G43" t="str">
        <f>_xll.BDH($A$1,"last_price",N43,O43,"BarSz=1","Dir=V","Dts=h","Sort=D","Quote=C","UseDPDF=Y")</f>
        <v>#N/A N/A</v>
      </c>
      <c r="H43" t="str">
        <f>_xll.BDH($A$1,"last_price",P43,Q43,"BarSz=1","Dir=V","Dts=h","Sort=D","Quote=C","UseDPDF=Y")</f>
        <v>#N/A N/A</v>
      </c>
      <c r="J43" s="5">
        <f t="shared" si="0"/>
        <v>42426.333333333336</v>
      </c>
      <c r="K43" s="5">
        <f t="shared" si="1"/>
        <v>42426.334027777782</v>
      </c>
      <c r="L43" s="5">
        <f t="shared" si="2"/>
        <v>42426.336805555555</v>
      </c>
      <c r="M43" s="5">
        <f t="shared" si="3"/>
        <v>42426.337500000001</v>
      </c>
      <c r="N43" s="5">
        <f t="shared" si="4"/>
        <v>42426.336805555555</v>
      </c>
      <c r="O43" s="5">
        <f t="shared" si="5"/>
        <v>42426.337500000001</v>
      </c>
      <c r="P43" s="5">
        <f t="shared" si="6"/>
        <v>42426.375</v>
      </c>
      <c r="Q43" s="5">
        <f t="shared" si="7"/>
        <v>42426.375694444447</v>
      </c>
    </row>
    <row r="44" spans="1:17" x14ac:dyDescent="0.25">
      <c r="A44" s="1">
        <v>42430</v>
      </c>
      <c r="B44">
        <v>17.410599999999999</v>
      </c>
      <c r="D44" s="2">
        <v>42429</v>
      </c>
      <c r="E44" t="str">
        <f>_xll.BDH($A$1,"last_price",J44,K44,"BarSz=1","Dir=V","Dts=h","Sort=D","Quote=C","UseDPDF=Y")</f>
        <v>#N/A N/A</v>
      </c>
      <c r="F44" t="str">
        <f>_xll.BDH($A$1,"last_price",L44,M44,"BarSz=1","Dir=V","Dts=h","Sort=D","Quote=C","UseDPDF=Y")</f>
        <v>#N/A N/A</v>
      </c>
      <c r="G44" t="str">
        <f>_xll.BDH($A$1,"last_price",N44,O44,"BarSz=1","Dir=V","Dts=h","Sort=D","Quote=C","UseDPDF=Y")</f>
        <v>#N/A N/A</v>
      </c>
      <c r="H44" t="str">
        <f>_xll.BDH($A$1,"last_price",P44,Q44,"BarSz=1","Dir=V","Dts=h","Sort=D","Quote=C","UseDPDF=Y")</f>
        <v>#N/A N/A</v>
      </c>
      <c r="J44" s="5">
        <f t="shared" si="0"/>
        <v>42429.333333333336</v>
      </c>
      <c r="K44" s="5">
        <f t="shared" si="1"/>
        <v>42429.334027777782</v>
      </c>
      <c r="L44" s="5">
        <f t="shared" si="2"/>
        <v>42429.336805555555</v>
      </c>
      <c r="M44" s="5">
        <f t="shared" si="3"/>
        <v>42429.337500000001</v>
      </c>
      <c r="N44" s="5">
        <f t="shared" si="4"/>
        <v>42429.336805555555</v>
      </c>
      <c r="O44" s="5">
        <f t="shared" si="5"/>
        <v>42429.337500000001</v>
      </c>
      <c r="P44" s="5">
        <f t="shared" si="6"/>
        <v>42429.375</v>
      </c>
      <c r="Q44" s="5">
        <f t="shared" si="7"/>
        <v>42429.375694444447</v>
      </c>
    </row>
    <row r="45" spans="1:17" x14ac:dyDescent="0.25">
      <c r="A45" s="1">
        <v>42431</v>
      </c>
      <c r="B45">
        <v>17.3308</v>
      </c>
      <c r="D45" s="2">
        <v>42430</v>
      </c>
      <c r="E45" t="str">
        <f>_xll.BDH($A$1,"last_price",J45,K45,"BarSz=1","Dir=V","Dts=h","Sort=D","Quote=C","UseDPDF=Y")</f>
        <v>#N/A N/A</v>
      </c>
      <c r="F45" t="str">
        <f>_xll.BDH($A$1,"last_price",L45,M45,"BarSz=1","Dir=V","Dts=h","Sort=D","Quote=C","UseDPDF=Y")</f>
        <v>#N/A N/A</v>
      </c>
      <c r="G45" t="str">
        <f>_xll.BDH($A$1,"last_price",N45,O45,"BarSz=1","Dir=V","Dts=h","Sort=D","Quote=C","UseDPDF=Y")</f>
        <v>#N/A N/A</v>
      </c>
      <c r="H45" t="str">
        <f>_xll.BDH($A$1,"last_price",P45,Q45,"BarSz=1","Dir=V","Dts=h","Sort=D","Quote=C","UseDPDF=Y")</f>
        <v>#N/A N/A</v>
      </c>
      <c r="J45" s="5">
        <f t="shared" si="0"/>
        <v>42430.333333333336</v>
      </c>
      <c r="K45" s="5">
        <f t="shared" si="1"/>
        <v>42430.334027777782</v>
      </c>
      <c r="L45" s="5">
        <f t="shared" si="2"/>
        <v>42430.336805555555</v>
      </c>
      <c r="M45" s="5">
        <f t="shared" si="3"/>
        <v>42430.337500000001</v>
      </c>
      <c r="N45" s="5">
        <f t="shared" si="4"/>
        <v>42430.336805555555</v>
      </c>
      <c r="O45" s="5">
        <f t="shared" si="5"/>
        <v>42430.337500000001</v>
      </c>
      <c r="P45" s="5">
        <f t="shared" si="6"/>
        <v>42430.375</v>
      </c>
      <c r="Q45" s="5">
        <f t="shared" si="7"/>
        <v>42430.375694444447</v>
      </c>
    </row>
    <row r="46" spans="1:17" x14ac:dyDescent="0.25">
      <c r="A46" s="1">
        <v>42432</v>
      </c>
      <c r="B46">
        <v>17.4331</v>
      </c>
      <c r="D46" s="2">
        <v>42431</v>
      </c>
      <c r="E46" t="str">
        <f>_xll.BDH($A$1,"last_price",J46,K46,"BarSz=1","Dir=V","Dts=h","Sort=D","Quote=C","UseDPDF=Y")</f>
        <v>#N/A N/A</v>
      </c>
      <c r="F46" t="str">
        <f>_xll.BDH($A$1,"last_price",L46,M46,"BarSz=1","Dir=V","Dts=h","Sort=D","Quote=C","UseDPDF=Y")</f>
        <v>#N/A N/A</v>
      </c>
      <c r="G46" t="str">
        <f>_xll.BDH($A$1,"last_price",N46,O46,"BarSz=1","Dir=V","Dts=h","Sort=D","Quote=C","UseDPDF=Y")</f>
        <v>#N/A N/A</v>
      </c>
      <c r="H46" t="str">
        <f>_xll.BDH($A$1,"last_price",P46,Q46,"BarSz=1","Dir=V","Dts=h","Sort=D","Quote=C","UseDPDF=Y")</f>
        <v>#N/A N/A</v>
      </c>
      <c r="J46" s="5">
        <f t="shared" si="0"/>
        <v>42431.333333333336</v>
      </c>
      <c r="K46" s="5">
        <f t="shared" si="1"/>
        <v>42431.334027777782</v>
      </c>
      <c r="L46" s="5">
        <f t="shared" si="2"/>
        <v>42431.336805555555</v>
      </c>
      <c r="M46" s="5">
        <f t="shared" si="3"/>
        <v>42431.337500000001</v>
      </c>
      <c r="N46" s="5">
        <f t="shared" si="4"/>
        <v>42431.336805555555</v>
      </c>
      <c r="O46" s="5">
        <f t="shared" si="5"/>
        <v>42431.337500000001</v>
      </c>
      <c r="P46" s="5">
        <f t="shared" si="6"/>
        <v>42431.375</v>
      </c>
      <c r="Q46" s="5">
        <f t="shared" si="7"/>
        <v>42431.375694444447</v>
      </c>
    </row>
    <row r="47" spans="1:17" x14ac:dyDescent="0.25">
      <c r="A47" s="1">
        <v>42433</v>
      </c>
      <c r="B47">
        <v>17.494499999999999</v>
      </c>
      <c r="D47" s="2">
        <v>42432</v>
      </c>
      <c r="E47" t="str">
        <f>_xll.BDH($A$1,"last_price",J47,K47,"BarSz=1","Dir=V","Dts=h","Sort=D","Quote=C","UseDPDF=Y")</f>
        <v>#N/A N/A</v>
      </c>
      <c r="F47" t="str">
        <f>_xll.BDH($A$1,"last_price",L47,M47,"BarSz=1","Dir=V","Dts=h","Sort=D","Quote=C","UseDPDF=Y")</f>
        <v>#N/A N/A</v>
      </c>
      <c r="G47" t="str">
        <f>_xll.BDH($A$1,"last_price",N47,O47,"BarSz=1","Dir=V","Dts=h","Sort=D","Quote=C","UseDPDF=Y")</f>
        <v>#N/A N/A</v>
      </c>
      <c r="H47" t="str">
        <f>_xll.BDH($A$1,"last_price",P47,Q47,"BarSz=1","Dir=V","Dts=h","Sort=D","Quote=C","UseDPDF=Y")</f>
        <v>#N/A N/A</v>
      </c>
      <c r="J47" s="5">
        <f t="shared" si="0"/>
        <v>42432.333333333336</v>
      </c>
      <c r="K47" s="5">
        <f t="shared" si="1"/>
        <v>42432.334027777782</v>
      </c>
      <c r="L47" s="5">
        <f t="shared" si="2"/>
        <v>42432.336805555555</v>
      </c>
      <c r="M47" s="5">
        <f t="shared" si="3"/>
        <v>42432.337500000001</v>
      </c>
      <c r="N47" s="5">
        <f t="shared" si="4"/>
        <v>42432.336805555555</v>
      </c>
      <c r="O47" s="5">
        <f t="shared" si="5"/>
        <v>42432.337500000001</v>
      </c>
      <c r="P47" s="5">
        <f t="shared" si="6"/>
        <v>42432.375</v>
      </c>
      <c r="Q47" s="5">
        <f t="shared" si="7"/>
        <v>42432.375694444447</v>
      </c>
    </row>
    <row r="48" spans="1:17" x14ac:dyDescent="0.25">
      <c r="A48" s="1">
        <v>42436</v>
      </c>
      <c r="B48">
        <v>17.425799999999999</v>
      </c>
      <c r="D48" s="2">
        <v>42433</v>
      </c>
      <c r="E48" t="str">
        <f>_xll.BDH($A$1,"last_price",J48,K48,"BarSz=1","Dir=V","Dts=h","Sort=D","Quote=C","UseDPDF=Y")</f>
        <v>#N/A N/A</v>
      </c>
      <c r="F48" t="str">
        <f>_xll.BDH($A$1,"last_price",L48,M48,"BarSz=1","Dir=V","Dts=h","Sort=D","Quote=C","UseDPDF=Y")</f>
        <v>#N/A N/A</v>
      </c>
      <c r="G48" t="str">
        <f>_xll.BDH($A$1,"last_price",N48,O48,"BarSz=1","Dir=V","Dts=h","Sort=D","Quote=C","UseDPDF=Y")</f>
        <v>#N/A N/A</v>
      </c>
      <c r="H48" t="str">
        <f>_xll.BDH($A$1,"last_price",P48,Q48,"BarSz=1","Dir=V","Dts=h","Sort=D","Quote=C","UseDPDF=Y")</f>
        <v>#N/A N/A</v>
      </c>
      <c r="J48" s="5">
        <f t="shared" si="0"/>
        <v>42433.333333333336</v>
      </c>
      <c r="K48" s="5">
        <f t="shared" si="1"/>
        <v>42433.334027777782</v>
      </c>
      <c r="L48" s="5">
        <f t="shared" si="2"/>
        <v>42433.336805555555</v>
      </c>
      <c r="M48" s="5">
        <f t="shared" si="3"/>
        <v>42433.337500000001</v>
      </c>
      <c r="N48" s="5">
        <f t="shared" si="4"/>
        <v>42433.336805555555</v>
      </c>
      <c r="O48" s="5">
        <f t="shared" si="5"/>
        <v>42433.337500000001</v>
      </c>
      <c r="P48" s="5">
        <f t="shared" si="6"/>
        <v>42433.375</v>
      </c>
      <c r="Q48" s="5">
        <f t="shared" si="7"/>
        <v>42433.375694444447</v>
      </c>
    </row>
    <row r="49" spans="1:17" x14ac:dyDescent="0.25">
      <c r="A49" s="1">
        <v>42437</v>
      </c>
      <c r="B49">
        <v>17.304600000000001</v>
      </c>
      <c r="D49" s="2">
        <v>42436</v>
      </c>
      <c r="E49" t="str">
        <f>_xll.BDH($A$1,"last_price",J49,K49,"BarSz=1","Dir=V","Dts=h","Sort=D","Quote=C","UseDPDF=Y")</f>
        <v>#N/A N/A</v>
      </c>
      <c r="F49" t="str">
        <f>_xll.BDH($A$1,"last_price",L49,M49,"BarSz=1","Dir=V","Dts=h","Sort=D","Quote=C","UseDPDF=Y")</f>
        <v>#N/A N/A</v>
      </c>
      <c r="G49" t="str">
        <f>_xll.BDH($A$1,"last_price",N49,O49,"BarSz=1","Dir=V","Dts=h","Sort=D","Quote=C","UseDPDF=Y")</f>
        <v>#N/A N/A</v>
      </c>
      <c r="H49" t="str">
        <f>_xll.BDH($A$1,"last_price",P49,Q49,"BarSz=1","Dir=V","Dts=h","Sort=D","Quote=C","UseDPDF=Y")</f>
        <v>#N/A N/A</v>
      </c>
      <c r="J49" s="5">
        <f t="shared" si="0"/>
        <v>42436.333333333336</v>
      </c>
      <c r="K49" s="5">
        <f t="shared" si="1"/>
        <v>42436.334027777782</v>
      </c>
      <c r="L49" s="5">
        <f t="shared" si="2"/>
        <v>42436.336805555555</v>
      </c>
      <c r="M49" s="5">
        <f t="shared" si="3"/>
        <v>42436.337500000001</v>
      </c>
      <c r="N49" s="5">
        <f t="shared" si="4"/>
        <v>42436.336805555555</v>
      </c>
      <c r="O49" s="5">
        <f t="shared" si="5"/>
        <v>42436.337500000001</v>
      </c>
      <c r="P49" s="5">
        <f t="shared" si="6"/>
        <v>42436.375</v>
      </c>
      <c r="Q49" s="5">
        <f t="shared" si="7"/>
        <v>42436.375694444447</v>
      </c>
    </row>
    <row r="50" spans="1:17" x14ac:dyDescent="0.25">
      <c r="A50" s="1">
        <v>42438</v>
      </c>
      <c r="B50">
        <v>17.404299999999999</v>
      </c>
      <c r="D50" s="2">
        <v>42437</v>
      </c>
      <c r="E50" t="str">
        <f>_xll.BDH($A$1,"last_price",J50,K50,"BarSz=1","Dir=V","Dts=h","Sort=D","Quote=C","UseDPDF=Y")</f>
        <v>#N/A N/A</v>
      </c>
      <c r="F50" t="str">
        <f>_xll.BDH($A$1,"last_price",L50,M50,"BarSz=1","Dir=V","Dts=h","Sort=D","Quote=C","UseDPDF=Y")</f>
        <v>#N/A N/A</v>
      </c>
      <c r="G50" t="str">
        <f>_xll.BDH($A$1,"last_price",N50,O50,"BarSz=1","Dir=V","Dts=h","Sort=D","Quote=C","UseDPDF=Y")</f>
        <v>#N/A N/A</v>
      </c>
      <c r="H50" t="str">
        <f>_xll.BDH($A$1,"last_price",P50,Q50,"BarSz=1","Dir=V","Dts=h","Sort=D","Quote=C","UseDPDF=Y")</f>
        <v>#N/A N/A</v>
      </c>
      <c r="J50" s="5">
        <f t="shared" si="0"/>
        <v>42437.333333333336</v>
      </c>
      <c r="K50" s="5">
        <f t="shared" si="1"/>
        <v>42437.334027777782</v>
      </c>
      <c r="L50" s="5">
        <f t="shared" si="2"/>
        <v>42437.336805555555</v>
      </c>
      <c r="M50" s="5">
        <f t="shared" si="3"/>
        <v>42437.337500000001</v>
      </c>
      <c r="N50" s="5">
        <f t="shared" si="4"/>
        <v>42437.336805555555</v>
      </c>
      <c r="O50" s="5">
        <f t="shared" si="5"/>
        <v>42437.337500000001</v>
      </c>
      <c r="P50" s="5">
        <f t="shared" si="6"/>
        <v>42437.375</v>
      </c>
      <c r="Q50" s="5">
        <f t="shared" si="7"/>
        <v>42437.375694444447</v>
      </c>
    </row>
    <row r="51" spans="1:17" x14ac:dyDescent="0.25">
      <c r="A51" s="1">
        <v>42439</v>
      </c>
      <c r="B51">
        <v>17.398399999999999</v>
      </c>
      <c r="D51" s="2">
        <v>42438</v>
      </c>
      <c r="E51" t="str">
        <f>_xll.BDH($A$1,"last_price",J51,K51,"BarSz=1","Dir=V","Dts=h","Sort=D","Quote=C","UseDPDF=Y")</f>
        <v>#N/A N/A</v>
      </c>
      <c r="F51" t="str">
        <f>_xll.BDH($A$1,"last_price",L51,M51,"BarSz=1","Dir=V","Dts=h","Sort=D","Quote=C","UseDPDF=Y")</f>
        <v>#N/A N/A</v>
      </c>
      <c r="G51" t="str">
        <f>_xll.BDH($A$1,"last_price",N51,O51,"BarSz=1","Dir=V","Dts=h","Sort=D","Quote=C","UseDPDF=Y")</f>
        <v>#N/A N/A</v>
      </c>
      <c r="H51" t="str">
        <f>_xll.BDH($A$1,"last_price",P51,Q51,"BarSz=1","Dir=V","Dts=h","Sort=D","Quote=C","UseDPDF=Y")</f>
        <v>#N/A N/A</v>
      </c>
      <c r="J51" s="5">
        <f t="shared" si="0"/>
        <v>42438.333333333336</v>
      </c>
      <c r="K51" s="5">
        <f t="shared" si="1"/>
        <v>42438.334027777782</v>
      </c>
      <c r="L51" s="5">
        <f t="shared" si="2"/>
        <v>42438.336805555555</v>
      </c>
      <c r="M51" s="5">
        <f t="shared" si="3"/>
        <v>42438.337500000001</v>
      </c>
      <c r="N51" s="5">
        <f t="shared" si="4"/>
        <v>42438.336805555555</v>
      </c>
      <c r="O51" s="5">
        <f t="shared" si="5"/>
        <v>42438.337500000001</v>
      </c>
      <c r="P51" s="5">
        <f t="shared" si="6"/>
        <v>42438.375</v>
      </c>
      <c r="Q51" s="5">
        <f t="shared" si="7"/>
        <v>42438.375694444447</v>
      </c>
    </row>
    <row r="52" spans="1:17" x14ac:dyDescent="0.25">
      <c r="A52" s="1">
        <v>42440</v>
      </c>
      <c r="B52">
        <v>17.563500000000001</v>
      </c>
      <c r="D52" s="2">
        <v>42439</v>
      </c>
      <c r="E52" t="str">
        <f>_xll.BDH($A$1,"last_price",J52,K52,"BarSz=1","Dir=V","Dts=h","Sort=D","Quote=C","UseDPDF=Y")</f>
        <v>#N/A N/A</v>
      </c>
      <c r="F52" t="str">
        <f>_xll.BDH($A$1,"last_price",L52,M52,"BarSz=1","Dir=V","Dts=h","Sort=D","Quote=C","UseDPDF=Y")</f>
        <v>#N/A N/A</v>
      </c>
      <c r="G52" t="str">
        <f>_xll.BDH($A$1,"last_price",N52,O52,"BarSz=1","Dir=V","Dts=h","Sort=D","Quote=C","UseDPDF=Y")</f>
        <v>#N/A N/A</v>
      </c>
      <c r="H52" t="str">
        <f>_xll.BDH($A$1,"last_price",P52,Q52,"BarSz=1","Dir=V","Dts=h","Sort=D","Quote=C","UseDPDF=Y")</f>
        <v>#N/A N/A</v>
      </c>
      <c r="J52" s="5">
        <f t="shared" si="0"/>
        <v>42439.333333333336</v>
      </c>
      <c r="K52" s="5">
        <f t="shared" si="1"/>
        <v>42439.334027777782</v>
      </c>
      <c r="L52" s="5">
        <f t="shared" si="2"/>
        <v>42439.336805555555</v>
      </c>
      <c r="M52" s="5">
        <f t="shared" si="3"/>
        <v>42439.337500000001</v>
      </c>
      <c r="N52" s="5">
        <f t="shared" si="4"/>
        <v>42439.336805555555</v>
      </c>
      <c r="O52" s="5">
        <f t="shared" si="5"/>
        <v>42439.337500000001</v>
      </c>
      <c r="P52" s="5">
        <f t="shared" si="6"/>
        <v>42439.375</v>
      </c>
      <c r="Q52" s="5">
        <f t="shared" si="7"/>
        <v>42439.375694444447</v>
      </c>
    </row>
    <row r="53" spans="1:17" x14ac:dyDescent="0.25">
      <c r="A53" s="1">
        <v>42443</v>
      </c>
      <c r="B53">
        <v>17.528600000000001</v>
      </c>
      <c r="D53" s="2">
        <v>42440</v>
      </c>
      <c r="E53" t="str">
        <f>_xll.BDH($A$1,"last_price",J53,K53,"BarSz=1","Dir=V","Dts=h","Sort=D","Quote=C","UseDPDF=Y")</f>
        <v>#N/A N/A</v>
      </c>
      <c r="F53" t="str">
        <f>_xll.BDH($A$1,"last_price",L53,M53,"BarSz=1","Dir=V","Dts=h","Sort=D","Quote=C","UseDPDF=Y")</f>
        <v>#N/A N/A</v>
      </c>
      <c r="G53" t="str">
        <f>_xll.BDH($A$1,"last_price",N53,O53,"BarSz=1","Dir=V","Dts=h","Sort=D","Quote=C","UseDPDF=Y")</f>
        <v>#N/A N/A</v>
      </c>
      <c r="H53" t="str">
        <f>_xll.BDH($A$1,"last_price",P53,Q53,"BarSz=1","Dir=V","Dts=h","Sort=D","Quote=C","UseDPDF=Y")</f>
        <v>#N/A N/A</v>
      </c>
      <c r="J53" s="5">
        <f t="shared" si="0"/>
        <v>42440.333333333336</v>
      </c>
      <c r="K53" s="5">
        <f t="shared" si="1"/>
        <v>42440.334027777782</v>
      </c>
      <c r="L53" s="5">
        <f t="shared" si="2"/>
        <v>42440.336805555555</v>
      </c>
      <c r="M53" s="5">
        <f t="shared" si="3"/>
        <v>42440.337500000001</v>
      </c>
      <c r="N53" s="5">
        <f t="shared" si="4"/>
        <v>42440.336805555555</v>
      </c>
      <c r="O53" s="5">
        <f t="shared" si="5"/>
        <v>42440.337500000001</v>
      </c>
      <c r="P53" s="5">
        <f t="shared" si="6"/>
        <v>42440.375</v>
      </c>
      <c r="Q53" s="5">
        <f t="shared" si="7"/>
        <v>42440.375694444447</v>
      </c>
    </row>
    <row r="54" spans="1:17" x14ac:dyDescent="0.25">
      <c r="A54" s="1">
        <v>42444</v>
      </c>
      <c r="B54">
        <v>17.3767</v>
      </c>
      <c r="D54" s="2">
        <v>42443</v>
      </c>
      <c r="E54" t="str">
        <f>_xll.BDH($A$1,"last_price",J54,K54,"BarSz=1","Dir=V","Dts=h","Sort=D","Quote=C","UseDPDF=Y")</f>
        <v>#N/A N/A</v>
      </c>
      <c r="F54" t="str">
        <f>_xll.BDH($A$1,"last_price",L54,M54,"BarSz=1","Dir=V","Dts=h","Sort=D","Quote=C","UseDPDF=Y")</f>
        <v>#N/A N/A</v>
      </c>
      <c r="G54" t="str">
        <f>_xll.BDH($A$1,"last_price",N54,O54,"BarSz=1","Dir=V","Dts=h","Sort=D","Quote=C","UseDPDF=Y")</f>
        <v>#N/A N/A</v>
      </c>
      <c r="H54" t="str">
        <f>_xll.BDH($A$1,"last_price",P54,Q54,"BarSz=1","Dir=V","Dts=h","Sort=D","Quote=C","UseDPDF=Y")</f>
        <v>#N/A N/A</v>
      </c>
      <c r="J54" s="5">
        <f t="shared" si="0"/>
        <v>42443.333333333336</v>
      </c>
      <c r="K54" s="5">
        <f t="shared" si="1"/>
        <v>42443.334027777782</v>
      </c>
      <c r="L54" s="5">
        <f t="shared" si="2"/>
        <v>42443.336805555555</v>
      </c>
      <c r="M54" s="5">
        <f t="shared" si="3"/>
        <v>42443.337500000001</v>
      </c>
      <c r="N54" s="5">
        <f t="shared" si="4"/>
        <v>42443.336805555555</v>
      </c>
      <c r="O54" s="5">
        <f t="shared" si="5"/>
        <v>42443.337500000001</v>
      </c>
      <c r="P54" s="5">
        <f t="shared" si="6"/>
        <v>42443.375</v>
      </c>
      <c r="Q54" s="5">
        <f t="shared" si="7"/>
        <v>42443.375694444447</v>
      </c>
    </row>
    <row r="55" spans="1:17" x14ac:dyDescent="0.25">
      <c r="A55" s="1">
        <v>42445</v>
      </c>
      <c r="B55">
        <v>17.355599999999999</v>
      </c>
      <c r="D55" s="2">
        <v>42444</v>
      </c>
      <c r="E55" t="str">
        <f>_xll.BDH($A$1,"last_price",J55,K55,"BarSz=1","Dir=V","Dts=h","Sort=D","Quote=C","UseDPDF=Y")</f>
        <v>#N/A N/A</v>
      </c>
      <c r="F55" t="str">
        <f>_xll.BDH($A$1,"last_price",L55,M55,"BarSz=1","Dir=V","Dts=h","Sort=D","Quote=C","UseDPDF=Y")</f>
        <v>#N/A N/A</v>
      </c>
      <c r="G55" t="str">
        <f>_xll.BDH($A$1,"last_price",N55,O55,"BarSz=1","Dir=V","Dts=h","Sort=D","Quote=C","UseDPDF=Y")</f>
        <v>#N/A N/A</v>
      </c>
      <c r="H55" t="str">
        <f>_xll.BDH($A$1,"last_price",P55,Q55,"BarSz=1","Dir=V","Dts=h","Sort=D","Quote=C","UseDPDF=Y")</f>
        <v>#N/A N/A</v>
      </c>
      <c r="J55" s="5">
        <f t="shared" si="0"/>
        <v>42444.333333333336</v>
      </c>
      <c r="K55" s="5">
        <f t="shared" si="1"/>
        <v>42444.334027777782</v>
      </c>
      <c r="L55" s="5">
        <f t="shared" si="2"/>
        <v>42444.336805555555</v>
      </c>
      <c r="M55" s="5">
        <f t="shared" si="3"/>
        <v>42444.337500000001</v>
      </c>
      <c r="N55" s="5">
        <f t="shared" si="4"/>
        <v>42444.336805555555</v>
      </c>
      <c r="O55" s="5">
        <f t="shared" si="5"/>
        <v>42444.337500000001</v>
      </c>
      <c r="P55" s="5">
        <f t="shared" si="6"/>
        <v>42444.375</v>
      </c>
      <c r="Q55" s="5">
        <f t="shared" si="7"/>
        <v>42444.375694444447</v>
      </c>
    </row>
    <row r="56" spans="1:17" x14ac:dyDescent="0.25">
      <c r="A56" s="1">
        <v>42446</v>
      </c>
      <c r="B56">
        <v>17.245799999999999</v>
      </c>
      <c r="D56" s="2">
        <v>42445</v>
      </c>
      <c r="E56" t="str">
        <f>_xll.BDH($A$1,"last_price",J56,K56,"BarSz=1","Dir=V","Dts=h","Sort=D","Quote=C","UseDPDF=Y")</f>
        <v>#N/A N/A</v>
      </c>
      <c r="F56" t="str">
        <f>_xll.BDH($A$1,"last_price",L56,M56,"BarSz=1","Dir=V","Dts=h","Sort=D","Quote=C","UseDPDF=Y")</f>
        <v>#N/A N/A</v>
      </c>
      <c r="G56" t="str">
        <f>_xll.BDH($A$1,"last_price",N56,O56,"BarSz=1","Dir=V","Dts=h","Sort=D","Quote=C","UseDPDF=Y")</f>
        <v>#N/A N/A</v>
      </c>
      <c r="H56" t="str">
        <f>_xll.BDH($A$1,"last_price",P56,Q56,"BarSz=1","Dir=V","Dts=h","Sort=D","Quote=C","UseDPDF=Y")</f>
        <v>#N/A N/A</v>
      </c>
      <c r="J56" s="5">
        <f t="shared" si="0"/>
        <v>42445.333333333336</v>
      </c>
      <c r="K56" s="5">
        <f t="shared" si="1"/>
        <v>42445.334027777782</v>
      </c>
      <c r="L56" s="5">
        <f t="shared" si="2"/>
        <v>42445.336805555555</v>
      </c>
      <c r="M56" s="5">
        <f t="shared" si="3"/>
        <v>42445.337500000001</v>
      </c>
      <c r="N56" s="5">
        <f t="shared" si="4"/>
        <v>42445.336805555555</v>
      </c>
      <c r="O56" s="5">
        <f t="shared" si="5"/>
        <v>42445.337500000001</v>
      </c>
      <c r="P56" s="5">
        <f t="shared" si="6"/>
        <v>42445.375</v>
      </c>
      <c r="Q56" s="5">
        <f t="shared" si="7"/>
        <v>42445.375694444447</v>
      </c>
    </row>
    <row r="57" spans="1:17" x14ac:dyDescent="0.25">
      <c r="A57" s="1">
        <v>42447</v>
      </c>
      <c r="B57">
        <v>17.254000000000001</v>
      </c>
      <c r="D57" s="2">
        <v>42446</v>
      </c>
      <c r="E57" t="str">
        <f>_xll.BDH($A$1,"last_price",J57,K57,"BarSz=1","Dir=V","Dts=h","Sort=D","Quote=C","UseDPDF=Y")</f>
        <v>#N/A N/A</v>
      </c>
      <c r="F57" t="str">
        <f>_xll.BDH($A$1,"last_price",L57,M57,"BarSz=1","Dir=V","Dts=h","Sort=D","Quote=C","UseDPDF=Y")</f>
        <v>#N/A N/A</v>
      </c>
      <c r="G57" t="str">
        <f>_xll.BDH($A$1,"last_price",N57,O57,"BarSz=1","Dir=V","Dts=h","Sort=D","Quote=C","UseDPDF=Y")</f>
        <v>#N/A N/A</v>
      </c>
      <c r="H57" t="str">
        <f>_xll.BDH($A$1,"last_price",P57,Q57,"BarSz=1","Dir=V","Dts=h","Sort=D","Quote=C","UseDPDF=Y")</f>
        <v>#N/A N/A</v>
      </c>
      <c r="J57" s="5">
        <f t="shared" si="0"/>
        <v>42446.333333333336</v>
      </c>
      <c r="K57" s="5">
        <f t="shared" si="1"/>
        <v>42446.334027777782</v>
      </c>
      <c r="L57" s="5">
        <f t="shared" si="2"/>
        <v>42446.336805555555</v>
      </c>
      <c r="M57" s="5">
        <f t="shared" si="3"/>
        <v>42446.337500000001</v>
      </c>
      <c r="N57" s="5">
        <f t="shared" si="4"/>
        <v>42446.336805555555</v>
      </c>
      <c r="O57" s="5">
        <f t="shared" si="5"/>
        <v>42446.337500000001</v>
      </c>
      <c r="P57" s="5">
        <f t="shared" si="6"/>
        <v>42446.375</v>
      </c>
      <c r="Q57" s="5">
        <f t="shared" si="7"/>
        <v>42446.375694444447</v>
      </c>
    </row>
    <row r="58" spans="1:17" x14ac:dyDescent="0.25">
      <c r="A58" s="1">
        <v>42450</v>
      </c>
      <c r="B58">
        <v>17.260000000000002</v>
      </c>
      <c r="D58" s="2">
        <v>42447</v>
      </c>
      <c r="E58" t="str">
        <f>_xll.BDH($A$1,"last_price",J58,K58,"BarSz=1","Dir=V","Dts=h","Sort=D","Quote=C","UseDPDF=Y")</f>
        <v>#N/A N/A</v>
      </c>
      <c r="F58" t="str">
        <f>_xll.BDH($A$1,"last_price",L58,M58,"BarSz=1","Dir=V","Dts=h","Sort=D","Quote=C","UseDPDF=Y")</f>
        <v>#N/A N/A</v>
      </c>
      <c r="G58" t="str">
        <f>_xll.BDH($A$1,"last_price",N58,O58,"BarSz=1","Dir=V","Dts=h","Sort=D","Quote=C","UseDPDF=Y")</f>
        <v>#N/A N/A</v>
      </c>
      <c r="H58" t="str">
        <f>_xll.BDH($A$1,"last_price",P58,Q58,"BarSz=1","Dir=V","Dts=h","Sort=D","Quote=C","UseDPDF=Y")</f>
        <v>#N/A N/A</v>
      </c>
      <c r="J58" s="5">
        <f t="shared" si="0"/>
        <v>42447.333333333336</v>
      </c>
      <c r="K58" s="5">
        <f t="shared" si="1"/>
        <v>42447.334027777782</v>
      </c>
      <c r="L58" s="5">
        <f t="shared" si="2"/>
        <v>42447.336805555555</v>
      </c>
      <c r="M58" s="5">
        <f t="shared" si="3"/>
        <v>42447.337500000001</v>
      </c>
      <c r="N58" s="5">
        <f t="shared" si="4"/>
        <v>42447.336805555555</v>
      </c>
      <c r="O58" s="5">
        <f t="shared" si="5"/>
        <v>42447.337500000001</v>
      </c>
      <c r="P58" s="5">
        <f t="shared" si="6"/>
        <v>42447.375</v>
      </c>
      <c r="Q58" s="5">
        <f t="shared" si="7"/>
        <v>42447.375694444447</v>
      </c>
    </row>
    <row r="59" spans="1:17" x14ac:dyDescent="0.25">
      <c r="A59" s="1">
        <v>42451</v>
      </c>
      <c r="B59">
        <v>17.305</v>
      </c>
      <c r="D59" s="2">
        <v>42450</v>
      </c>
      <c r="E59" t="str">
        <f>_xll.BDH($A$1,"last_price",J59,K59,"BarSz=1","Dir=V","Dts=h","Sort=D","Quote=C","UseDPDF=Y")</f>
        <v>#N/A N/A</v>
      </c>
      <c r="F59" t="str">
        <f>_xll.BDH($A$1,"last_price",L59,M59,"BarSz=1","Dir=V","Dts=h","Sort=D","Quote=C","UseDPDF=Y")</f>
        <v>#N/A N/A</v>
      </c>
      <c r="G59" t="str">
        <f>_xll.BDH($A$1,"last_price",N59,O59,"BarSz=1","Dir=V","Dts=h","Sort=D","Quote=C","UseDPDF=Y")</f>
        <v>#N/A N/A</v>
      </c>
      <c r="H59" t="str">
        <f>_xll.BDH($A$1,"last_price",P59,Q59,"BarSz=1","Dir=V","Dts=h","Sort=D","Quote=C","UseDPDF=Y")</f>
        <v>#N/A N/A</v>
      </c>
      <c r="J59" s="5">
        <f t="shared" si="0"/>
        <v>42450.333333333336</v>
      </c>
      <c r="K59" s="5">
        <f t="shared" si="1"/>
        <v>42450.334027777782</v>
      </c>
      <c r="L59" s="5">
        <f t="shared" si="2"/>
        <v>42450.336805555555</v>
      </c>
      <c r="M59" s="5">
        <f t="shared" si="3"/>
        <v>42450.337500000001</v>
      </c>
      <c r="N59" s="5">
        <f t="shared" si="4"/>
        <v>42450.336805555555</v>
      </c>
      <c r="O59" s="5">
        <f t="shared" si="5"/>
        <v>42450.337500000001</v>
      </c>
      <c r="P59" s="5">
        <f t="shared" si="6"/>
        <v>42450.375</v>
      </c>
      <c r="Q59" s="5">
        <f t="shared" si="7"/>
        <v>42450.375694444447</v>
      </c>
    </row>
    <row r="60" spans="1:17" x14ac:dyDescent="0.25">
      <c r="A60" s="1">
        <v>42452</v>
      </c>
      <c r="B60">
        <v>17.268799999999999</v>
      </c>
      <c r="D60" s="2">
        <v>42451</v>
      </c>
      <c r="E60" t="str">
        <f>_xll.BDH($A$1,"last_price",J60,K60,"BarSz=1","Dir=V","Dts=h","Sort=D","Quote=C","UseDPDF=Y")</f>
        <v>#N/A N/A</v>
      </c>
      <c r="F60" t="str">
        <f>_xll.BDH($A$1,"last_price",L60,M60,"BarSz=1","Dir=V","Dts=h","Sort=D","Quote=C","UseDPDF=Y")</f>
        <v>#N/A N/A</v>
      </c>
      <c r="G60" t="str">
        <f>_xll.BDH($A$1,"last_price",N60,O60,"BarSz=1","Dir=V","Dts=h","Sort=D","Quote=C","UseDPDF=Y")</f>
        <v>#N/A N/A</v>
      </c>
      <c r="H60" t="str">
        <f>_xll.BDH($A$1,"last_price",P60,Q60,"BarSz=1","Dir=V","Dts=h","Sort=D","Quote=C","UseDPDF=Y")</f>
        <v>#N/A N/A</v>
      </c>
      <c r="J60" s="5">
        <f t="shared" si="0"/>
        <v>42451.333333333336</v>
      </c>
      <c r="K60" s="5">
        <f t="shared" si="1"/>
        <v>42451.334027777782</v>
      </c>
      <c r="L60" s="5">
        <f t="shared" si="2"/>
        <v>42451.336805555555</v>
      </c>
      <c r="M60" s="5">
        <f t="shared" si="3"/>
        <v>42451.337500000001</v>
      </c>
      <c r="N60" s="5">
        <f t="shared" si="4"/>
        <v>42451.336805555555</v>
      </c>
      <c r="O60" s="5">
        <f t="shared" si="5"/>
        <v>42451.337500000001</v>
      </c>
      <c r="P60" s="5">
        <f t="shared" si="6"/>
        <v>42451.375</v>
      </c>
      <c r="Q60" s="5">
        <f t="shared" si="7"/>
        <v>42451.375694444447</v>
      </c>
    </row>
    <row r="61" spans="1:17" x14ac:dyDescent="0.25">
      <c r="A61" s="1">
        <v>42453</v>
      </c>
      <c r="B61">
        <v>17.307600000000001</v>
      </c>
      <c r="D61" s="2">
        <v>42452</v>
      </c>
      <c r="E61" t="str">
        <f>_xll.BDH($A$1,"last_price",J61,K61,"BarSz=1","Dir=V","Dts=h","Sort=D","Quote=C","UseDPDF=Y")</f>
        <v>#N/A N/A</v>
      </c>
      <c r="F61" t="str">
        <f>_xll.BDH($A$1,"last_price",L61,M61,"BarSz=1","Dir=V","Dts=h","Sort=D","Quote=C","UseDPDF=Y")</f>
        <v>#N/A N/A</v>
      </c>
      <c r="G61" t="str">
        <f>_xll.BDH($A$1,"last_price",N61,O61,"BarSz=1","Dir=V","Dts=h","Sort=D","Quote=C","UseDPDF=Y")</f>
        <v>#N/A N/A</v>
      </c>
      <c r="H61" t="str">
        <f>_xll.BDH($A$1,"last_price",P61,Q61,"BarSz=1","Dir=V","Dts=h","Sort=D","Quote=C","UseDPDF=Y")</f>
        <v>#N/A N/A</v>
      </c>
      <c r="J61" s="5">
        <f t="shared" si="0"/>
        <v>42452.333333333336</v>
      </c>
      <c r="K61" s="5">
        <f t="shared" si="1"/>
        <v>42452.334027777782</v>
      </c>
      <c r="L61" s="5">
        <f t="shared" si="2"/>
        <v>42452.336805555555</v>
      </c>
      <c r="M61" s="5">
        <f t="shared" si="3"/>
        <v>42452.337500000001</v>
      </c>
      <c r="N61" s="5">
        <f t="shared" si="4"/>
        <v>42452.336805555555</v>
      </c>
      <c r="O61" s="5">
        <f t="shared" si="5"/>
        <v>42452.337500000001</v>
      </c>
      <c r="P61" s="5">
        <f t="shared" si="6"/>
        <v>42452.375</v>
      </c>
      <c r="Q61" s="5">
        <f t="shared" si="7"/>
        <v>42452.375694444447</v>
      </c>
    </row>
    <row r="62" spans="1:17" x14ac:dyDescent="0.25">
      <c r="A62" s="1">
        <v>42454</v>
      </c>
      <c r="B62">
        <v>17.324100000000001</v>
      </c>
      <c r="D62" s="2">
        <v>42453</v>
      </c>
      <c r="E62" t="str">
        <f>_xll.BDH($A$1,"last_price",J62,K62,"BarSz=1","Dir=V","Dts=h","Sort=D","Quote=C","UseDPDF=Y")</f>
        <v>#N/A N/A</v>
      </c>
      <c r="F62" t="str">
        <f>_xll.BDH($A$1,"last_price",L62,M62,"BarSz=1","Dir=V","Dts=h","Sort=D","Quote=C","UseDPDF=Y")</f>
        <v>#N/A N/A</v>
      </c>
      <c r="G62" t="str">
        <f>_xll.BDH($A$1,"last_price",N62,O62,"BarSz=1","Dir=V","Dts=h","Sort=D","Quote=C","UseDPDF=Y")</f>
        <v>#N/A N/A</v>
      </c>
      <c r="H62" t="str">
        <f>_xll.BDH($A$1,"last_price",P62,Q62,"BarSz=1","Dir=V","Dts=h","Sort=D","Quote=C","UseDPDF=Y")</f>
        <v>#N/A N/A</v>
      </c>
      <c r="J62" s="5">
        <f t="shared" si="0"/>
        <v>42453.333333333336</v>
      </c>
      <c r="K62" s="5">
        <f t="shared" si="1"/>
        <v>42453.334027777782</v>
      </c>
      <c r="L62" s="5">
        <f t="shared" si="2"/>
        <v>42453.336805555555</v>
      </c>
      <c r="M62" s="5">
        <f t="shared" si="3"/>
        <v>42453.337500000001</v>
      </c>
      <c r="N62" s="5">
        <f t="shared" si="4"/>
        <v>42453.336805555555</v>
      </c>
      <c r="O62" s="5">
        <f t="shared" si="5"/>
        <v>42453.337500000001</v>
      </c>
      <c r="P62" s="5">
        <f t="shared" si="6"/>
        <v>42453.375</v>
      </c>
      <c r="Q62" s="5">
        <f t="shared" si="7"/>
        <v>42453.375694444447</v>
      </c>
    </row>
    <row r="63" spans="1:17" x14ac:dyDescent="0.25">
      <c r="A63" s="1">
        <v>42457</v>
      </c>
      <c r="B63">
        <v>17.4056</v>
      </c>
      <c r="D63" s="2">
        <v>42454</v>
      </c>
      <c r="E63" t="str">
        <f>_xll.BDH($A$1,"last_price",J63,K63,"BarSz=1","Dir=V","Dts=h","Sort=D","Quote=C","UseDPDF=Y")</f>
        <v>#N/A N/A</v>
      </c>
      <c r="F63" t="str">
        <f>_xll.BDH($A$1,"last_price",L63,M63,"BarSz=1","Dir=V","Dts=h","Sort=D","Quote=C","UseDPDF=Y")</f>
        <v>#N/A N/A</v>
      </c>
      <c r="G63" t="str">
        <f>_xll.BDH($A$1,"last_price",N63,O63,"BarSz=1","Dir=V","Dts=h","Sort=D","Quote=C","UseDPDF=Y")</f>
        <v>#N/A N/A</v>
      </c>
      <c r="H63" t="str">
        <f>_xll.BDH($A$1,"last_price",P63,Q63,"BarSz=1","Dir=V","Dts=h","Sort=D","Quote=C","UseDPDF=Y")</f>
        <v>#N/A N/A</v>
      </c>
      <c r="J63" s="5">
        <f t="shared" si="0"/>
        <v>42454.333333333336</v>
      </c>
      <c r="K63" s="5">
        <f t="shared" si="1"/>
        <v>42454.334027777782</v>
      </c>
      <c r="L63" s="5">
        <f t="shared" si="2"/>
        <v>42454.336805555555</v>
      </c>
      <c r="M63" s="5">
        <f t="shared" si="3"/>
        <v>42454.337500000001</v>
      </c>
      <c r="N63" s="5">
        <f t="shared" si="4"/>
        <v>42454.336805555555</v>
      </c>
      <c r="O63" s="5">
        <f t="shared" si="5"/>
        <v>42454.337500000001</v>
      </c>
      <c r="P63" s="5">
        <f t="shared" si="6"/>
        <v>42454.375</v>
      </c>
      <c r="Q63" s="5">
        <f t="shared" si="7"/>
        <v>42454.375694444447</v>
      </c>
    </row>
    <row r="64" spans="1:17" x14ac:dyDescent="0.25">
      <c r="A64" s="1">
        <v>42458</v>
      </c>
      <c r="B64">
        <v>17.356999999999999</v>
      </c>
      <c r="D64" s="2">
        <v>42457</v>
      </c>
      <c r="E64" t="str">
        <f>_xll.BDH($A$1,"last_price",J64,K64,"BarSz=1","Dir=V","Dts=h","Sort=D","Quote=C","UseDPDF=Y")</f>
        <v>#N/A N/A</v>
      </c>
      <c r="F64" t="str">
        <f>_xll.BDH($A$1,"last_price",L64,M64,"BarSz=1","Dir=V","Dts=h","Sort=D","Quote=C","UseDPDF=Y")</f>
        <v>#N/A N/A</v>
      </c>
      <c r="G64" t="str">
        <f>_xll.BDH($A$1,"last_price",N64,O64,"BarSz=1","Dir=V","Dts=h","Sort=D","Quote=C","UseDPDF=Y")</f>
        <v>#N/A N/A</v>
      </c>
      <c r="H64" t="str">
        <f>_xll.BDH($A$1,"last_price",P64,Q64,"BarSz=1","Dir=V","Dts=h","Sort=D","Quote=C","UseDPDF=Y")</f>
        <v>#N/A N/A</v>
      </c>
      <c r="J64" s="5">
        <f t="shared" si="0"/>
        <v>42457.333333333336</v>
      </c>
      <c r="K64" s="5">
        <f t="shared" si="1"/>
        <v>42457.334027777782</v>
      </c>
      <c r="L64" s="5">
        <f t="shared" si="2"/>
        <v>42457.336805555555</v>
      </c>
      <c r="M64" s="5">
        <f t="shared" si="3"/>
        <v>42457.337500000001</v>
      </c>
      <c r="N64" s="5">
        <f t="shared" si="4"/>
        <v>42457.336805555555</v>
      </c>
      <c r="O64" s="5">
        <f t="shared" si="5"/>
        <v>42457.337500000001</v>
      </c>
      <c r="P64" s="5">
        <f t="shared" si="6"/>
        <v>42457.375</v>
      </c>
      <c r="Q64" s="5">
        <f t="shared" si="7"/>
        <v>42457.375694444447</v>
      </c>
    </row>
    <row r="65" spans="1:17" x14ac:dyDescent="0.25">
      <c r="A65" s="1">
        <v>42459</v>
      </c>
      <c r="B65">
        <v>17.356400000000001</v>
      </c>
      <c r="D65" s="2">
        <v>42458</v>
      </c>
      <c r="E65" t="str">
        <f>_xll.BDH($A$1,"last_price",J65,K65,"BarSz=1","Dir=V","Dts=h","Sort=D","Quote=C","UseDPDF=Y")</f>
        <v>#N/A N/A</v>
      </c>
      <c r="F65" t="str">
        <f>_xll.BDH($A$1,"last_price",L65,M65,"BarSz=1","Dir=V","Dts=h","Sort=D","Quote=C","UseDPDF=Y")</f>
        <v>#N/A N/A</v>
      </c>
      <c r="G65" t="str">
        <f>_xll.BDH($A$1,"last_price",N65,O65,"BarSz=1","Dir=V","Dts=h","Sort=D","Quote=C","UseDPDF=Y")</f>
        <v>#N/A N/A</v>
      </c>
      <c r="H65" t="str">
        <f>_xll.BDH($A$1,"last_price",P65,Q65,"BarSz=1","Dir=V","Dts=h","Sort=D","Quote=C","UseDPDF=Y")</f>
        <v>#N/A N/A</v>
      </c>
      <c r="J65" s="5">
        <f t="shared" si="0"/>
        <v>42458.333333333336</v>
      </c>
      <c r="K65" s="5">
        <f t="shared" si="1"/>
        <v>42458.334027777782</v>
      </c>
      <c r="L65" s="5">
        <f t="shared" si="2"/>
        <v>42458.336805555555</v>
      </c>
      <c r="M65" s="5">
        <f t="shared" si="3"/>
        <v>42458.337500000001</v>
      </c>
      <c r="N65" s="5">
        <f t="shared" si="4"/>
        <v>42458.336805555555</v>
      </c>
      <c r="O65" s="5">
        <f t="shared" si="5"/>
        <v>42458.337500000001</v>
      </c>
      <c r="P65" s="5">
        <f t="shared" si="6"/>
        <v>42458.375</v>
      </c>
      <c r="Q65" s="5">
        <f t="shared" si="7"/>
        <v>42458.375694444447</v>
      </c>
    </row>
    <row r="66" spans="1:17" x14ac:dyDescent="0.25">
      <c r="A66" s="1">
        <v>42460</v>
      </c>
      <c r="B66">
        <v>17.414000000000001</v>
      </c>
      <c r="D66" s="2">
        <v>42459</v>
      </c>
      <c r="E66" t="str">
        <f>_xll.BDH($A$1,"last_price",J66,K66,"BarSz=1","Dir=V","Dts=h","Sort=D","Quote=C","UseDPDF=Y")</f>
        <v>#N/A N/A</v>
      </c>
      <c r="F66" t="str">
        <f>_xll.BDH($A$1,"last_price",L66,M66,"BarSz=1","Dir=V","Dts=h","Sort=D","Quote=C","UseDPDF=Y")</f>
        <v>#N/A N/A</v>
      </c>
      <c r="G66" t="str">
        <f>_xll.BDH($A$1,"last_price",N66,O66,"BarSz=1","Dir=V","Dts=h","Sort=D","Quote=C","UseDPDF=Y")</f>
        <v>#N/A N/A</v>
      </c>
      <c r="H66" t="str">
        <f>_xll.BDH($A$1,"last_price",P66,Q66,"BarSz=1","Dir=V","Dts=h","Sort=D","Quote=C","UseDPDF=Y")</f>
        <v>#N/A N/A</v>
      </c>
      <c r="J66" s="5">
        <f t="shared" si="0"/>
        <v>42459.333333333336</v>
      </c>
      <c r="K66" s="5">
        <f t="shared" si="1"/>
        <v>42459.334027777782</v>
      </c>
      <c r="L66" s="5">
        <f t="shared" si="2"/>
        <v>42459.336805555555</v>
      </c>
      <c r="M66" s="5">
        <f t="shared" si="3"/>
        <v>42459.337500000001</v>
      </c>
      <c r="N66" s="5">
        <f t="shared" si="4"/>
        <v>42459.336805555555</v>
      </c>
      <c r="O66" s="5">
        <f t="shared" si="5"/>
        <v>42459.337500000001</v>
      </c>
      <c r="P66" s="5">
        <f t="shared" si="6"/>
        <v>42459.375</v>
      </c>
      <c r="Q66" s="5">
        <f t="shared" si="7"/>
        <v>42459.375694444447</v>
      </c>
    </row>
    <row r="67" spans="1:17" x14ac:dyDescent="0.25">
      <c r="A67" s="1">
        <v>42461</v>
      </c>
      <c r="B67">
        <v>17.256799999999998</v>
      </c>
      <c r="D67" s="2">
        <v>42460</v>
      </c>
      <c r="E67" t="str">
        <f>_xll.BDH($A$1,"last_price",J67,K67,"BarSz=1","Dir=V","Dts=h","Sort=D","Quote=C","UseDPDF=Y")</f>
        <v>#N/A N/A</v>
      </c>
      <c r="F67" t="str">
        <f>_xll.BDH($A$1,"last_price",L67,M67,"BarSz=1","Dir=V","Dts=h","Sort=D","Quote=C","UseDPDF=Y")</f>
        <v>#N/A N/A</v>
      </c>
      <c r="G67" t="str">
        <f>_xll.BDH($A$1,"last_price",N67,O67,"BarSz=1","Dir=V","Dts=h","Sort=D","Quote=C","UseDPDF=Y")</f>
        <v>#N/A N/A</v>
      </c>
      <c r="H67" t="str">
        <f>_xll.BDH($A$1,"last_price",P67,Q67,"BarSz=1","Dir=V","Dts=h","Sort=D","Quote=C","UseDPDF=Y")</f>
        <v>#N/A N/A</v>
      </c>
      <c r="J67" s="5">
        <f t="shared" si="0"/>
        <v>42460.333333333336</v>
      </c>
      <c r="K67" s="5">
        <f t="shared" si="1"/>
        <v>42460.334027777782</v>
      </c>
      <c r="L67" s="5">
        <f t="shared" si="2"/>
        <v>42460.336805555555</v>
      </c>
      <c r="M67" s="5">
        <f t="shared" si="3"/>
        <v>42460.337500000001</v>
      </c>
      <c r="N67" s="5">
        <f t="shared" si="4"/>
        <v>42460.336805555555</v>
      </c>
      <c r="O67" s="5">
        <f t="shared" si="5"/>
        <v>42460.337500000001</v>
      </c>
      <c r="P67" s="5">
        <f t="shared" si="6"/>
        <v>42460.375</v>
      </c>
      <c r="Q67" s="5">
        <f t="shared" si="7"/>
        <v>42460.375694444447</v>
      </c>
    </row>
    <row r="68" spans="1:17" x14ac:dyDescent="0.25">
      <c r="A68" s="1">
        <v>42464</v>
      </c>
      <c r="B68">
        <v>17.197399999999998</v>
      </c>
      <c r="D68" s="2">
        <v>42461</v>
      </c>
      <c r="E68" t="str">
        <f>_xll.BDH($A$1,"last_price",J68,K68,"BarSz=1","Dir=V","Dts=h","Sort=D","Quote=C","UseDPDF=Y")</f>
        <v>#N/A N/A</v>
      </c>
      <c r="F68" t="str">
        <f>_xll.BDH($A$1,"last_price",L68,M68,"BarSz=1","Dir=V","Dts=h","Sort=D","Quote=C","UseDPDF=Y")</f>
        <v>#N/A N/A</v>
      </c>
      <c r="G68" t="str">
        <f>_xll.BDH($A$1,"last_price",N68,O68,"BarSz=1","Dir=V","Dts=h","Sort=D","Quote=C","UseDPDF=Y")</f>
        <v>#N/A N/A</v>
      </c>
      <c r="H68" t="str">
        <f>_xll.BDH($A$1,"last_price",P68,Q68,"BarSz=1","Dir=V","Dts=h","Sort=D","Quote=C","UseDPDF=Y")</f>
        <v>#N/A N/A</v>
      </c>
      <c r="J68" s="5">
        <f t="shared" ref="J68:J131" si="8">D68+$E$1</f>
        <v>42461.333333333336</v>
      </c>
      <c r="K68" s="5">
        <f t="shared" ref="K68:K131" si="9">J68+TIME(0,1,0)</f>
        <v>42461.334027777782</v>
      </c>
      <c r="L68" s="5">
        <f t="shared" ref="L68:L131" si="10">D68+$F$1</f>
        <v>42461.336805555555</v>
      </c>
      <c r="M68" s="5">
        <f t="shared" ref="M68:M131" si="11">L68+TIME(0,1,0)</f>
        <v>42461.337500000001</v>
      </c>
      <c r="N68" s="5">
        <f t="shared" ref="N68:N131" si="12">D68+$G$1</f>
        <v>42461.336805555555</v>
      </c>
      <c r="O68" s="5">
        <f t="shared" ref="O68:O131" si="13">N68+TIME(0,1,0)</f>
        <v>42461.337500000001</v>
      </c>
      <c r="P68" s="5">
        <f t="shared" ref="P68:P131" si="14">D68+$H$1</f>
        <v>42461.375</v>
      </c>
      <c r="Q68" s="5">
        <f t="shared" ref="Q68:Q131" si="15">P68+TIME(0,1,0)</f>
        <v>42461.375694444447</v>
      </c>
    </row>
    <row r="69" spans="1:17" x14ac:dyDescent="0.25">
      <c r="A69" s="1">
        <v>42465</v>
      </c>
      <c r="B69">
        <v>17.011199999999999</v>
      </c>
      <c r="D69" s="2">
        <v>42464</v>
      </c>
      <c r="E69" t="str">
        <f>_xll.BDH($A$1,"last_price",J69,K69,"BarSz=1","Dir=V","Dts=h","Sort=D","Quote=C","UseDPDF=Y")</f>
        <v>#N/A N/A</v>
      </c>
      <c r="F69" t="str">
        <f>_xll.BDH($A$1,"last_price",L69,M69,"BarSz=1","Dir=V","Dts=h","Sort=D","Quote=C","UseDPDF=Y")</f>
        <v>#N/A N/A</v>
      </c>
      <c r="G69" t="str">
        <f>_xll.BDH($A$1,"last_price",N69,O69,"BarSz=1","Dir=V","Dts=h","Sort=D","Quote=C","UseDPDF=Y")</f>
        <v>#N/A N/A</v>
      </c>
      <c r="H69" t="str">
        <f>_xll.BDH($A$1,"last_price",P69,Q69,"BarSz=1","Dir=V","Dts=h","Sort=D","Quote=C","UseDPDF=Y")</f>
        <v>#N/A N/A</v>
      </c>
      <c r="J69" s="5">
        <f t="shared" si="8"/>
        <v>42464.333333333336</v>
      </c>
      <c r="K69" s="5">
        <f t="shared" si="9"/>
        <v>42464.334027777782</v>
      </c>
      <c r="L69" s="5">
        <f t="shared" si="10"/>
        <v>42464.336805555555</v>
      </c>
      <c r="M69" s="5">
        <f t="shared" si="11"/>
        <v>42464.337500000001</v>
      </c>
      <c r="N69" s="5">
        <f t="shared" si="12"/>
        <v>42464.336805555555</v>
      </c>
      <c r="O69" s="5">
        <f t="shared" si="13"/>
        <v>42464.337500000001</v>
      </c>
      <c r="P69" s="5">
        <f t="shared" si="14"/>
        <v>42464.375</v>
      </c>
      <c r="Q69" s="5">
        <f t="shared" si="15"/>
        <v>42464.375694444447</v>
      </c>
    </row>
    <row r="70" spans="1:17" x14ac:dyDescent="0.25">
      <c r="A70" s="1">
        <v>42466</v>
      </c>
      <c r="B70">
        <v>16.9376</v>
      </c>
      <c r="D70" s="2">
        <v>42465</v>
      </c>
      <c r="E70" t="str">
        <f>_xll.BDH($A$1,"last_price",J70,K70,"BarSz=1","Dir=V","Dts=h","Sort=D","Quote=C","UseDPDF=Y")</f>
        <v>#N/A N/A</v>
      </c>
      <c r="F70" t="str">
        <f>_xll.BDH($A$1,"last_price",L70,M70,"BarSz=1","Dir=V","Dts=h","Sort=D","Quote=C","UseDPDF=Y")</f>
        <v>#N/A N/A</v>
      </c>
      <c r="G70" t="str">
        <f>_xll.BDH($A$1,"last_price",N70,O70,"BarSz=1","Dir=V","Dts=h","Sort=D","Quote=C","UseDPDF=Y")</f>
        <v>#N/A N/A</v>
      </c>
      <c r="H70" t="str">
        <f>_xll.BDH($A$1,"last_price",P70,Q70,"BarSz=1","Dir=V","Dts=h","Sort=D","Quote=C","UseDPDF=Y")</f>
        <v>#N/A N/A</v>
      </c>
      <c r="J70" s="5">
        <f t="shared" si="8"/>
        <v>42465.333333333336</v>
      </c>
      <c r="K70" s="5">
        <f t="shared" si="9"/>
        <v>42465.334027777782</v>
      </c>
      <c r="L70" s="5">
        <f t="shared" si="10"/>
        <v>42465.336805555555</v>
      </c>
      <c r="M70" s="5">
        <f t="shared" si="11"/>
        <v>42465.337500000001</v>
      </c>
      <c r="N70" s="5">
        <f t="shared" si="12"/>
        <v>42465.336805555555</v>
      </c>
      <c r="O70" s="5">
        <f t="shared" si="13"/>
        <v>42465.337500000001</v>
      </c>
      <c r="P70" s="5">
        <f t="shared" si="14"/>
        <v>42465.375</v>
      </c>
      <c r="Q70" s="5">
        <f t="shared" si="15"/>
        <v>42465.375694444447</v>
      </c>
    </row>
    <row r="71" spans="1:17" x14ac:dyDescent="0.25">
      <c r="A71" s="1">
        <v>42467</v>
      </c>
      <c r="B71">
        <v>16.684000000000001</v>
      </c>
      <c r="D71" s="2">
        <v>42466</v>
      </c>
      <c r="E71" t="str">
        <f>_xll.BDH($A$1,"last_price",J71,K71,"BarSz=1","Dir=V","Dts=h","Sort=D","Quote=C","UseDPDF=Y")</f>
        <v>#N/A N/A</v>
      </c>
      <c r="F71" t="str">
        <f>_xll.BDH($A$1,"last_price",L71,M71,"BarSz=1","Dir=V","Dts=h","Sort=D","Quote=C","UseDPDF=Y")</f>
        <v>#N/A N/A</v>
      </c>
      <c r="G71" t="str">
        <f>_xll.BDH($A$1,"last_price",N71,O71,"BarSz=1","Dir=V","Dts=h","Sort=D","Quote=C","UseDPDF=Y")</f>
        <v>#N/A N/A</v>
      </c>
      <c r="H71" t="str">
        <f>_xll.BDH($A$1,"last_price",P71,Q71,"BarSz=1","Dir=V","Dts=h","Sort=D","Quote=C","UseDPDF=Y")</f>
        <v>#N/A N/A</v>
      </c>
      <c r="J71" s="5">
        <f t="shared" si="8"/>
        <v>42466.333333333336</v>
      </c>
      <c r="K71" s="5">
        <f t="shared" si="9"/>
        <v>42466.334027777782</v>
      </c>
      <c r="L71" s="5">
        <f t="shared" si="10"/>
        <v>42466.336805555555</v>
      </c>
      <c r="M71" s="5">
        <f t="shared" si="11"/>
        <v>42466.337500000001</v>
      </c>
      <c r="N71" s="5">
        <f t="shared" si="12"/>
        <v>42466.336805555555</v>
      </c>
      <c r="O71" s="5">
        <f t="shared" si="13"/>
        <v>42466.337500000001</v>
      </c>
      <c r="P71" s="5">
        <f t="shared" si="14"/>
        <v>42466.375</v>
      </c>
      <c r="Q71" s="5">
        <f t="shared" si="15"/>
        <v>42466.375694444447</v>
      </c>
    </row>
    <row r="72" spans="1:17" x14ac:dyDescent="0.25">
      <c r="A72" s="1">
        <v>42468</v>
      </c>
      <c r="B72">
        <v>16.677099999999999</v>
      </c>
      <c r="D72" s="2">
        <v>42467</v>
      </c>
      <c r="E72" t="str">
        <f>_xll.BDH($A$1,"last_price",J72,K72,"BarSz=1","Dir=V","Dts=h","Sort=D","Quote=C","UseDPDF=Y")</f>
        <v>#N/A N/A</v>
      </c>
      <c r="F72" t="str">
        <f>_xll.BDH($A$1,"last_price",L72,M72,"BarSz=1","Dir=V","Dts=h","Sort=D","Quote=C","UseDPDF=Y")</f>
        <v>#N/A N/A</v>
      </c>
      <c r="G72" t="str">
        <f>_xll.BDH($A$1,"last_price",N72,O72,"BarSz=1","Dir=V","Dts=h","Sort=D","Quote=C","UseDPDF=Y")</f>
        <v>#N/A N/A</v>
      </c>
      <c r="H72" t="str">
        <f>_xll.BDH($A$1,"last_price",P72,Q72,"BarSz=1","Dir=V","Dts=h","Sort=D","Quote=C","UseDPDF=Y")</f>
        <v>#N/A N/A</v>
      </c>
      <c r="J72" s="5">
        <f t="shared" si="8"/>
        <v>42467.333333333336</v>
      </c>
      <c r="K72" s="5">
        <f t="shared" si="9"/>
        <v>42467.334027777782</v>
      </c>
      <c r="L72" s="5">
        <f t="shared" si="10"/>
        <v>42467.336805555555</v>
      </c>
      <c r="M72" s="5">
        <f t="shared" si="11"/>
        <v>42467.337500000001</v>
      </c>
      <c r="N72" s="5">
        <f t="shared" si="12"/>
        <v>42467.336805555555</v>
      </c>
      <c r="O72" s="5">
        <f t="shared" si="13"/>
        <v>42467.337500000001</v>
      </c>
      <c r="P72" s="5">
        <f t="shared" si="14"/>
        <v>42467.375</v>
      </c>
      <c r="Q72" s="5">
        <f t="shared" si="15"/>
        <v>42467.375694444447</v>
      </c>
    </row>
    <row r="73" spans="1:17" x14ac:dyDescent="0.25">
      <c r="A73" s="1">
        <v>42471</v>
      </c>
      <c r="B73">
        <v>16.686599999999999</v>
      </c>
      <c r="D73" s="2">
        <v>42468</v>
      </c>
      <c r="E73" t="str">
        <f>_xll.BDH($A$1,"last_price",J73,K73,"BarSz=1","Dir=V","Dts=h","Sort=D","Quote=C","UseDPDF=Y")</f>
        <v>#N/A N/A</v>
      </c>
      <c r="F73" t="str">
        <f>_xll.BDH($A$1,"last_price",L73,M73,"BarSz=1","Dir=V","Dts=h","Sort=D","Quote=C","UseDPDF=Y")</f>
        <v>#N/A N/A</v>
      </c>
      <c r="G73" t="str">
        <f>_xll.BDH($A$1,"last_price",N73,O73,"BarSz=1","Dir=V","Dts=h","Sort=D","Quote=C","UseDPDF=Y")</f>
        <v>#N/A N/A</v>
      </c>
      <c r="H73" t="str">
        <f>_xll.BDH($A$1,"last_price",P73,Q73,"BarSz=1","Dir=V","Dts=h","Sort=D","Quote=C","UseDPDF=Y")</f>
        <v>#N/A N/A</v>
      </c>
      <c r="J73" s="5">
        <f t="shared" si="8"/>
        <v>42468.333333333336</v>
      </c>
      <c r="K73" s="5">
        <f t="shared" si="9"/>
        <v>42468.334027777782</v>
      </c>
      <c r="L73" s="5">
        <f t="shared" si="10"/>
        <v>42468.336805555555</v>
      </c>
      <c r="M73" s="5">
        <f t="shared" si="11"/>
        <v>42468.337500000001</v>
      </c>
      <c r="N73" s="5">
        <f t="shared" si="12"/>
        <v>42468.336805555555</v>
      </c>
      <c r="O73" s="5">
        <f t="shared" si="13"/>
        <v>42468.337500000001</v>
      </c>
      <c r="P73" s="5">
        <f t="shared" si="14"/>
        <v>42468.375</v>
      </c>
      <c r="Q73" s="5">
        <f t="shared" si="15"/>
        <v>42468.375694444447</v>
      </c>
    </row>
    <row r="74" spans="1:17" x14ac:dyDescent="0.25">
      <c r="A74" s="1">
        <v>42472</v>
      </c>
      <c r="B74">
        <v>16.7682</v>
      </c>
      <c r="D74" s="2">
        <v>42471</v>
      </c>
      <c r="E74" t="str">
        <f>_xll.BDH($A$1,"last_price",J74,K74,"BarSz=1","Dir=V","Dts=h","Sort=D","Quote=C","UseDPDF=Y")</f>
        <v>#N/A N/A</v>
      </c>
      <c r="F74" t="str">
        <f>_xll.BDH($A$1,"last_price",L74,M74,"BarSz=1","Dir=V","Dts=h","Sort=D","Quote=C","UseDPDF=Y")</f>
        <v>#N/A N/A</v>
      </c>
      <c r="G74" t="str">
        <f>_xll.BDH($A$1,"last_price",N74,O74,"BarSz=1","Dir=V","Dts=h","Sort=D","Quote=C","UseDPDF=Y")</f>
        <v>#N/A N/A</v>
      </c>
      <c r="H74" t="str">
        <f>_xll.BDH($A$1,"last_price",P74,Q74,"BarSz=1","Dir=V","Dts=h","Sort=D","Quote=C","UseDPDF=Y")</f>
        <v>#N/A N/A</v>
      </c>
      <c r="J74" s="5">
        <f t="shared" si="8"/>
        <v>42471.333333333336</v>
      </c>
      <c r="K74" s="5">
        <f t="shared" si="9"/>
        <v>42471.334027777782</v>
      </c>
      <c r="L74" s="5">
        <f t="shared" si="10"/>
        <v>42471.336805555555</v>
      </c>
      <c r="M74" s="5">
        <f t="shared" si="11"/>
        <v>42471.337500000001</v>
      </c>
      <c r="N74" s="5">
        <f t="shared" si="12"/>
        <v>42471.336805555555</v>
      </c>
      <c r="O74" s="5">
        <f t="shared" si="13"/>
        <v>42471.337500000001</v>
      </c>
      <c r="P74" s="5">
        <f t="shared" si="14"/>
        <v>42471.375</v>
      </c>
      <c r="Q74" s="5">
        <f t="shared" si="15"/>
        <v>42471.375694444447</v>
      </c>
    </row>
    <row r="75" spans="1:17" x14ac:dyDescent="0.25">
      <c r="A75" s="1">
        <v>42473</v>
      </c>
      <c r="B75">
        <v>16.859500000000001</v>
      </c>
      <c r="D75" s="2">
        <v>42472</v>
      </c>
      <c r="E75" t="str">
        <f>_xll.BDH($A$1,"last_price",J75,K75,"BarSz=1","Dir=V","Dts=h","Sort=D","Quote=C","UseDPDF=Y")</f>
        <v>#N/A N/A</v>
      </c>
      <c r="F75" t="str">
        <f>_xll.BDH($A$1,"last_price",L75,M75,"BarSz=1","Dir=V","Dts=h","Sort=D","Quote=C","UseDPDF=Y")</f>
        <v>#N/A N/A</v>
      </c>
      <c r="G75" t="str">
        <f>_xll.BDH($A$1,"last_price",N75,O75,"BarSz=1","Dir=V","Dts=h","Sort=D","Quote=C","UseDPDF=Y")</f>
        <v>#N/A N/A</v>
      </c>
      <c r="H75" t="str">
        <f>_xll.BDH($A$1,"last_price",P75,Q75,"BarSz=1","Dir=V","Dts=h","Sort=D","Quote=C","UseDPDF=Y")</f>
        <v>#N/A N/A</v>
      </c>
      <c r="J75" s="5">
        <f t="shared" si="8"/>
        <v>42472.333333333336</v>
      </c>
      <c r="K75" s="5">
        <f t="shared" si="9"/>
        <v>42472.334027777782</v>
      </c>
      <c r="L75" s="5">
        <f t="shared" si="10"/>
        <v>42472.336805555555</v>
      </c>
      <c r="M75" s="5">
        <f t="shared" si="11"/>
        <v>42472.337500000001</v>
      </c>
      <c r="N75" s="5">
        <f t="shared" si="12"/>
        <v>42472.336805555555</v>
      </c>
      <c r="O75" s="5">
        <f t="shared" si="13"/>
        <v>42472.337500000001</v>
      </c>
      <c r="P75" s="5">
        <f t="shared" si="14"/>
        <v>42472.375</v>
      </c>
      <c r="Q75" s="5">
        <f t="shared" si="15"/>
        <v>42472.375694444447</v>
      </c>
    </row>
    <row r="76" spans="1:17" x14ac:dyDescent="0.25">
      <c r="A76" s="1">
        <v>42474</v>
      </c>
      <c r="B76">
        <v>16.850300000000001</v>
      </c>
      <c r="D76" s="2">
        <v>42473</v>
      </c>
      <c r="E76" t="str">
        <f>_xll.BDH($A$1,"last_price",J76,K76,"BarSz=1","Dir=V","Dts=h","Sort=D","Quote=C","UseDPDF=Y")</f>
        <v>#N/A N/A</v>
      </c>
      <c r="F76" t="str">
        <f>_xll.BDH($A$1,"last_price",L76,M76,"BarSz=1","Dir=V","Dts=h","Sort=D","Quote=C","UseDPDF=Y")</f>
        <v>#N/A N/A</v>
      </c>
      <c r="G76" t="str">
        <f>_xll.BDH($A$1,"last_price",N76,O76,"BarSz=1","Dir=V","Dts=h","Sort=D","Quote=C","UseDPDF=Y")</f>
        <v>#N/A N/A</v>
      </c>
      <c r="H76" t="str">
        <f>_xll.BDH($A$1,"last_price",P76,Q76,"BarSz=1","Dir=V","Dts=h","Sort=D","Quote=C","UseDPDF=Y")</f>
        <v>#N/A N/A</v>
      </c>
      <c r="J76" s="5">
        <f t="shared" si="8"/>
        <v>42473.333333333336</v>
      </c>
      <c r="K76" s="5">
        <f t="shared" si="9"/>
        <v>42473.334027777782</v>
      </c>
      <c r="L76" s="5">
        <f t="shared" si="10"/>
        <v>42473.336805555555</v>
      </c>
      <c r="M76" s="5">
        <f t="shared" si="11"/>
        <v>42473.337500000001</v>
      </c>
      <c r="N76" s="5">
        <f t="shared" si="12"/>
        <v>42473.336805555555</v>
      </c>
      <c r="O76" s="5">
        <f t="shared" si="13"/>
        <v>42473.337500000001</v>
      </c>
      <c r="P76" s="5">
        <f t="shared" si="14"/>
        <v>42473.375</v>
      </c>
      <c r="Q76" s="5">
        <f t="shared" si="15"/>
        <v>42473.375694444447</v>
      </c>
    </row>
    <row r="77" spans="1:17" x14ac:dyDescent="0.25">
      <c r="A77" s="1">
        <v>42475</v>
      </c>
      <c r="B77">
        <v>16.774999999999999</v>
      </c>
      <c r="D77" s="2">
        <v>42474</v>
      </c>
      <c r="E77" t="str">
        <f>_xll.BDH($A$1,"last_price",J77,K77,"BarSz=1","Dir=V","Dts=h","Sort=D","Quote=C","UseDPDF=Y")</f>
        <v>#N/A N/A</v>
      </c>
      <c r="F77" t="str">
        <f>_xll.BDH($A$1,"last_price",L77,M77,"BarSz=1","Dir=V","Dts=h","Sort=D","Quote=C","UseDPDF=Y")</f>
        <v>#N/A N/A</v>
      </c>
      <c r="G77" t="str">
        <f>_xll.BDH($A$1,"last_price",N77,O77,"BarSz=1","Dir=V","Dts=h","Sort=D","Quote=C","UseDPDF=Y")</f>
        <v>#N/A N/A</v>
      </c>
      <c r="H77" t="str">
        <f>_xll.BDH($A$1,"last_price",P77,Q77,"BarSz=1","Dir=V","Dts=h","Sort=D","Quote=C","UseDPDF=Y")</f>
        <v>#N/A N/A</v>
      </c>
      <c r="J77" s="5">
        <f t="shared" si="8"/>
        <v>42474.333333333336</v>
      </c>
      <c r="K77" s="5">
        <f t="shared" si="9"/>
        <v>42474.334027777782</v>
      </c>
      <c r="L77" s="5">
        <f t="shared" si="10"/>
        <v>42474.336805555555</v>
      </c>
      <c r="M77" s="5">
        <f t="shared" si="11"/>
        <v>42474.337500000001</v>
      </c>
      <c r="N77" s="5">
        <f t="shared" si="12"/>
        <v>42474.336805555555</v>
      </c>
      <c r="O77" s="5">
        <f t="shared" si="13"/>
        <v>42474.337500000001</v>
      </c>
      <c r="P77" s="5">
        <f t="shared" si="14"/>
        <v>42474.375</v>
      </c>
      <c r="Q77" s="5">
        <f t="shared" si="15"/>
        <v>42474.375694444447</v>
      </c>
    </row>
    <row r="78" spans="1:17" x14ac:dyDescent="0.25">
      <c r="A78" s="1">
        <v>42478</v>
      </c>
      <c r="B78">
        <v>16.7835</v>
      </c>
      <c r="D78" s="2">
        <v>42475</v>
      </c>
      <c r="E78" t="str">
        <f>_xll.BDH($A$1,"last_price",J78,K78,"BarSz=1","Dir=V","Dts=h","Sort=D","Quote=C","UseDPDF=Y")</f>
        <v>#N/A N/A</v>
      </c>
      <c r="F78" t="str">
        <f>_xll.BDH($A$1,"last_price",L78,M78,"BarSz=1","Dir=V","Dts=h","Sort=D","Quote=C","UseDPDF=Y")</f>
        <v>#N/A N/A</v>
      </c>
      <c r="G78" t="str">
        <f>_xll.BDH($A$1,"last_price",N78,O78,"BarSz=1","Dir=V","Dts=h","Sort=D","Quote=C","UseDPDF=Y")</f>
        <v>#N/A N/A</v>
      </c>
      <c r="H78" t="str">
        <f>_xll.BDH($A$1,"last_price",P78,Q78,"BarSz=1","Dir=V","Dts=h","Sort=D","Quote=C","UseDPDF=Y")</f>
        <v>#N/A N/A</v>
      </c>
      <c r="J78" s="5">
        <f t="shared" si="8"/>
        <v>42475.333333333336</v>
      </c>
      <c r="K78" s="5">
        <f t="shared" si="9"/>
        <v>42475.334027777782</v>
      </c>
      <c r="L78" s="5">
        <f t="shared" si="10"/>
        <v>42475.336805555555</v>
      </c>
      <c r="M78" s="5">
        <f t="shared" si="11"/>
        <v>42475.337500000001</v>
      </c>
      <c r="N78" s="5">
        <f t="shared" si="12"/>
        <v>42475.336805555555</v>
      </c>
      <c r="O78" s="5">
        <f t="shared" si="13"/>
        <v>42475.337500000001</v>
      </c>
      <c r="P78" s="5">
        <f t="shared" si="14"/>
        <v>42475.375</v>
      </c>
      <c r="Q78" s="5">
        <f t="shared" si="15"/>
        <v>42475.375694444447</v>
      </c>
    </row>
    <row r="79" spans="1:17" x14ac:dyDescent="0.25">
      <c r="A79" s="1">
        <v>42479</v>
      </c>
      <c r="B79">
        <v>16.883800000000001</v>
      </c>
      <c r="D79" s="2">
        <v>42478</v>
      </c>
      <c r="E79" t="str">
        <f>_xll.BDH($A$1,"last_price",J79,K79,"BarSz=1","Dir=V","Dts=h","Sort=D","Quote=C","UseDPDF=Y")</f>
        <v>#N/A N/A</v>
      </c>
      <c r="F79" t="str">
        <f>_xll.BDH($A$1,"last_price",L79,M79,"BarSz=1","Dir=V","Dts=h","Sort=D","Quote=C","UseDPDF=Y")</f>
        <v>#N/A N/A</v>
      </c>
      <c r="G79" t="str">
        <f>_xll.BDH($A$1,"last_price",N79,O79,"BarSz=1","Dir=V","Dts=h","Sort=D","Quote=C","UseDPDF=Y")</f>
        <v>#N/A N/A</v>
      </c>
      <c r="H79" t="str">
        <f>_xll.BDH($A$1,"last_price",P79,Q79,"BarSz=1","Dir=V","Dts=h","Sort=D","Quote=C","UseDPDF=Y")</f>
        <v>#N/A N/A</v>
      </c>
      <c r="J79" s="5">
        <f t="shared" si="8"/>
        <v>42478.333333333336</v>
      </c>
      <c r="K79" s="5">
        <f t="shared" si="9"/>
        <v>42478.334027777782</v>
      </c>
      <c r="L79" s="5">
        <f t="shared" si="10"/>
        <v>42478.336805555555</v>
      </c>
      <c r="M79" s="5">
        <f t="shared" si="11"/>
        <v>42478.337500000001</v>
      </c>
      <c r="N79" s="5">
        <f t="shared" si="12"/>
        <v>42478.336805555555</v>
      </c>
      <c r="O79" s="5">
        <f t="shared" si="13"/>
        <v>42478.337500000001</v>
      </c>
      <c r="P79" s="5">
        <f t="shared" si="14"/>
        <v>42478.375</v>
      </c>
      <c r="Q79" s="5">
        <f t="shared" si="15"/>
        <v>42478.375694444447</v>
      </c>
    </row>
    <row r="80" spans="1:17" x14ac:dyDescent="0.25">
      <c r="A80" s="1">
        <v>42480</v>
      </c>
      <c r="B80">
        <v>16.946300000000001</v>
      </c>
      <c r="D80" s="2">
        <v>42479</v>
      </c>
      <c r="E80" t="str">
        <f>_xll.BDH($A$1,"last_price",J80,K80,"BarSz=1","Dir=V","Dts=h","Sort=D","Quote=C","UseDPDF=Y")</f>
        <v>#N/A N/A</v>
      </c>
      <c r="F80" t="str">
        <f>_xll.BDH($A$1,"last_price",L80,M80,"BarSz=1","Dir=V","Dts=h","Sort=D","Quote=C","UseDPDF=Y")</f>
        <v>#N/A N/A</v>
      </c>
      <c r="G80" t="str">
        <f>_xll.BDH($A$1,"last_price",N80,O80,"BarSz=1","Dir=V","Dts=h","Sort=D","Quote=C","UseDPDF=Y")</f>
        <v>#N/A N/A</v>
      </c>
      <c r="H80" t="str">
        <f>_xll.BDH($A$1,"last_price",P80,Q80,"BarSz=1","Dir=V","Dts=h","Sort=D","Quote=C","UseDPDF=Y")</f>
        <v>#N/A N/A</v>
      </c>
      <c r="J80" s="5">
        <f t="shared" si="8"/>
        <v>42479.333333333336</v>
      </c>
      <c r="K80" s="5">
        <f t="shared" si="9"/>
        <v>42479.334027777782</v>
      </c>
      <c r="L80" s="5">
        <f t="shared" si="10"/>
        <v>42479.336805555555</v>
      </c>
      <c r="M80" s="5">
        <f t="shared" si="11"/>
        <v>42479.337500000001</v>
      </c>
      <c r="N80" s="5">
        <f t="shared" si="12"/>
        <v>42479.336805555555</v>
      </c>
      <c r="O80" s="5">
        <f t="shared" si="13"/>
        <v>42479.337500000001</v>
      </c>
      <c r="P80" s="5">
        <f t="shared" si="14"/>
        <v>42479.375</v>
      </c>
      <c r="Q80" s="5">
        <f t="shared" si="15"/>
        <v>42479.375694444447</v>
      </c>
    </row>
    <row r="81" spans="1:17" x14ac:dyDescent="0.25">
      <c r="A81" s="1">
        <v>42481</v>
      </c>
      <c r="B81">
        <v>16.870699999999999</v>
      </c>
      <c r="D81" s="2">
        <v>42480</v>
      </c>
      <c r="E81" t="str">
        <f>_xll.BDH($A$1,"last_price",J81,K81,"BarSz=1","Dir=V","Dts=h","Sort=D","Quote=C","UseDPDF=Y")</f>
        <v>#N/A N/A</v>
      </c>
      <c r="F81" t="str">
        <f>_xll.BDH($A$1,"last_price",L81,M81,"BarSz=1","Dir=V","Dts=h","Sort=D","Quote=C","UseDPDF=Y")</f>
        <v>#N/A N/A</v>
      </c>
      <c r="G81" t="str">
        <f>_xll.BDH($A$1,"last_price",N81,O81,"BarSz=1","Dir=V","Dts=h","Sort=D","Quote=C","UseDPDF=Y")</f>
        <v>#N/A N/A</v>
      </c>
      <c r="H81" t="str">
        <f>_xll.BDH($A$1,"last_price",P81,Q81,"BarSz=1","Dir=V","Dts=h","Sort=D","Quote=C","UseDPDF=Y")</f>
        <v>#N/A N/A</v>
      </c>
      <c r="J81" s="5">
        <f t="shared" si="8"/>
        <v>42480.333333333336</v>
      </c>
      <c r="K81" s="5">
        <f t="shared" si="9"/>
        <v>42480.334027777782</v>
      </c>
      <c r="L81" s="5">
        <f t="shared" si="10"/>
        <v>42480.336805555555</v>
      </c>
      <c r="M81" s="5">
        <f t="shared" si="11"/>
        <v>42480.337500000001</v>
      </c>
      <c r="N81" s="5">
        <f t="shared" si="12"/>
        <v>42480.336805555555</v>
      </c>
      <c r="O81" s="5">
        <f t="shared" si="13"/>
        <v>42480.337500000001</v>
      </c>
      <c r="P81" s="5">
        <f t="shared" si="14"/>
        <v>42480.375</v>
      </c>
      <c r="Q81" s="5">
        <f t="shared" si="15"/>
        <v>42480.375694444447</v>
      </c>
    </row>
    <row r="82" spans="1:17" x14ac:dyDescent="0.25">
      <c r="A82" s="1">
        <v>42482</v>
      </c>
      <c r="B82">
        <v>17.184699999999999</v>
      </c>
      <c r="D82" s="2">
        <v>42481</v>
      </c>
      <c r="E82" t="str">
        <f>_xll.BDH($A$1,"last_price",J82,K82,"BarSz=1","Dir=V","Dts=h","Sort=D","Quote=C","UseDPDF=Y")</f>
        <v>#N/A N/A</v>
      </c>
      <c r="F82" t="str">
        <f>_xll.BDH($A$1,"last_price",L82,M82,"BarSz=1","Dir=V","Dts=h","Sort=D","Quote=C","UseDPDF=Y")</f>
        <v>#N/A N/A</v>
      </c>
      <c r="G82" t="str">
        <f>_xll.BDH($A$1,"last_price",N82,O82,"BarSz=1","Dir=V","Dts=h","Sort=D","Quote=C","UseDPDF=Y")</f>
        <v>#N/A N/A</v>
      </c>
      <c r="H82" t="str">
        <f>_xll.BDH($A$1,"last_price",P82,Q82,"BarSz=1","Dir=V","Dts=h","Sort=D","Quote=C","UseDPDF=Y")</f>
        <v>#N/A N/A</v>
      </c>
      <c r="J82" s="5">
        <f t="shared" si="8"/>
        <v>42481.333333333336</v>
      </c>
      <c r="K82" s="5">
        <f t="shared" si="9"/>
        <v>42481.334027777782</v>
      </c>
      <c r="L82" s="5">
        <f t="shared" si="10"/>
        <v>42481.336805555555</v>
      </c>
      <c r="M82" s="5">
        <f t="shared" si="11"/>
        <v>42481.337500000001</v>
      </c>
      <c r="N82" s="5">
        <f t="shared" si="12"/>
        <v>42481.336805555555</v>
      </c>
      <c r="O82" s="5">
        <f t="shared" si="13"/>
        <v>42481.337500000001</v>
      </c>
      <c r="P82" s="5">
        <f t="shared" si="14"/>
        <v>42481.375</v>
      </c>
      <c r="Q82" s="5">
        <f t="shared" si="15"/>
        <v>42481.375694444447</v>
      </c>
    </row>
    <row r="83" spans="1:17" x14ac:dyDescent="0.25">
      <c r="A83" s="1">
        <v>42485</v>
      </c>
      <c r="B83">
        <v>17.093900000000001</v>
      </c>
      <c r="D83" s="2">
        <v>42482</v>
      </c>
      <c r="E83" t="str">
        <f>_xll.BDH($A$1,"last_price",J83,K83,"BarSz=1","Dir=V","Dts=h","Sort=D","Quote=C","UseDPDF=Y")</f>
        <v>#N/A N/A</v>
      </c>
      <c r="F83" t="str">
        <f>_xll.BDH($A$1,"last_price",L83,M83,"BarSz=1","Dir=V","Dts=h","Sort=D","Quote=C","UseDPDF=Y")</f>
        <v>#N/A N/A</v>
      </c>
      <c r="G83" t="str">
        <f>_xll.BDH($A$1,"last_price",N83,O83,"BarSz=1","Dir=V","Dts=h","Sort=D","Quote=C","UseDPDF=Y")</f>
        <v>#N/A N/A</v>
      </c>
      <c r="H83" t="str">
        <f>_xll.BDH($A$1,"last_price",P83,Q83,"BarSz=1","Dir=V","Dts=h","Sort=D","Quote=C","UseDPDF=Y")</f>
        <v>#N/A N/A</v>
      </c>
      <c r="J83" s="5">
        <f t="shared" si="8"/>
        <v>42482.333333333336</v>
      </c>
      <c r="K83" s="5">
        <f t="shared" si="9"/>
        <v>42482.334027777782</v>
      </c>
      <c r="L83" s="5">
        <f t="shared" si="10"/>
        <v>42482.336805555555</v>
      </c>
      <c r="M83" s="5">
        <f t="shared" si="11"/>
        <v>42482.337500000001</v>
      </c>
      <c r="N83" s="5">
        <f t="shared" si="12"/>
        <v>42482.336805555555</v>
      </c>
      <c r="O83" s="5">
        <f t="shared" si="13"/>
        <v>42482.337500000001</v>
      </c>
      <c r="P83" s="5">
        <f t="shared" si="14"/>
        <v>42482.375</v>
      </c>
      <c r="Q83" s="5">
        <f t="shared" si="15"/>
        <v>42482.375694444447</v>
      </c>
    </row>
    <row r="84" spans="1:17" x14ac:dyDescent="0.25">
      <c r="A84" s="1">
        <v>42486</v>
      </c>
      <c r="B84">
        <v>17.118300000000001</v>
      </c>
      <c r="D84" s="2">
        <v>42485</v>
      </c>
      <c r="E84" t="str">
        <f>_xll.BDH($A$1,"last_price",J84,K84,"BarSz=1","Dir=V","Dts=h","Sort=D","Quote=C","UseDPDF=Y")</f>
        <v>#N/A N/A</v>
      </c>
      <c r="F84" t="str">
        <f>_xll.BDH($A$1,"last_price",L84,M84,"BarSz=1","Dir=V","Dts=h","Sort=D","Quote=C","UseDPDF=Y")</f>
        <v>#N/A N/A</v>
      </c>
      <c r="G84" t="str">
        <f>_xll.BDH($A$1,"last_price",N84,O84,"BarSz=1","Dir=V","Dts=h","Sort=D","Quote=C","UseDPDF=Y")</f>
        <v>#N/A N/A</v>
      </c>
      <c r="H84" t="str">
        <f>_xll.BDH($A$1,"last_price",P84,Q84,"BarSz=1","Dir=V","Dts=h","Sort=D","Quote=C","UseDPDF=Y")</f>
        <v>#N/A N/A</v>
      </c>
      <c r="J84" s="5">
        <f t="shared" si="8"/>
        <v>42485.333333333336</v>
      </c>
      <c r="K84" s="5">
        <f t="shared" si="9"/>
        <v>42485.334027777782</v>
      </c>
      <c r="L84" s="5">
        <f t="shared" si="10"/>
        <v>42485.336805555555</v>
      </c>
      <c r="M84" s="5">
        <f t="shared" si="11"/>
        <v>42485.337500000001</v>
      </c>
      <c r="N84" s="5">
        <f t="shared" si="12"/>
        <v>42485.336805555555</v>
      </c>
      <c r="O84" s="5">
        <f t="shared" si="13"/>
        <v>42485.337500000001</v>
      </c>
      <c r="P84" s="5">
        <f t="shared" si="14"/>
        <v>42485.375</v>
      </c>
      <c r="Q84" s="5">
        <f t="shared" si="15"/>
        <v>42485.375694444447</v>
      </c>
    </row>
    <row r="85" spans="1:17" x14ac:dyDescent="0.25">
      <c r="A85" s="1">
        <v>42487</v>
      </c>
      <c r="B85">
        <v>17.134399999999999</v>
      </c>
      <c r="D85" s="2">
        <v>42486</v>
      </c>
      <c r="E85" t="str">
        <f>_xll.BDH($A$1,"last_price",J85,K85,"BarSz=1","Dir=V","Dts=h","Sort=D","Quote=C","UseDPDF=Y")</f>
        <v>#N/A N/A</v>
      </c>
      <c r="F85" t="str">
        <f>_xll.BDH($A$1,"last_price",L85,M85,"BarSz=1","Dir=V","Dts=h","Sort=D","Quote=C","UseDPDF=Y")</f>
        <v>#N/A N/A</v>
      </c>
      <c r="G85" t="str">
        <f>_xll.BDH($A$1,"last_price",N85,O85,"BarSz=1","Dir=V","Dts=h","Sort=D","Quote=C","UseDPDF=Y")</f>
        <v>#N/A N/A</v>
      </c>
      <c r="H85" t="str">
        <f>_xll.BDH($A$1,"last_price",P85,Q85,"BarSz=1","Dir=V","Dts=h","Sort=D","Quote=C","UseDPDF=Y")</f>
        <v>#N/A N/A</v>
      </c>
      <c r="J85" s="5">
        <f t="shared" si="8"/>
        <v>42486.333333333336</v>
      </c>
      <c r="K85" s="5">
        <f t="shared" si="9"/>
        <v>42486.334027777782</v>
      </c>
      <c r="L85" s="5">
        <f t="shared" si="10"/>
        <v>42486.336805555555</v>
      </c>
      <c r="M85" s="5">
        <f t="shared" si="11"/>
        <v>42486.337500000001</v>
      </c>
      <c r="N85" s="5">
        <f t="shared" si="12"/>
        <v>42486.336805555555</v>
      </c>
      <c r="O85" s="5">
        <f t="shared" si="13"/>
        <v>42486.337500000001</v>
      </c>
      <c r="P85" s="5">
        <f t="shared" si="14"/>
        <v>42486.375</v>
      </c>
      <c r="Q85" s="5">
        <f t="shared" si="15"/>
        <v>42486.375694444447</v>
      </c>
    </row>
    <row r="86" spans="1:17" x14ac:dyDescent="0.25">
      <c r="A86" s="1">
        <v>42488</v>
      </c>
      <c r="B86">
        <v>16.6721</v>
      </c>
      <c r="D86" s="2">
        <v>42487</v>
      </c>
      <c r="E86" t="str">
        <f>_xll.BDH($A$1,"last_price",J86,K86,"BarSz=1","Dir=V","Dts=h","Sort=D","Quote=C","UseDPDF=Y")</f>
        <v>#N/A N/A</v>
      </c>
      <c r="F86" t="str">
        <f>_xll.BDH($A$1,"last_price",L86,M86,"BarSz=1","Dir=V","Dts=h","Sort=D","Quote=C","UseDPDF=Y")</f>
        <v>#N/A N/A</v>
      </c>
      <c r="G86" t="str">
        <f>_xll.BDH($A$1,"last_price",N86,O86,"BarSz=1","Dir=V","Dts=h","Sort=D","Quote=C","UseDPDF=Y")</f>
        <v>#N/A N/A</v>
      </c>
      <c r="H86" t="str">
        <f>_xll.BDH($A$1,"last_price",P86,Q86,"BarSz=1","Dir=V","Dts=h","Sort=D","Quote=C","UseDPDF=Y")</f>
        <v>#N/A N/A</v>
      </c>
      <c r="J86" s="5">
        <f t="shared" si="8"/>
        <v>42487.333333333336</v>
      </c>
      <c r="K86" s="5">
        <f t="shared" si="9"/>
        <v>42487.334027777782</v>
      </c>
      <c r="L86" s="5">
        <f t="shared" si="10"/>
        <v>42487.336805555555</v>
      </c>
      <c r="M86" s="5">
        <f t="shared" si="11"/>
        <v>42487.337500000001</v>
      </c>
      <c r="N86" s="5">
        <f t="shared" si="12"/>
        <v>42487.336805555555</v>
      </c>
      <c r="O86" s="5">
        <f t="shared" si="13"/>
        <v>42487.337500000001</v>
      </c>
      <c r="P86" s="5">
        <f t="shared" si="14"/>
        <v>42487.375</v>
      </c>
      <c r="Q86" s="5">
        <f t="shared" si="15"/>
        <v>42487.375694444447</v>
      </c>
    </row>
    <row r="87" spans="1:17" x14ac:dyDescent="0.25">
      <c r="A87" s="1">
        <v>42489</v>
      </c>
      <c r="B87">
        <v>16.41</v>
      </c>
      <c r="D87" s="2">
        <v>42488</v>
      </c>
      <c r="E87" t="str">
        <f>_xll.BDH($A$1,"last_price",J87,K87,"BarSz=1","Dir=V","Dts=h","Sort=D","Quote=C","UseDPDF=Y")</f>
        <v>#N/A N/A</v>
      </c>
      <c r="F87" t="str">
        <f>_xll.BDH($A$1,"last_price",L87,M87,"BarSz=1","Dir=V","Dts=h","Sort=D","Quote=C","UseDPDF=Y")</f>
        <v>#N/A N/A</v>
      </c>
      <c r="G87" t="str">
        <f>_xll.BDH($A$1,"last_price",N87,O87,"BarSz=1","Dir=V","Dts=h","Sort=D","Quote=C","UseDPDF=Y")</f>
        <v>#N/A N/A</v>
      </c>
      <c r="H87" t="str">
        <f>_xll.BDH($A$1,"last_price",P87,Q87,"BarSz=1","Dir=V","Dts=h","Sort=D","Quote=C","UseDPDF=Y")</f>
        <v>#N/A N/A</v>
      </c>
      <c r="J87" s="5">
        <f t="shared" si="8"/>
        <v>42488.333333333336</v>
      </c>
      <c r="K87" s="5">
        <f t="shared" si="9"/>
        <v>42488.334027777782</v>
      </c>
      <c r="L87" s="5">
        <f t="shared" si="10"/>
        <v>42488.336805555555</v>
      </c>
      <c r="M87" s="5">
        <f t="shared" si="11"/>
        <v>42488.337500000001</v>
      </c>
      <c r="N87" s="5">
        <f t="shared" si="12"/>
        <v>42488.336805555555</v>
      </c>
      <c r="O87" s="5">
        <f t="shared" si="13"/>
        <v>42488.337500000001</v>
      </c>
      <c r="P87" s="5">
        <f t="shared" si="14"/>
        <v>42488.375</v>
      </c>
      <c r="Q87" s="5">
        <f t="shared" si="15"/>
        <v>42488.375694444447</v>
      </c>
    </row>
    <row r="88" spans="1:17" x14ac:dyDescent="0.25">
      <c r="A88" s="1">
        <v>42492</v>
      </c>
      <c r="B88">
        <v>16.419699999999999</v>
      </c>
      <c r="D88" s="2">
        <v>42489</v>
      </c>
      <c r="E88" t="str">
        <f>_xll.BDH($A$1,"last_price",J88,K88,"BarSz=1","Dir=V","Dts=h","Sort=D","Quote=C","UseDPDF=Y")</f>
        <v>#N/A N/A</v>
      </c>
      <c r="F88" t="str">
        <f>_xll.BDH($A$1,"last_price",L88,M88,"BarSz=1","Dir=V","Dts=h","Sort=D","Quote=C","UseDPDF=Y")</f>
        <v>#N/A N/A</v>
      </c>
      <c r="G88" t="str">
        <f>_xll.BDH($A$1,"last_price",N88,O88,"BarSz=1","Dir=V","Dts=h","Sort=D","Quote=C","UseDPDF=Y")</f>
        <v>#N/A N/A</v>
      </c>
      <c r="H88" t="str">
        <f>_xll.BDH($A$1,"last_price",P88,Q88,"BarSz=1","Dir=V","Dts=h","Sort=D","Quote=C","UseDPDF=Y")</f>
        <v>#N/A N/A</v>
      </c>
      <c r="J88" s="5">
        <f t="shared" si="8"/>
        <v>42489.333333333336</v>
      </c>
      <c r="K88" s="5">
        <f t="shared" si="9"/>
        <v>42489.334027777782</v>
      </c>
      <c r="L88" s="5">
        <f t="shared" si="10"/>
        <v>42489.336805555555</v>
      </c>
      <c r="M88" s="5">
        <f t="shared" si="11"/>
        <v>42489.337500000001</v>
      </c>
      <c r="N88" s="5">
        <f t="shared" si="12"/>
        <v>42489.336805555555</v>
      </c>
      <c r="O88" s="5">
        <f t="shared" si="13"/>
        <v>42489.337500000001</v>
      </c>
      <c r="P88" s="5">
        <f t="shared" si="14"/>
        <v>42489.375</v>
      </c>
      <c r="Q88" s="5">
        <f t="shared" si="15"/>
        <v>42489.375694444447</v>
      </c>
    </row>
    <row r="89" spans="1:17" x14ac:dyDescent="0.25">
      <c r="A89" s="1">
        <v>42493</v>
      </c>
      <c r="B89">
        <v>16.392099999999999</v>
      </c>
      <c r="D89" s="2">
        <v>42492</v>
      </c>
      <c r="E89" t="str">
        <f>_xll.BDH($A$1,"last_price",J89,K89,"BarSz=1","Dir=V","Dts=h","Sort=D","Quote=C","UseDPDF=Y")</f>
        <v>#N/A N/A</v>
      </c>
      <c r="F89" t="str">
        <f>_xll.BDH($A$1,"last_price",L89,M89,"BarSz=1","Dir=V","Dts=h","Sort=D","Quote=C","UseDPDF=Y")</f>
        <v>#N/A N/A</v>
      </c>
      <c r="G89" t="str">
        <f>_xll.BDH($A$1,"last_price",N89,O89,"BarSz=1","Dir=V","Dts=h","Sort=D","Quote=C","UseDPDF=Y")</f>
        <v>#N/A N/A</v>
      </c>
      <c r="H89" t="str">
        <f>_xll.BDH($A$1,"last_price",P89,Q89,"BarSz=1","Dir=V","Dts=h","Sort=D","Quote=C","UseDPDF=Y")</f>
        <v>#N/A N/A</v>
      </c>
      <c r="J89" s="5">
        <f t="shared" si="8"/>
        <v>42492.333333333336</v>
      </c>
      <c r="K89" s="5">
        <f t="shared" si="9"/>
        <v>42492.334027777782</v>
      </c>
      <c r="L89" s="5">
        <f t="shared" si="10"/>
        <v>42492.336805555555</v>
      </c>
      <c r="M89" s="5">
        <f t="shared" si="11"/>
        <v>42492.337500000001</v>
      </c>
      <c r="N89" s="5">
        <f t="shared" si="12"/>
        <v>42492.336805555555</v>
      </c>
      <c r="O89" s="5">
        <f t="shared" si="13"/>
        <v>42492.337500000001</v>
      </c>
      <c r="P89" s="5">
        <f t="shared" si="14"/>
        <v>42492.375</v>
      </c>
      <c r="Q89" s="5">
        <f t="shared" si="15"/>
        <v>42492.375694444447</v>
      </c>
    </row>
    <row r="90" spans="1:17" x14ac:dyDescent="0.25">
      <c r="A90" s="1">
        <v>42494</v>
      </c>
      <c r="B90">
        <v>16.418199999999999</v>
      </c>
      <c r="D90" s="2">
        <v>42493</v>
      </c>
      <c r="E90" t="str">
        <f>_xll.BDH($A$1,"last_price",J90,K90,"BarSz=1","Dir=V","Dts=h","Sort=D","Quote=C","UseDPDF=Y")</f>
        <v>#N/A N/A</v>
      </c>
      <c r="F90" t="str">
        <f>_xll.BDH($A$1,"last_price",L90,M90,"BarSz=1","Dir=V","Dts=h","Sort=D","Quote=C","UseDPDF=Y")</f>
        <v>#N/A N/A</v>
      </c>
      <c r="G90" t="str">
        <f>_xll.BDH($A$1,"last_price",N90,O90,"BarSz=1","Dir=V","Dts=h","Sort=D","Quote=C","UseDPDF=Y")</f>
        <v>#N/A N/A</v>
      </c>
      <c r="H90" t="str">
        <f>_xll.BDH($A$1,"last_price",P90,Q90,"BarSz=1","Dir=V","Dts=h","Sort=D","Quote=C","UseDPDF=Y")</f>
        <v>#N/A N/A</v>
      </c>
      <c r="J90" s="5">
        <f t="shared" si="8"/>
        <v>42493.333333333336</v>
      </c>
      <c r="K90" s="5">
        <f t="shared" si="9"/>
        <v>42493.334027777782</v>
      </c>
      <c r="L90" s="5">
        <f t="shared" si="10"/>
        <v>42493.336805555555</v>
      </c>
      <c r="M90" s="5">
        <f t="shared" si="11"/>
        <v>42493.337500000001</v>
      </c>
      <c r="N90" s="5">
        <f t="shared" si="12"/>
        <v>42493.336805555555</v>
      </c>
      <c r="O90" s="5">
        <f t="shared" si="13"/>
        <v>42493.337500000001</v>
      </c>
      <c r="P90" s="5">
        <f t="shared" si="14"/>
        <v>42493.375</v>
      </c>
      <c r="Q90" s="5">
        <f t="shared" si="15"/>
        <v>42493.375694444447</v>
      </c>
    </row>
    <row r="91" spans="1:17" x14ac:dyDescent="0.25">
      <c r="A91" s="1">
        <v>42495</v>
      </c>
      <c r="B91">
        <v>16.450600000000001</v>
      </c>
      <c r="D91" s="2">
        <v>42494</v>
      </c>
      <c r="E91" t="str">
        <f>_xll.BDH($A$1,"last_price",J91,K91,"BarSz=1","Dir=V","Dts=h","Sort=D","Quote=C","UseDPDF=Y")</f>
        <v>#N/A N/A</v>
      </c>
      <c r="F91" t="str">
        <f>_xll.BDH($A$1,"last_price",L91,M91,"BarSz=1","Dir=V","Dts=h","Sort=D","Quote=C","UseDPDF=Y")</f>
        <v>#N/A N/A</v>
      </c>
      <c r="G91" t="str">
        <f>_xll.BDH($A$1,"last_price",N91,O91,"BarSz=1","Dir=V","Dts=h","Sort=D","Quote=C","UseDPDF=Y")</f>
        <v>#N/A N/A</v>
      </c>
      <c r="H91" t="str">
        <f>_xll.BDH($A$1,"last_price",P91,Q91,"BarSz=1","Dir=V","Dts=h","Sort=D","Quote=C","UseDPDF=Y")</f>
        <v>#N/A N/A</v>
      </c>
      <c r="J91" s="5">
        <f t="shared" si="8"/>
        <v>42494.333333333336</v>
      </c>
      <c r="K91" s="5">
        <f t="shared" si="9"/>
        <v>42494.334027777782</v>
      </c>
      <c r="L91" s="5">
        <f t="shared" si="10"/>
        <v>42494.336805555555</v>
      </c>
      <c r="M91" s="5">
        <f t="shared" si="11"/>
        <v>42494.337500000001</v>
      </c>
      <c r="N91" s="5">
        <f t="shared" si="12"/>
        <v>42494.336805555555</v>
      </c>
      <c r="O91" s="5">
        <f t="shared" si="13"/>
        <v>42494.337500000001</v>
      </c>
      <c r="P91" s="5">
        <f t="shared" si="14"/>
        <v>42494.375</v>
      </c>
      <c r="Q91" s="5">
        <f t="shared" si="15"/>
        <v>42494.375694444447</v>
      </c>
    </row>
    <row r="92" spans="1:17" x14ac:dyDescent="0.25">
      <c r="A92" s="1">
        <v>42496</v>
      </c>
      <c r="B92">
        <v>16.4407</v>
      </c>
      <c r="D92" s="2">
        <v>42495</v>
      </c>
      <c r="E92" t="str">
        <f>_xll.BDH($A$1,"last_price",J92,K92,"BarSz=1","Dir=V","Dts=h","Sort=D","Quote=C","UseDPDF=Y")</f>
        <v>#N/A N/A</v>
      </c>
      <c r="F92" t="str">
        <f>_xll.BDH($A$1,"last_price",L92,M92,"BarSz=1","Dir=V","Dts=h","Sort=D","Quote=C","UseDPDF=Y")</f>
        <v>#N/A N/A</v>
      </c>
      <c r="G92" t="str">
        <f>_xll.BDH($A$1,"last_price",N92,O92,"BarSz=1","Dir=V","Dts=h","Sort=D","Quote=C","UseDPDF=Y")</f>
        <v>#N/A N/A</v>
      </c>
      <c r="H92" t="str">
        <f>_xll.BDH($A$1,"last_price",P92,Q92,"BarSz=1","Dir=V","Dts=h","Sort=D","Quote=C","UseDPDF=Y")</f>
        <v>#N/A N/A</v>
      </c>
      <c r="J92" s="5">
        <f t="shared" si="8"/>
        <v>42495.333333333336</v>
      </c>
      <c r="K92" s="5">
        <f t="shared" si="9"/>
        <v>42495.334027777782</v>
      </c>
      <c r="L92" s="5">
        <f t="shared" si="10"/>
        <v>42495.336805555555</v>
      </c>
      <c r="M92" s="5">
        <f t="shared" si="11"/>
        <v>42495.337500000001</v>
      </c>
      <c r="N92" s="5">
        <f t="shared" si="12"/>
        <v>42495.336805555555</v>
      </c>
      <c r="O92" s="5">
        <f t="shared" si="13"/>
        <v>42495.337500000001</v>
      </c>
      <c r="P92" s="5">
        <f t="shared" si="14"/>
        <v>42495.375</v>
      </c>
      <c r="Q92" s="5">
        <f t="shared" si="15"/>
        <v>42495.375694444447</v>
      </c>
    </row>
    <row r="93" spans="1:17" x14ac:dyDescent="0.25">
      <c r="A93" s="1">
        <v>42499</v>
      </c>
      <c r="B93">
        <v>16.561199999999999</v>
      </c>
      <c r="D93" s="2">
        <v>42496</v>
      </c>
      <c r="E93" t="str">
        <f>_xll.BDH($A$1,"last_price",J93,K93,"BarSz=1","Dir=V","Dts=h","Sort=D","Quote=C","UseDPDF=Y")</f>
        <v>#N/A N/A</v>
      </c>
      <c r="F93" t="str">
        <f>_xll.BDH($A$1,"last_price",L93,M93,"BarSz=1","Dir=V","Dts=h","Sort=D","Quote=C","UseDPDF=Y")</f>
        <v>#N/A N/A</v>
      </c>
      <c r="G93" t="str">
        <f>_xll.BDH($A$1,"last_price",N93,O93,"BarSz=1","Dir=V","Dts=h","Sort=D","Quote=C","UseDPDF=Y")</f>
        <v>#N/A N/A</v>
      </c>
      <c r="H93" t="str">
        <f>_xll.BDH($A$1,"last_price",P93,Q93,"BarSz=1","Dir=V","Dts=h","Sort=D","Quote=C","UseDPDF=Y")</f>
        <v>#N/A N/A</v>
      </c>
      <c r="J93" s="5">
        <f t="shared" si="8"/>
        <v>42496.333333333336</v>
      </c>
      <c r="K93" s="5">
        <f t="shared" si="9"/>
        <v>42496.334027777782</v>
      </c>
      <c r="L93" s="5">
        <f t="shared" si="10"/>
        <v>42496.336805555555</v>
      </c>
      <c r="M93" s="5">
        <f t="shared" si="11"/>
        <v>42496.337500000001</v>
      </c>
      <c r="N93" s="5">
        <f t="shared" si="12"/>
        <v>42496.336805555555</v>
      </c>
      <c r="O93" s="5">
        <f t="shared" si="13"/>
        <v>42496.337500000001</v>
      </c>
      <c r="P93" s="5">
        <f t="shared" si="14"/>
        <v>42496.375</v>
      </c>
      <c r="Q93" s="5">
        <f t="shared" si="15"/>
        <v>42496.375694444447</v>
      </c>
    </row>
    <row r="94" spans="1:17" x14ac:dyDescent="0.25">
      <c r="A94" s="1">
        <v>42500</v>
      </c>
      <c r="B94">
        <v>16.716899999999999</v>
      </c>
      <c r="D94" s="2">
        <v>42499</v>
      </c>
      <c r="E94" t="str">
        <f>_xll.BDH($A$1,"last_price",J94,K94,"BarSz=1","Dir=V","Dts=h","Sort=D","Quote=C","UseDPDF=Y")</f>
        <v>#N/A N/A</v>
      </c>
      <c r="F94" t="str">
        <f>_xll.BDH($A$1,"last_price",L94,M94,"BarSz=1","Dir=V","Dts=h","Sort=D","Quote=C","UseDPDF=Y")</f>
        <v>#N/A N/A</v>
      </c>
      <c r="G94" t="str">
        <f>_xll.BDH($A$1,"last_price",N94,O94,"BarSz=1","Dir=V","Dts=h","Sort=D","Quote=C","UseDPDF=Y")</f>
        <v>#N/A N/A</v>
      </c>
      <c r="H94" t="str">
        <f>_xll.BDH($A$1,"last_price",P94,Q94,"BarSz=1","Dir=V","Dts=h","Sort=D","Quote=C","UseDPDF=Y")</f>
        <v>#N/A N/A</v>
      </c>
      <c r="J94" s="5">
        <f t="shared" si="8"/>
        <v>42499.333333333336</v>
      </c>
      <c r="K94" s="5">
        <f t="shared" si="9"/>
        <v>42499.334027777782</v>
      </c>
      <c r="L94" s="5">
        <f t="shared" si="10"/>
        <v>42499.336805555555</v>
      </c>
      <c r="M94" s="5">
        <f t="shared" si="11"/>
        <v>42499.337500000001</v>
      </c>
      <c r="N94" s="5">
        <f t="shared" si="12"/>
        <v>42499.336805555555</v>
      </c>
      <c r="O94" s="5">
        <f t="shared" si="13"/>
        <v>42499.337500000001</v>
      </c>
      <c r="P94" s="5">
        <f t="shared" si="14"/>
        <v>42499.375</v>
      </c>
      <c r="Q94" s="5">
        <f t="shared" si="15"/>
        <v>42499.375694444447</v>
      </c>
    </row>
    <row r="95" spans="1:17" x14ac:dyDescent="0.25">
      <c r="A95" s="1">
        <v>42501</v>
      </c>
      <c r="B95">
        <v>16.6097</v>
      </c>
      <c r="D95" s="2">
        <v>42500</v>
      </c>
      <c r="E95" t="str">
        <f>_xll.BDH($A$1,"last_price",J95,K95,"BarSz=1","Dir=V","Dts=h","Sort=D","Quote=C","UseDPDF=Y")</f>
        <v>#N/A N/A</v>
      </c>
      <c r="F95" t="str">
        <f>_xll.BDH($A$1,"last_price",L95,M95,"BarSz=1","Dir=V","Dts=h","Sort=D","Quote=C","UseDPDF=Y")</f>
        <v>#N/A N/A</v>
      </c>
      <c r="G95" t="str">
        <f>_xll.BDH($A$1,"last_price",N95,O95,"BarSz=1","Dir=V","Dts=h","Sort=D","Quote=C","UseDPDF=Y")</f>
        <v>#N/A N/A</v>
      </c>
      <c r="H95" t="str">
        <f>_xll.BDH($A$1,"last_price",P95,Q95,"BarSz=1","Dir=V","Dts=h","Sort=D","Quote=C","UseDPDF=Y")</f>
        <v>#N/A N/A</v>
      </c>
      <c r="J95" s="5">
        <f t="shared" si="8"/>
        <v>42500.333333333336</v>
      </c>
      <c r="K95" s="5">
        <f t="shared" si="9"/>
        <v>42500.334027777782</v>
      </c>
      <c r="L95" s="5">
        <f t="shared" si="10"/>
        <v>42500.336805555555</v>
      </c>
      <c r="M95" s="5">
        <f t="shared" si="11"/>
        <v>42500.337500000001</v>
      </c>
      <c r="N95" s="5">
        <f t="shared" si="12"/>
        <v>42500.336805555555</v>
      </c>
      <c r="O95" s="5">
        <f t="shared" si="13"/>
        <v>42500.337500000001</v>
      </c>
      <c r="P95" s="5">
        <f t="shared" si="14"/>
        <v>42500.375</v>
      </c>
      <c r="Q95" s="5">
        <f t="shared" si="15"/>
        <v>42500.375694444447</v>
      </c>
    </row>
    <row r="96" spans="1:17" x14ac:dyDescent="0.25">
      <c r="A96" s="1">
        <v>42502</v>
      </c>
      <c r="B96">
        <v>16.645800000000001</v>
      </c>
      <c r="D96" s="2">
        <v>42501</v>
      </c>
      <c r="E96" t="str">
        <f>_xll.BDH($A$1,"last_price",J96,K96,"BarSz=1","Dir=V","Dts=h","Sort=D","Quote=C","UseDPDF=Y")</f>
        <v>#N/A N/A</v>
      </c>
      <c r="F96" t="str">
        <f>_xll.BDH($A$1,"last_price",L96,M96,"BarSz=1","Dir=V","Dts=h","Sort=D","Quote=C","UseDPDF=Y")</f>
        <v>#N/A N/A</v>
      </c>
      <c r="G96" t="str">
        <f>_xll.BDH($A$1,"last_price",N96,O96,"BarSz=1","Dir=V","Dts=h","Sort=D","Quote=C","UseDPDF=Y")</f>
        <v>#N/A N/A</v>
      </c>
      <c r="H96" t="str">
        <f>_xll.BDH($A$1,"last_price",P96,Q96,"BarSz=1","Dir=V","Dts=h","Sort=D","Quote=C","UseDPDF=Y")</f>
        <v>#N/A N/A</v>
      </c>
      <c r="J96" s="5">
        <f t="shared" si="8"/>
        <v>42501.333333333336</v>
      </c>
      <c r="K96" s="5">
        <f t="shared" si="9"/>
        <v>42501.334027777782</v>
      </c>
      <c r="L96" s="5">
        <f t="shared" si="10"/>
        <v>42501.336805555555</v>
      </c>
      <c r="M96" s="5">
        <f t="shared" si="11"/>
        <v>42501.337500000001</v>
      </c>
      <c r="N96" s="5">
        <f t="shared" si="12"/>
        <v>42501.336805555555</v>
      </c>
      <c r="O96" s="5">
        <f t="shared" si="13"/>
        <v>42501.337500000001</v>
      </c>
      <c r="P96" s="5">
        <f t="shared" si="14"/>
        <v>42501.375</v>
      </c>
      <c r="Q96" s="5">
        <f t="shared" si="15"/>
        <v>42501.375694444447</v>
      </c>
    </row>
    <row r="97" spans="1:17" x14ac:dyDescent="0.25">
      <c r="A97" s="1">
        <v>42503</v>
      </c>
      <c r="B97">
        <v>16.575099999999999</v>
      </c>
      <c r="D97" s="2">
        <v>42502</v>
      </c>
      <c r="E97" t="str">
        <f>_xll.BDH($A$1,"last_price",J97,K97,"BarSz=1","Dir=V","Dts=h","Sort=D","Quote=C","UseDPDF=Y")</f>
        <v>#N/A N/A</v>
      </c>
      <c r="F97" t="str">
        <f>_xll.BDH($A$1,"last_price",L97,M97,"BarSz=1","Dir=V","Dts=h","Sort=D","Quote=C","UseDPDF=Y")</f>
        <v>#N/A N/A</v>
      </c>
      <c r="G97" t="str">
        <f>_xll.BDH($A$1,"last_price",N97,O97,"BarSz=1","Dir=V","Dts=h","Sort=D","Quote=C","UseDPDF=Y")</f>
        <v>#N/A N/A</v>
      </c>
      <c r="H97" t="str">
        <f>_xll.BDH($A$1,"last_price",P97,Q97,"BarSz=1","Dir=V","Dts=h","Sort=D","Quote=C","UseDPDF=Y")</f>
        <v>#N/A N/A</v>
      </c>
      <c r="J97" s="5">
        <f t="shared" si="8"/>
        <v>42502.333333333336</v>
      </c>
      <c r="K97" s="5">
        <f t="shared" si="9"/>
        <v>42502.334027777782</v>
      </c>
      <c r="L97" s="5">
        <f t="shared" si="10"/>
        <v>42502.336805555555</v>
      </c>
      <c r="M97" s="5">
        <f t="shared" si="11"/>
        <v>42502.337500000001</v>
      </c>
      <c r="N97" s="5">
        <f t="shared" si="12"/>
        <v>42502.336805555555</v>
      </c>
      <c r="O97" s="5">
        <f t="shared" si="13"/>
        <v>42502.337500000001</v>
      </c>
      <c r="P97" s="5">
        <f t="shared" si="14"/>
        <v>42502.375</v>
      </c>
      <c r="Q97" s="5">
        <f t="shared" si="15"/>
        <v>42502.375694444447</v>
      </c>
    </row>
    <row r="98" spans="1:17" x14ac:dyDescent="0.25">
      <c r="A98" s="1">
        <v>42506</v>
      </c>
      <c r="B98">
        <v>16.6508</v>
      </c>
      <c r="D98" s="2">
        <v>42503</v>
      </c>
      <c r="E98" t="str">
        <f>_xll.BDH($A$1,"last_price",J98,K98,"BarSz=1","Dir=V","Dts=h","Sort=D","Quote=C","UseDPDF=Y")</f>
        <v>#N/A N/A</v>
      </c>
      <c r="F98" t="str">
        <f>_xll.BDH($A$1,"last_price",L98,M98,"BarSz=1","Dir=V","Dts=h","Sort=D","Quote=C","UseDPDF=Y")</f>
        <v>#N/A N/A</v>
      </c>
      <c r="G98" t="str">
        <f>_xll.BDH($A$1,"last_price",N98,O98,"BarSz=1","Dir=V","Dts=h","Sort=D","Quote=C","UseDPDF=Y")</f>
        <v>#N/A N/A</v>
      </c>
      <c r="H98" t="str">
        <f>_xll.BDH($A$1,"last_price",P98,Q98,"BarSz=1","Dir=V","Dts=h","Sort=D","Quote=C","UseDPDF=Y")</f>
        <v>#N/A N/A</v>
      </c>
      <c r="J98" s="5">
        <f t="shared" si="8"/>
        <v>42503.333333333336</v>
      </c>
      <c r="K98" s="5">
        <f t="shared" si="9"/>
        <v>42503.334027777782</v>
      </c>
      <c r="L98" s="5">
        <f t="shared" si="10"/>
        <v>42503.336805555555</v>
      </c>
      <c r="M98" s="5">
        <f t="shared" si="11"/>
        <v>42503.337500000001</v>
      </c>
      <c r="N98" s="5">
        <f t="shared" si="12"/>
        <v>42503.336805555555</v>
      </c>
      <c r="O98" s="5">
        <f t="shared" si="13"/>
        <v>42503.337500000001</v>
      </c>
      <c r="P98" s="5">
        <f t="shared" si="14"/>
        <v>42503.375</v>
      </c>
      <c r="Q98" s="5">
        <f t="shared" si="15"/>
        <v>42503.375694444447</v>
      </c>
    </row>
    <row r="99" spans="1:17" x14ac:dyDescent="0.25">
      <c r="A99" s="1">
        <v>42507</v>
      </c>
      <c r="B99">
        <v>16.667100000000001</v>
      </c>
      <c r="D99" s="2">
        <v>42506</v>
      </c>
      <c r="E99" t="str">
        <f>_xll.BDH($A$1,"last_price",J99,K99,"BarSz=1","Dir=V","Dts=h","Sort=D","Quote=C","UseDPDF=Y")</f>
        <v>#N/A N/A</v>
      </c>
      <c r="F99" t="str">
        <f>_xll.BDH($A$1,"last_price",L99,M99,"BarSz=1","Dir=V","Dts=h","Sort=D","Quote=C","UseDPDF=Y")</f>
        <v>#N/A N/A</v>
      </c>
      <c r="G99" t="str">
        <f>_xll.BDH($A$1,"last_price",N99,O99,"BarSz=1","Dir=V","Dts=h","Sort=D","Quote=C","UseDPDF=Y")</f>
        <v>#N/A N/A</v>
      </c>
      <c r="H99" t="str">
        <f>_xll.BDH($A$1,"last_price",P99,Q99,"BarSz=1","Dir=V","Dts=h","Sort=D","Quote=C","UseDPDF=Y")</f>
        <v>#N/A N/A</v>
      </c>
      <c r="J99" s="5">
        <f t="shared" si="8"/>
        <v>42506.333333333336</v>
      </c>
      <c r="K99" s="5">
        <f t="shared" si="9"/>
        <v>42506.334027777782</v>
      </c>
      <c r="L99" s="5">
        <f t="shared" si="10"/>
        <v>42506.336805555555</v>
      </c>
      <c r="M99" s="5">
        <f t="shared" si="11"/>
        <v>42506.337500000001</v>
      </c>
      <c r="N99" s="5">
        <f t="shared" si="12"/>
        <v>42506.336805555555</v>
      </c>
      <c r="O99" s="5">
        <f t="shared" si="13"/>
        <v>42506.337500000001</v>
      </c>
      <c r="P99" s="5">
        <f t="shared" si="14"/>
        <v>42506.375</v>
      </c>
      <c r="Q99" s="5">
        <f t="shared" si="15"/>
        <v>42506.375694444447</v>
      </c>
    </row>
    <row r="100" spans="1:17" x14ac:dyDescent="0.25">
      <c r="A100" s="1">
        <v>42508</v>
      </c>
      <c r="B100">
        <v>16.7502</v>
      </c>
      <c r="D100" s="2">
        <v>42507</v>
      </c>
      <c r="E100" t="str">
        <f>_xll.BDH($A$1,"last_price",J100,K100,"BarSz=1","Dir=V","Dts=h","Sort=D","Quote=C","UseDPDF=Y")</f>
        <v>#N/A N/A</v>
      </c>
      <c r="F100" t="str">
        <f>_xll.BDH($A$1,"last_price",L100,M100,"BarSz=1","Dir=V","Dts=h","Sort=D","Quote=C","UseDPDF=Y")</f>
        <v>#N/A N/A</v>
      </c>
      <c r="G100" t="str">
        <f>_xll.BDH($A$1,"last_price",N100,O100,"BarSz=1","Dir=V","Dts=h","Sort=D","Quote=C","UseDPDF=Y")</f>
        <v>#N/A N/A</v>
      </c>
      <c r="H100" t="str">
        <f>_xll.BDH($A$1,"last_price",P100,Q100,"BarSz=1","Dir=V","Dts=h","Sort=D","Quote=C","UseDPDF=Y")</f>
        <v>#N/A N/A</v>
      </c>
      <c r="J100" s="5">
        <f t="shared" si="8"/>
        <v>42507.333333333336</v>
      </c>
      <c r="K100" s="5">
        <f t="shared" si="9"/>
        <v>42507.334027777782</v>
      </c>
      <c r="L100" s="5">
        <f t="shared" si="10"/>
        <v>42507.336805555555</v>
      </c>
      <c r="M100" s="5">
        <f t="shared" si="11"/>
        <v>42507.337500000001</v>
      </c>
      <c r="N100" s="5">
        <f t="shared" si="12"/>
        <v>42507.336805555555</v>
      </c>
      <c r="O100" s="5">
        <f t="shared" si="13"/>
        <v>42507.337500000001</v>
      </c>
      <c r="P100" s="5">
        <f t="shared" si="14"/>
        <v>42507.375</v>
      </c>
      <c r="Q100" s="5">
        <f t="shared" si="15"/>
        <v>42507.375694444447</v>
      </c>
    </row>
    <row r="101" spans="1:17" x14ac:dyDescent="0.25">
      <c r="A101" s="1">
        <v>42509</v>
      </c>
      <c r="B101">
        <v>16.755800000000001</v>
      </c>
      <c r="D101" s="2">
        <v>42508</v>
      </c>
      <c r="E101" t="str">
        <f>_xll.BDH($A$1,"last_price",J101,K101,"BarSz=1","Dir=V","Dts=h","Sort=D","Quote=C","UseDPDF=Y")</f>
        <v>#N/A N/A</v>
      </c>
      <c r="F101" t="str">
        <f>_xll.BDH($A$1,"last_price",L101,M101,"BarSz=1","Dir=V","Dts=h","Sort=D","Quote=C","UseDPDF=Y")</f>
        <v>#N/A N/A</v>
      </c>
      <c r="G101" t="str">
        <f>_xll.BDH($A$1,"last_price",N101,O101,"BarSz=1","Dir=V","Dts=h","Sort=D","Quote=C","UseDPDF=Y")</f>
        <v>#N/A N/A</v>
      </c>
      <c r="H101" t="str">
        <f>_xll.BDH($A$1,"last_price",P101,Q101,"BarSz=1","Dir=V","Dts=h","Sort=D","Quote=C","UseDPDF=Y")</f>
        <v>#N/A N/A</v>
      </c>
      <c r="J101" s="5">
        <f t="shared" si="8"/>
        <v>42508.333333333336</v>
      </c>
      <c r="K101" s="5">
        <f t="shared" si="9"/>
        <v>42508.334027777782</v>
      </c>
      <c r="L101" s="5">
        <f t="shared" si="10"/>
        <v>42508.336805555555</v>
      </c>
      <c r="M101" s="5">
        <f t="shared" si="11"/>
        <v>42508.337500000001</v>
      </c>
      <c r="N101" s="5">
        <f t="shared" si="12"/>
        <v>42508.336805555555</v>
      </c>
      <c r="O101" s="5">
        <f t="shared" si="13"/>
        <v>42508.337500000001</v>
      </c>
      <c r="P101" s="5">
        <f t="shared" si="14"/>
        <v>42508.375</v>
      </c>
      <c r="Q101" s="5">
        <f t="shared" si="15"/>
        <v>42508.375694444447</v>
      </c>
    </row>
    <row r="102" spans="1:17" x14ac:dyDescent="0.25">
      <c r="A102" s="1">
        <v>42510</v>
      </c>
      <c r="B102">
        <v>16.787500000000001</v>
      </c>
      <c r="D102" s="2">
        <v>42509</v>
      </c>
      <c r="E102" t="str">
        <f>_xll.BDH($A$1,"last_price",J102,K102,"BarSz=1","Dir=V","Dts=h","Sort=D","Quote=C","UseDPDF=Y")</f>
        <v>#N/A N/A</v>
      </c>
      <c r="F102" t="str">
        <f>_xll.BDH($A$1,"last_price",L102,M102,"BarSz=1","Dir=V","Dts=h","Sort=D","Quote=C","UseDPDF=Y")</f>
        <v>#N/A N/A</v>
      </c>
      <c r="G102" t="str">
        <f>_xll.BDH($A$1,"last_price",N102,O102,"BarSz=1","Dir=V","Dts=h","Sort=D","Quote=C","UseDPDF=Y")</f>
        <v>#N/A N/A</v>
      </c>
      <c r="H102" t="str">
        <f>_xll.BDH($A$1,"last_price",P102,Q102,"BarSz=1","Dir=V","Dts=h","Sort=D","Quote=C","UseDPDF=Y")</f>
        <v>#N/A N/A</v>
      </c>
      <c r="J102" s="5">
        <f t="shared" si="8"/>
        <v>42509.333333333336</v>
      </c>
      <c r="K102" s="5">
        <f t="shared" si="9"/>
        <v>42509.334027777782</v>
      </c>
      <c r="L102" s="5">
        <f t="shared" si="10"/>
        <v>42509.336805555555</v>
      </c>
      <c r="M102" s="5">
        <f t="shared" si="11"/>
        <v>42509.337500000001</v>
      </c>
      <c r="N102" s="5">
        <f t="shared" si="12"/>
        <v>42509.336805555555</v>
      </c>
      <c r="O102" s="5">
        <f t="shared" si="13"/>
        <v>42509.337500000001</v>
      </c>
      <c r="P102" s="5">
        <f t="shared" si="14"/>
        <v>42509.375</v>
      </c>
      <c r="Q102" s="5">
        <f t="shared" si="15"/>
        <v>42509.375694444447</v>
      </c>
    </row>
    <row r="103" spans="1:17" x14ac:dyDescent="0.25">
      <c r="A103" s="1">
        <v>42513</v>
      </c>
      <c r="B103">
        <v>16.647400000000001</v>
      </c>
      <c r="D103" s="2">
        <v>42510</v>
      </c>
      <c r="E103" t="str">
        <f>_xll.BDH($A$1,"last_price",J103,K103,"BarSz=1","Dir=V","Dts=h","Sort=D","Quote=C","UseDPDF=Y")</f>
        <v>#N/A N/A</v>
      </c>
      <c r="F103" t="str">
        <f>_xll.BDH($A$1,"last_price",L103,M103,"BarSz=1","Dir=V","Dts=h","Sort=D","Quote=C","UseDPDF=Y")</f>
        <v>#N/A N/A</v>
      </c>
      <c r="G103" t="str">
        <f>_xll.BDH($A$1,"last_price",N103,O103,"BarSz=1","Dir=V","Dts=h","Sort=D","Quote=C","UseDPDF=Y")</f>
        <v>#N/A N/A</v>
      </c>
      <c r="H103" t="str">
        <f>_xll.BDH($A$1,"last_price",P103,Q103,"BarSz=1","Dir=V","Dts=h","Sort=D","Quote=C","UseDPDF=Y")</f>
        <v>#N/A N/A</v>
      </c>
      <c r="J103" s="5">
        <f t="shared" si="8"/>
        <v>42510.333333333336</v>
      </c>
      <c r="K103" s="5">
        <f t="shared" si="9"/>
        <v>42510.334027777782</v>
      </c>
      <c r="L103" s="5">
        <f t="shared" si="10"/>
        <v>42510.336805555555</v>
      </c>
      <c r="M103" s="5">
        <f t="shared" si="11"/>
        <v>42510.337500000001</v>
      </c>
      <c r="N103" s="5">
        <f t="shared" si="12"/>
        <v>42510.336805555555</v>
      </c>
      <c r="O103" s="5">
        <f t="shared" si="13"/>
        <v>42510.337500000001</v>
      </c>
      <c r="P103" s="5">
        <f t="shared" si="14"/>
        <v>42510.375</v>
      </c>
      <c r="Q103" s="5">
        <f t="shared" si="15"/>
        <v>42510.375694444447</v>
      </c>
    </row>
    <row r="104" spans="1:17" x14ac:dyDescent="0.25">
      <c r="A104" s="1">
        <v>42514</v>
      </c>
      <c r="B104">
        <v>16.752199999999998</v>
      </c>
      <c r="D104" s="2">
        <v>42513</v>
      </c>
      <c r="E104" t="str">
        <f>_xll.BDH($A$1,"last_price",J104,K104,"BarSz=1","Dir=V","Dts=h","Sort=D","Quote=C","UseDPDF=Y")</f>
        <v>#N/A N/A</v>
      </c>
      <c r="F104" t="str">
        <f>_xll.BDH($A$1,"last_price",L104,M104,"BarSz=1","Dir=V","Dts=h","Sort=D","Quote=C","UseDPDF=Y")</f>
        <v>#N/A N/A</v>
      </c>
      <c r="G104" t="str">
        <f>_xll.BDH($A$1,"last_price",N104,O104,"BarSz=1","Dir=V","Dts=h","Sort=D","Quote=C","UseDPDF=Y")</f>
        <v>#N/A N/A</v>
      </c>
      <c r="H104" t="str">
        <f>_xll.BDH($A$1,"last_price",P104,Q104,"BarSz=1","Dir=V","Dts=h","Sort=D","Quote=C","UseDPDF=Y")</f>
        <v>#N/A N/A</v>
      </c>
      <c r="J104" s="5">
        <f t="shared" si="8"/>
        <v>42513.333333333336</v>
      </c>
      <c r="K104" s="5">
        <f t="shared" si="9"/>
        <v>42513.334027777782</v>
      </c>
      <c r="L104" s="5">
        <f t="shared" si="10"/>
        <v>42513.336805555555</v>
      </c>
      <c r="M104" s="5">
        <f t="shared" si="11"/>
        <v>42513.337500000001</v>
      </c>
      <c r="N104" s="5">
        <f t="shared" si="12"/>
        <v>42513.336805555555</v>
      </c>
      <c r="O104" s="5">
        <f t="shared" si="13"/>
        <v>42513.337500000001</v>
      </c>
      <c r="P104" s="5">
        <f t="shared" si="14"/>
        <v>42513.375</v>
      </c>
      <c r="Q104" s="5">
        <f t="shared" si="15"/>
        <v>42513.375694444447</v>
      </c>
    </row>
    <row r="105" spans="1:17" x14ac:dyDescent="0.25">
      <c r="A105" s="1">
        <v>42515</v>
      </c>
      <c r="B105">
        <v>16.784600000000001</v>
      </c>
      <c r="D105" s="2">
        <v>42514</v>
      </c>
      <c r="E105" t="str">
        <f>_xll.BDH($A$1,"last_price",J105,K105,"BarSz=1","Dir=V","Dts=h","Sort=D","Quote=C","UseDPDF=Y")</f>
        <v>#N/A N/A</v>
      </c>
      <c r="F105" t="str">
        <f>_xll.BDH($A$1,"last_price",L105,M105,"BarSz=1","Dir=V","Dts=h","Sort=D","Quote=C","UseDPDF=Y")</f>
        <v>#N/A N/A</v>
      </c>
      <c r="G105" t="str">
        <f>_xll.BDH($A$1,"last_price",N105,O105,"BarSz=1","Dir=V","Dts=h","Sort=D","Quote=C","UseDPDF=Y")</f>
        <v>#N/A N/A</v>
      </c>
      <c r="H105" t="str">
        <f>_xll.BDH($A$1,"last_price",P105,Q105,"BarSz=1","Dir=V","Dts=h","Sort=D","Quote=C","UseDPDF=Y")</f>
        <v>#N/A N/A</v>
      </c>
      <c r="J105" s="5">
        <f t="shared" si="8"/>
        <v>42514.333333333336</v>
      </c>
      <c r="K105" s="5">
        <f t="shared" si="9"/>
        <v>42514.334027777782</v>
      </c>
      <c r="L105" s="5">
        <f t="shared" si="10"/>
        <v>42514.336805555555</v>
      </c>
      <c r="M105" s="5">
        <f t="shared" si="11"/>
        <v>42514.337500000001</v>
      </c>
      <c r="N105" s="5">
        <f t="shared" si="12"/>
        <v>42514.336805555555</v>
      </c>
      <c r="O105" s="5">
        <f t="shared" si="13"/>
        <v>42514.337500000001</v>
      </c>
      <c r="P105" s="5">
        <f t="shared" si="14"/>
        <v>42514.375</v>
      </c>
      <c r="Q105" s="5">
        <f t="shared" si="15"/>
        <v>42514.375694444447</v>
      </c>
    </row>
    <row r="106" spans="1:17" x14ac:dyDescent="0.25">
      <c r="A106" s="1">
        <v>42516</v>
      </c>
      <c r="B106">
        <v>16.7348</v>
      </c>
      <c r="D106" s="2">
        <v>42515</v>
      </c>
      <c r="E106" t="str">
        <f>_xll.BDH($A$1,"last_price",J106,K106,"BarSz=1","Dir=V","Dts=h","Sort=D","Quote=C","UseDPDF=Y")</f>
        <v>#N/A N/A</v>
      </c>
      <c r="F106" t="str">
        <f>_xll.BDH($A$1,"last_price",L106,M106,"BarSz=1","Dir=V","Dts=h","Sort=D","Quote=C","UseDPDF=Y")</f>
        <v>#N/A N/A</v>
      </c>
      <c r="G106" t="str">
        <f>_xll.BDH($A$1,"last_price",N106,O106,"BarSz=1","Dir=V","Dts=h","Sort=D","Quote=C","UseDPDF=Y")</f>
        <v>#N/A N/A</v>
      </c>
      <c r="H106" t="str">
        <f>_xll.BDH($A$1,"last_price",P106,Q106,"BarSz=1","Dir=V","Dts=h","Sort=D","Quote=C","UseDPDF=Y")</f>
        <v>#N/A N/A</v>
      </c>
      <c r="J106" s="5">
        <f t="shared" si="8"/>
        <v>42515.333333333336</v>
      </c>
      <c r="K106" s="5">
        <f t="shared" si="9"/>
        <v>42515.334027777782</v>
      </c>
      <c r="L106" s="5">
        <f t="shared" si="10"/>
        <v>42515.336805555555</v>
      </c>
      <c r="M106" s="5">
        <f t="shared" si="11"/>
        <v>42515.337500000001</v>
      </c>
      <c r="N106" s="5">
        <f t="shared" si="12"/>
        <v>42515.336805555555</v>
      </c>
      <c r="O106" s="5">
        <f t="shared" si="13"/>
        <v>42515.337500000001</v>
      </c>
      <c r="P106" s="5">
        <f t="shared" si="14"/>
        <v>42515.375</v>
      </c>
      <c r="Q106" s="5">
        <f t="shared" si="15"/>
        <v>42515.375694444447</v>
      </c>
    </row>
    <row r="107" spans="1:17" x14ac:dyDescent="0.25">
      <c r="A107" s="1">
        <v>42517</v>
      </c>
      <c r="B107">
        <v>16.763200000000001</v>
      </c>
      <c r="D107" s="2">
        <v>42516</v>
      </c>
      <c r="E107" t="str">
        <f>_xll.BDH($A$1,"last_price",J107,K107,"BarSz=1","Dir=V","Dts=h","Sort=D","Quote=C","UseDPDF=Y")</f>
        <v>#N/A N/A</v>
      </c>
      <c r="F107" t="str">
        <f>_xll.BDH($A$1,"last_price",L107,M107,"BarSz=1","Dir=V","Dts=h","Sort=D","Quote=C","UseDPDF=Y")</f>
        <v>#N/A N/A</v>
      </c>
      <c r="G107" t="str">
        <f>_xll.BDH($A$1,"last_price",N107,O107,"BarSz=1","Dir=V","Dts=h","Sort=D","Quote=C","UseDPDF=Y")</f>
        <v>#N/A N/A</v>
      </c>
      <c r="H107" t="str">
        <f>_xll.BDH($A$1,"last_price",P107,Q107,"BarSz=1","Dir=V","Dts=h","Sort=D","Quote=C","UseDPDF=Y")</f>
        <v>#N/A N/A</v>
      </c>
      <c r="J107" s="5">
        <f t="shared" si="8"/>
        <v>42516.333333333336</v>
      </c>
      <c r="K107" s="5">
        <f t="shared" si="9"/>
        <v>42516.334027777782</v>
      </c>
      <c r="L107" s="5">
        <f t="shared" si="10"/>
        <v>42516.336805555555</v>
      </c>
      <c r="M107" s="5">
        <f t="shared" si="11"/>
        <v>42516.337500000001</v>
      </c>
      <c r="N107" s="5">
        <f t="shared" si="12"/>
        <v>42516.336805555555</v>
      </c>
      <c r="O107" s="5">
        <f t="shared" si="13"/>
        <v>42516.337500000001</v>
      </c>
      <c r="P107" s="5">
        <f t="shared" si="14"/>
        <v>42516.375</v>
      </c>
      <c r="Q107" s="5">
        <f t="shared" si="15"/>
        <v>42516.375694444447</v>
      </c>
    </row>
    <row r="108" spans="1:17" x14ac:dyDescent="0.25">
      <c r="A108" s="1">
        <v>42520</v>
      </c>
      <c r="B108">
        <v>16.861000000000001</v>
      </c>
      <c r="D108" s="2">
        <v>42517</v>
      </c>
      <c r="E108" t="str">
        <f>_xll.BDH($A$1,"last_price",J108,K108,"BarSz=1","Dir=V","Dts=h","Sort=D","Quote=C","UseDPDF=Y")</f>
        <v>#N/A N/A</v>
      </c>
      <c r="F108" t="str">
        <f>_xll.BDH($A$1,"last_price",L108,M108,"BarSz=1","Dir=V","Dts=h","Sort=D","Quote=C","UseDPDF=Y")</f>
        <v>#N/A N/A</v>
      </c>
      <c r="G108" t="str">
        <f>_xll.BDH($A$1,"last_price",N108,O108,"BarSz=1","Dir=V","Dts=h","Sort=D","Quote=C","UseDPDF=Y")</f>
        <v>#N/A N/A</v>
      </c>
      <c r="H108" t="str">
        <f>_xll.BDH($A$1,"last_price",P108,Q108,"BarSz=1","Dir=V","Dts=h","Sort=D","Quote=C","UseDPDF=Y")</f>
        <v>#N/A N/A</v>
      </c>
      <c r="J108" s="5">
        <f t="shared" si="8"/>
        <v>42517.333333333336</v>
      </c>
      <c r="K108" s="5">
        <f t="shared" si="9"/>
        <v>42517.334027777782</v>
      </c>
      <c r="L108" s="5">
        <f t="shared" si="10"/>
        <v>42517.336805555555</v>
      </c>
      <c r="M108" s="5">
        <f t="shared" si="11"/>
        <v>42517.337500000001</v>
      </c>
      <c r="N108" s="5">
        <f t="shared" si="12"/>
        <v>42517.336805555555</v>
      </c>
      <c r="O108" s="5">
        <f t="shared" si="13"/>
        <v>42517.337500000001</v>
      </c>
      <c r="P108" s="5">
        <f t="shared" si="14"/>
        <v>42517.375</v>
      </c>
      <c r="Q108" s="5">
        <f t="shared" si="15"/>
        <v>42517.375694444447</v>
      </c>
    </row>
    <row r="109" spans="1:17" x14ac:dyDescent="0.25">
      <c r="A109" s="1">
        <v>42521</v>
      </c>
      <c r="B109">
        <v>16.8095</v>
      </c>
      <c r="D109" s="2">
        <v>42520</v>
      </c>
      <c r="E109" t="str">
        <f>_xll.BDH($A$1,"last_price",J109,K109,"BarSz=1","Dir=V","Dts=h","Sort=D","Quote=C","UseDPDF=Y")</f>
        <v>#N/A N/A</v>
      </c>
      <c r="F109" t="str">
        <f>_xll.BDH($A$1,"last_price",L109,M109,"BarSz=1","Dir=V","Dts=h","Sort=D","Quote=C","UseDPDF=Y")</f>
        <v>#N/A N/A</v>
      </c>
      <c r="G109" t="str">
        <f>_xll.BDH($A$1,"last_price",N109,O109,"BarSz=1","Dir=V","Dts=h","Sort=D","Quote=C","UseDPDF=Y")</f>
        <v>#N/A N/A</v>
      </c>
      <c r="H109" t="str">
        <f>_xll.BDH($A$1,"last_price",P109,Q109,"BarSz=1","Dir=V","Dts=h","Sort=D","Quote=C","UseDPDF=Y")</f>
        <v>#N/A N/A</v>
      </c>
      <c r="J109" s="5">
        <f t="shared" si="8"/>
        <v>42520.333333333336</v>
      </c>
      <c r="K109" s="5">
        <f t="shared" si="9"/>
        <v>42520.334027777782</v>
      </c>
      <c r="L109" s="5">
        <f t="shared" si="10"/>
        <v>42520.336805555555</v>
      </c>
      <c r="M109" s="5">
        <f t="shared" si="11"/>
        <v>42520.337500000001</v>
      </c>
      <c r="N109" s="5">
        <f t="shared" si="12"/>
        <v>42520.336805555555</v>
      </c>
      <c r="O109" s="5">
        <f t="shared" si="13"/>
        <v>42520.337500000001</v>
      </c>
      <c r="P109" s="5">
        <f t="shared" si="14"/>
        <v>42520.375</v>
      </c>
      <c r="Q109" s="5">
        <f t="shared" si="15"/>
        <v>42520.375694444447</v>
      </c>
    </row>
    <row r="110" spans="1:17" x14ac:dyDescent="0.25">
      <c r="A110" s="1">
        <v>42522</v>
      </c>
      <c r="B110">
        <v>16.629799999999999</v>
      </c>
      <c r="D110" s="2">
        <v>42521</v>
      </c>
      <c r="E110" t="str">
        <f>_xll.BDH($A$1,"last_price",J110,K110,"BarSz=1","Dir=V","Dts=h","Sort=D","Quote=C","UseDPDF=Y")</f>
        <v>#N/A N/A</v>
      </c>
      <c r="F110" t="str">
        <f>_xll.BDH($A$1,"last_price",L110,M110,"BarSz=1","Dir=V","Dts=h","Sort=D","Quote=C","UseDPDF=Y")</f>
        <v>#N/A N/A</v>
      </c>
      <c r="G110" t="str">
        <f>_xll.BDH($A$1,"last_price",N110,O110,"BarSz=1","Dir=V","Dts=h","Sort=D","Quote=C","UseDPDF=Y")</f>
        <v>#N/A N/A</v>
      </c>
      <c r="H110" t="str">
        <f>_xll.BDH($A$1,"last_price",P110,Q110,"BarSz=1","Dir=V","Dts=h","Sort=D","Quote=C","UseDPDF=Y")</f>
        <v>#N/A N/A</v>
      </c>
      <c r="J110" s="5">
        <f t="shared" si="8"/>
        <v>42521.333333333336</v>
      </c>
      <c r="K110" s="5">
        <f t="shared" si="9"/>
        <v>42521.334027777782</v>
      </c>
      <c r="L110" s="5">
        <f t="shared" si="10"/>
        <v>42521.336805555555</v>
      </c>
      <c r="M110" s="5">
        <f t="shared" si="11"/>
        <v>42521.337500000001</v>
      </c>
      <c r="N110" s="5">
        <f t="shared" si="12"/>
        <v>42521.336805555555</v>
      </c>
      <c r="O110" s="5">
        <f t="shared" si="13"/>
        <v>42521.337500000001</v>
      </c>
      <c r="P110" s="5">
        <f t="shared" si="14"/>
        <v>42521.375</v>
      </c>
      <c r="Q110" s="5">
        <f t="shared" si="15"/>
        <v>42521.375694444447</v>
      </c>
    </row>
    <row r="111" spans="1:17" x14ac:dyDescent="0.25">
      <c r="A111" s="1">
        <v>42523</v>
      </c>
      <c r="B111">
        <v>16.526599999999998</v>
      </c>
      <c r="D111" s="2">
        <v>42522</v>
      </c>
      <c r="E111" t="str">
        <f>_xll.BDH($A$1,"last_price",J111,K111,"BarSz=1","Dir=V","Dts=h","Sort=D","Quote=C","UseDPDF=Y")</f>
        <v>#N/A N/A</v>
      </c>
      <c r="F111" t="str">
        <f>_xll.BDH($A$1,"last_price",L111,M111,"BarSz=1","Dir=V","Dts=h","Sort=D","Quote=C","UseDPDF=Y")</f>
        <v>#N/A N/A</v>
      </c>
      <c r="G111" t="str">
        <f>_xll.BDH($A$1,"last_price",N111,O111,"BarSz=1","Dir=V","Dts=h","Sort=D","Quote=C","UseDPDF=Y")</f>
        <v>#N/A N/A</v>
      </c>
      <c r="H111" t="str">
        <f>_xll.BDH($A$1,"last_price",P111,Q111,"BarSz=1","Dir=V","Dts=h","Sort=D","Quote=C","UseDPDF=Y")</f>
        <v>#N/A N/A</v>
      </c>
      <c r="J111" s="5">
        <f t="shared" si="8"/>
        <v>42522.333333333336</v>
      </c>
      <c r="K111" s="5">
        <f t="shared" si="9"/>
        <v>42522.334027777782</v>
      </c>
      <c r="L111" s="5">
        <f t="shared" si="10"/>
        <v>42522.336805555555</v>
      </c>
      <c r="M111" s="5">
        <f t="shared" si="11"/>
        <v>42522.337500000001</v>
      </c>
      <c r="N111" s="5">
        <f t="shared" si="12"/>
        <v>42522.336805555555</v>
      </c>
      <c r="O111" s="5">
        <f t="shared" si="13"/>
        <v>42522.337500000001</v>
      </c>
      <c r="P111" s="5">
        <f t="shared" si="14"/>
        <v>42522.375</v>
      </c>
      <c r="Q111" s="5">
        <f t="shared" si="15"/>
        <v>42522.375694444447</v>
      </c>
    </row>
    <row r="112" spans="1:17" x14ac:dyDescent="0.25">
      <c r="A112" s="1">
        <v>42524</v>
      </c>
      <c r="B112">
        <v>16.283200000000001</v>
      </c>
      <c r="D112" s="2">
        <v>42523</v>
      </c>
      <c r="E112" t="str">
        <f>_xll.BDH($A$1,"last_price",J112,K112,"BarSz=1","Dir=V","Dts=h","Sort=D","Quote=C","UseDPDF=Y")</f>
        <v>#N/A N/A</v>
      </c>
      <c r="F112" t="str">
        <f>_xll.BDH($A$1,"last_price",L112,M112,"BarSz=1","Dir=V","Dts=h","Sort=D","Quote=C","UseDPDF=Y")</f>
        <v>#N/A N/A</v>
      </c>
      <c r="G112" t="str">
        <f>_xll.BDH($A$1,"last_price",N112,O112,"BarSz=1","Dir=V","Dts=h","Sort=D","Quote=C","UseDPDF=Y")</f>
        <v>#N/A N/A</v>
      </c>
      <c r="H112" t="str">
        <f>_xll.BDH($A$1,"last_price",P112,Q112,"BarSz=1","Dir=V","Dts=h","Sort=D","Quote=C","UseDPDF=Y")</f>
        <v>#N/A N/A</v>
      </c>
      <c r="J112" s="5">
        <f t="shared" si="8"/>
        <v>42523.333333333336</v>
      </c>
      <c r="K112" s="5">
        <f t="shared" si="9"/>
        <v>42523.334027777782</v>
      </c>
      <c r="L112" s="5">
        <f t="shared" si="10"/>
        <v>42523.336805555555</v>
      </c>
      <c r="M112" s="5">
        <f t="shared" si="11"/>
        <v>42523.337500000001</v>
      </c>
      <c r="N112" s="5">
        <f t="shared" si="12"/>
        <v>42523.336805555555</v>
      </c>
      <c r="O112" s="5">
        <f t="shared" si="13"/>
        <v>42523.337500000001</v>
      </c>
      <c r="P112" s="5">
        <f t="shared" si="14"/>
        <v>42523.375</v>
      </c>
      <c r="Q112" s="5">
        <f t="shared" si="15"/>
        <v>42523.375694444447</v>
      </c>
    </row>
    <row r="113" spans="1:17" x14ac:dyDescent="0.25">
      <c r="A113" s="1">
        <v>42527</v>
      </c>
      <c r="B113">
        <v>16.381599999999999</v>
      </c>
      <c r="D113" s="2">
        <v>42524</v>
      </c>
      <c r="E113" t="str">
        <f>_xll.BDH($A$1,"last_price",J113,K113,"BarSz=1","Dir=V","Dts=h","Sort=D","Quote=C","UseDPDF=Y")</f>
        <v>#N/A N/A</v>
      </c>
      <c r="F113" t="str">
        <f>_xll.BDH($A$1,"last_price",L113,M113,"BarSz=1","Dir=V","Dts=h","Sort=D","Quote=C","UseDPDF=Y")</f>
        <v>#N/A N/A</v>
      </c>
      <c r="G113" t="str">
        <f>_xll.BDH($A$1,"last_price",N113,O113,"BarSz=1","Dir=V","Dts=h","Sort=D","Quote=C","UseDPDF=Y")</f>
        <v>#N/A N/A</v>
      </c>
      <c r="H113" t="str">
        <f>_xll.BDH($A$1,"last_price",P113,Q113,"BarSz=1","Dir=V","Dts=h","Sort=D","Quote=C","UseDPDF=Y")</f>
        <v>#N/A N/A</v>
      </c>
      <c r="J113" s="5">
        <f t="shared" si="8"/>
        <v>42524.333333333336</v>
      </c>
      <c r="K113" s="5">
        <f t="shared" si="9"/>
        <v>42524.334027777782</v>
      </c>
      <c r="L113" s="5">
        <f t="shared" si="10"/>
        <v>42524.336805555555</v>
      </c>
      <c r="M113" s="5">
        <f t="shared" si="11"/>
        <v>42524.337500000001</v>
      </c>
      <c r="N113" s="5">
        <f t="shared" si="12"/>
        <v>42524.336805555555</v>
      </c>
      <c r="O113" s="5">
        <f t="shared" si="13"/>
        <v>42524.337500000001</v>
      </c>
      <c r="P113" s="5">
        <f t="shared" si="14"/>
        <v>42524.375</v>
      </c>
      <c r="Q113" s="5">
        <f t="shared" si="15"/>
        <v>42524.375694444447</v>
      </c>
    </row>
    <row r="114" spans="1:17" x14ac:dyDescent="0.25">
      <c r="A114" s="1">
        <v>42528</v>
      </c>
      <c r="B114">
        <v>16.3262</v>
      </c>
      <c r="D114" s="2">
        <v>42527</v>
      </c>
      <c r="E114" t="str">
        <f>_xll.BDH($A$1,"last_price",J114,K114,"BarSz=1","Dir=V","Dts=h","Sort=D","Quote=C","UseDPDF=Y")</f>
        <v>#N/A N/A</v>
      </c>
      <c r="F114" t="str">
        <f>_xll.BDH($A$1,"last_price",L114,M114,"BarSz=1","Dir=V","Dts=h","Sort=D","Quote=C","UseDPDF=Y")</f>
        <v>#N/A N/A</v>
      </c>
      <c r="G114" t="str">
        <f>_xll.BDH($A$1,"last_price",N114,O114,"BarSz=1","Dir=V","Dts=h","Sort=D","Quote=C","UseDPDF=Y")</f>
        <v>#N/A N/A</v>
      </c>
      <c r="H114" t="str">
        <f>_xll.BDH($A$1,"last_price",P114,Q114,"BarSz=1","Dir=V","Dts=h","Sort=D","Quote=C","UseDPDF=Y")</f>
        <v>#N/A N/A</v>
      </c>
      <c r="J114" s="5">
        <f t="shared" si="8"/>
        <v>42527.333333333336</v>
      </c>
      <c r="K114" s="5">
        <f t="shared" si="9"/>
        <v>42527.334027777782</v>
      </c>
      <c r="L114" s="5">
        <f t="shared" si="10"/>
        <v>42527.336805555555</v>
      </c>
      <c r="M114" s="5">
        <f t="shared" si="11"/>
        <v>42527.337500000001</v>
      </c>
      <c r="N114" s="5">
        <f t="shared" si="12"/>
        <v>42527.336805555555</v>
      </c>
      <c r="O114" s="5">
        <f t="shared" si="13"/>
        <v>42527.337500000001</v>
      </c>
      <c r="P114" s="5">
        <f t="shared" si="14"/>
        <v>42527.375</v>
      </c>
      <c r="Q114" s="5">
        <f t="shared" si="15"/>
        <v>42527.375694444447</v>
      </c>
    </row>
    <row r="115" spans="1:17" x14ac:dyDescent="0.25">
      <c r="A115" s="1">
        <v>42529</v>
      </c>
      <c r="B115">
        <v>16.291599999999999</v>
      </c>
      <c r="D115" s="2">
        <v>42528</v>
      </c>
      <c r="E115" t="str">
        <f>_xll.BDH($A$1,"last_price",J115,K115,"BarSz=1","Dir=V","Dts=h","Sort=D","Quote=C","UseDPDF=Y")</f>
        <v>#N/A N/A</v>
      </c>
      <c r="F115" t="str">
        <f>_xll.BDH($A$1,"last_price",L115,M115,"BarSz=1","Dir=V","Dts=h","Sort=D","Quote=C","UseDPDF=Y")</f>
        <v>#N/A N/A</v>
      </c>
      <c r="G115" t="str">
        <f>_xll.BDH($A$1,"last_price",N115,O115,"BarSz=1","Dir=V","Dts=h","Sort=D","Quote=C","UseDPDF=Y")</f>
        <v>#N/A N/A</v>
      </c>
      <c r="H115" t="str">
        <f>_xll.BDH($A$1,"last_price",P115,Q115,"BarSz=1","Dir=V","Dts=h","Sort=D","Quote=C","UseDPDF=Y")</f>
        <v>#N/A N/A</v>
      </c>
      <c r="J115" s="5">
        <f t="shared" si="8"/>
        <v>42528.333333333336</v>
      </c>
      <c r="K115" s="5">
        <f t="shared" si="9"/>
        <v>42528.334027777782</v>
      </c>
      <c r="L115" s="5">
        <f t="shared" si="10"/>
        <v>42528.336805555555</v>
      </c>
      <c r="M115" s="5">
        <f t="shared" si="11"/>
        <v>42528.337500000001</v>
      </c>
      <c r="N115" s="5">
        <f t="shared" si="12"/>
        <v>42528.336805555555</v>
      </c>
      <c r="O115" s="5">
        <f t="shared" si="13"/>
        <v>42528.337500000001</v>
      </c>
      <c r="P115" s="5">
        <f t="shared" si="14"/>
        <v>42528.375</v>
      </c>
      <c r="Q115" s="5">
        <f t="shared" si="15"/>
        <v>42528.375694444447</v>
      </c>
    </row>
    <row r="116" spans="1:17" x14ac:dyDescent="0.25">
      <c r="A116" s="1">
        <v>42530</v>
      </c>
      <c r="B116">
        <v>16.261399999999998</v>
      </c>
      <c r="D116" s="2">
        <v>42529</v>
      </c>
      <c r="E116" t="str">
        <f>_xll.BDH($A$1,"last_price",J116,K116,"BarSz=1","Dir=V","Dts=h","Sort=D","Quote=C","UseDPDF=Y")</f>
        <v>#N/A N/A</v>
      </c>
      <c r="F116" t="str">
        <f>_xll.BDH($A$1,"last_price",L116,M116,"BarSz=1","Dir=V","Dts=h","Sort=D","Quote=C","UseDPDF=Y")</f>
        <v>#N/A N/A</v>
      </c>
      <c r="G116" t="str">
        <f>_xll.BDH($A$1,"last_price",N116,O116,"BarSz=1","Dir=V","Dts=h","Sort=D","Quote=C","UseDPDF=Y")</f>
        <v>#N/A N/A</v>
      </c>
      <c r="H116" t="str">
        <f>_xll.BDH($A$1,"last_price",P116,Q116,"BarSz=1","Dir=V","Dts=h","Sort=D","Quote=C","UseDPDF=Y")</f>
        <v>#N/A N/A</v>
      </c>
      <c r="J116" s="5">
        <f t="shared" si="8"/>
        <v>42529.333333333336</v>
      </c>
      <c r="K116" s="5">
        <f t="shared" si="9"/>
        <v>42529.334027777782</v>
      </c>
      <c r="L116" s="5">
        <f t="shared" si="10"/>
        <v>42529.336805555555</v>
      </c>
      <c r="M116" s="5">
        <f t="shared" si="11"/>
        <v>42529.337500000001</v>
      </c>
      <c r="N116" s="5">
        <f t="shared" si="12"/>
        <v>42529.336805555555</v>
      </c>
      <c r="O116" s="5">
        <f t="shared" si="13"/>
        <v>42529.337500000001</v>
      </c>
      <c r="P116" s="5">
        <f t="shared" si="14"/>
        <v>42529.375</v>
      </c>
      <c r="Q116" s="5">
        <f t="shared" si="15"/>
        <v>42529.375694444447</v>
      </c>
    </row>
    <row r="117" spans="1:17" x14ac:dyDescent="0.25">
      <c r="A117" s="1">
        <v>42531</v>
      </c>
      <c r="B117">
        <v>16.189</v>
      </c>
      <c r="D117" s="2">
        <v>42530</v>
      </c>
      <c r="E117" t="str">
        <f>_xll.BDH($A$1,"last_price",J117,K117,"BarSz=1","Dir=V","Dts=h","Sort=D","Quote=C","UseDPDF=Y")</f>
        <v>#N/A N/A</v>
      </c>
      <c r="F117" t="str">
        <f>_xll.BDH($A$1,"last_price",L117,M117,"BarSz=1","Dir=V","Dts=h","Sort=D","Quote=C","UseDPDF=Y")</f>
        <v>#N/A N/A</v>
      </c>
      <c r="G117" t="str">
        <f>_xll.BDH($A$1,"last_price",N117,O117,"BarSz=1","Dir=V","Dts=h","Sort=D","Quote=C","UseDPDF=Y")</f>
        <v>#N/A N/A</v>
      </c>
      <c r="H117" t="str">
        <f>_xll.BDH($A$1,"last_price",P117,Q117,"BarSz=1","Dir=V","Dts=h","Sort=D","Quote=C","UseDPDF=Y")</f>
        <v>#N/A N/A</v>
      </c>
      <c r="J117" s="5">
        <f t="shared" si="8"/>
        <v>42530.333333333336</v>
      </c>
      <c r="K117" s="5">
        <f t="shared" si="9"/>
        <v>42530.334027777782</v>
      </c>
      <c r="L117" s="5">
        <f t="shared" si="10"/>
        <v>42530.336805555555</v>
      </c>
      <c r="M117" s="5">
        <f t="shared" si="11"/>
        <v>42530.337500000001</v>
      </c>
      <c r="N117" s="5">
        <f t="shared" si="12"/>
        <v>42530.336805555555</v>
      </c>
      <c r="O117" s="5">
        <f t="shared" si="13"/>
        <v>42530.337500000001</v>
      </c>
      <c r="P117" s="5">
        <f t="shared" si="14"/>
        <v>42530.375</v>
      </c>
      <c r="Q117" s="5">
        <f t="shared" si="15"/>
        <v>42530.375694444447</v>
      </c>
    </row>
    <row r="118" spans="1:17" x14ac:dyDescent="0.25">
      <c r="A118" s="1">
        <v>42534</v>
      </c>
      <c r="B118">
        <v>16.098099999999999</v>
      </c>
      <c r="D118" s="2">
        <v>42531</v>
      </c>
      <c r="E118" t="str">
        <f>_xll.BDH($A$1,"last_price",J118,K118,"BarSz=1","Dir=V","Dts=h","Sort=D","Quote=C","UseDPDF=Y")</f>
        <v>#N/A N/A</v>
      </c>
      <c r="F118" t="str">
        <f>_xll.BDH($A$1,"last_price",L118,M118,"BarSz=1","Dir=V","Dts=h","Sort=D","Quote=C","UseDPDF=Y")</f>
        <v>#N/A N/A</v>
      </c>
      <c r="G118" t="str">
        <f>_xll.BDH($A$1,"last_price",N118,O118,"BarSz=1","Dir=V","Dts=h","Sort=D","Quote=C","UseDPDF=Y")</f>
        <v>#N/A N/A</v>
      </c>
      <c r="H118" t="str">
        <f>_xll.BDH($A$1,"last_price",P118,Q118,"BarSz=1","Dir=V","Dts=h","Sort=D","Quote=C","UseDPDF=Y")</f>
        <v>#N/A N/A</v>
      </c>
      <c r="J118" s="5">
        <f t="shared" si="8"/>
        <v>42531.333333333336</v>
      </c>
      <c r="K118" s="5">
        <f t="shared" si="9"/>
        <v>42531.334027777782</v>
      </c>
      <c r="L118" s="5">
        <f t="shared" si="10"/>
        <v>42531.336805555555</v>
      </c>
      <c r="M118" s="5">
        <f t="shared" si="11"/>
        <v>42531.337500000001</v>
      </c>
      <c r="N118" s="5">
        <f t="shared" si="12"/>
        <v>42531.336805555555</v>
      </c>
      <c r="O118" s="5">
        <f t="shared" si="13"/>
        <v>42531.337500000001</v>
      </c>
      <c r="P118" s="5">
        <f t="shared" si="14"/>
        <v>42531.375</v>
      </c>
      <c r="Q118" s="5">
        <f t="shared" si="15"/>
        <v>42531.375694444447</v>
      </c>
    </row>
    <row r="119" spans="1:17" x14ac:dyDescent="0.25">
      <c r="A119" s="1">
        <v>42535</v>
      </c>
      <c r="B119">
        <v>16.064599999999999</v>
      </c>
      <c r="D119" s="2">
        <v>42534</v>
      </c>
      <c r="E119" t="str">
        <f>_xll.BDH($A$1,"last_price",J119,K119,"BarSz=1","Dir=V","Dts=h","Sort=D","Quote=C","UseDPDF=Y")</f>
        <v>#N/A N/A</v>
      </c>
      <c r="F119" t="str">
        <f>_xll.BDH($A$1,"last_price",L119,M119,"BarSz=1","Dir=V","Dts=h","Sort=D","Quote=C","UseDPDF=Y")</f>
        <v>#N/A N/A</v>
      </c>
      <c r="G119" t="str">
        <f>_xll.BDH($A$1,"last_price",N119,O119,"BarSz=1","Dir=V","Dts=h","Sort=D","Quote=C","UseDPDF=Y")</f>
        <v>#N/A N/A</v>
      </c>
      <c r="H119" t="str">
        <f>_xll.BDH($A$1,"last_price",P119,Q119,"BarSz=1","Dir=V","Dts=h","Sort=D","Quote=C","UseDPDF=Y")</f>
        <v>#N/A N/A</v>
      </c>
      <c r="J119" s="5">
        <f t="shared" si="8"/>
        <v>42534.333333333336</v>
      </c>
      <c r="K119" s="5">
        <f t="shared" si="9"/>
        <v>42534.334027777782</v>
      </c>
      <c r="L119" s="5">
        <f t="shared" si="10"/>
        <v>42534.336805555555</v>
      </c>
      <c r="M119" s="5">
        <f t="shared" si="11"/>
        <v>42534.337500000001</v>
      </c>
      <c r="N119" s="5">
        <f t="shared" si="12"/>
        <v>42534.336805555555</v>
      </c>
      <c r="O119" s="5">
        <f t="shared" si="13"/>
        <v>42534.337500000001</v>
      </c>
      <c r="P119" s="5">
        <f t="shared" si="14"/>
        <v>42534.375</v>
      </c>
      <c r="Q119" s="5">
        <f t="shared" si="15"/>
        <v>42534.375694444447</v>
      </c>
    </row>
    <row r="120" spans="1:17" x14ac:dyDescent="0.25">
      <c r="A120" s="1">
        <v>42536</v>
      </c>
      <c r="B120">
        <v>16.075500000000002</v>
      </c>
      <c r="D120" s="2">
        <v>42535</v>
      </c>
      <c r="E120" t="str">
        <f>_xll.BDH($A$1,"last_price",J120,K120,"BarSz=1","Dir=V","Dts=h","Sort=D","Quote=C","UseDPDF=Y")</f>
        <v>#N/A N/A</v>
      </c>
      <c r="F120" t="str">
        <f>_xll.BDH($A$1,"last_price",L120,M120,"BarSz=1","Dir=V","Dts=h","Sort=D","Quote=C","UseDPDF=Y")</f>
        <v>#N/A N/A</v>
      </c>
      <c r="G120" t="str">
        <f>_xll.BDH($A$1,"last_price",N120,O120,"BarSz=1","Dir=V","Dts=h","Sort=D","Quote=C","UseDPDF=Y")</f>
        <v>#N/A N/A</v>
      </c>
      <c r="H120" t="str">
        <f>_xll.BDH($A$1,"last_price",P120,Q120,"BarSz=1","Dir=V","Dts=h","Sort=D","Quote=C","UseDPDF=Y")</f>
        <v>#N/A N/A</v>
      </c>
      <c r="J120" s="5">
        <f t="shared" si="8"/>
        <v>42535.333333333336</v>
      </c>
      <c r="K120" s="5">
        <f t="shared" si="9"/>
        <v>42535.334027777782</v>
      </c>
      <c r="L120" s="5">
        <f t="shared" si="10"/>
        <v>42535.336805555555</v>
      </c>
      <c r="M120" s="5">
        <f t="shared" si="11"/>
        <v>42535.337500000001</v>
      </c>
      <c r="N120" s="5">
        <f t="shared" si="12"/>
        <v>42535.336805555555</v>
      </c>
      <c r="O120" s="5">
        <f t="shared" si="13"/>
        <v>42535.337500000001</v>
      </c>
      <c r="P120" s="5">
        <f t="shared" si="14"/>
        <v>42535.375</v>
      </c>
      <c r="Q120" s="5">
        <f t="shared" si="15"/>
        <v>42535.375694444447</v>
      </c>
    </row>
    <row r="121" spans="1:17" x14ac:dyDescent="0.25">
      <c r="A121" s="1">
        <v>42537</v>
      </c>
      <c r="B121">
        <v>15.802300000000001</v>
      </c>
      <c r="D121" s="2">
        <v>42536</v>
      </c>
      <c r="E121" t="str">
        <f>_xll.BDH($A$1,"last_price",J121,K121,"BarSz=1","Dir=V","Dts=h","Sort=D","Quote=C","UseDPDF=Y")</f>
        <v>#N/A N/A</v>
      </c>
      <c r="F121" t="str">
        <f>_xll.BDH($A$1,"last_price",L121,M121,"BarSz=1","Dir=V","Dts=h","Sort=D","Quote=C","UseDPDF=Y")</f>
        <v>#N/A N/A</v>
      </c>
      <c r="G121" t="str">
        <f>_xll.BDH($A$1,"last_price",N121,O121,"BarSz=1","Dir=V","Dts=h","Sort=D","Quote=C","UseDPDF=Y")</f>
        <v>#N/A N/A</v>
      </c>
      <c r="H121" t="str">
        <f>_xll.BDH($A$1,"last_price",P121,Q121,"BarSz=1","Dir=V","Dts=h","Sort=D","Quote=C","UseDPDF=Y")</f>
        <v>#N/A N/A</v>
      </c>
      <c r="J121" s="5">
        <f t="shared" si="8"/>
        <v>42536.333333333336</v>
      </c>
      <c r="K121" s="5">
        <f t="shared" si="9"/>
        <v>42536.334027777782</v>
      </c>
      <c r="L121" s="5">
        <f t="shared" si="10"/>
        <v>42536.336805555555</v>
      </c>
      <c r="M121" s="5">
        <f t="shared" si="11"/>
        <v>42536.337500000001</v>
      </c>
      <c r="N121" s="5">
        <f t="shared" si="12"/>
        <v>42536.336805555555</v>
      </c>
      <c r="O121" s="5">
        <f t="shared" si="13"/>
        <v>42536.337500000001</v>
      </c>
      <c r="P121" s="5">
        <f t="shared" si="14"/>
        <v>42536.375</v>
      </c>
      <c r="Q121" s="5">
        <f t="shared" si="15"/>
        <v>42536.375694444447</v>
      </c>
    </row>
    <row r="122" spans="1:17" x14ac:dyDescent="0.25">
      <c r="A122" s="1">
        <v>42538</v>
      </c>
      <c r="B122">
        <v>15.7911</v>
      </c>
      <c r="D122" s="2">
        <v>42537</v>
      </c>
      <c r="E122" t="str">
        <f>_xll.BDH($A$1,"last_price",J122,K122,"BarSz=1","Dir=V","Dts=h","Sort=D","Quote=C","UseDPDF=Y")</f>
        <v>#N/A N/A</v>
      </c>
      <c r="F122" t="str">
        <f>_xll.BDH($A$1,"last_price",L122,M122,"BarSz=1","Dir=V","Dts=h","Sort=D","Quote=C","UseDPDF=Y")</f>
        <v>#N/A N/A</v>
      </c>
      <c r="G122" t="str">
        <f>_xll.BDH($A$1,"last_price",N122,O122,"BarSz=1","Dir=V","Dts=h","Sort=D","Quote=C","UseDPDF=Y")</f>
        <v>#N/A N/A</v>
      </c>
      <c r="H122" t="str">
        <f>_xll.BDH($A$1,"last_price",P122,Q122,"BarSz=1","Dir=V","Dts=h","Sort=D","Quote=C","UseDPDF=Y")</f>
        <v>#N/A N/A</v>
      </c>
      <c r="J122" s="5">
        <f t="shared" si="8"/>
        <v>42537.333333333336</v>
      </c>
      <c r="K122" s="5">
        <f t="shared" si="9"/>
        <v>42537.334027777782</v>
      </c>
      <c r="L122" s="5">
        <f t="shared" si="10"/>
        <v>42537.336805555555</v>
      </c>
      <c r="M122" s="5">
        <f t="shared" si="11"/>
        <v>42537.337500000001</v>
      </c>
      <c r="N122" s="5">
        <f t="shared" si="12"/>
        <v>42537.336805555555</v>
      </c>
      <c r="O122" s="5">
        <f t="shared" si="13"/>
        <v>42537.337500000001</v>
      </c>
      <c r="P122" s="5">
        <f t="shared" si="14"/>
        <v>42537.375</v>
      </c>
      <c r="Q122" s="5">
        <f t="shared" si="15"/>
        <v>42537.375694444447</v>
      </c>
    </row>
    <row r="123" spans="1:17" x14ac:dyDescent="0.25">
      <c r="A123" s="1">
        <v>42541</v>
      </c>
      <c r="B123">
        <v>15.772</v>
      </c>
      <c r="D123" s="2">
        <v>42538</v>
      </c>
      <c r="E123" t="str">
        <f>_xll.BDH($A$1,"last_price",J123,K123,"BarSz=1","Dir=V","Dts=h","Sort=D","Quote=C","UseDPDF=Y")</f>
        <v>#N/A N/A</v>
      </c>
      <c r="F123" t="str">
        <f>_xll.BDH($A$1,"last_price",L123,M123,"BarSz=1","Dir=V","Dts=h","Sort=D","Quote=C","UseDPDF=Y")</f>
        <v>#N/A N/A</v>
      </c>
      <c r="G123" t="str">
        <f>_xll.BDH($A$1,"last_price",N123,O123,"BarSz=1","Dir=V","Dts=h","Sort=D","Quote=C","UseDPDF=Y")</f>
        <v>#N/A N/A</v>
      </c>
      <c r="H123" t="str">
        <f>_xll.BDH($A$1,"last_price",P123,Q123,"BarSz=1","Dir=V","Dts=h","Sort=D","Quote=C","UseDPDF=Y")</f>
        <v>#N/A N/A</v>
      </c>
      <c r="J123" s="5">
        <f t="shared" si="8"/>
        <v>42538.333333333336</v>
      </c>
      <c r="K123" s="5">
        <f t="shared" si="9"/>
        <v>42538.334027777782</v>
      </c>
      <c r="L123" s="5">
        <f t="shared" si="10"/>
        <v>42538.336805555555</v>
      </c>
      <c r="M123" s="5">
        <f t="shared" si="11"/>
        <v>42538.337500000001</v>
      </c>
      <c r="N123" s="5">
        <f t="shared" si="12"/>
        <v>42538.336805555555</v>
      </c>
      <c r="O123" s="5">
        <f t="shared" si="13"/>
        <v>42538.337500000001</v>
      </c>
      <c r="P123" s="5">
        <f t="shared" si="14"/>
        <v>42538.375</v>
      </c>
      <c r="Q123" s="5">
        <f t="shared" si="15"/>
        <v>42538.375694444447</v>
      </c>
    </row>
    <row r="124" spans="1:17" x14ac:dyDescent="0.25">
      <c r="A124" s="1">
        <v>42542</v>
      </c>
      <c r="B124">
        <v>15.886900000000001</v>
      </c>
      <c r="D124" s="2">
        <v>42541</v>
      </c>
      <c r="E124" t="str">
        <f>_xll.BDH($A$1,"last_price",J124,K124,"BarSz=1","Dir=V","Dts=h","Sort=D","Quote=C","UseDPDF=Y")</f>
        <v>#N/A N/A</v>
      </c>
      <c r="F124" t="str">
        <f>_xll.BDH($A$1,"last_price",L124,M124,"BarSz=1","Dir=V","Dts=h","Sort=D","Quote=C","UseDPDF=Y")</f>
        <v>#N/A N/A</v>
      </c>
      <c r="G124" t="str">
        <f>_xll.BDH($A$1,"last_price",N124,O124,"BarSz=1","Dir=V","Dts=h","Sort=D","Quote=C","UseDPDF=Y")</f>
        <v>#N/A N/A</v>
      </c>
      <c r="H124" t="str">
        <f>_xll.BDH($A$1,"last_price",P124,Q124,"BarSz=1","Dir=V","Dts=h","Sort=D","Quote=C","UseDPDF=Y")</f>
        <v>#N/A N/A</v>
      </c>
      <c r="J124" s="5">
        <f t="shared" si="8"/>
        <v>42541.333333333336</v>
      </c>
      <c r="K124" s="5">
        <f t="shared" si="9"/>
        <v>42541.334027777782</v>
      </c>
      <c r="L124" s="5">
        <f t="shared" si="10"/>
        <v>42541.336805555555</v>
      </c>
      <c r="M124" s="5">
        <f t="shared" si="11"/>
        <v>42541.337500000001</v>
      </c>
      <c r="N124" s="5">
        <f t="shared" si="12"/>
        <v>42541.336805555555</v>
      </c>
      <c r="O124" s="5">
        <f t="shared" si="13"/>
        <v>42541.337500000001</v>
      </c>
      <c r="P124" s="5">
        <f t="shared" si="14"/>
        <v>42541.375</v>
      </c>
      <c r="Q124" s="5">
        <f t="shared" si="15"/>
        <v>42541.375694444447</v>
      </c>
    </row>
    <row r="125" spans="1:17" x14ac:dyDescent="0.25">
      <c r="A125" s="1">
        <v>42543</v>
      </c>
      <c r="B125">
        <v>15.861800000000001</v>
      </c>
      <c r="D125" s="2">
        <v>42542</v>
      </c>
      <c r="E125" t="str">
        <f>_xll.BDH($A$1,"last_price",J125,K125,"BarSz=1","Dir=V","Dts=h","Sort=D","Quote=C","UseDPDF=Y")</f>
        <v>#N/A N/A</v>
      </c>
      <c r="F125" t="str">
        <f>_xll.BDH($A$1,"last_price",L125,M125,"BarSz=1","Dir=V","Dts=h","Sort=D","Quote=C","UseDPDF=Y")</f>
        <v>#N/A N/A</v>
      </c>
      <c r="G125" t="str">
        <f>_xll.BDH($A$1,"last_price",N125,O125,"BarSz=1","Dir=V","Dts=h","Sort=D","Quote=C","UseDPDF=Y")</f>
        <v>#N/A N/A</v>
      </c>
      <c r="H125" t="str">
        <f>_xll.BDH($A$1,"last_price",P125,Q125,"BarSz=1","Dir=V","Dts=h","Sort=D","Quote=C","UseDPDF=Y")</f>
        <v>#N/A N/A</v>
      </c>
      <c r="J125" s="5">
        <f t="shared" si="8"/>
        <v>42542.333333333336</v>
      </c>
      <c r="K125" s="5">
        <f t="shared" si="9"/>
        <v>42542.334027777782</v>
      </c>
      <c r="L125" s="5">
        <f t="shared" si="10"/>
        <v>42542.336805555555</v>
      </c>
      <c r="M125" s="5">
        <f t="shared" si="11"/>
        <v>42542.337500000001</v>
      </c>
      <c r="N125" s="5">
        <f t="shared" si="12"/>
        <v>42542.336805555555</v>
      </c>
      <c r="O125" s="5">
        <f t="shared" si="13"/>
        <v>42542.337500000001</v>
      </c>
      <c r="P125" s="5">
        <f t="shared" si="14"/>
        <v>42542.375</v>
      </c>
      <c r="Q125" s="5">
        <f t="shared" si="15"/>
        <v>42542.375694444447</v>
      </c>
    </row>
    <row r="126" spans="1:17" x14ac:dyDescent="0.25">
      <c r="A126" s="1">
        <v>42544</v>
      </c>
      <c r="B126">
        <v>16.1175</v>
      </c>
      <c r="D126" s="2">
        <v>42543</v>
      </c>
      <c r="E126" t="str">
        <f>_xll.BDH($A$1,"last_price",J126,K126,"BarSz=1","Dir=V","Dts=h","Sort=D","Quote=C","UseDPDF=Y")</f>
        <v>#N/A N/A</v>
      </c>
      <c r="F126" t="str">
        <f>_xll.BDH($A$1,"last_price",L126,M126,"BarSz=1","Dir=V","Dts=h","Sort=D","Quote=C","UseDPDF=Y")</f>
        <v>#N/A N/A</v>
      </c>
      <c r="G126" t="str">
        <f>_xll.BDH($A$1,"last_price",N126,O126,"BarSz=1","Dir=V","Dts=h","Sort=D","Quote=C","UseDPDF=Y")</f>
        <v>#N/A N/A</v>
      </c>
      <c r="H126" t="str">
        <f>_xll.BDH($A$1,"last_price",P126,Q126,"BarSz=1","Dir=V","Dts=h","Sort=D","Quote=C","UseDPDF=Y")</f>
        <v>#N/A N/A</v>
      </c>
      <c r="J126" s="5">
        <f t="shared" si="8"/>
        <v>42543.333333333336</v>
      </c>
      <c r="K126" s="5">
        <f t="shared" si="9"/>
        <v>42543.334027777782</v>
      </c>
      <c r="L126" s="5">
        <f t="shared" si="10"/>
        <v>42543.336805555555</v>
      </c>
      <c r="M126" s="5">
        <f t="shared" si="11"/>
        <v>42543.337500000001</v>
      </c>
      <c r="N126" s="5">
        <f t="shared" si="12"/>
        <v>42543.336805555555</v>
      </c>
      <c r="O126" s="5">
        <f t="shared" si="13"/>
        <v>42543.337500000001</v>
      </c>
      <c r="P126" s="5">
        <f t="shared" si="14"/>
        <v>42543.375</v>
      </c>
      <c r="Q126" s="5">
        <f t="shared" si="15"/>
        <v>42543.375694444447</v>
      </c>
    </row>
    <row r="127" spans="1:17" x14ac:dyDescent="0.25">
      <c r="A127" s="1">
        <v>42545</v>
      </c>
      <c r="B127">
        <v>15.404500000000001</v>
      </c>
      <c r="D127" s="2">
        <v>42544</v>
      </c>
      <c r="E127" t="str">
        <f>_xll.BDH($A$1,"last_price",J127,K127,"BarSz=1","Dir=V","Dts=h","Sort=D","Quote=C","UseDPDF=Y")</f>
        <v>#N/A N/A</v>
      </c>
      <c r="F127" t="str">
        <f>_xll.BDH($A$1,"last_price",L127,M127,"BarSz=1","Dir=V","Dts=h","Sort=D","Quote=C","UseDPDF=Y")</f>
        <v>#N/A N/A</v>
      </c>
      <c r="G127" t="str">
        <f>_xll.BDH($A$1,"last_price",N127,O127,"BarSz=1","Dir=V","Dts=h","Sort=D","Quote=C","UseDPDF=Y")</f>
        <v>#N/A N/A</v>
      </c>
      <c r="H127" t="str">
        <f>_xll.BDH($A$1,"last_price",P127,Q127,"BarSz=1","Dir=V","Dts=h","Sort=D","Quote=C","UseDPDF=Y")</f>
        <v>#N/A N/A</v>
      </c>
      <c r="J127" s="5">
        <f t="shared" si="8"/>
        <v>42544.333333333336</v>
      </c>
      <c r="K127" s="5">
        <f t="shared" si="9"/>
        <v>42544.334027777782</v>
      </c>
      <c r="L127" s="5">
        <f t="shared" si="10"/>
        <v>42544.336805555555</v>
      </c>
      <c r="M127" s="5">
        <f t="shared" si="11"/>
        <v>42544.337500000001</v>
      </c>
      <c r="N127" s="5">
        <f t="shared" si="12"/>
        <v>42544.336805555555</v>
      </c>
      <c r="O127" s="5">
        <f t="shared" si="13"/>
        <v>42544.337500000001</v>
      </c>
      <c r="P127" s="5">
        <f t="shared" si="14"/>
        <v>42544.375</v>
      </c>
      <c r="Q127" s="5">
        <f t="shared" si="15"/>
        <v>42544.375694444447</v>
      </c>
    </row>
    <row r="128" spans="1:17" x14ac:dyDescent="0.25">
      <c r="A128" s="1">
        <v>42548</v>
      </c>
      <c r="B128">
        <v>15.2631</v>
      </c>
      <c r="D128" s="2">
        <v>42545</v>
      </c>
      <c r="E128" t="str">
        <f>_xll.BDH($A$1,"last_price",J128,K128,"BarSz=1","Dir=V","Dts=h","Sort=D","Quote=C","UseDPDF=Y")</f>
        <v>#N/A N/A</v>
      </c>
      <c r="F128" t="str">
        <f>_xll.BDH($A$1,"last_price",L128,M128,"BarSz=1","Dir=V","Dts=h","Sort=D","Quote=C","UseDPDF=Y")</f>
        <v>#N/A N/A</v>
      </c>
      <c r="G128" t="str">
        <f>_xll.BDH($A$1,"last_price",N128,O128,"BarSz=1","Dir=V","Dts=h","Sort=D","Quote=C","UseDPDF=Y")</f>
        <v>#N/A N/A</v>
      </c>
      <c r="H128" t="str">
        <f>_xll.BDH($A$1,"last_price",P128,Q128,"BarSz=1","Dir=V","Dts=h","Sort=D","Quote=C","UseDPDF=Y")</f>
        <v>#N/A N/A</v>
      </c>
      <c r="J128" s="5">
        <f t="shared" si="8"/>
        <v>42545.333333333336</v>
      </c>
      <c r="K128" s="5">
        <f t="shared" si="9"/>
        <v>42545.334027777782</v>
      </c>
      <c r="L128" s="5">
        <f t="shared" si="10"/>
        <v>42545.336805555555</v>
      </c>
      <c r="M128" s="5">
        <f t="shared" si="11"/>
        <v>42545.337500000001</v>
      </c>
      <c r="N128" s="5">
        <f t="shared" si="12"/>
        <v>42545.336805555555</v>
      </c>
      <c r="O128" s="5">
        <f t="shared" si="13"/>
        <v>42545.337500000001</v>
      </c>
      <c r="P128" s="5">
        <f t="shared" si="14"/>
        <v>42545.375</v>
      </c>
      <c r="Q128" s="5">
        <f t="shared" si="15"/>
        <v>42545.375694444447</v>
      </c>
    </row>
    <row r="129" spans="1:17" x14ac:dyDescent="0.25">
      <c r="A129" s="1">
        <v>42549</v>
      </c>
      <c r="B129">
        <v>15.3706</v>
      </c>
      <c r="D129" s="2">
        <v>42548</v>
      </c>
      <c r="E129" t="str">
        <f>_xll.BDH($A$1,"last_price",J129,K129,"BarSz=1","Dir=V","Dts=h","Sort=D","Quote=C","UseDPDF=Y")</f>
        <v>#N/A N/A</v>
      </c>
      <c r="F129" t="str">
        <f>_xll.BDH($A$1,"last_price",L129,M129,"BarSz=1","Dir=V","Dts=h","Sort=D","Quote=C","UseDPDF=Y")</f>
        <v>#N/A N/A</v>
      </c>
      <c r="G129" t="str">
        <f>_xll.BDH($A$1,"last_price",N129,O129,"BarSz=1","Dir=V","Dts=h","Sort=D","Quote=C","UseDPDF=Y")</f>
        <v>#N/A N/A</v>
      </c>
      <c r="H129" t="str">
        <f>_xll.BDH($A$1,"last_price",P129,Q129,"BarSz=1","Dir=V","Dts=h","Sort=D","Quote=C","UseDPDF=Y")</f>
        <v>#N/A N/A</v>
      </c>
      <c r="J129" s="5">
        <f t="shared" si="8"/>
        <v>42548.333333333336</v>
      </c>
      <c r="K129" s="5">
        <f t="shared" si="9"/>
        <v>42548.334027777782</v>
      </c>
      <c r="L129" s="5">
        <f t="shared" si="10"/>
        <v>42548.336805555555</v>
      </c>
      <c r="M129" s="5">
        <f t="shared" si="11"/>
        <v>42548.337500000001</v>
      </c>
      <c r="N129" s="5">
        <f t="shared" si="12"/>
        <v>42548.336805555555</v>
      </c>
      <c r="O129" s="5">
        <f t="shared" si="13"/>
        <v>42548.337500000001</v>
      </c>
      <c r="P129" s="5">
        <f t="shared" si="14"/>
        <v>42548.375</v>
      </c>
      <c r="Q129" s="5">
        <f t="shared" si="15"/>
        <v>42548.375694444447</v>
      </c>
    </row>
    <row r="130" spans="1:17" x14ac:dyDescent="0.25">
      <c r="A130" s="1">
        <v>42550</v>
      </c>
      <c r="B130">
        <v>15.4527</v>
      </c>
      <c r="D130" s="2">
        <v>42549</v>
      </c>
      <c r="E130" t="str">
        <f>_xll.BDH($A$1,"last_price",J130,K130,"BarSz=1","Dir=V","Dts=h","Sort=D","Quote=C","UseDPDF=Y")</f>
        <v>#N/A N/A</v>
      </c>
      <c r="F130" t="str">
        <f>_xll.BDH($A$1,"last_price",L130,M130,"BarSz=1","Dir=V","Dts=h","Sort=D","Quote=C","UseDPDF=Y")</f>
        <v>#N/A N/A</v>
      </c>
      <c r="G130" t="str">
        <f>_xll.BDH($A$1,"last_price",N130,O130,"BarSz=1","Dir=V","Dts=h","Sort=D","Quote=C","UseDPDF=Y")</f>
        <v>#N/A N/A</v>
      </c>
      <c r="H130" t="str">
        <f>_xll.BDH($A$1,"last_price",P130,Q130,"BarSz=1","Dir=V","Dts=h","Sort=D","Quote=C","UseDPDF=Y")</f>
        <v>#N/A N/A</v>
      </c>
      <c r="J130" s="5">
        <f t="shared" si="8"/>
        <v>42549.333333333336</v>
      </c>
      <c r="K130" s="5">
        <f t="shared" si="9"/>
        <v>42549.334027777782</v>
      </c>
      <c r="L130" s="5">
        <f t="shared" si="10"/>
        <v>42549.336805555555</v>
      </c>
      <c r="M130" s="5">
        <f t="shared" si="11"/>
        <v>42549.337500000001</v>
      </c>
      <c r="N130" s="5">
        <f t="shared" si="12"/>
        <v>42549.336805555555</v>
      </c>
      <c r="O130" s="5">
        <f t="shared" si="13"/>
        <v>42549.337500000001</v>
      </c>
      <c r="P130" s="5">
        <f t="shared" si="14"/>
        <v>42549.375</v>
      </c>
      <c r="Q130" s="5">
        <f t="shared" si="15"/>
        <v>42549.375694444447</v>
      </c>
    </row>
    <row r="131" spans="1:17" x14ac:dyDescent="0.25">
      <c r="A131" s="1">
        <v>42551</v>
      </c>
      <c r="B131">
        <v>15.471</v>
      </c>
      <c r="D131" s="2">
        <v>42550</v>
      </c>
      <c r="E131" t="str">
        <f>_xll.BDH($A$1,"last_price",J131,K131,"BarSz=1","Dir=V","Dts=h","Sort=D","Quote=C","UseDPDF=Y")</f>
        <v>#N/A N/A</v>
      </c>
      <c r="F131" t="str">
        <f>_xll.BDH($A$1,"last_price",L131,M131,"BarSz=1","Dir=V","Dts=h","Sort=D","Quote=C","UseDPDF=Y")</f>
        <v>#N/A N/A</v>
      </c>
      <c r="G131" t="str">
        <f>_xll.BDH($A$1,"last_price",N131,O131,"BarSz=1","Dir=V","Dts=h","Sort=D","Quote=C","UseDPDF=Y")</f>
        <v>#N/A N/A</v>
      </c>
      <c r="H131" t="str">
        <f>_xll.BDH($A$1,"last_price",P131,Q131,"BarSz=1","Dir=V","Dts=h","Sort=D","Quote=C","UseDPDF=Y")</f>
        <v>#N/A N/A</v>
      </c>
      <c r="J131" s="5">
        <f t="shared" si="8"/>
        <v>42550.333333333336</v>
      </c>
      <c r="K131" s="5">
        <f t="shared" si="9"/>
        <v>42550.334027777782</v>
      </c>
      <c r="L131" s="5">
        <f t="shared" si="10"/>
        <v>42550.336805555555</v>
      </c>
      <c r="M131" s="5">
        <f t="shared" si="11"/>
        <v>42550.337500000001</v>
      </c>
      <c r="N131" s="5">
        <f t="shared" si="12"/>
        <v>42550.336805555555</v>
      </c>
      <c r="O131" s="5">
        <f t="shared" si="13"/>
        <v>42550.337500000001</v>
      </c>
      <c r="P131" s="5">
        <f t="shared" si="14"/>
        <v>42550.375</v>
      </c>
      <c r="Q131" s="5">
        <f t="shared" si="15"/>
        <v>42550.375694444447</v>
      </c>
    </row>
    <row r="132" spans="1:17" x14ac:dyDescent="0.25">
      <c r="A132" s="1">
        <v>42552</v>
      </c>
      <c r="B132">
        <v>15.3588</v>
      </c>
      <c r="D132" s="2">
        <v>42551</v>
      </c>
      <c r="E132" t="str">
        <f>_xll.BDH($A$1,"last_price",J132,K132,"BarSz=1","Dir=V","Dts=h","Sort=D","Quote=C","UseDPDF=Y")</f>
        <v>#N/A N/A</v>
      </c>
      <c r="F132" t="str">
        <f>_xll.BDH($A$1,"last_price",L132,M132,"BarSz=1","Dir=V","Dts=h","Sort=D","Quote=C","UseDPDF=Y")</f>
        <v>#N/A N/A</v>
      </c>
      <c r="G132" t="str">
        <f>_xll.BDH($A$1,"last_price",N132,O132,"BarSz=1","Dir=V","Dts=h","Sort=D","Quote=C","UseDPDF=Y")</f>
        <v>#N/A N/A</v>
      </c>
      <c r="H132" t="str">
        <f>_xll.BDH($A$1,"last_price",P132,Q132,"BarSz=1","Dir=V","Dts=h","Sort=D","Quote=C","UseDPDF=Y")</f>
        <v>#N/A N/A</v>
      </c>
      <c r="J132" s="5">
        <f t="shared" ref="J132:J195" si="16">D132+$E$1</f>
        <v>42551.333333333336</v>
      </c>
      <c r="K132" s="5">
        <f t="shared" ref="K132:K195" si="17">J132+TIME(0,1,0)</f>
        <v>42551.334027777782</v>
      </c>
      <c r="L132" s="5">
        <f t="shared" ref="L132:L195" si="18">D132+$F$1</f>
        <v>42551.336805555555</v>
      </c>
      <c r="M132" s="5">
        <f t="shared" ref="M132:M195" si="19">L132+TIME(0,1,0)</f>
        <v>42551.337500000001</v>
      </c>
      <c r="N132" s="5">
        <f t="shared" ref="N132:N195" si="20">D132+$G$1</f>
        <v>42551.336805555555</v>
      </c>
      <c r="O132" s="5">
        <f t="shared" ref="O132:O195" si="21">N132+TIME(0,1,0)</f>
        <v>42551.337500000001</v>
      </c>
      <c r="P132" s="5">
        <f t="shared" ref="P132:P195" si="22">D132+$H$1</f>
        <v>42551.375</v>
      </c>
      <c r="Q132" s="5">
        <f t="shared" ref="Q132:Q195" si="23">P132+TIME(0,1,0)</f>
        <v>42551.375694444447</v>
      </c>
    </row>
    <row r="133" spans="1:17" x14ac:dyDescent="0.25">
      <c r="A133" s="1">
        <v>42555</v>
      </c>
      <c r="B133">
        <v>15.3614</v>
      </c>
      <c r="D133" s="2">
        <v>42552</v>
      </c>
      <c r="E133" t="str">
        <f>_xll.BDH($A$1,"last_price",J133,K133,"BarSz=1","Dir=V","Dts=h","Sort=D","Quote=C","UseDPDF=Y")</f>
        <v>#N/A N/A</v>
      </c>
      <c r="F133" t="str">
        <f>_xll.BDH($A$1,"last_price",L133,M133,"BarSz=1","Dir=V","Dts=h","Sort=D","Quote=C","UseDPDF=Y")</f>
        <v>#N/A N/A</v>
      </c>
      <c r="G133" t="str">
        <f>_xll.BDH($A$1,"last_price",N133,O133,"BarSz=1","Dir=V","Dts=h","Sort=D","Quote=C","UseDPDF=Y")</f>
        <v>#N/A N/A</v>
      </c>
      <c r="H133" t="str">
        <f>_xll.BDH($A$1,"last_price",P133,Q133,"BarSz=1","Dir=V","Dts=h","Sort=D","Quote=C","UseDPDF=Y")</f>
        <v>#N/A N/A</v>
      </c>
      <c r="J133" s="5">
        <f t="shared" si="16"/>
        <v>42552.333333333336</v>
      </c>
      <c r="K133" s="5">
        <f t="shared" si="17"/>
        <v>42552.334027777782</v>
      </c>
      <c r="L133" s="5">
        <f t="shared" si="18"/>
        <v>42552.336805555555</v>
      </c>
      <c r="M133" s="5">
        <f t="shared" si="19"/>
        <v>42552.337500000001</v>
      </c>
      <c r="N133" s="5">
        <f t="shared" si="20"/>
        <v>42552.336805555555</v>
      </c>
      <c r="O133" s="5">
        <f t="shared" si="21"/>
        <v>42552.337500000001</v>
      </c>
      <c r="P133" s="5">
        <f t="shared" si="22"/>
        <v>42552.375</v>
      </c>
      <c r="Q133" s="5">
        <f t="shared" si="23"/>
        <v>42552.375694444447</v>
      </c>
    </row>
    <row r="134" spans="1:17" x14ac:dyDescent="0.25">
      <c r="A134" s="1">
        <v>42556</v>
      </c>
      <c r="B134">
        <v>15.2096</v>
      </c>
      <c r="D134" s="2">
        <v>42555</v>
      </c>
      <c r="E134" t="str">
        <f>_xll.BDH($A$1,"last_price",J134,K134,"BarSz=1","Dir=V","Dts=h","Sort=D","Quote=C","UseDPDF=Y")</f>
        <v>#N/A N/A</v>
      </c>
      <c r="F134" t="str">
        <f>_xll.BDH($A$1,"last_price",L134,M134,"BarSz=1","Dir=V","Dts=h","Sort=D","Quote=C","UseDPDF=Y")</f>
        <v>#N/A N/A</v>
      </c>
      <c r="G134" t="str">
        <f>_xll.BDH($A$1,"last_price",N134,O134,"BarSz=1","Dir=V","Dts=h","Sort=D","Quote=C","UseDPDF=Y")</f>
        <v>#N/A N/A</v>
      </c>
      <c r="H134" t="str">
        <f>_xll.BDH($A$1,"last_price",P134,Q134,"BarSz=1","Dir=V","Dts=h","Sort=D","Quote=C","UseDPDF=Y")</f>
        <v>#N/A N/A</v>
      </c>
      <c r="J134" s="5">
        <f t="shared" si="16"/>
        <v>42555.333333333336</v>
      </c>
      <c r="K134" s="5">
        <f t="shared" si="17"/>
        <v>42555.334027777782</v>
      </c>
      <c r="L134" s="5">
        <f t="shared" si="18"/>
        <v>42555.336805555555</v>
      </c>
      <c r="M134" s="5">
        <f t="shared" si="19"/>
        <v>42555.337500000001</v>
      </c>
      <c r="N134" s="5">
        <f t="shared" si="20"/>
        <v>42555.336805555555</v>
      </c>
      <c r="O134" s="5">
        <f t="shared" si="21"/>
        <v>42555.337500000001</v>
      </c>
      <c r="P134" s="5">
        <f t="shared" si="22"/>
        <v>42555.375</v>
      </c>
      <c r="Q134" s="5">
        <f t="shared" si="23"/>
        <v>42555.375694444447</v>
      </c>
    </row>
    <row r="135" spans="1:17" x14ac:dyDescent="0.25">
      <c r="A135" s="1">
        <v>42557</v>
      </c>
      <c r="B135">
        <v>15.1272</v>
      </c>
      <c r="D135" s="2">
        <v>42556</v>
      </c>
      <c r="E135" t="str">
        <f>_xll.BDH($A$1,"last_price",J135,K135,"BarSz=1","Dir=V","Dts=h","Sort=D","Quote=C","UseDPDF=Y")</f>
        <v>#N/A N/A</v>
      </c>
      <c r="F135" t="str">
        <f>_xll.BDH($A$1,"last_price",L135,M135,"BarSz=1","Dir=V","Dts=h","Sort=D","Quote=C","UseDPDF=Y")</f>
        <v>#N/A N/A</v>
      </c>
      <c r="G135" t="str">
        <f>_xll.BDH($A$1,"last_price",N135,O135,"BarSz=1","Dir=V","Dts=h","Sort=D","Quote=C","UseDPDF=Y")</f>
        <v>#N/A N/A</v>
      </c>
      <c r="H135" t="str">
        <f>_xll.BDH($A$1,"last_price",P135,Q135,"BarSz=1","Dir=V","Dts=h","Sort=D","Quote=C","UseDPDF=Y")</f>
        <v>#N/A N/A</v>
      </c>
      <c r="J135" s="5">
        <f t="shared" si="16"/>
        <v>42556.333333333336</v>
      </c>
      <c r="K135" s="5">
        <f t="shared" si="17"/>
        <v>42556.334027777782</v>
      </c>
      <c r="L135" s="5">
        <f t="shared" si="18"/>
        <v>42556.336805555555</v>
      </c>
      <c r="M135" s="5">
        <f t="shared" si="19"/>
        <v>42556.337500000001</v>
      </c>
      <c r="N135" s="5">
        <f t="shared" si="20"/>
        <v>42556.336805555555</v>
      </c>
      <c r="O135" s="5">
        <f t="shared" si="21"/>
        <v>42556.337500000001</v>
      </c>
      <c r="P135" s="5">
        <f t="shared" si="22"/>
        <v>42556.375</v>
      </c>
      <c r="Q135" s="5">
        <f t="shared" si="23"/>
        <v>42556.375694444447</v>
      </c>
    </row>
    <row r="136" spans="1:17" x14ac:dyDescent="0.25">
      <c r="A136" s="1">
        <v>42558</v>
      </c>
      <c r="B136">
        <v>15.037699999999999</v>
      </c>
      <c r="D136" s="2">
        <v>42557</v>
      </c>
      <c r="E136" t="str">
        <f>_xll.BDH($A$1,"last_price",J136,K136,"BarSz=1","Dir=V","Dts=h","Sort=D","Quote=C","UseDPDF=Y")</f>
        <v>#N/A N/A</v>
      </c>
      <c r="F136" t="str">
        <f>_xll.BDH($A$1,"last_price",L136,M136,"BarSz=1","Dir=V","Dts=h","Sort=D","Quote=C","UseDPDF=Y")</f>
        <v>#N/A N/A</v>
      </c>
      <c r="G136" t="str">
        <f>_xll.BDH($A$1,"last_price",N136,O136,"BarSz=1","Dir=V","Dts=h","Sort=D","Quote=C","UseDPDF=Y")</f>
        <v>#N/A N/A</v>
      </c>
      <c r="H136" t="str">
        <f>_xll.BDH($A$1,"last_price",P136,Q136,"BarSz=1","Dir=V","Dts=h","Sort=D","Quote=C","UseDPDF=Y")</f>
        <v>#N/A N/A</v>
      </c>
      <c r="J136" s="5">
        <f t="shared" si="16"/>
        <v>42557.333333333336</v>
      </c>
      <c r="K136" s="5">
        <f t="shared" si="17"/>
        <v>42557.334027777782</v>
      </c>
      <c r="L136" s="5">
        <f t="shared" si="18"/>
        <v>42557.336805555555</v>
      </c>
      <c r="M136" s="5">
        <f t="shared" si="19"/>
        <v>42557.337500000001</v>
      </c>
      <c r="N136" s="5">
        <f t="shared" si="20"/>
        <v>42557.336805555555</v>
      </c>
      <c r="O136" s="5">
        <f t="shared" si="21"/>
        <v>42557.337500000001</v>
      </c>
      <c r="P136" s="5">
        <f t="shared" si="22"/>
        <v>42557.375</v>
      </c>
      <c r="Q136" s="5">
        <f t="shared" si="23"/>
        <v>42557.375694444447</v>
      </c>
    </row>
    <row r="137" spans="1:17" x14ac:dyDescent="0.25">
      <c r="A137" s="1">
        <v>42559</v>
      </c>
      <c r="B137">
        <v>15.005599999999999</v>
      </c>
      <c r="D137" s="2">
        <v>42558</v>
      </c>
      <c r="E137" t="str">
        <f>_xll.BDH($A$1,"last_price",J137,K137,"BarSz=1","Dir=V","Dts=h","Sort=D","Quote=C","UseDPDF=Y")</f>
        <v>#N/A N/A</v>
      </c>
      <c r="F137" t="str">
        <f>_xll.BDH($A$1,"last_price",L137,M137,"BarSz=1","Dir=V","Dts=h","Sort=D","Quote=C","UseDPDF=Y")</f>
        <v>#N/A N/A</v>
      </c>
      <c r="G137" t="str">
        <f>_xll.BDH($A$1,"last_price",N137,O137,"BarSz=1","Dir=V","Dts=h","Sort=D","Quote=C","UseDPDF=Y")</f>
        <v>#N/A N/A</v>
      </c>
      <c r="H137" t="str">
        <f>_xll.BDH($A$1,"last_price",P137,Q137,"BarSz=1","Dir=V","Dts=h","Sort=D","Quote=C","UseDPDF=Y")</f>
        <v>#N/A N/A</v>
      </c>
      <c r="J137" s="5">
        <f t="shared" si="16"/>
        <v>42558.333333333336</v>
      </c>
      <c r="K137" s="5">
        <f t="shared" si="17"/>
        <v>42558.334027777782</v>
      </c>
      <c r="L137" s="5">
        <f t="shared" si="18"/>
        <v>42558.336805555555</v>
      </c>
      <c r="M137" s="5">
        <f t="shared" si="19"/>
        <v>42558.337500000001</v>
      </c>
      <c r="N137" s="5">
        <f t="shared" si="20"/>
        <v>42558.336805555555</v>
      </c>
      <c r="O137" s="5">
        <f t="shared" si="21"/>
        <v>42558.337500000001</v>
      </c>
      <c r="P137" s="5">
        <f t="shared" si="22"/>
        <v>42558.375</v>
      </c>
      <c r="Q137" s="5">
        <f t="shared" si="23"/>
        <v>42558.375694444447</v>
      </c>
    </row>
    <row r="138" spans="1:17" x14ac:dyDescent="0.25">
      <c r="A138" s="1">
        <v>42562</v>
      </c>
      <c r="B138">
        <v>15.3348</v>
      </c>
      <c r="D138" s="2">
        <v>42559</v>
      </c>
      <c r="E138" t="str">
        <f>_xll.BDH($A$1,"last_price",J138,K138,"BarSz=1","Dir=V","Dts=h","Sort=D","Quote=C","UseDPDF=Y")</f>
        <v>#N/A N/A</v>
      </c>
      <c r="F138" t="str">
        <f>_xll.BDH($A$1,"last_price",L138,M138,"BarSz=1","Dir=V","Dts=h","Sort=D","Quote=C","UseDPDF=Y")</f>
        <v>#N/A N/A</v>
      </c>
      <c r="G138" t="str">
        <f>_xll.BDH($A$1,"last_price",N138,O138,"BarSz=1","Dir=V","Dts=h","Sort=D","Quote=C","UseDPDF=Y")</f>
        <v>#N/A N/A</v>
      </c>
      <c r="H138" t="str">
        <f>_xll.BDH($A$1,"last_price",P138,Q138,"BarSz=1","Dir=V","Dts=h","Sort=D","Quote=C","UseDPDF=Y")</f>
        <v>#N/A N/A</v>
      </c>
      <c r="J138" s="5">
        <f t="shared" si="16"/>
        <v>42559.333333333336</v>
      </c>
      <c r="K138" s="5">
        <f t="shared" si="17"/>
        <v>42559.334027777782</v>
      </c>
      <c r="L138" s="5">
        <f t="shared" si="18"/>
        <v>42559.336805555555</v>
      </c>
      <c r="M138" s="5">
        <f t="shared" si="19"/>
        <v>42559.337500000001</v>
      </c>
      <c r="N138" s="5">
        <f t="shared" si="20"/>
        <v>42559.336805555555</v>
      </c>
      <c r="O138" s="5">
        <f t="shared" si="21"/>
        <v>42559.337500000001</v>
      </c>
      <c r="P138" s="5">
        <f t="shared" si="22"/>
        <v>42559.375</v>
      </c>
      <c r="Q138" s="5">
        <f t="shared" si="23"/>
        <v>42559.375694444447</v>
      </c>
    </row>
    <row r="139" spans="1:17" x14ac:dyDescent="0.25">
      <c r="A139" s="1">
        <v>42563</v>
      </c>
      <c r="B139">
        <v>15.6325</v>
      </c>
      <c r="D139" s="2">
        <v>42562</v>
      </c>
      <c r="E139">
        <f>_xll.BDH($A$1,"last_price",J139,K139,"BarSz=1","Dir=V","Dts=h","Sort=D","Quote=C","UseDPDF=Y")</f>
        <v>15.0242</v>
      </c>
      <c r="F139">
        <f>_xll.BDH($A$1,"last_price",L139,M139,"BarSz=1","Dir=V","Dts=h","Sort=D","Quote=C","UseDPDF=Y")</f>
        <v>15.0351</v>
      </c>
      <c r="G139">
        <f>_xll.BDH($A$1,"last_price",N139,O139,"BarSz=1","Dir=V","Dts=h","Sort=D","Quote=C","UseDPDF=Y")</f>
        <v>15.0351</v>
      </c>
      <c r="H139">
        <f>_xll.BDH($A$1,"last_price",P139,Q139,"BarSz=1","Dir=V","Dts=h","Sort=D","Quote=C","UseDPDF=Y")</f>
        <v>15.0436</v>
      </c>
      <c r="J139" s="5">
        <f t="shared" si="16"/>
        <v>42562.333333333336</v>
      </c>
      <c r="K139" s="5">
        <f t="shared" si="17"/>
        <v>42562.334027777782</v>
      </c>
      <c r="L139" s="5">
        <f t="shared" si="18"/>
        <v>42562.336805555555</v>
      </c>
      <c r="M139" s="5">
        <f t="shared" si="19"/>
        <v>42562.337500000001</v>
      </c>
      <c r="N139" s="5">
        <f t="shared" si="20"/>
        <v>42562.336805555555</v>
      </c>
      <c r="O139" s="5">
        <f t="shared" si="21"/>
        <v>42562.337500000001</v>
      </c>
      <c r="P139" s="5">
        <f t="shared" si="22"/>
        <v>42562.375</v>
      </c>
      <c r="Q139" s="5">
        <f t="shared" si="23"/>
        <v>42562.375694444447</v>
      </c>
    </row>
    <row r="140" spans="1:17" x14ac:dyDescent="0.25">
      <c r="A140" s="1">
        <v>42564</v>
      </c>
      <c r="B140">
        <v>15.611700000000001</v>
      </c>
      <c r="D140" s="2">
        <v>42563</v>
      </c>
      <c r="E140">
        <f>_xll.BDH($A$1,"last_price",J140,K140,"BarSz=1","Dir=V","Dts=h","Sort=D","Quote=C","UseDPDF=Y")</f>
        <v>15.288600000000001</v>
      </c>
      <c r="F140">
        <f>_xll.BDH($A$1,"last_price",L140,M140,"BarSz=1","Dir=V","Dts=h","Sort=D","Quote=C","UseDPDF=Y")</f>
        <v>15.302199999999999</v>
      </c>
      <c r="G140">
        <f>_xll.BDH($A$1,"last_price",N140,O140,"BarSz=1","Dir=V","Dts=h","Sort=D","Quote=C","UseDPDF=Y")</f>
        <v>15.302199999999999</v>
      </c>
      <c r="H140">
        <f>_xll.BDH($A$1,"last_price",P140,Q140,"BarSz=1","Dir=V","Dts=h","Sort=D","Quote=C","UseDPDF=Y")</f>
        <v>15.3377</v>
      </c>
      <c r="J140" s="5">
        <f t="shared" si="16"/>
        <v>42563.333333333336</v>
      </c>
      <c r="K140" s="5">
        <f t="shared" si="17"/>
        <v>42563.334027777782</v>
      </c>
      <c r="L140" s="5">
        <f t="shared" si="18"/>
        <v>42563.336805555555</v>
      </c>
      <c r="M140" s="5">
        <f t="shared" si="19"/>
        <v>42563.337500000001</v>
      </c>
      <c r="N140" s="5">
        <f t="shared" si="20"/>
        <v>42563.336805555555</v>
      </c>
      <c r="O140" s="5">
        <f t="shared" si="21"/>
        <v>42563.337500000001</v>
      </c>
      <c r="P140" s="5">
        <f t="shared" si="22"/>
        <v>42563.375</v>
      </c>
      <c r="Q140" s="5">
        <f t="shared" si="23"/>
        <v>42563.375694444447</v>
      </c>
    </row>
    <row r="141" spans="1:17" x14ac:dyDescent="0.25">
      <c r="A141" s="1">
        <v>42565</v>
      </c>
      <c r="B141">
        <v>15.7399</v>
      </c>
      <c r="D141" s="2">
        <v>42564</v>
      </c>
      <c r="E141">
        <f>_xll.BDH($A$1,"last_price",J141,K141,"BarSz=1","Dir=V","Dts=h","Sort=D","Quote=C","UseDPDF=Y")</f>
        <v>15.626799999999999</v>
      </c>
      <c r="F141">
        <f>_xll.BDH($A$1,"last_price",L141,M141,"BarSz=1","Dir=V","Dts=h","Sort=D","Quote=C","UseDPDF=Y")</f>
        <v>15.6286</v>
      </c>
      <c r="G141">
        <f>_xll.BDH($A$1,"last_price",N141,O141,"BarSz=1","Dir=V","Dts=h","Sort=D","Quote=C","UseDPDF=Y")</f>
        <v>15.6286</v>
      </c>
      <c r="H141">
        <f>_xll.BDH($A$1,"last_price",P141,Q141,"BarSz=1","Dir=V","Dts=h","Sort=D","Quote=C","UseDPDF=Y")</f>
        <v>15.63</v>
      </c>
      <c r="J141" s="5">
        <f t="shared" si="16"/>
        <v>42564.333333333336</v>
      </c>
      <c r="K141" s="5">
        <f t="shared" si="17"/>
        <v>42564.334027777782</v>
      </c>
      <c r="L141" s="5">
        <f t="shared" si="18"/>
        <v>42564.336805555555</v>
      </c>
      <c r="M141" s="5">
        <f t="shared" si="19"/>
        <v>42564.337500000001</v>
      </c>
      <c r="N141" s="5">
        <f t="shared" si="20"/>
        <v>42564.336805555555</v>
      </c>
      <c r="O141" s="5">
        <f t="shared" si="21"/>
        <v>42564.337500000001</v>
      </c>
      <c r="P141" s="5">
        <f t="shared" si="22"/>
        <v>42564.375</v>
      </c>
      <c r="Q141" s="5">
        <f t="shared" si="23"/>
        <v>42564.375694444447</v>
      </c>
    </row>
    <row r="142" spans="1:17" x14ac:dyDescent="0.25">
      <c r="A142" s="1">
        <v>42566</v>
      </c>
      <c r="B142">
        <v>15.630100000000001</v>
      </c>
      <c r="D142" s="2">
        <v>42565</v>
      </c>
      <c r="E142">
        <f>_xll.BDH($A$1,"last_price",J142,K142,"BarSz=1","Dir=V","Dts=h","Sort=D","Quote=C","UseDPDF=Y")</f>
        <v>15.5436</v>
      </c>
      <c r="F142">
        <f>_xll.BDH($A$1,"last_price",L142,M142,"BarSz=1","Dir=V","Dts=h","Sort=D","Quote=C","UseDPDF=Y")</f>
        <v>15.5679</v>
      </c>
      <c r="G142">
        <f>_xll.BDH($A$1,"last_price",N142,O142,"BarSz=1","Dir=V","Dts=h","Sort=D","Quote=C","UseDPDF=Y")</f>
        <v>15.5679</v>
      </c>
      <c r="H142">
        <f>_xll.BDH($A$1,"last_price",P142,Q142,"BarSz=1","Dir=V","Dts=h","Sort=D","Quote=C","UseDPDF=Y")</f>
        <v>15.545400000000001</v>
      </c>
      <c r="J142" s="5">
        <f t="shared" si="16"/>
        <v>42565.333333333336</v>
      </c>
      <c r="K142" s="5">
        <f t="shared" si="17"/>
        <v>42565.334027777782</v>
      </c>
      <c r="L142" s="5">
        <f t="shared" si="18"/>
        <v>42565.336805555555</v>
      </c>
      <c r="M142" s="5">
        <f t="shared" si="19"/>
        <v>42565.337500000001</v>
      </c>
      <c r="N142" s="5">
        <f t="shared" si="20"/>
        <v>42565.336805555555</v>
      </c>
      <c r="O142" s="5">
        <f t="shared" si="21"/>
        <v>42565.337500000001</v>
      </c>
      <c r="P142" s="5">
        <f t="shared" si="22"/>
        <v>42565.375</v>
      </c>
      <c r="Q142" s="5">
        <f t="shared" si="23"/>
        <v>42565.375694444447</v>
      </c>
    </row>
    <row r="143" spans="1:17" x14ac:dyDescent="0.25">
      <c r="A143" s="1">
        <v>42569</v>
      </c>
      <c r="B143">
        <v>15.8262</v>
      </c>
      <c r="D143" s="2">
        <v>42566</v>
      </c>
      <c r="E143">
        <f>_xll.BDH($A$1,"last_price",J143,K143,"BarSz=1","Dir=V","Dts=h","Sort=D","Quote=C","UseDPDF=Y")</f>
        <v>15.7148</v>
      </c>
      <c r="F143">
        <f>_xll.BDH($A$1,"last_price",L143,M143,"BarSz=1","Dir=V","Dts=h","Sort=D","Quote=C","UseDPDF=Y")</f>
        <v>15.7323</v>
      </c>
      <c r="G143">
        <f>_xll.BDH($A$1,"last_price",N143,O143,"BarSz=1","Dir=V","Dts=h","Sort=D","Quote=C","UseDPDF=Y")</f>
        <v>15.7323</v>
      </c>
      <c r="H143">
        <f>_xll.BDH($A$1,"last_price",P143,Q143,"BarSz=1","Dir=V","Dts=h","Sort=D","Quote=C","UseDPDF=Y")</f>
        <v>15.7622</v>
      </c>
      <c r="J143" s="5">
        <f t="shared" si="16"/>
        <v>42566.333333333336</v>
      </c>
      <c r="K143" s="5">
        <f t="shared" si="17"/>
        <v>42566.334027777782</v>
      </c>
      <c r="L143" s="5">
        <f t="shared" si="18"/>
        <v>42566.336805555555</v>
      </c>
      <c r="M143" s="5">
        <f t="shared" si="19"/>
        <v>42566.337500000001</v>
      </c>
      <c r="N143" s="5">
        <f t="shared" si="20"/>
        <v>42566.336805555555</v>
      </c>
      <c r="O143" s="5">
        <f t="shared" si="21"/>
        <v>42566.337500000001</v>
      </c>
      <c r="P143" s="5">
        <f t="shared" si="22"/>
        <v>42566.375</v>
      </c>
      <c r="Q143" s="5">
        <f t="shared" si="23"/>
        <v>42566.375694444447</v>
      </c>
    </row>
    <row r="144" spans="1:17" x14ac:dyDescent="0.25">
      <c r="A144" s="1">
        <v>42570</v>
      </c>
      <c r="B144">
        <v>15.815300000000001</v>
      </c>
      <c r="D144" s="2">
        <v>42569</v>
      </c>
      <c r="E144">
        <f>_xll.BDH($A$1,"last_price",J144,K144,"BarSz=1","Dir=V","Dts=h","Sort=D","Quote=C","UseDPDF=Y")</f>
        <v>15.7272</v>
      </c>
      <c r="F144">
        <f>_xll.BDH($A$1,"last_price",L144,M144,"BarSz=1","Dir=V","Dts=h","Sort=D","Quote=C","UseDPDF=Y")</f>
        <v>15.7156</v>
      </c>
      <c r="G144">
        <f>_xll.BDH($A$1,"last_price",N144,O144,"BarSz=1","Dir=V","Dts=h","Sort=D","Quote=C","UseDPDF=Y")</f>
        <v>15.7156</v>
      </c>
      <c r="H144">
        <f>_xll.BDH($A$1,"last_price",P144,Q144,"BarSz=1","Dir=V","Dts=h","Sort=D","Quote=C","UseDPDF=Y")</f>
        <v>15.723800000000001</v>
      </c>
      <c r="J144" s="5">
        <f t="shared" si="16"/>
        <v>42569.333333333336</v>
      </c>
      <c r="K144" s="5">
        <f t="shared" si="17"/>
        <v>42569.334027777782</v>
      </c>
      <c r="L144" s="5">
        <f t="shared" si="18"/>
        <v>42569.336805555555</v>
      </c>
      <c r="M144" s="5">
        <f t="shared" si="19"/>
        <v>42569.337500000001</v>
      </c>
      <c r="N144" s="5">
        <f t="shared" si="20"/>
        <v>42569.336805555555</v>
      </c>
      <c r="O144" s="5">
        <f t="shared" si="21"/>
        <v>42569.337500000001</v>
      </c>
      <c r="P144" s="5">
        <f t="shared" si="22"/>
        <v>42569.375</v>
      </c>
      <c r="Q144" s="5">
        <f t="shared" si="23"/>
        <v>42569.375694444447</v>
      </c>
    </row>
    <row r="145" spans="1:17" x14ac:dyDescent="0.25">
      <c r="A145" s="1">
        <v>42571</v>
      </c>
      <c r="B145">
        <v>16.003399999999999</v>
      </c>
      <c r="D145" s="2">
        <v>42570</v>
      </c>
      <c r="E145">
        <f>_xll.BDH($A$1,"last_price",J145,K145,"BarSz=1","Dir=V","Dts=h","Sort=D","Quote=C","UseDPDF=Y")</f>
        <v>15.809900000000001</v>
      </c>
      <c r="F145">
        <f>_xll.BDH($A$1,"last_price",L145,M145,"BarSz=1","Dir=V","Dts=h","Sort=D","Quote=C","UseDPDF=Y")</f>
        <v>15.806699999999999</v>
      </c>
      <c r="G145">
        <f>_xll.BDH($A$1,"last_price",N145,O145,"BarSz=1","Dir=V","Dts=h","Sort=D","Quote=C","UseDPDF=Y")</f>
        <v>15.806699999999999</v>
      </c>
      <c r="H145">
        <f>_xll.BDH($A$1,"last_price",P145,Q145,"BarSz=1","Dir=V","Dts=h","Sort=D","Quote=C","UseDPDF=Y")</f>
        <v>15.7872</v>
      </c>
      <c r="J145" s="5">
        <f t="shared" si="16"/>
        <v>42570.333333333336</v>
      </c>
      <c r="K145" s="5">
        <f t="shared" si="17"/>
        <v>42570.334027777782</v>
      </c>
      <c r="L145" s="5">
        <f t="shared" si="18"/>
        <v>42570.336805555555</v>
      </c>
      <c r="M145" s="5">
        <f t="shared" si="19"/>
        <v>42570.337500000001</v>
      </c>
      <c r="N145" s="5">
        <f t="shared" si="20"/>
        <v>42570.336805555555</v>
      </c>
      <c r="O145" s="5">
        <f t="shared" si="21"/>
        <v>42570.337500000001</v>
      </c>
      <c r="P145" s="5">
        <f t="shared" si="22"/>
        <v>42570.375</v>
      </c>
      <c r="Q145" s="5">
        <f t="shared" si="23"/>
        <v>42570.375694444447</v>
      </c>
    </row>
    <row r="146" spans="1:17" x14ac:dyDescent="0.25">
      <c r="A146" s="1">
        <v>42572</v>
      </c>
      <c r="B146">
        <v>15.849600000000001</v>
      </c>
      <c r="D146" s="2">
        <v>42571</v>
      </c>
      <c r="E146">
        <f>_xll.BDH($A$1,"last_price",J146,K146,"BarSz=1","Dir=V","Dts=h","Sort=D","Quote=C","UseDPDF=Y")</f>
        <v>15.814500000000001</v>
      </c>
      <c r="F146">
        <f>_xll.BDH($A$1,"last_price",L146,M146,"BarSz=1","Dir=V","Dts=h","Sort=D","Quote=C","UseDPDF=Y")</f>
        <v>15.817</v>
      </c>
      <c r="G146">
        <f>_xll.BDH($A$1,"last_price",N146,O146,"BarSz=1","Dir=V","Dts=h","Sort=D","Quote=C","UseDPDF=Y")</f>
        <v>15.817</v>
      </c>
      <c r="H146">
        <f>_xll.BDH($A$1,"last_price",P146,Q146,"BarSz=1","Dir=V","Dts=h","Sort=D","Quote=C","UseDPDF=Y")</f>
        <v>15.776899999999999</v>
      </c>
      <c r="J146" s="5">
        <f t="shared" si="16"/>
        <v>42571.333333333336</v>
      </c>
      <c r="K146" s="5">
        <f t="shared" si="17"/>
        <v>42571.334027777782</v>
      </c>
      <c r="L146" s="5">
        <f t="shared" si="18"/>
        <v>42571.336805555555</v>
      </c>
      <c r="M146" s="5">
        <f t="shared" si="19"/>
        <v>42571.337500000001</v>
      </c>
      <c r="N146" s="5">
        <f t="shared" si="20"/>
        <v>42571.336805555555</v>
      </c>
      <c r="O146" s="5">
        <f t="shared" si="21"/>
        <v>42571.337500000001</v>
      </c>
      <c r="P146" s="5">
        <f t="shared" si="22"/>
        <v>42571.375</v>
      </c>
      <c r="Q146" s="5">
        <f t="shared" si="23"/>
        <v>42571.375694444447</v>
      </c>
    </row>
    <row r="147" spans="1:17" x14ac:dyDescent="0.25">
      <c r="A147" s="1">
        <v>42573</v>
      </c>
      <c r="B147">
        <v>15.879899999999999</v>
      </c>
      <c r="D147" s="2">
        <v>42572</v>
      </c>
      <c r="E147">
        <f>_xll.BDH($A$1,"last_price",J147,K147,"BarSz=1","Dir=V","Dts=h","Sort=D","Quote=C","UseDPDF=Y")</f>
        <v>16.047599999999999</v>
      </c>
      <c r="F147">
        <f>_xll.BDH($A$1,"last_price",L147,M147,"BarSz=1","Dir=V","Dts=h","Sort=D","Quote=C","UseDPDF=Y")</f>
        <v>16.056100000000001</v>
      </c>
      <c r="G147">
        <f>_xll.BDH($A$1,"last_price",N147,O147,"BarSz=1","Dir=V","Dts=h","Sort=D","Quote=C","UseDPDF=Y")</f>
        <v>16.056100000000001</v>
      </c>
      <c r="H147">
        <f>_xll.BDH($A$1,"last_price",P147,Q147,"BarSz=1","Dir=V","Dts=h","Sort=D","Quote=C","UseDPDF=Y")</f>
        <v>16.09</v>
      </c>
      <c r="J147" s="5">
        <f t="shared" si="16"/>
        <v>42572.333333333336</v>
      </c>
      <c r="K147" s="5">
        <f t="shared" si="17"/>
        <v>42572.334027777782</v>
      </c>
      <c r="L147" s="5">
        <f t="shared" si="18"/>
        <v>42572.336805555555</v>
      </c>
      <c r="M147" s="5">
        <f t="shared" si="19"/>
        <v>42572.337500000001</v>
      </c>
      <c r="N147" s="5">
        <f t="shared" si="20"/>
        <v>42572.336805555555</v>
      </c>
      <c r="O147" s="5">
        <f t="shared" si="21"/>
        <v>42572.337500000001</v>
      </c>
      <c r="P147" s="5">
        <f t="shared" si="22"/>
        <v>42572.375</v>
      </c>
      <c r="Q147" s="5">
        <f t="shared" si="23"/>
        <v>42572.375694444447</v>
      </c>
    </row>
    <row r="148" spans="1:17" x14ac:dyDescent="0.25">
      <c r="A148" s="1">
        <v>42576</v>
      </c>
      <c r="B148">
        <v>15.8255</v>
      </c>
      <c r="D148" s="2">
        <v>42573</v>
      </c>
      <c r="E148">
        <f>_xll.BDH($A$1,"last_price",J148,K148,"BarSz=1","Dir=V","Dts=h","Sort=D","Quote=C","UseDPDF=Y")</f>
        <v>15.8461</v>
      </c>
      <c r="F148">
        <f>_xll.BDH($A$1,"last_price",L148,M148,"BarSz=1","Dir=V","Dts=h","Sort=D","Quote=C","UseDPDF=Y")</f>
        <v>15.8544</v>
      </c>
      <c r="G148">
        <f>_xll.BDH($A$1,"last_price",N148,O148,"BarSz=1","Dir=V","Dts=h","Sort=D","Quote=C","UseDPDF=Y")</f>
        <v>15.8544</v>
      </c>
      <c r="H148">
        <f>_xll.BDH($A$1,"last_price",P148,Q148,"BarSz=1","Dir=V","Dts=h","Sort=D","Quote=C","UseDPDF=Y")</f>
        <v>15.8467</v>
      </c>
      <c r="J148" s="5">
        <f t="shared" si="16"/>
        <v>42573.333333333336</v>
      </c>
      <c r="K148" s="5">
        <f t="shared" si="17"/>
        <v>42573.334027777782</v>
      </c>
      <c r="L148" s="5">
        <f t="shared" si="18"/>
        <v>42573.336805555555</v>
      </c>
      <c r="M148" s="5">
        <f t="shared" si="19"/>
        <v>42573.337500000001</v>
      </c>
      <c r="N148" s="5">
        <f t="shared" si="20"/>
        <v>42573.336805555555</v>
      </c>
      <c r="O148" s="5">
        <f t="shared" si="21"/>
        <v>42573.337500000001</v>
      </c>
      <c r="P148" s="5">
        <f t="shared" si="22"/>
        <v>42573.375</v>
      </c>
      <c r="Q148" s="5">
        <f t="shared" si="23"/>
        <v>42573.375694444447</v>
      </c>
    </row>
    <row r="149" spans="1:17" x14ac:dyDescent="0.25">
      <c r="A149" s="1">
        <v>42577</v>
      </c>
      <c r="B149">
        <v>15.671099999999999</v>
      </c>
      <c r="D149" s="2">
        <v>42576</v>
      </c>
      <c r="E149">
        <f>_xll.BDH($A$1,"last_price",J149,K149,"BarSz=1","Dir=V","Dts=h","Sort=D","Quote=C","UseDPDF=Y")</f>
        <v>15.894600000000001</v>
      </c>
      <c r="F149">
        <f>_xll.BDH($A$1,"last_price",L149,M149,"BarSz=1","Dir=V","Dts=h","Sort=D","Quote=C","UseDPDF=Y")</f>
        <v>15.906000000000001</v>
      </c>
      <c r="G149">
        <f>_xll.BDH($A$1,"last_price",N149,O149,"BarSz=1","Dir=V","Dts=h","Sort=D","Quote=C","UseDPDF=Y")</f>
        <v>15.906000000000001</v>
      </c>
      <c r="H149">
        <f>_xll.BDH($A$1,"last_price",P149,Q149,"BarSz=1","Dir=V","Dts=h","Sort=D","Quote=C","UseDPDF=Y")</f>
        <v>15.9366</v>
      </c>
      <c r="J149" s="5">
        <f t="shared" si="16"/>
        <v>42576.333333333336</v>
      </c>
      <c r="K149" s="5">
        <f t="shared" si="17"/>
        <v>42576.334027777782</v>
      </c>
      <c r="L149" s="5">
        <f t="shared" si="18"/>
        <v>42576.336805555555</v>
      </c>
      <c r="M149" s="5">
        <f t="shared" si="19"/>
        <v>42576.337500000001</v>
      </c>
      <c r="N149" s="5">
        <f t="shared" si="20"/>
        <v>42576.336805555555</v>
      </c>
      <c r="O149" s="5">
        <f t="shared" si="21"/>
        <v>42576.337500000001</v>
      </c>
      <c r="P149" s="5">
        <f t="shared" si="22"/>
        <v>42576.375</v>
      </c>
      <c r="Q149" s="5">
        <f t="shared" si="23"/>
        <v>42576.375694444447</v>
      </c>
    </row>
    <row r="150" spans="1:17" x14ac:dyDescent="0.25">
      <c r="A150" s="1">
        <v>42578</v>
      </c>
      <c r="B150">
        <v>15.797700000000001</v>
      </c>
      <c r="D150" s="2">
        <v>42577</v>
      </c>
      <c r="E150">
        <f>_xll.BDH($A$1,"last_price",J150,K150,"BarSz=1","Dir=V","Dts=h","Sort=D","Quote=C","UseDPDF=Y")</f>
        <v>15.7897</v>
      </c>
      <c r="F150">
        <f>_xll.BDH($A$1,"last_price",L150,M150,"BarSz=1","Dir=V","Dts=h","Sort=D","Quote=C","UseDPDF=Y")</f>
        <v>15.790800000000001</v>
      </c>
      <c r="G150">
        <f>_xll.BDH($A$1,"last_price",N150,O150,"BarSz=1","Dir=V","Dts=h","Sort=D","Quote=C","UseDPDF=Y")</f>
        <v>15.790800000000001</v>
      </c>
      <c r="H150">
        <f>_xll.BDH($A$1,"last_price",P150,Q150,"BarSz=1","Dir=V","Dts=h","Sort=D","Quote=C","UseDPDF=Y")</f>
        <v>15.675599999999999</v>
      </c>
      <c r="J150" s="5">
        <f t="shared" si="16"/>
        <v>42577.333333333336</v>
      </c>
      <c r="K150" s="5">
        <f t="shared" si="17"/>
        <v>42577.334027777782</v>
      </c>
      <c r="L150" s="5">
        <f t="shared" si="18"/>
        <v>42577.336805555555</v>
      </c>
      <c r="M150" s="5">
        <f t="shared" si="19"/>
        <v>42577.337500000001</v>
      </c>
      <c r="N150" s="5">
        <f t="shared" si="20"/>
        <v>42577.336805555555</v>
      </c>
      <c r="O150" s="5">
        <f t="shared" si="21"/>
        <v>42577.337500000001</v>
      </c>
      <c r="P150" s="5">
        <f t="shared" si="22"/>
        <v>42577.375</v>
      </c>
      <c r="Q150" s="5">
        <f t="shared" si="23"/>
        <v>42577.375694444447</v>
      </c>
    </row>
    <row r="151" spans="1:17" x14ac:dyDescent="0.25">
      <c r="A151" s="1">
        <v>42579</v>
      </c>
      <c r="B151">
        <v>15.8024</v>
      </c>
      <c r="D151" s="2">
        <v>42578</v>
      </c>
      <c r="E151">
        <f>_xll.BDH($A$1,"last_price",J151,K151,"BarSz=1","Dir=V","Dts=h","Sort=D","Quote=C","UseDPDF=Y")</f>
        <v>15.693199999999999</v>
      </c>
      <c r="F151">
        <f>_xll.BDH($A$1,"last_price",L151,M151,"BarSz=1","Dir=V","Dts=h","Sort=D","Quote=C","UseDPDF=Y")</f>
        <v>15.7126</v>
      </c>
      <c r="G151">
        <f>_xll.BDH($A$1,"last_price",N151,O151,"BarSz=1","Dir=V","Dts=h","Sort=D","Quote=C","UseDPDF=Y")</f>
        <v>15.7126</v>
      </c>
      <c r="H151">
        <f>_xll.BDH($A$1,"last_price",P151,Q151,"BarSz=1","Dir=V","Dts=h","Sort=D","Quote=C","UseDPDF=Y")</f>
        <v>15.7348</v>
      </c>
      <c r="J151" s="5">
        <f t="shared" si="16"/>
        <v>42578.333333333336</v>
      </c>
      <c r="K151" s="5">
        <f t="shared" si="17"/>
        <v>42578.334027777782</v>
      </c>
      <c r="L151" s="5">
        <f t="shared" si="18"/>
        <v>42578.336805555555</v>
      </c>
      <c r="M151" s="5">
        <f t="shared" si="19"/>
        <v>42578.337500000001</v>
      </c>
      <c r="N151" s="5">
        <f t="shared" si="20"/>
        <v>42578.336805555555</v>
      </c>
      <c r="O151" s="5">
        <f t="shared" si="21"/>
        <v>42578.337500000001</v>
      </c>
      <c r="P151" s="5">
        <f t="shared" si="22"/>
        <v>42578.375</v>
      </c>
      <c r="Q151" s="5">
        <f t="shared" si="23"/>
        <v>42578.375694444447</v>
      </c>
    </row>
    <row r="152" spans="1:17" x14ac:dyDescent="0.25">
      <c r="A152" s="1">
        <v>42580</v>
      </c>
      <c r="B152">
        <v>15.3995</v>
      </c>
      <c r="D152" s="2">
        <v>42579</v>
      </c>
      <c r="E152">
        <f>_xll.BDH($A$1,"last_price",J152,K152,"BarSz=1","Dir=V","Dts=h","Sort=D","Quote=C","UseDPDF=Y")</f>
        <v>15.7462</v>
      </c>
      <c r="F152">
        <f>_xll.BDH($A$1,"last_price",L152,M152,"BarSz=1","Dir=V","Dts=h","Sort=D","Quote=C","UseDPDF=Y")</f>
        <v>15.734400000000001</v>
      </c>
      <c r="G152">
        <f>_xll.BDH($A$1,"last_price",N152,O152,"BarSz=1","Dir=V","Dts=h","Sort=D","Quote=C","UseDPDF=Y")</f>
        <v>15.734400000000001</v>
      </c>
      <c r="H152">
        <f>_xll.BDH($A$1,"last_price",P152,Q152,"BarSz=1","Dir=V","Dts=h","Sort=D","Quote=C","UseDPDF=Y")</f>
        <v>15.7166</v>
      </c>
      <c r="J152" s="5">
        <f t="shared" si="16"/>
        <v>42579.333333333336</v>
      </c>
      <c r="K152" s="5">
        <f t="shared" si="17"/>
        <v>42579.334027777782</v>
      </c>
      <c r="L152" s="5">
        <f t="shared" si="18"/>
        <v>42579.336805555555</v>
      </c>
      <c r="M152" s="5">
        <f t="shared" si="19"/>
        <v>42579.337500000001</v>
      </c>
      <c r="N152" s="5">
        <f t="shared" si="20"/>
        <v>42579.336805555555</v>
      </c>
      <c r="O152" s="5">
        <f t="shared" si="21"/>
        <v>42579.337500000001</v>
      </c>
      <c r="P152" s="5">
        <f t="shared" si="22"/>
        <v>42579.375</v>
      </c>
      <c r="Q152" s="5">
        <f t="shared" si="23"/>
        <v>42579.375694444447</v>
      </c>
    </row>
    <row r="153" spans="1:17" x14ac:dyDescent="0.25">
      <c r="A153" s="1">
        <v>42583</v>
      </c>
      <c r="B153">
        <v>15.408300000000001</v>
      </c>
      <c r="D153" s="2">
        <v>42580</v>
      </c>
      <c r="E153">
        <f>_xll.BDH($A$1,"last_price",J153,K153,"BarSz=1","Dir=V","Dts=h","Sort=D","Quote=C","UseDPDF=Y")</f>
        <v>15.733499999999999</v>
      </c>
      <c r="F153">
        <f>_xll.BDH($A$1,"last_price",L153,M153,"BarSz=1","Dir=V","Dts=h","Sort=D","Quote=C","UseDPDF=Y")</f>
        <v>15.7339</v>
      </c>
      <c r="G153">
        <f>_xll.BDH($A$1,"last_price",N153,O153,"BarSz=1","Dir=V","Dts=h","Sort=D","Quote=C","UseDPDF=Y")</f>
        <v>15.7339</v>
      </c>
      <c r="H153">
        <f>_xll.BDH($A$1,"last_price",P153,Q153,"BarSz=1","Dir=V","Dts=h","Sort=D","Quote=C","UseDPDF=Y")</f>
        <v>15.674899999999999</v>
      </c>
      <c r="J153" s="5">
        <f t="shared" si="16"/>
        <v>42580.333333333336</v>
      </c>
      <c r="K153" s="5">
        <f t="shared" si="17"/>
        <v>42580.334027777782</v>
      </c>
      <c r="L153" s="5">
        <f t="shared" si="18"/>
        <v>42580.336805555555</v>
      </c>
      <c r="M153" s="5">
        <f t="shared" si="19"/>
        <v>42580.337500000001</v>
      </c>
      <c r="N153" s="5">
        <f t="shared" si="20"/>
        <v>42580.336805555555</v>
      </c>
      <c r="O153" s="5">
        <f t="shared" si="21"/>
        <v>42580.337500000001</v>
      </c>
      <c r="P153" s="5">
        <f t="shared" si="22"/>
        <v>42580.375</v>
      </c>
      <c r="Q153" s="5">
        <f t="shared" si="23"/>
        <v>42580.375694444447</v>
      </c>
    </row>
    <row r="154" spans="1:17" x14ac:dyDescent="0.25">
      <c r="A154" s="1">
        <v>42584</v>
      </c>
      <c r="B154">
        <v>15.212199999999999</v>
      </c>
      <c r="D154" s="2">
        <v>42583</v>
      </c>
      <c r="E154">
        <f>_xll.BDH($A$1,"last_price",J154,K154,"BarSz=1","Dir=V","Dts=h","Sort=D","Quote=C","UseDPDF=Y")</f>
        <v>15.432499999999999</v>
      </c>
      <c r="F154">
        <f>_xll.BDH($A$1,"last_price",L154,M154,"BarSz=1","Dir=V","Dts=h","Sort=D","Quote=C","UseDPDF=Y")</f>
        <v>15.430999999999999</v>
      </c>
      <c r="G154">
        <f>_xll.BDH($A$1,"last_price",N154,O154,"BarSz=1","Dir=V","Dts=h","Sort=D","Quote=C","UseDPDF=Y")</f>
        <v>15.430999999999999</v>
      </c>
      <c r="H154">
        <f>_xll.BDH($A$1,"last_price",P154,Q154,"BarSz=1","Dir=V","Dts=h","Sort=D","Quote=C","UseDPDF=Y")</f>
        <v>15.4358</v>
      </c>
      <c r="J154" s="5">
        <f t="shared" si="16"/>
        <v>42583.333333333336</v>
      </c>
      <c r="K154" s="5">
        <f t="shared" si="17"/>
        <v>42583.334027777782</v>
      </c>
      <c r="L154" s="5">
        <f t="shared" si="18"/>
        <v>42583.336805555555</v>
      </c>
      <c r="M154" s="5">
        <f t="shared" si="19"/>
        <v>42583.337500000001</v>
      </c>
      <c r="N154" s="5">
        <f t="shared" si="20"/>
        <v>42583.336805555555</v>
      </c>
      <c r="O154" s="5">
        <f t="shared" si="21"/>
        <v>42583.337500000001</v>
      </c>
      <c r="P154" s="5">
        <f t="shared" si="22"/>
        <v>42583.375</v>
      </c>
      <c r="Q154" s="5">
        <f t="shared" si="23"/>
        <v>42583.375694444447</v>
      </c>
    </row>
    <row r="155" spans="1:17" x14ac:dyDescent="0.25">
      <c r="A155" s="1">
        <v>42585</v>
      </c>
      <c r="B155">
        <v>15.239800000000001</v>
      </c>
      <c r="D155" s="2">
        <v>42584</v>
      </c>
      <c r="E155">
        <f>_xll.BDH($A$1,"last_price",J155,K155,"BarSz=1","Dir=V","Dts=h","Sort=D","Quote=C","UseDPDF=Y")</f>
        <v>15.392099999999999</v>
      </c>
      <c r="F155">
        <f>_xll.BDH($A$1,"last_price",L155,M155,"BarSz=1","Dir=V","Dts=h","Sort=D","Quote=C","UseDPDF=Y")</f>
        <v>15.3942</v>
      </c>
      <c r="G155">
        <f>_xll.BDH($A$1,"last_price",N155,O155,"BarSz=1","Dir=V","Dts=h","Sort=D","Quote=C","UseDPDF=Y")</f>
        <v>15.3942</v>
      </c>
      <c r="H155">
        <f>_xll.BDH($A$1,"last_price",P155,Q155,"BarSz=1","Dir=V","Dts=h","Sort=D","Quote=C","UseDPDF=Y")</f>
        <v>15.391</v>
      </c>
      <c r="J155" s="5">
        <f t="shared" si="16"/>
        <v>42584.333333333336</v>
      </c>
      <c r="K155" s="5">
        <f t="shared" si="17"/>
        <v>42584.334027777782</v>
      </c>
      <c r="L155" s="5">
        <f t="shared" si="18"/>
        <v>42584.336805555555</v>
      </c>
      <c r="M155" s="5">
        <f t="shared" si="19"/>
        <v>42584.337500000001</v>
      </c>
      <c r="N155" s="5">
        <f t="shared" si="20"/>
        <v>42584.336805555555</v>
      </c>
      <c r="O155" s="5">
        <f t="shared" si="21"/>
        <v>42584.337500000001</v>
      </c>
      <c r="P155" s="5">
        <f t="shared" si="22"/>
        <v>42584.375</v>
      </c>
      <c r="Q155" s="5">
        <f t="shared" si="23"/>
        <v>42584.375694444447</v>
      </c>
    </row>
    <row r="156" spans="1:17" x14ac:dyDescent="0.25">
      <c r="A156" s="1">
        <v>42586</v>
      </c>
      <c r="B156">
        <v>15.229100000000001</v>
      </c>
      <c r="D156" s="2">
        <v>42585</v>
      </c>
      <c r="E156">
        <f>_xll.BDH($A$1,"last_price",J156,K156,"BarSz=1","Dir=V","Dts=h","Sort=D","Quote=C","UseDPDF=Y")</f>
        <v>15.2387</v>
      </c>
      <c r="F156">
        <f>_xll.BDH($A$1,"last_price",L156,M156,"BarSz=1","Dir=V","Dts=h","Sort=D","Quote=C","UseDPDF=Y")</f>
        <v>15.231</v>
      </c>
      <c r="G156">
        <f>_xll.BDH($A$1,"last_price",N156,O156,"BarSz=1","Dir=V","Dts=h","Sort=D","Quote=C","UseDPDF=Y")</f>
        <v>15.231</v>
      </c>
      <c r="H156">
        <f>_xll.BDH($A$1,"last_price",P156,Q156,"BarSz=1","Dir=V","Dts=h","Sort=D","Quote=C","UseDPDF=Y")</f>
        <v>15.245200000000001</v>
      </c>
      <c r="J156" s="5">
        <f t="shared" si="16"/>
        <v>42585.333333333336</v>
      </c>
      <c r="K156" s="5">
        <f t="shared" si="17"/>
        <v>42585.334027777782</v>
      </c>
      <c r="L156" s="5">
        <f t="shared" si="18"/>
        <v>42585.336805555555</v>
      </c>
      <c r="M156" s="5">
        <f t="shared" si="19"/>
        <v>42585.337500000001</v>
      </c>
      <c r="N156" s="5">
        <f t="shared" si="20"/>
        <v>42585.336805555555</v>
      </c>
      <c r="O156" s="5">
        <f t="shared" si="21"/>
        <v>42585.337500000001</v>
      </c>
      <c r="P156" s="5">
        <f t="shared" si="22"/>
        <v>42585.375</v>
      </c>
      <c r="Q156" s="5">
        <f t="shared" si="23"/>
        <v>42585.375694444447</v>
      </c>
    </row>
    <row r="157" spans="1:17" x14ac:dyDescent="0.25">
      <c r="A157" s="1">
        <v>42587</v>
      </c>
      <c r="B157">
        <v>15.2743</v>
      </c>
      <c r="D157" s="2">
        <v>42586</v>
      </c>
      <c r="E157">
        <f>_xll.BDH($A$1,"last_price",J157,K157,"BarSz=1","Dir=V","Dts=h","Sort=D","Quote=C","UseDPDF=Y")</f>
        <v>15.249700000000001</v>
      </c>
      <c r="F157">
        <f>_xll.BDH($A$1,"last_price",L157,M157,"BarSz=1","Dir=V","Dts=h","Sort=D","Quote=C","UseDPDF=Y")</f>
        <v>15.258800000000001</v>
      </c>
      <c r="G157">
        <f>_xll.BDH($A$1,"last_price",N157,O157,"BarSz=1","Dir=V","Dts=h","Sort=D","Quote=C","UseDPDF=Y")</f>
        <v>15.258800000000001</v>
      </c>
      <c r="H157">
        <f>_xll.BDH($A$1,"last_price",P157,Q157,"BarSz=1","Dir=V","Dts=h","Sort=D","Quote=C","UseDPDF=Y")</f>
        <v>15.243</v>
      </c>
      <c r="J157" s="5">
        <f t="shared" si="16"/>
        <v>42586.333333333336</v>
      </c>
      <c r="K157" s="5">
        <f t="shared" si="17"/>
        <v>42586.334027777782</v>
      </c>
      <c r="L157" s="5">
        <f t="shared" si="18"/>
        <v>42586.336805555555</v>
      </c>
      <c r="M157" s="5">
        <f t="shared" si="19"/>
        <v>42586.337500000001</v>
      </c>
      <c r="N157" s="5">
        <f t="shared" si="20"/>
        <v>42586.336805555555</v>
      </c>
      <c r="O157" s="5">
        <f t="shared" si="21"/>
        <v>42586.337500000001</v>
      </c>
      <c r="P157" s="5">
        <f t="shared" si="22"/>
        <v>42586.375</v>
      </c>
      <c r="Q157" s="5">
        <f t="shared" si="23"/>
        <v>42586.375694444447</v>
      </c>
    </row>
    <row r="158" spans="1:17" x14ac:dyDescent="0.25">
      <c r="A158" s="1">
        <v>42590</v>
      </c>
      <c r="B158">
        <v>15.3636</v>
      </c>
      <c r="D158" s="2">
        <v>42587</v>
      </c>
      <c r="E158">
        <f>_xll.BDH($A$1,"last_price",J158,K158,"BarSz=1","Dir=V","Dts=h","Sort=D","Quote=C","UseDPDF=Y")</f>
        <v>15.233700000000001</v>
      </c>
      <c r="F158">
        <f>_xll.BDH($A$1,"last_price",L158,M158,"BarSz=1","Dir=V","Dts=h","Sort=D","Quote=C","UseDPDF=Y")</f>
        <v>15.238200000000001</v>
      </c>
      <c r="G158">
        <f>_xll.BDH($A$1,"last_price",N158,O158,"BarSz=1","Dir=V","Dts=h","Sort=D","Quote=C","UseDPDF=Y")</f>
        <v>15.238200000000001</v>
      </c>
      <c r="H158">
        <f>_xll.BDH($A$1,"last_price",P158,Q158,"BarSz=1","Dir=V","Dts=h","Sort=D","Quote=C","UseDPDF=Y")</f>
        <v>15.233599999999999</v>
      </c>
      <c r="J158" s="5">
        <f t="shared" si="16"/>
        <v>42587.333333333336</v>
      </c>
      <c r="K158" s="5">
        <f t="shared" si="17"/>
        <v>42587.334027777782</v>
      </c>
      <c r="L158" s="5">
        <f t="shared" si="18"/>
        <v>42587.336805555555</v>
      </c>
      <c r="M158" s="5">
        <f t="shared" si="19"/>
        <v>42587.337500000001</v>
      </c>
      <c r="N158" s="5">
        <f t="shared" si="20"/>
        <v>42587.336805555555</v>
      </c>
      <c r="O158" s="5">
        <f t="shared" si="21"/>
        <v>42587.337500000001</v>
      </c>
      <c r="P158" s="5">
        <f t="shared" si="22"/>
        <v>42587.375</v>
      </c>
      <c r="Q158" s="5">
        <f t="shared" si="23"/>
        <v>42587.375694444447</v>
      </c>
    </row>
    <row r="159" spans="1:17" x14ac:dyDescent="0.25">
      <c r="A159" s="1">
        <v>42591</v>
      </c>
      <c r="B159">
        <v>15.293699999999999</v>
      </c>
      <c r="D159" s="2">
        <v>42590</v>
      </c>
      <c r="E159">
        <f>_xll.BDH($A$1,"last_price",J159,K159,"BarSz=1","Dir=V","Dts=h","Sort=D","Quote=C","UseDPDF=Y")</f>
        <v>15.302300000000001</v>
      </c>
      <c r="F159">
        <f>_xll.BDH($A$1,"last_price",L159,M159,"BarSz=1","Dir=V","Dts=h","Sort=D","Quote=C","UseDPDF=Y")</f>
        <v>15.3026</v>
      </c>
      <c r="G159">
        <f>_xll.BDH($A$1,"last_price",N159,O159,"BarSz=1","Dir=V","Dts=h","Sort=D","Quote=C","UseDPDF=Y")</f>
        <v>15.3026</v>
      </c>
      <c r="H159">
        <f>_xll.BDH($A$1,"last_price",P159,Q159,"BarSz=1","Dir=V","Dts=h","Sort=D","Quote=C","UseDPDF=Y")</f>
        <v>15.303000000000001</v>
      </c>
      <c r="J159" s="5">
        <f t="shared" si="16"/>
        <v>42590.333333333336</v>
      </c>
      <c r="K159" s="5">
        <f t="shared" si="17"/>
        <v>42590.334027777782</v>
      </c>
      <c r="L159" s="5">
        <f t="shared" si="18"/>
        <v>42590.336805555555</v>
      </c>
      <c r="M159" s="5">
        <f t="shared" si="19"/>
        <v>42590.337500000001</v>
      </c>
      <c r="N159" s="5">
        <f t="shared" si="20"/>
        <v>42590.336805555555</v>
      </c>
      <c r="O159" s="5">
        <f t="shared" si="21"/>
        <v>42590.337500000001</v>
      </c>
      <c r="P159" s="5">
        <f t="shared" si="22"/>
        <v>42590.375</v>
      </c>
      <c r="Q159" s="5">
        <f t="shared" si="23"/>
        <v>42590.375694444447</v>
      </c>
    </row>
    <row r="160" spans="1:17" x14ac:dyDescent="0.25">
      <c r="A160" s="1">
        <v>42592</v>
      </c>
      <c r="B160">
        <v>15.247</v>
      </c>
      <c r="D160" s="2">
        <v>42591</v>
      </c>
      <c r="E160">
        <f>_xll.BDH($A$1,"last_price",J160,K160,"BarSz=1","Dir=V","Dts=h","Sort=D","Quote=C","UseDPDF=Y")</f>
        <v>15.338800000000001</v>
      </c>
      <c r="F160">
        <f>_xll.BDH($A$1,"last_price",L160,M160,"BarSz=1","Dir=V","Dts=h","Sort=D","Quote=C","UseDPDF=Y")</f>
        <v>15.3462</v>
      </c>
      <c r="G160">
        <f>_xll.BDH($A$1,"last_price",N160,O160,"BarSz=1","Dir=V","Dts=h","Sort=D","Quote=C","UseDPDF=Y")</f>
        <v>15.3462</v>
      </c>
      <c r="H160">
        <f>_xll.BDH($A$1,"last_price",P160,Q160,"BarSz=1","Dir=V","Dts=h","Sort=D","Quote=C","UseDPDF=Y")</f>
        <v>15.348100000000001</v>
      </c>
      <c r="J160" s="5">
        <f t="shared" si="16"/>
        <v>42591.333333333336</v>
      </c>
      <c r="K160" s="5">
        <f t="shared" si="17"/>
        <v>42591.334027777782</v>
      </c>
      <c r="L160" s="5">
        <f t="shared" si="18"/>
        <v>42591.336805555555</v>
      </c>
      <c r="M160" s="5">
        <f t="shared" si="19"/>
        <v>42591.337500000001</v>
      </c>
      <c r="N160" s="5">
        <f t="shared" si="20"/>
        <v>42591.336805555555</v>
      </c>
      <c r="O160" s="5">
        <f t="shared" si="21"/>
        <v>42591.337500000001</v>
      </c>
      <c r="P160" s="5">
        <f t="shared" si="22"/>
        <v>42591.375</v>
      </c>
      <c r="Q160" s="5">
        <f t="shared" si="23"/>
        <v>42591.375694444447</v>
      </c>
    </row>
    <row r="161" spans="1:17" x14ac:dyDescent="0.25">
      <c r="A161" s="1">
        <v>42593</v>
      </c>
      <c r="B161">
        <v>15.3439</v>
      </c>
      <c r="D161" s="2">
        <v>42592</v>
      </c>
      <c r="E161">
        <f>_xll.BDH($A$1,"last_price",J161,K161,"BarSz=1","Dir=V","Dts=h","Sort=D","Quote=C","UseDPDF=Y")</f>
        <v>15.296200000000001</v>
      </c>
      <c r="F161">
        <f>_xll.BDH($A$1,"last_price",L161,M161,"BarSz=1","Dir=V","Dts=h","Sort=D","Quote=C","UseDPDF=Y")</f>
        <v>15.285399999999999</v>
      </c>
      <c r="G161">
        <f>_xll.BDH($A$1,"last_price",N161,O161,"BarSz=1","Dir=V","Dts=h","Sort=D","Quote=C","UseDPDF=Y")</f>
        <v>15.285399999999999</v>
      </c>
      <c r="H161">
        <f>_xll.BDH($A$1,"last_price",P161,Q161,"BarSz=1","Dir=V","Dts=h","Sort=D","Quote=C","UseDPDF=Y")</f>
        <v>15.244199999999999</v>
      </c>
      <c r="J161" s="5">
        <f t="shared" si="16"/>
        <v>42592.333333333336</v>
      </c>
      <c r="K161" s="5">
        <f t="shared" si="17"/>
        <v>42592.334027777782</v>
      </c>
      <c r="L161" s="5">
        <f t="shared" si="18"/>
        <v>42592.336805555555</v>
      </c>
      <c r="M161" s="5">
        <f t="shared" si="19"/>
        <v>42592.337500000001</v>
      </c>
      <c r="N161" s="5">
        <f t="shared" si="20"/>
        <v>42592.336805555555</v>
      </c>
      <c r="O161" s="5">
        <f t="shared" si="21"/>
        <v>42592.337500000001</v>
      </c>
      <c r="P161" s="5">
        <f t="shared" si="22"/>
        <v>42592.375</v>
      </c>
      <c r="Q161" s="5">
        <f t="shared" si="23"/>
        <v>42592.375694444447</v>
      </c>
    </row>
    <row r="162" spans="1:17" x14ac:dyDescent="0.25">
      <c r="A162" s="1">
        <v>42594</v>
      </c>
      <c r="B162">
        <v>15.224399999999999</v>
      </c>
      <c r="D162" s="2">
        <v>42593</v>
      </c>
      <c r="E162">
        <f>_xll.BDH($A$1,"last_price",J162,K162,"BarSz=1","Dir=V","Dts=h","Sort=D","Quote=C","UseDPDF=Y")</f>
        <v>15.231299999999999</v>
      </c>
      <c r="F162">
        <f>_xll.BDH($A$1,"last_price",L162,M162,"BarSz=1","Dir=V","Dts=h","Sort=D","Quote=C","UseDPDF=Y")</f>
        <v>15.2249</v>
      </c>
      <c r="G162">
        <f>_xll.BDH($A$1,"last_price",N162,O162,"BarSz=1","Dir=V","Dts=h","Sort=D","Quote=C","UseDPDF=Y")</f>
        <v>15.2249</v>
      </c>
      <c r="H162">
        <f>_xll.BDH($A$1,"last_price",P162,Q162,"BarSz=1","Dir=V","Dts=h","Sort=D","Quote=C","UseDPDF=Y")</f>
        <v>15.246499999999999</v>
      </c>
      <c r="J162" s="5">
        <f t="shared" si="16"/>
        <v>42593.333333333336</v>
      </c>
      <c r="K162" s="5">
        <f t="shared" si="17"/>
        <v>42593.334027777782</v>
      </c>
      <c r="L162" s="5">
        <f t="shared" si="18"/>
        <v>42593.336805555555</v>
      </c>
      <c r="M162" s="5">
        <f t="shared" si="19"/>
        <v>42593.337500000001</v>
      </c>
      <c r="N162" s="5">
        <f t="shared" si="20"/>
        <v>42593.336805555555</v>
      </c>
      <c r="O162" s="5">
        <f t="shared" si="21"/>
        <v>42593.337500000001</v>
      </c>
      <c r="P162" s="5">
        <f t="shared" si="22"/>
        <v>42593.375</v>
      </c>
      <c r="Q162" s="5">
        <f t="shared" si="23"/>
        <v>42593.375694444447</v>
      </c>
    </row>
    <row r="163" spans="1:17" x14ac:dyDescent="0.25">
      <c r="A163" s="1">
        <v>42597</v>
      </c>
      <c r="B163">
        <v>15.233599999999999</v>
      </c>
      <c r="D163" s="2">
        <v>42594</v>
      </c>
      <c r="E163">
        <f>_xll.BDH($A$1,"last_price",J163,K163,"BarSz=1","Dir=V","Dts=h","Sort=D","Quote=C","UseDPDF=Y")</f>
        <v>15.311999999999999</v>
      </c>
      <c r="F163">
        <f>_xll.BDH($A$1,"last_price",L163,M163,"BarSz=1","Dir=V","Dts=h","Sort=D","Quote=C","UseDPDF=Y")</f>
        <v>15.3338</v>
      </c>
      <c r="G163">
        <f>_xll.BDH($A$1,"last_price",N163,O163,"BarSz=1","Dir=V","Dts=h","Sort=D","Quote=C","UseDPDF=Y")</f>
        <v>15.3338</v>
      </c>
      <c r="H163">
        <f>_xll.BDH($A$1,"last_price",P163,Q163,"BarSz=1","Dir=V","Dts=h","Sort=D","Quote=C","UseDPDF=Y")</f>
        <v>15.3598</v>
      </c>
      <c r="J163" s="5">
        <f t="shared" si="16"/>
        <v>42594.333333333336</v>
      </c>
      <c r="K163" s="5">
        <f t="shared" si="17"/>
        <v>42594.334027777782</v>
      </c>
      <c r="L163" s="5">
        <f t="shared" si="18"/>
        <v>42594.336805555555</v>
      </c>
      <c r="M163" s="5">
        <f t="shared" si="19"/>
        <v>42594.337500000001</v>
      </c>
      <c r="N163" s="5">
        <f t="shared" si="20"/>
        <v>42594.336805555555</v>
      </c>
      <c r="O163" s="5">
        <f t="shared" si="21"/>
        <v>42594.337500000001</v>
      </c>
      <c r="P163" s="5">
        <f t="shared" si="22"/>
        <v>42594.375</v>
      </c>
      <c r="Q163" s="5">
        <f t="shared" si="23"/>
        <v>42594.375694444447</v>
      </c>
    </row>
    <row r="164" spans="1:17" x14ac:dyDescent="0.25">
      <c r="A164" s="1">
        <v>42598</v>
      </c>
      <c r="B164">
        <v>15.130800000000001</v>
      </c>
      <c r="D164" s="2">
        <v>42597</v>
      </c>
      <c r="E164">
        <f>_xll.BDH($A$1,"last_price",J164,K164,"BarSz=1","Dir=V","Dts=h","Sort=D","Quote=C","UseDPDF=Y")</f>
        <v>15.231999999999999</v>
      </c>
      <c r="F164">
        <f>_xll.BDH($A$1,"last_price",L164,M164,"BarSz=1","Dir=V","Dts=h","Sort=D","Quote=C","UseDPDF=Y")</f>
        <v>15.238</v>
      </c>
      <c r="G164">
        <f>_xll.BDH($A$1,"last_price",N164,O164,"BarSz=1","Dir=V","Dts=h","Sort=D","Quote=C","UseDPDF=Y")</f>
        <v>15.238</v>
      </c>
      <c r="H164">
        <f>_xll.BDH($A$1,"last_price",P164,Q164,"BarSz=1","Dir=V","Dts=h","Sort=D","Quote=C","UseDPDF=Y")</f>
        <v>15.2441</v>
      </c>
      <c r="J164" s="5">
        <f t="shared" si="16"/>
        <v>42597.333333333336</v>
      </c>
      <c r="K164" s="5">
        <f t="shared" si="17"/>
        <v>42597.334027777782</v>
      </c>
      <c r="L164" s="5">
        <f t="shared" si="18"/>
        <v>42597.336805555555</v>
      </c>
      <c r="M164" s="5">
        <f t="shared" si="19"/>
        <v>42597.337500000001</v>
      </c>
      <c r="N164" s="5">
        <f t="shared" si="20"/>
        <v>42597.336805555555</v>
      </c>
      <c r="O164" s="5">
        <f t="shared" si="21"/>
        <v>42597.337500000001</v>
      </c>
      <c r="P164" s="5">
        <f t="shared" si="22"/>
        <v>42597.375</v>
      </c>
      <c r="Q164" s="5">
        <f t="shared" si="23"/>
        <v>42597.375694444447</v>
      </c>
    </row>
    <row r="165" spans="1:17" x14ac:dyDescent="0.25">
      <c r="A165" s="1">
        <v>42599</v>
      </c>
      <c r="B165">
        <v>15.112</v>
      </c>
      <c r="D165" s="2">
        <v>42598</v>
      </c>
      <c r="E165">
        <f>_xll.BDH($A$1,"last_price",J165,K165,"BarSz=1","Dir=V","Dts=h","Sort=D","Quote=C","UseDPDF=Y")</f>
        <v>15.2302</v>
      </c>
      <c r="F165">
        <f>_xll.BDH($A$1,"last_price",L165,M165,"BarSz=1","Dir=V","Dts=h","Sort=D","Quote=C","UseDPDF=Y")</f>
        <v>15.2186</v>
      </c>
      <c r="G165">
        <f>_xll.BDH($A$1,"last_price",N165,O165,"BarSz=1","Dir=V","Dts=h","Sort=D","Quote=C","UseDPDF=Y")</f>
        <v>15.2186</v>
      </c>
      <c r="H165">
        <f>_xll.BDH($A$1,"last_price",P165,Q165,"BarSz=1","Dir=V","Dts=h","Sort=D","Quote=C","UseDPDF=Y")</f>
        <v>15.207599999999999</v>
      </c>
      <c r="J165" s="5">
        <f t="shared" si="16"/>
        <v>42598.333333333336</v>
      </c>
      <c r="K165" s="5">
        <f t="shared" si="17"/>
        <v>42598.334027777782</v>
      </c>
      <c r="L165" s="5">
        <f t="shared" si="18"/>
        <v>42598.336805555555</v>
      </c>
      <c r="M165" s="5">
        <f t="shared" si="19"/>
        <v>42598.337500000001</v>
      </c>
      <c r="N165" s="5">
        <f t="shared" si="20"/>
        <v>42598.336805555555</v>
      </c>
      <c r="O165" s="5">
        <f t="shared" si="21"/>
        <v>42598.337500000001</v>
      </c>
      <c r="P165" s="5">
        <f t="shared" si="22"/>
        <v>42598.375</v>
      </c>
      <c r="Q165" s="5">
        <f t="shared" si="23"/>
        <v>42598.375694444447</v>
      </c>
    </row>
    <row r="166" spans="1:17" x14ac:dyDescent="0.25">
      <c r="A166" s="1">
        <v>42600</v>
      </c>
      <c r="B166">
        <v>15.0566</v>
      </c>
      <c r="D166" s="2">
        <v>42599</v>
      </c>
      <c r="E166">
        <f>_xll.BDH($A$1,"last_price",J166,K166,"BarSz=1","Dir=V","Dts=h","Sort=D","Quote=C","UseDPDF=Y")</f>
        <v>15.1244</v>
      </c>
      <c r="F166">
        <f>_xll.BDH($A$1,"last_price",L166,M166,"BarSz=1","Dir=V","Dts=h","Sort=D","Quote=C","UseDPDF=Y")</f>
        <v>15.142099999999999</v>
      </c>
      <c r="G166">
        <f>_xll.BDH($A$1,"last_price",N166,O166,"BarSz=1","Dir=V","Dts=h","Sort=D","Quote=C","UseDPDF=Y")</f>
        <v>15.142099999999999</v>
      </c>
      <c r="H166">
        <f>_xll.BDH($A$1,"last_price",P166,Q166,"BarSz=1","Dir=V","Dts=h","Sort=D","Quote=C","UseDPDF=Y")</f>
        <v>15.1632</v>
      </c>
      <c r="J166" s="5">
        <f t="shared" si="16"/>
        <v>42599.333333333336</v>
      </c>
      <c r="K166" s="5">
        <f t="shared" si="17"/>
        <v>42599.334027777782</v>
      </c>
      <c r="L166" s="5">
        <f t="shared" si="18"/>
        <v>42599.336805555555</v>
      </c>
      <c r="M166" s="5">
        <f t="shared" si="19"/>
        <v>42599.337500000001</v>
      </c>
      <c r="N166" s="5">
        <f t="shared" si="20"/>
        <v>42599.336805555555</v>
      </c>
      <c r="O166" s="5">
        <f t="shared" si="21"/>
        <v>42599.337500000001</v>
      </c>
      <c r="P166" s="5">
        <f t="shared" si="22"/>
        <v>42599.375</v>
      </c>
      <c r="Q166" s="5">
        <f t="shared" si="23"/>
        <v>42599.375694444447</v>
      </c>
    </row>
    <row r="167" spans="1:17" x14ac:dyDescent="0.25">
      <c r="A167" s="1">
        <v>42601</v>
      </c>
      <c r="B167">
        <v>15.056900000000001</v>
      </c>
      <c r="D167" s="2">
        <v>42600</v>
      </c>
      <c r="E167">
        <f>_xll.BDH($A$1,"last_price",J167,K167,"BarSz=1","Dir=V","Dts=h","Sort=D","Quote=C","UseDPDF=Y")</f>
        <v>15.064500000000001</v>
      </c>
      <c r="F167">
        <f>_xll.BDH($A$1,"last_price",L167,M167,"BarSz=1","Dir=V","Dts=h","Sort=D","Quote=C","UseDPDF=Y")</f>
        <v>15.053000000000001</v>
      </c>
      <c r="G167">
        <f>_xll.BDH($A$1,"last_price",N167,O167,"BarSz=1","Dir=V","Dts=h","Sort=D","Quote=C","UseDPDF=Y")</f>
        <v>15.053000000000001</v>
      </c>
      <c r="H167">
        <f>_xll.BDH($A$1,"last_price",P167,Q167,"BarSz=1","Dir=V","Dts=h","Sort=D","Quote=C","UseDPDF=Y")</f>
        <v>15.062200000000001</v>
      </c>
      <c r="J167" s="5">
        <f t="shared" si="16"/>
        <v>42600.333333333336</v>
      </c>
      <c r="K167" s="5">
        <f t="shared" si="17"/>
        <v>42600.334027777782</v>
      </c>
      <c r="L167" s="5">
        <f t="shared" si="18"/>
        <v>42600.336805555555</v>
      </c>
      <c r="M167" s="5">
        <f t="shared" si="19"/>
        <v>42600.337500000001</v>
      </c>
      <c r="N167" s="5">
        <f t="shared" si="20"/>
        <v>42600.336805555555</v>
      </c>
      <c r="O167" s="5">
        <f t="shared" si="21"/>
        <v>42600.337500000001</v>
      </c>
      <c r="P167" s="5">
        <f t="shared" si="22"/>
        <v>42600.375</v>
      </c>
      <c r="Q167" s="5">
        <f t="shared" si="23"/>
        <v>42600.375694444447</v>
      </c>
    </row>
    <row r="168" spans="1:17" x14ac:dyDescent="0.25">
      <c r="A168" s="1">
        <v>42604</v>
      </c>
      <c r="B168">
        <v>15.063000000000001</v>
      </c>
      <c r="D168" s="2">
        <v>42601</v>
      </c>
      <c r="E168">
        <f>_xll.BDH($A$1,"last_price",J168,K168,"BarSz=1","Dir=V","Dts=h","Sort=D","Quote=C","UseDPDF=Y")</f>
        <v>15.090400000000001</v>
      </c>
      <c r="F168">
        <f>_xll.BDH($A$1,"last_price",L168,M168,"BarSz=1","Dir=V","Dts=h","Sort=D","Quote=C","UseDPDF=Y")</f>
        <v>15.1014</v>
      </c>
      <c r="G168">
        <f>_xll.BDH($A$1,"last_price",N168,O168,"BarSz=1","Dir=V","Dts=h","Sort=D","Quote=C","UseDPDF=Y")</f>
        <v>15.1014</v>
      </c>
      <c r="H168">
        <f>_xll.BDH($A$1,"last_price",P168,Q168,"BarSz=1","Dir=V","Dts=h","Sort=D","Quote=C","UseDPDF=Y")</f>
        <v>15.120100000000001</v>
      </c>
      <c r="J168" s="5">
        <f t="shared" si="16"/>
        <v>42601.333333333336</v>
      </c>
      <c r="K168" s="5">
        <f t="shared" si="17"/>
        <v>42601.334027777782</v>
      </c>
      <c r="L168" s="5">
        <f t="shared" si="18"/>
        <v>42601.336805555555</v>
      </c>
      <c r="M168" s="5">
        <f t="shared" si="19"/>
        <v>42601.337500000001</v>
      </c>
      <c r="N168" s="5">
        <f t="shared" si="20"/>
        <v>42601.336805555555</v>
      </c>
      <c r="O168" s="5">
        <f t="shared" si="21"/>
        <v>42601.337500000001</v>
      </c>
      <c r="P168" s="5">
        <f t="shared" si="22"/>
        <v>42601.375</v>
      </c>
      <c r="Q168" s="5">
        <f t="shared" si="23"/>
        <v>42601.375694444447</v>
      </c>
    </row>
    <row r="169" spans="1:17" x14ac:dyDescent="0.25">
      <c r="A169" s="1">
        <v>42605</v>
      </c>
      <c r="B169">
        <v>15.057399999999999</v>
      </c>
      <c r="D169" s="2">
        <v>42604</v>
      </c>
      <c r="E169">
        <f>_xll.BDH($A$1,"last_price",J169,K169,"BarSz=1","Dir=V","Dts=h","Sort=D","Quote=C","UseDPDF=Y")</f>
        <v>15.0967</v>
      </c>
      <c r="F169">
        <f>_xll.BDH($A$1,"last_price",L169,M169,"BarSz=1","Dir=V","Dts=h","Sort=D","Quote=C","UseDPDF=Y")</f>
        <v>15.0932</v>
      </c>
      <c r="G169">
        <f>_xll.BDH($A$1,"last_price",N169,O169,"BarSz=1","Dir=V","Dts=h","Sort=D","Quote=C","UseDPDF=Y")</f>
        <v>15.0932</v>
      </c>
      <c r="H169">
        <f>_xll.BDH($A$1,"last_price",P169,Q169,"BarSz=1","Dir=V","Dts=h","Sort=D","Quote=C","UseDPDF=Y")</f>
        <v>15.095000000000001</v>
      </c>
      <c r="J169" s="5">
        <f t="shared" si="16"/>
        <v>42604.333333333336</v>
      </c>
      <c r="K169" s="5">
        <f t="shared" si="17"/>
        <v>42604.334027777782</v>
      </c>
      <c r="L169" s="5">
        <f t="shared" si="18"/>
        <v>42604.336805555555</v>
      </c>
      <c r="M169" s="5">
        <f t="shared" si="19"/>
        <v>42604.337500000001</v>
      </c>
      <c r="N169" s="5">
        <f t="shared" si="20"/>
        <v>42604.336805555555</v>
      </c>
      <c r="O169" s="5">
        <f t="shared" si="21"/>
        <v>42604.337500000001</v>
      </c>
      <c r="P169" s="5">
        <f t="shared" si="22"/>
        <v>42604.375</v>
      </c>
      <c r="Q169" s="5">
        <f t="shared" si="23"/>
        <v>42604.375694444447</v>
      </c>
    </row>
    <row r="170" spans="1:17" x14ac:dyDescent="0.25">
      <c r="A170" s="1">
        <v>42606</v>
      </c>
      <c r="B170">
        <v>15.055400000000001</v>
      </c>
      <c r="D170" s="2">
        <v>42605</v>
      </c>
      <c r="E170">
        <f>_xll.BDH($A$1,"last_price",J170,K170,"BarSz=1","Dir=V","Dts=h","Sort=D","Quote=C","UseDPDF=Y")</f>
        <v>15.056100000000001</v>
      </c>
      <c r="F170">
        <f>_xll.BDH($A$1,"last_price",L170,M170,"BarSz=1","Dir=V","Dts=h","Sort=D","Quote=C","UseDPDF=Y")</f>
        <v>15.056699999999999</v>
      </c>
      <c r="G170">
        <f>_xll.BDH($A$1,"last_price",N170,O170,"BarSz=1","Dir=V","Dts=h","Sort=D","Quote=C","UseDPDF=Y")</f>
        <v>15.056699999999999</v>
      </c>
      <c r="H170">
        <f>_xll.BDH($A$1,"last_price",P170,Q170,"BarSz=1","Dir=V","Dts=h","Sort=D","Quote=C","UseDPDF=Y")</f>
        <v>15.0428</v>
      </c>
      <c r="J170" s="5">
        <f t="shared" si="16"/>
        <v>42605.333333333336</v>
      </c>
      <c r="K170" s="5">
        <f t="shared" si="17"/>
        <v>42605.334027777782</v>
      </c>
      <c r="L170" s="5">
        <f t="shared" si="18"/>
        <v>42605.336805555555</v>
      </c>
      <c r="M170" s="5">
        <f t="shared" si="19"/>
        <v>42605.337500000001</v>
      </c>
      <c r="N170" s="5">
        <f t="shared" si="20"/>
        <v>42605.336805555555</v>
      </c>
      <c r="O170" s="5">
        <f t="shared" si="21"/>
        <v>42605.337500000001</v>
      </c>
      <c r="P170" s="5">
        <f t="shared" si="22"/>
        <v>42605.375</v>
      </c>
      <c r="Q170" s="5">
        <f t="shared" si="23"/>
        <v>42605.375694444447</v>
      </c>
    </row>
    <row r="171" spans="1:17" x14ac:dyDescent="0.25">
      <c r="A171" s="1">
        <v>42607</v>
      </c>
      <c r="B171">
        <v>15.0753</v>
      </c>
      <c r="D171" s="2">
        <v>42606</v>
      </c>
      <c r="E171">
        <f>_xll.BDH($A$1,"last_price",J171,K171,"BarSz=1","Dir=V","Dts=h","Sort=D","Quote=C","UseDPDF=Y")</f>
        <v>15.0627</v>
      </c>
      <c r="F171">
        <f>_xll.BDH($A$1,"last_price",L171,M171,"BarSz=1","Dir=V","Dts=h","Sort=D","Quote=C","UseDPDF=Y")</f>
        <v>15.065799999999999</v>
      </c>
      <c r="G171">
        <f>_xll.BDH($A$1,"last_price",N171,O171,"BarSz=1","Dir=V","Dts=h","Sort=D","Quote=C","UseDPDF=Y")</f>
        <v>15.065799999999999</v>
      </c>
      <c r="H171">
        <f>_xll.BDH($A$1,"last_price",P171,Q171,"BarSz=1","Dir=V","Dts=h","Sort=D","Quote=C","UseDPDF=Y")</f>
        <v>15.073700000000001</v>
      </c>
      <c r="J171" s="5">
        <f t="shared" si="16"/>
        <v>42606.333333333336</v>
      </c>
      <c r="K171" s="5">
        <f t="shared" si="17"/>
        <v>42606.334027777782</v>
      </c>
      <c r="L171" s="5">
        <f t="shared" si="18"/>
        <v>42606.336805555555</v>
      </c>
      <c r="M171" s="5">
        <f t="shared" si="19"/>
        <v>42606.337500000001</v>
      </c>
      <c r="N171" s="5">
        <f t="shared" si="20"/>
        <v>42606.336805555555</v>
      </c>
      <c r="O171" s="5">
        <f t="shared" si="21"/>
        <v>42606.337500000001</v>
      </c>
      <c r="P171" s="5">
        <f t="shared" si="22"/>
        <v>42606.375</v>
      </c>
      <c r="Q171" s="5">
        <f t="shared" si="23"/>
        <v>42606.375694444447</v>
      </c>
    </row>
    <row r="172" spans="1:17" x14ac:dyDescent="0.25">
      <c r="A172" s="1">
        <v>42608</v>
      </c>
      <c r="B172">
        <v>15.2135</v>
      </c>
      <c r="D172" s="2">
        <v>42607</v>
      </c>
      <c r="E172">
        <f>_xll.BDH($A$1,"last_price",J172,K172,"BarSz=1","Dir=V","Dts=h","Sort=D","Quote=C","UseDPDF=Y")</f>
        <v>15.068</v>
      </c>
      <c r="F172">
        <f>_xll.BDH($A$1,"last_price",L172,M172,"BarSz=1","Dir=V","Dts=h","Sort=D","Quote=C","UseDPDF=Y")</f>
        <v>15.0685</v>
      </c>
      <c r="G172">
        <f>_xll.BDH($A$1,"last_price",N172,O172,"BarSz=1","Dir=V","Dts=h","Sort=D","Quote=C","UseDPDF=Y")</f>
        <v>15.0685</v>
      </c>
      <c r="H172">
        <f>_xll.BDH($A$1,"last_price",P172,Q172,"BarSz=1","Dir=V","Dts=h","Sort=D","Quote=C","UseDPDF=Y")</f>
        <v>15.059200000000001</v>
      </c>
      <c r="J172" s="5">
        <f t="shared" si="16"/>
        <v>42607.333333333336</v>
      </c>
      <c r="K172" s="5">
        <f t="shared" si="17"/>
        <v>42607.334027777782</v>
      </c>
      <c r="L172" s="5">
        <f t="shared" si="18"/>
        <v>42607.336805555555</v>
      </c>
      <c r="M172" s="5">
        <f t="shared" si="19"/>
        <v>42607.337500000001</v>
      </c>
      <c r="N172" s="5">
        <f t="shared" si="20"/>
        <v>42607.336805555555</v>
      </c>
      <c r="O172" s="5">
        <f t="shared" si="21"/>
        <v>42607.337500000001</v>
      </c>
      <c r="P172" s="5">
        <f t="shared" si="22"/>
        <v>42607.375</v>
      </c>
      <c r="Q172" s="5">
        <f t="shared" si="23"/>
        <v>42607.375694444447</v>
      </c>
    </row>
    <row r="173" spans="1:17" x14ac:dyDescent="0.25">
      <c r="A173" s="1">
        <v>42611</v>
      </c>
      <c r="B173">
        <v>15.2354</v>
      </c>
      <c r="D173" s="2">
        <v>42608</v>
      </c>
      <c r="E173">
        <f>_xll.BDH($A$1,"last_price",J173,K173,"BarSz=1","Dir=V","Dts=h","Sort=D","Quote=C","UseDPDF=Y")</f>
        <v>15.072100000000001</v>
      </c>
      <c r="F173">
        <f>_xll.BDH($A$1,"last_price",L173,M173,"BarSz=1","Dir=V","Dts=h","Sort=D","Quote=C","UseDPDF=Y")</f>
        <v>15.072699999999999</v>
      </c>
      <c r="G173">
        <f>_xll.BDH($A$1,"last_price",N173,O173,"BarSz=1","Dir=V","Dts=h","Sort=D","Quote=C","UseDPDF=Y")</f>
        <v>15.072699999999999</v>
      </c>
      <c r="H173">
        <f>_xll.BDH($A$1,"last_price",P173,Q173,"BarSz=1","Dir=V","Dts=h","Sort=D","Quote=C","UseDPDF=Y")</f>
        <v>15.0608</v>
      </c>
      <c r="J173" s="5">
        <f t="shared" si="16"/>
        <v>42608.333333333336</v>
      </c>
      <c r="K173" s="5">
        <f t="shared" si="17"/>
        <v>42608.334027777782</v>
      </c>
      <c r="L173" s="5">
        <f t="shared" si="18"/>
        <v>42608.336805555555</v>
      </c>
      <c r="M173" s="5">
        <f t="shared" si="19"/>
        <v>42608.337500000001</v>
      </c>
      <c r="N173" s="5">
        <f t="shared" si="20"/>
        <v>42608.336805555555</v>
      </c>
      <c r="O173" s="5">
        <f t="shared" si="21"/>
        <v>42608.337500000001</v>
      </c>
      <c r="P173" s="5">
        <f t="shared" si="22"/>
        <v>42608.375</v>
      </c>
      <c r="Q173" s="5">
        <f t="shared" si="23"/>
        <v>42608.375694444447</v>
      </c>
    </row>
    <row r="174" spans="1:17" x14ac:dyDescent="0.25">
      <c r="A174" s="1">
        <v>42612</v>
      </c>
      <c r="B174">
        <v>15.383599999999999</v>
      </c>
      <c r="D174" s="2">
        <v>42611</v>
      </c>
      <c r="E174">
        <f>_xll.BDH($A$1,"last_price",J174,K174,"BarSz=1","Dir=V","Dts=h","Sort=D","Quote=C","UseDPDF=Y")</f>
        <v>15.2102</v>
      </c>
      <c r="F174">
        <f>_xll.BDH($A$1,"last_price",L174,M174,"BarSz=1","Dir=V","Dts=h","Sort=D","Quote=C","UseDPDF=Y")</f>
        <v>15.206300000000001</v>
      </c>
      <c r="G174">
        <f>_xll.BDH($A$1,"last_price",N174,O174,"BarSz=1","Dir=V","Dts=h","Sort=D","Quote=C","UseDPDF=Y")</f>
        <v>15.206300000000001</v>
      </c>
      <c r="H174">
        <f>_xll.BDH($A$1,"last_price",P174,Q174,"BarSz=1","Dir=V","Dts=h","Sort=D","Quote=C","UseDPDF=Y")</f>
        <v>15.215400000000001</v>
      </c>
      <c r="J174" s="5">
        <f t="shared" si="16"/>
        <v>42611.333333333336</v>
      </c>
      <c r="K174" s="5">
        <f t="shared" si="17"/>
        <v>42611.334027777782</v>
      </c>
      <c r="L174" s="5">
        <f t="shared" si="18"/>
        <v>42611.336805555555</v>
      </c>
      <c r="M174" s="5">
        <f t="shared" si="19"/>
        <v>42611.337500000001</v>
      </c>
      <c r="N174" s="5">
        <f t="shared" si="20"/>
        <v>42611.336805555555</v>
      </c>
      <c r="O174" s="5">
        <f t="shared" si="21"/>
        <v>42611.337500000001</v>
      </c>
      <c r="P174" s="5">
        <f t="shared" si="22"/>
        <v>42611.375</v>
      </c>
      <c r="Q174" s="5">
        <f t="shared" si="23"/>
        <v>42611.375694444447</v>
      </c>
    </row>
    <row r="175" spans="1:17" x14ac:dyDescent="0.25">
      <c r="A175" s="1">
        <v>42613</v>
      </c>
      <c r="B175">
        <v>15.457599999999999</v>
      </c>
      <c r="D175" s="2">
        <v>42612</v>
      </c>
      <c r="E175">
        <f>_xll.BDH($A$1,"last_price",J175,K175,"BarSz=1","Dir=V","Dts=h","Sort=D","Quote=C","UseDPDF=Y")</f>
        <v>15.227</v>
      </c>
      <c r="F175">
        <f>_xll.BDH($A$1,"last_price",L175,M175,"BarSz=1","Dir=V","Dts=h","Sort=D","Quote=C","UseDPDF=Y")</f>
        <v>15.2172</v>
      </c>
      <c r="G175">
        <f>_xll.BDH($A$1,"last_price",N175,O175,"BarSz=1","Dir=V","Dts=h","Sort=D","Quote=C","UseDPDF=Y")</f>
        <v>15.2172</v>
      </c>
      <c r="H175">
        <f>_xll.BDH($A$1,"last_price",P175,Q175,"BarSz=1","Dir=V","Dts=h","Sort=D","Quote=C","UseDPDF=Y")</f>
        <v>15.242100000000001</v>
      </c>
      <c r="J175" s="5">
        <f t="shared" si="16"/>
        <v>42612.333333333336</v>
      </c>
      <c r="K175" s="5">
        <f t="shared" si="17"/>
        <v>42612.334027777782</v>
      </c>
      <c r="L175" s="5">
        <f t="shared" si="18"/>
        <v>42612.336805555555</v>
      </c>
      <c r="M175" s="5">
        <f t="shared" si="19"/>
        <v>42612.337500000001</v>
      </c>
      <c r="N175" s="5">
        <f t="shared" si="20"/>
        <v>42612.336805555555</v>
      </c>
      <c r="O175" s="5">
        <f t="shared" si="21"/>
        <v>42612.337500000001</v>
      </c>
      <c r="P175" s="5">
        <f t="shared" si="22"/>
        <v>42612.375</v>
      </c>
      <c r="Q175" s="5">
        <f t="shared" si="23"/>
        <v>42612.375694444447</v>
      </c>
    </row>
    <row r="176" spans="1:17" x14ac:dyDescent="0.25">
      <c r="A176" s="1">
        <v>42614</v>
      </c>
      <c r="B176">
        <v>15.4397</v>
      </c>
      <c r="D176" s="2">
        <v>42613</v>
      </c>
      <c r="E176">
        <f>_xll.BDH($A$1,"last_price",J176,K176,"BarSz=1","Dir=V","Dts=h","Sort=D","Quote=C","UseDPDF=Y")</f>
        <v>15.3756</v>
      </c>
      <c r="F176">
        <f>_xll.BDH($A$1,"last_price",L176,M176,"BarSz=1","Dir=V","Dts=h","Sort=D","Quote=C","UseDPDF=Y")</f>
        <v>15.3787</v>
      </c>
      <c r="G176">
        <f>_xll.BDH($A$1,"last_price",N176,O176,"BarSz=1","Dir=V","Dts=h","Sort=D","Quote=C","UseDPDF=Y")</f>
        <v>15.3788</v>
      </c>
      <c r="H176">
        <f>_xll.BDH($A$1,"last_price",P176,Q176,"BarSz=1","Dir=V","Dts=h","Sort=D","Quote=C","UseDPDF=Y")</f>
        <v>15.4015</v>
      </c>
      <c r="J176" s="5">
        <f t="shared" si="16"/>
        <v>42613.333333333336</v>
      </c>
      <c r="K176" s="5">
        <f t="shared" si="17"/>
        <v>42613.334027777782</v>
      </c>
      <c r="L176" s="5">
        <f t="shared" si="18"/>
        <v>42613.336805555555</v>
      </c>
      <c r="M176" s="5">
        <f t="shared" si="19"/>
        <v>42613.337500000001</v>
      </c>
      <c r="N176" s="5">
        <f t="shared" si="20"/>
        <v>42613.336805555555</v>
      </c>
      <c r="O176" s="5">
        <f t="shared" si="21"/>
        <v>42613.337500000001</v>
      </c>
      <c r="P176" s="5">
        <f t="shared" si="22"/>
        <v>42613.375</v>
      </c>
      <c r="Q176" s="5">
        <f t="shared" si="23"/>
        <v>42613.375694444447</v>
      </c>
    </row>
    <row r="177" spans="1:17" x14ac:dyDescent="0.25">
      <c r="A177" s="1">
        <v>42615</v>
      </c>
      <c r="B177">
        <v>15.514200000000001</v>
      </c>
      <c r="D177" s="2">
        <v>42614</v>
      </c>
      <c r="E177">
        <f>_xll.BDH($A$1,"last_price",J177,K177,"BarSz=1","Dir=V","Dts=h","Sort=D","Quote=C","UseDPDF=Y")</f>
        <v>15.436199999999999</v>
      </c>
      <c r="F177">
        <f>_xll.BDH($A$1,"last_price",L177,M177,"BarSz=1","Dir=V","Dts=h","Sort=D","Quote=C","UseDPDF=Y")</f>
        <v>15.430899999999999</v>
      </c>
      <c r="G177">
        <f>_xll.BDH($A$1,"last_price",N177,O177,"BarSz=1","Dir=V","Dts=h","Sort=D","Quote=C","UseDPDF=Y")</f>
        <v>15.430899999999999</v>
      </c>
      <c r="H177">
        <f>_xll.BDH($A$1,"last_price",P177,Q177,"BarSz=1","Dir=V","Dts=h","Sort=D","Quote=C","UseDPDF=Y")</f>
        <v>15.4236</v>
      </c>
      <c r="J177" s="5">
        <f t="shared" si="16"/>
        <v>42614.333333333336</v>
      </c>
      <c r="K177" s="5">
        <f t="shared" si="17"/>
        <v>42614.334027777782</v>
      </c>
      <c r="L177" s="5">
        <f t="shared" si="18"/>
        <v>42614.336805555555</v>
      </c>
      <c r="M177" s="5">
        <f t="shared" si="19"/>
        <v>42614.337500000001</v>
      </c>
      <c r="N177" s="5">
        <f t="shared" si="20"/>
        <v>42614.336805555555</v>
      </c>
      <c r="O177" s="5">
        <f t="shared" si="21"/>
        <v>42614.337500000001</v>
      </c>
      <c r="P177" s="5">
        <f t="shared" si="22"/>
        <v>42614.375</v>
      </c>
      <c r="Q177" s="5">
        <f t="shared" si="23"/>
        <v>42614.375694444447</v>
      </c>
    </row>
    <row r="178" spans="1:17" x14ac:dyDescent="0.25">
      <c r="A178" s="1">
        <v>42618</v>
      </c>
      <c r="B178">
        <v>15.4564</v>
      </c>
      <c r="D178" s="2">
        <v>42615</v>
      </c>
      <c r="E178">
        <f>_xll.BDH($A$1,"last_price",J178,K178,"BarSz=1","Dir=V","Dts=h","Sort=D","Quote=C","UseDPDF=Y")</f>
        <v>15.445</v>
      </c>
      <c r="F178">
        <f>_xll.BDH($A$1,"last_price",L178,M178,"BarSz=1","Dir=V","Dts=h","Sort=D","Quote=C","UseDPDF=Y")</f>
        <v>15.441800000000001</v>
      </c>
      <c r="G178">
        <f>_xll.BDH($A$1,"last_price",N178,O178,"BarSz=1","Dir=V","Dts=h","Sort=D","Quote=C","UseDPDF=Y")</f>
        <v>15.441800000000001</v>
      </c>
      <c r="H178">
        <f>_xll.BDH($A$1,"last_price",P178,Q178,"BarSz=1","Dir=V","Dts=h","Sort=D","Quote=C","UseDPDF=Y")</f>
        <v>15.4445</v>
      </c>
      <c r="J178" s="5">
        <f t="shared" si="16"/>
        <v>42615.333333333336</v>
      </c>
      <c r="K178" s="5">
        <f t="shared" si="17"/>
        <v>42615.334027777782</v>
      </c>
      <c r="L178" s="5">
        <f t="shared" si="18"/>
        <v>42615.336805555555</v>
      </c>
      <c r="M178" s="5">
        <f t="shared" si="19"/>
        <v>42615.337500000001</v>
      </c>
      <c r="N178" s="5">
        <f t="shared" si="20"/>
        <v>42615.336805555555</v>
      </c>
      <c r="O178" s="5">
        <f t="shared" si="21"/>
        <v>42615.337500000001</v>
      </c>
      <c r="P178" s="5">
        <f t="shared" si="22"/>
        <v>42615.375</v>
      </c>
      <c r="Q178" s="5">
        <f t="shared" si="23"/>
        <v>42615.375694444447</v>
      </c>
    </row>
    <row r="179" spans="1:17" x14ac:dyDescent="0.25">
      <c r="A179" s="1">
        <v>42619</v>
      </c>
      <c r="B179">
        <v>15.2827</v>
      </c>
      <c r="D179" s="2">
        <v>42618</v>
      </c>
      <c r="E179">
        <f>_xll.BDH($A$1,"last_price",J179,K179,"BarSz=1","Dir=V","Dts=h","Sort=D","Quote=C","UseDPDF=Y")</f>
        <v>15.526</v>
      </c>
      <c r="F179">
        <f>_xll.BDH($A$1,"last_price",L179,M179,"BarSz=1","Dir=V","Dts=h","Sort=D","Quote=C","UseDPDF=Y")</f>
        <v>15.5128</v>
      </c>
      <c r="G179">
        <f>_xll.BDH($A$1,"last_price",N179,O179,"BarSz=1","Dir=V","Dts=h","Sort=D","Quote=C","UseDPDF=Y")</f>
        <v>15.5128</v>
      </c>
      <c r="H179">
        <f>_xll.BDH($A$1,"last_price",P179,Q179,"BarSz=1","Dir=V","Dts=h","Sort=D","Quote=C","UseDPDF=Y")</f>
        <v>15.535399999999999</v>
      </c>
      <c r="J179" s="5">
        <f t="shared" si="16"/>
        <v>42618.333333333336</v>
      </c>
      <c r="K179" s="5">
        <f t="shared" si="17"/>
        <v>42618.334027777782</v>
      </c>
      <c r="L179" s="5">
        <f t="shared" si="18"/>
        <v>42618.336805555555</v>
      </c>
      <c r="M179" s="5">
        <f t="shared" si="19"/>
        <v>42618.337500000001</v>
      </c>
      <c r="N179" s="5">
        <f t="shared" si="20"/>
        <v>42618.336805555555</v>
      </c>
      <c r="O179" s="5">
        <f t="shared" si="21"/>
        <v>42618.337500000001</v>
      </c>
      <c r="P179" s="5">
        <f t="shared" si="22"/>
        <v>42618.375</v>
      </c>
      <c r="Q179" s="5">
        <f t="shared" si="23"/>
        <v>42618.375694444447</v>
      </c>
    </row>
    <row r="180" spans="1:17" x14ac:dyDescent="0.25">
      <c r="A180" s="1">
        <v>42620</v>
      </c>
      <c r="B180">
        <v>15.2506</v>
      </c>
      <c r="D180" s="2">
        <v>42619</v>
      </c>
      <c r="E180">
        <f>_xll.BDH($A$1,"last_price",J180,K180,"BarSz=1","Dir=V","Dts=h","Sort=D","Quote=C","UseDPDF=Y")</f>
        <v>15.466900000000001</v>
      </c>
      <c r="F180">
        <f>_xll.BDH($A$1,"last_price",L180,M180,"BarSz=1","Dir=V","Dts=h","Sort=D","Quote=C","UseDPDF=Y")</f>
        <v>15.4655</v>
      </c>
      <c r="G180">
        <f>_xll.BDH($A$1,"last_price",N180,O180,"BarSz=1","Dir=V","Dts=h","Sort=D","Quote=C","UseDPDF=Y")</f>
        <v>15.4648</v>
      </c>
      <c r="H180">
        <f>_xll.BDH($A$1,"last_price",P180,Q180,"BarSz=1","Dir=V","Dts=h","Sort=D","Quote=C","UseDPDF=Y")</f>
        <v>15.4946</v>
      </c>
      <c r="J180" s="5">
        <f t="shared" si="16"/>
        <v>42619.333333333336</v>
      </c>
      <c r="K180" s="5">
        <f t="shared" si="17"/>
        <v>42619.334027777782</v>
      </c>
      <c r="L180" s="5">
        <f t="shared" si="18"/>
        <v>42619.336805555555</v>
      </c>
      <c r="M180" s="5">
        <f t="shared" si="19"/>
        <v>42619.337500000001</v>
      </c>
      <c r="N180" s="5">
        <f t="shared" si="20"/>
        <v>42619.336805555555</v>
      </c>
      <c r="O180" s="5">
        <f t="shared" si="21"/>
        <v>42619.337500000001</v>
      </c>
      <c r="P180" s="5">
        <f t="shared" si="22"/>
        <v>42619.375</v>
      </c>
      <c r="Q180" s="5">
        <f t="shared" si="23"/>
        <v>42619.375694444447</v>
      </c>
    </row>
    <row r="181" spans="1:17" x14ac:dyDescent="0.25">
      <c r="A181" s="1">
        <v>42621</v>
      </c>
      <c r="B181">
        <v>15.342000000000001</v>
      </c>
      <c r="D181" s="2">
        <v>42620</v>
      </c>
      <c r="E181">
        <f>_xll.BDH($A$1,"last_price",J181,K181,"BarSz=1","Dir=V","Dts=h","Sort=D","Quote=C","UseDPDF=Y")</f>
        <v>15.2272</v>
      </c>
      <c r="F181">
        <f>_xll.BDH($A$1,"last_price",L181,M181,"BarSz=1","Dir=V","Dts=h","Sort=D","Quote=C","UseDPDF=Y")</f>
        <v>15.2057</v>
      </c>
      <c r="G181">
        <f>_xll.BDH($A$1,"last_price",N181,O181,"BarSz=1","Dir=V","Dts=h","Sort=D","Quote=C","UseDPDF=Y")</f>
        <v>15.2057</v>
      </c>
      <c r="H181">
        <f>_xll.BDH($A$1,"last_price",P181,Q181,"BarSz=1","Dir=V","Dts=h","Sort=D","Quote=C","UseDPDF=Y")</f>
        <v>15.2056</v>
      </c>
      <c r="J181" s="5">
        <f t="shared" si="16"/>
        <v>42620.333333333336</v>
      </c>
      <c r="K181" s="5">
        <f t="shared" si="17"/>
        <v>42620.334027777782</v>
      </c>
      <c r="L181" s="5">
        <f t="shared" si="18"/>
        <v>42620.336805555555</v>
      </c>
      <c r="M181" s="5">
        <f t="shared" si="19"/>
        <v>42620.337500000001</v>
      </c>
      <c r="N181" s="5">
        <f t="shared" si="20"/>
        <v>42620.336805555555</v>
      </c>
      <c r="O181" s="5">
        <f t="shared" si="21"/>
        <v>42620.337500000001</v>
      </c>
      <c r="P181" s="5">
        <f t="shared" si="22"/>
        <v>42620.375</v>
      </c>
      <c r="Q181" s="5">
        <f t="shared" si="23"/>
        <v>42620.375694444447</v>
      </c>
    </row>
    <row r="182" spans="1:17" x14ac:dyDescent="0.25">
      <c r="A182" s="1">
        <v>42622</v>
      </c>
      <c r="B182">
        <v>15.3338</v>
      </c>
      <c r="D182" s="2">
        <v>42621</v>
      </c>
      <c r="E182">
        <f>_xll.BDH($A$1,"last_price",J182,K182,"BarSz=1","Dir=V","Dts=h","Sort=D","Quote=C","UseDPDF=Y")</f>
        <v>15.2667</v>
      </c>
      <c r="F182">
        <f>_xll.BDH($A$1,"last_price",L182,M182,"BarSz=1","Dir=V","Dts=h","Sort=D","Quote=C","UseDPDF=Y")</f>
        <v>15.266299999999999</v>
      </c>
      <c r="G182">
        <f>_xll.BDH($A$1,"last_price",N182,O182,"BarSz=1","Dir=V","Dts=h","Sort=D","Quote=C","UseDPDF=Y")</f>
        <v>15.266299999999999</v>
      </c>
      <c r="H182">
        <f>_xll.BDH($A$1,"last_price",P182,Q182,"BarSz=1","Dir=V","Dts=h","Sort=D","Quote=C","UseDPDF=Y")</f>
        <v>15.252800000000001</v>
      </c>
      <c r="J182" s="5">
        <f t="shared" si="16"/>
        <v>42621.333333333336</v>
      </c>
      <c r="K182" s="5">
        <f t="shared" si="17"/>
        <v>42621.334027777782</v>
      </c>
      <c r="L182" s="5">
        <f t="shared" si="18"/>
        <v>42621.336805555555</v>
      </c>
      <c r="M182" s="5">
        <f t="shared" si="19"/>
        <v>42621.337500000001</v>
      </c>
      <c r="N182" s="5">
        <f t="shared" si="20"/>
        <v>42621.336805555555</v>
      </c>
      <c r="O182" s="5">
        <f t="shared" si="21"/>
        <v>42621.337500000001</v>
      </c>
      <c r="P182" s="5">
        <f t="shared" si="22"/>
        <v>42621.375</v>
      </c>
      <c r="Q182" s="5">
        <f t="shared" si="23"/>
        <v>42621.375694444447</v>
      </c>
    </row>
    <row r="183" spans="1:17" x14ac:dyDescent="0.25">
      <c r="A183" s="1">
        <v>42625</v>
      </c>
      <c r="B183">
        <v>15.236000000000001</v>
      </c>
      <c r="D183" s="2">
        <v>42622</v>
      </c>
      <c r="E183">
        <f>_xll.BDH($A$1,"last_price",J183,K183,"BarSz=1","Dir=V","Dts=h","Sort=D","Quote=C","UseDPDF=Y")</f>
        <v>15.328900000000001</v>
      </c>
      <c r="F183">
        <f>_xll.BDH($A$1,"last_price",L183,M183,"BarSz=1","Dir=V","Dts=h","Sort=D","Quote=C","UseDPDF=Y")</f>
        <v>15.324999999999999</v>
      </c>
      <c r="G183">
        <f>_xll.BDH($A$1,"last_price",N183,O183,"BarSz=1","Dir=V","Dts=h","Sort=D","Quote=C","UseDPDF=Y")</f>
        <v>15.3249</v>
      </c>
      <c r="H183">
        <f>_xll.BDH($A$1,"last_price",P183,Q183,"BarSz=1","Dir=V","Dts=h","Sort=D","Quote=C","UseDPDF=Y")</f>
        <v>15.3024</v>
      </c>
      <c r="J183" s="5">
        <f t="shared" si="16"/>
        <v>42622.333333333336</v>
      </c>
      <c r="K183" s="5">
        <f t="shared" si="17"/>
        <v>42622.334027777782</v>
      </c>
      <c r="L183" s="5">
        <f t="shared" si="18"/>
        <v>42622.336805555555</v>
      </c>
      <c r="M183" s="5">
        <f t="shared" si="19"/>
        <v>42622.337500000001</v>
      </c>
      <c r="N183" s="5">
        <f t="shared" si="20"/>
        <v>42622.336805555555</v>
      </c>
      <c r="O183" s="5">
        <f t="shared" si="21"/>
        <v>42622.337500000001</v>
      </c>
      <c r="P183" s="5">
        <f t="shared" si="22"/>
        <v>42622.375</v>
      </c>
      <c r="Q183" s="5">
        <f t="shared" si="23"/>
        <v>42622.375694444447</v>
      </c>
    </row>
    <row r="184" spans="1:17" x14ac:dyDescent="0.25">
      <c r="A184" s="1">
        <v>42626</v>
      </c>
      <c r="B184">
        <v>15.3233</v>
      </c>
      <c r="D184" s="2">
        <v>42625</v>
      </c>
      <c r="E184">
        <f>_xll.BDH($A$1,"last_price",J184,K184,"BarSz=1","Dir=V","Dts=h","Sort=D","Quote=C","UseDPDF=Y")</f>
        <v>15.3164</v>
      </c>
      <c r="F184">
        <f>_xll.BDH($A$1,"last_price",L184,M184,"BarSz=1","Dir=V","Dts=h","Sort=D","Quote=C","UseDPDF=Y")</f>
        <v>15.3081</v>
      </c>
      <c r="G184">
        <f>_xll.BDH($A$1,"last_price",N184,O184,"BarSz=1","Dir=V","Dts=h","Sort=D","Quote=C","UseDPDF=Y")</f>
        <v>15.3081</v>
      </c>
      <c r="H184">
        <f>_xll.BDH($A$1,"last_price",P184,Q184,"BarSz=1","Dir=V","Dts=h","Sort=D","Quote=C","UseDPDF=Y")</f>
        <v>15.338800000000001</v>
      </c>
      <c r="J184" s="5">
        <f t="shared" si="16"/>
        <v>42625.333333333336</v>
      </c>
      <c r="K184" s="5">
        <f t="shared" si="17"/>
        <v>42625.334027777782</v>
      </c>
      <c r="L184" s="5">
        <f t="shared" si="18"/>
        <v>42625.336805555555</v>
      </c>
      <c r="M184" s="5">
        <f t="shared" si="19"/>
        <v>42625.337500000001</v>
      </c>
      <c r="N184" s="5">
        <f t="shared" si="20"/>
        <v>42625.336805555555</v>
      </c>
      <c r="O184" s="5">
        <f t="shared" si="21"/>
        <v>42625.337500000001</v>
      </c>
      <c r="P184" s="5">
        <f t="shared" si="22"/>
        <v>42625.375</v>
      </c>
      <c r="Q184" s="5">
        <f t="shared" si="23"/>
        <v>42625.375694444447</v>
      </c>
    </row>
    <row r="185" spans="1:17" x14ac:dyDescent="0.25">
      <c r="A185" s="1">
        <v>42627</v>
      </c>
      <c r="B185">
        <v>15.3621</v>
      </c>
      <c r="D185" s="2">
        <v>42626</v>
      </c>
      <c r="E185">
        <f>_xll.BDH($A$1,"last_price",J185,K185,"BarSz=1","Dir=V","Dts=h","Sort=D","Quote=C","UseDPDF=Y")</f>
        <v>15.210800000000001</v>
      </c>
      <c r="F185">
        <f>_xll.BDH($A$1,"last_price",L185,M185,"BarSz=1","Dir=V","Dts=h","Sort=D","Quote=C","UseDPDF=Y")</f>
        <v>15.1988</v>
      </c>
      <c r="G185">
        <f>_xll.BDH($A$1,"last_price",N185,O185,"BarSz=1","Dir=V","Dts=h","Sort=D","Quote=C","UseDPDF=Y")</f>
        <v>15.1998</v>
      </c>
      <c r="H185">
        <f>_xll.BDH($A$1,"last_price",P185,Q185,"BarSz=1","Dir=V","Dts=h","Sort=D","Quote=C","UseDPDF=Y")</f>
        <v>15.176399999999999</v>
      </c>
      <c r="J185" s="5">
        <f t="shared" si="16"/>
        <v>42626.333333333336</v>
      </c>
      <c r="K185" s="5">
        <f t="shared" si="17"/>
        <v>42626.334027777782</v>
      </c>
      <c r="L185" s="5">
        <f t="shared" si="18"/>
        <v>42626.336805555555</v>
      </c>
      <c r="M185" s="5">
        <f t="shared" si="19"/>
        <v>42626.337500000001</v>
      </c>
      <c r="N185" s="5">
        <f t="shared" si="20"/>
        <v>42626.336805555555</v>
      </c>
      <c r="O185" s="5">
        <f t="shared" si="21"/>
        <v>42626.337500000001</v>
      </c>
      <c r="P185" s="5">
        <f t="shared" si="22"/>
        <v>42626.375</v>
      </c>
      <c r="Q185" s="5">
        <f t="shared" si="23"/>
        <v>42626.375694444447</v>
      </c>
    </row>
    <row r="186" spans="1:17" x14ac:dyDescent="0.25">
      <c r="A186" s="1">
        <v>42628</v>
      </c>
      <c r="B186">
        <v>15.349299999999999</v>
      </c>
      <c r="D186" s="2">
        <v>42627</v>
      </c>
      <c r="E186">
        <f>_xll.BDH($A$1,"last_price",J186,K186,"BarSz=1","Dir=V","Dts=h","Sort=D","Quote=C","UseDPDF=Y")</f>
        <v>15.3178</v>
      </c>
      <c r="F186">
        <f>_xll.BDH($A$1,"last_price",L186,M186,"BarSz=1","Dir=V","Dts=h","Sort=D","Quote=C","UseDPDF=Y")</f>
        <v>15.320399999999999</v>
      </c>
      <c r="G186">
        <f>_xll.BDH($A$1,"last_price",N186,O186,"BarSz=1","Dir=V","Dts=h","Sort=D","Quote=C","UseDPDF=Y")</f>
        <v>15.320399999999999</v>
      </c>
      <c r="H186">
        <f>_xll.BDH($A$1,"last_price",P186,Q186,"BarSz=1","Dir=V","Dts=h","Sort=D","Quote=C","UseDPDF=Y")</f>
        <v>15.365500000000001</v>
      </c>
      <c r="J186" s="5">
        <f t="shared" si="16"/>
        <v>42627.333333333336</v>
      </c>
      <c r="K186" s="5">
        <f t="shared" si="17"/>
        <v>42627.334027777782</v>
      </c>
      <c r="L186" s="5">
        <f t="shared" si="18"/>
        <v>42627.336805555555</v>
      </c>
      <c r="M186" s="5">
        <f t="shared" si="19"/>
        <v>42627.337500000001</v>
      </c>
      <c r="N186" s="5">
        <f t="shared" si="20"/>
        <v>42627.336805555555</v>
      </c>
      <c r="O186" s="5">
        <f t="shared" si="21"/>
        <v>42627.337500000001</v>
      </c>
      <c r="P186" s="5">
        <f t="shared" si="22"/>
        <v>42627.375</v>
      </c>
      <c r="Q186" s="5">
        <f t="shared" si="23"/>
        <v>42627.375694444447</v>
      </c>
    </row>
    <row r="187" spans="1:17" x14ac:dyDescent="0.25">
      <c r="A187" s="1">
        <v>42629</v>
      </c>
      <c r="B187">
        <v>15.3657</v>
      </c>
      <c r="D187" s="2">
        <v>42628</v>
      </c>
      <c r="E187">
        <f>_xll.BDH($A$1,"last_price",J187,K187,"BarSz=1","Dir=V","Dts=h","Sort=D","Quote=C","UseDPDF=Y")</f>
        <v>15.3689</v>
      </c>
      <c r="F187">
        <f>_xll.BDH($A$1,"last_price",L187,M187,"BarSz=1","Dir=V","Dts=h","Sort=D","Quote=C","UseDPDF=Y")</f>
        <v>15.3803</v>
      </c>
      <c r="G187">
        <f>_xll.BDH($A$1,"last_price",N187,O187,"BarSz=1","Dir=V","Dts=h","Sort=D","Quote=C","UseDPDF=Y")</f>
        <v>15.3803</v>
      </c>
      <c r="H187">
        <f>_xll.BDH($A$1,"last_price",P187,Q187,"BarSz=1","Dir=V","Dts=h","Sort=D","Quote=C","UseDPDF=Y")</f>
        <v>15.3466</v>
      </c>
      <c r="J187" s="5">
        <f t="shared" si="16"/>
        <v>42628.333333333336</v>
      </c>
      <c r="K187" s="5">
        <f t="shared" si="17"/>
        <v>42628.334027777782</v>
      </c>
      <c r="L187" s="5">
        <f t="shared" si="18"/>
        <v>42628.336805555555</v>
      </c>
      <c r="M187" s="5">
        <f t="shared" si="19"/>
        <v>42628.337500000001</v>
      </c>
      <c r="N187" s="5">
        <f t="shared" si="20"/>
        <v>42628.336805555555</v>
      </c>
      <c r="O187" s="5">
        <f t="shared" si="21"/>
        <v>42628.337500000001</v>
      </c>
      <c r="P187" s="5">
        <f t="shared" si="22"/>
        <v>42628.375</v>
      </c>
      <c r="Q187" s="5">
        <f t="shared" si="23"/>
        <v>42628.375694444447</v>
      </c>
    </row>
    <row r="188" spans="1:17" x14ac:dyDescent="0.25">
      <c r="A188" s="1">
        <v>42632</v>
      </c>
      <c r="B188">
        <v>15.2895</v>
      </c>
      <c r="D188" s="2">
        <v>42629</v>
      </c>
      <c r="E188">
        <f>_xll.BDH($A$1,"last_price",J188,K188,"BarSz=1","Dir=V","Dts=h","Sort=D","Quote=C","UseDPDF=Y")</f>
        <v>15.331899999999999</v>
      </c>
      <c r="F188">
        <f>_xll.BDH($A$1,"last_price",L188,M188,"BarSz=1","Dir=V","Dts=h","Sort=D","Quote=C","UseDPDF=Y")</f>
        <v>15.324299999999999</v>
      </c>
      <c r="G188">
        <f>_xll.BDH($A$1,"last_price",N188,O188,"BarSz=1","Dir=V","Dts=h","Sort=D","Quote=C","UseDPDF=Y")</f>
        <v>15.324299999999999</v>
      </c>
      <c r="H188">
        <f>_xll.BDH($A$1,"last_price",P188,Q188,"BarSz=1","Dir=V","Dts=h","Sort=D","Quote=C","UseDPDF=Y")</f>
        <v>15.3216</v>
      </c>
      <c r="J188" s="5">
        <f t="shared" si="16"/>
        <v>42629.333333333336</v>
      </c>
      <c r="K188" s="5">
        <f t="shared" si="17"/>
        <v>42629.334027777782</v>
      </c>
      <c r="L188" s="5">
        <f t="shared" si="18"/>
        <v>42629.336805555555</v>
      </c>
      <c r="M188" s="5">
        <f t="shared" si="19"/>
        <v>42629.337500000001</v>
      </c>
      <c r="N188" s="5">
        <f t="shared" si="20"/>
        <v>42629.336805555555</v>
      </c>
      <c r="O188" s="5">
        <f t="shared" si="21"/>
        <v>42629.337500000001</v>
      </c>
      <c r="P188" s="5">
        <f t="shared" si="22"/>
        <v>42629.375</v>
      </c>
      <c r="Q188" s="5">
        <f t="shared" si="23"/>
        <v>42629.375694444447</v>
      </c>
    </row>
    <row r="189" spans="1:17" x14ac:dyDescent="0.25">
      <c r="A189" s="1">
        <v>42633</v>
      </c>
      <c r="B189">
        <v>15.219799999999999</v>
      </c>
      <c r="D189" s="2">
        <v>42632</v>
      </c>
      <c r="E189">
        <f>_xll.BDH($A$1,"last_price",J189,K189,"BarSz=1","Dir=V","Dts=h","Sort=D","Quote=C","UseDPDF=Y")</f>
        <v>15.364599999999999</v>
      </c>
      <c r="F189">
        <f>_xll.BDH($A$1,"last_price",L189,M189,"BarSz=1","Dir=V","Dts=h","Sort=D","Quote=C","UseDPDF=Y")</f>
        <v>15.359</v>
      </c>
      <c r="G189">
        <f>_xll.BDH($A$1,"last_price",N189,O189,"BarSz=1","Dir=V","Dts=h","Sort=D","Quote=C","UseDPDF=Y")</f>
        <v>15.359</v>
      </c>
      <c r="H189">
        <f>_xll.BDH($A$1,"last_price",P189,Q189,"BarSz=1","Dir=V","Dts=h","Sort=D","Quote=C","UseDPDF=Y")</f>
        <v>15.3363</v>
      </c>
      <c r="J189" s="5">
        <f t="shared" si="16"/>
        <v>42632.333333333336</v>
      </c>
      <c r="K189" s="5">
        <f t="shared" si="17"/>
        <v>42632.334027777782</v>
      </c>
      <c r="L189" s="5">
        <f t="shared" si="18"/>
        <v>42632.336805555555</v>
      </c>
      <c r="M189" s="5">
        <f t="shared" si="19"/>
        <v>42632.337500000001</v>
      </c>
      <c r="N189" s="5">
        <f t="shared" si="20"/>
        <v>42632.336805555555</v>
      </c>
      <c r="O189" s="5">
        <f t="shared" si="21"/>
        <v>42632.337500000001</v>
      </c>
      <c r="P189" s="5">
        <f t="shared" si="22"/>
        <v>42632.375</v>
      </c>
      <c r="Q189" s="5">
        <f t="shared" si="23"/>
        <v>42632.375694444447</v>
      </c>
    </row>
    <row r="190" spans="1:17" x14ac:dyDescent="0.25">
      <c r="A190" s="1">
        <v>42634</v>
      </c>
      <c r="B190">
        <v>15.040800000000001</v>
      </c>
      <c r="D190" s="2">
        <v>42633</v>
      </c>
      <c r="E190">
        <f>_xll.BDH($A$1,"last_price",J190,K190,"BarSz=1","Dir=V","Dts=h","Sort=D","Quote=C","UseDPDF=Y")</f>
        <v>15.274699999999999</v>
      </c>
      <c r="F190">
        <f>_xll.BDH($A$1,"last_price",L190,M190,"BarSz=1","Dir=V","Dts=h","Sort=D","Quote=C","UseDPDF=Y")</f>
        <v>15.2752</v>
      </c>
      <c r="G190">
        <f>_xll.BDH($A$1,"last_price",N190,O190,"BarSz=1","Dir=V","Dts=h","Sort=D","Quote=C","UseDPDF=Y")</f>
        <v>15.2752</v>
      </c>
      <c r="H190">
        <f>_xll.BDH($A$1,"last_price",P190,Q190,"BarSz=1","Dir=V","Dts=h","Sort=D","Quote=C","UseDPDF=Y")</f>
        <v>15.2662</v>
      </c>
      <c r="J190" s="5">
        <f t="shared" si="16"/>
        <v>42633.333333333336</v>
      </c>
      <c r="K190" s="5">
        <f t="shared" si="17"/>
        <v>42633.334027777782</v>
      </c>
      <c r="L190" s="5">
        <f t="shared" si="18"/>
        <v>42633.336805555555</v>
      </c>
      <c r="M190" s="5">
        <f t="shared" si="19"/>
        <v>42633.337500000001</v>
      </c>
      <c r="N190" s="5">
        <f t="shared" si="20"/>
        <v>42633.336805555555</v>
      </c>
      <c r="O190" s="5">
        <f t="shared" si="21"/>
        <v>42633.337500000001</v>
      </c>
      <c r="P190" s="5">
        <f t="shared" si="22"/>
        <v>42633.375</v>
      </c>
      <c r="Q190" s="5">
        <f t="shared" si="23"/>
        <v>42633.375694444447</v>
      </c>
    </row>
    <row r="191" spans="1:17" x14ac:dyDescent="0.25">
      <c r="A191" s="1">
        <v>42635</v>
      </c>
      <c r="B191">
        <v>15.0785</v>
      </c>
      <c r="D191" s="2">
        <v>42634</v>
      </c>
      <c r="E191">
        <f>_xll.BDH($A$1,"last_price",J191,K191,"BarSz=1","Dir=V","Dts=h","Sort=D","Quote=C","UseDPDF=Y")</f>
        <v>15.2021</v>
      </c>
      <c r="F191">
        <f>_xll.BDH($A$1,"last_price",L191,M191,"BarSz=1","Dir=V","Dts=h","Sort=D","Quote=C","UseDPDF=Y")</f>
        <v>15.2018</v>
      </c>
      <c r="G191">
        <f>_xll.BDH($A$1,"last_price",N191,O191,"BarSz=1","Dir=V","Dts=h","Sort=D","Quote=C","UseDPDF=Y")</f>
        <v>15.2018</v>
      </c>
      <c r="H191">
        <f>_xll.BDH($A$1,"last_price",P191,Q191,"BarSz=1","Dir=V","Dts=h","Sort=D","Quote=C","UseDPDF=Y")</f>
        <v>15.222</v>
      </c>
      <c r="J191" s="5">
        <f t="shared" si="16"/>
        <v>42634.333333333336</v>
      </c>
      <c r="K191" s="5">
        <f t="shared" si="17"/>
        <v>42634.334027777782</v>
      </c>
      <c r="L191" s="5">
        <f t="shared" si="18"/>
        <v>42634.336805555555</v>
      </c>
      <c r="M191" s="5">
        <f t="shared" si="19"/>
        <v>42634.337500000001</v>
      </c>
      <c r="N191" s="5">
        <f t="shared" si="20"/>
        <v>42634.336805555555</v>
      </c>
      <c r="O191" s="5">
        <f t="shared" si="21"/>
        <v>42634.337500000001</v>
      </c>
      <c r="P191" s="5">
        <f t="shared" si="22"/>
        <v>42634.375</v>
      </c>
      <c r="Q191" s="5">
        <f t="shared" si="23"/>
        <v>42634.375694444447</v>
      </c>
    </row>
    <row r="192" spans="1:17" x14ac:dyDescent="0.25">
      <c r="A192" s="1">
        <v>42636</v>
      </c>
      <c r="B192">
        <v>15.1234</v>
      </c>
      <c r="D192" s="2">
        <v>42635</v>
      </c>
      <c r="E192">
        <f>_xll.BDH($A$1,"last_price",J192,K192,"BarSz=1","Dir=V","Dts=h","Sort=D","Quote=C","UseDPDF=Y")</f>
        <v>15.046099999999999</v>
      </c>
      <c r="F192">
        <f>_xll.BDH($A$1,"last_price",L192,M192,"BarSz=1","Dir=V","Dts=h","Sort=D","Quote=C","UseDPDF=Y")</f>
        <v>15.031599999999999</v>
      </c>
      <c r="G192">
        <f>_xll.BDH($A$1,"last_price",N192,O192,"BarSz=1","Dir=V","Dts=h","Sort=D","Quote=C","UseDPDF=Y")</f>
        <v>15.031599999999999</v>
      </c>
      <c r="H192">
        <f>_xll.BDH($A$1,"last_price",P192,Q192,"BarSz=1","Dir=V","Dts=h","Sort=D","Quote=C","UseDPDF=Y")</f>
        <v>15.0124</v>
      </c>
      <c r="J192" s="5">
        <f t="shared" si="16"/>
        <v>42635.333333333336</v>
      </c>
      <c r="K192" s="5">
        <f t="shared" si="17"/>
        <v>42635.334027777782</v>
      </c>
      <c r="L192" s="5">
        <f t="shared" si="18"/>
        <v>42635.336805555555</v>
      </c>
      <c r="M192" s="5">
        <f t="shared" si="19"/>
        <v>42635.337500000001</v>
      </c>
      <c r="N192" s="5">
        <f t="shared" si="20"/>
        <v>42635.336805555555</v>
      </c>
      <c r="O192" s="5">
        <f t="shared" si="21"/>
        <v>42635.337500000001</v>
      </c>
      <c r="P192" s="5">
        <f t="shared" si="22"/>
        <v>42635.375</v>
      </c>
      <c r="Q192" s="5">
        <f t="shared" si="23"/>
        <v>42635.375694444447</v>
      </c>
    </row>
    <row r="193" spans="1:17" x14ac:dyDescent="0.25">
      <c r="A193" s="1">
        <v>42639</v>
      </c>
      <c r="B193">
        <v>15.0128</v>
      </c>
      <c r="D193" s="2">
        <v>42636</v>
      </c>
      <c r="E193">
        <f>_xll.BDH($A$1,"last_price",J193,K193,"BarSz=1","Dir=V","Dts=h","Sort=D","Quote=C","UseDPDF=Y")</f>
        <v>15.085599999999999</v>
      </c>
      <c r="F193">
        <f>_xll.BDH($A$1,"last_price",L193,M193,"BarSz=1","Dir=V","Dts=h","Sort=D","Quote=C","UseDPDF=Y")</f>
        <v>15.0753</v>
      </c>
      <c r="G193">
        <f>_xll.BDH($A$1,"last_price",N193,O193,"BarSz=1","Dir=V","Dts=h","Sort=D","Quote=C","UseDPDF=Y")</f>
        <v>15.0753</v>
      </c>
      <c r="H193">
        <f>_xll.BDH($A$1,"last_price",P193,Q193,"BarSz=1","Dir=V","Dts=h","Sort=D","Quote=C","UseDPDF=Y")</f>
        <v>15.120799999999999</v>
      </c>
      <c r="J193" s="5">
        <f t="shared" si="16"/>
        <v>42636.333333333336</v>
      </c>
      <c r="K193" s="5">
        <f t="shared" si="17"/>
        <v>42636.334027777782</v>
      </c>
      <c r="L193" s="5">
        <f t="shared" si="18"/>
        <v>42636.336805555555</v>
      </c>
      <c r="M193" s="5">
        <f t="shared" si="19"/>
        <v>42636.337500000001</v>
      </c>
      <c r="N193" s="5">
        <f t="shared" si="20"/>
        <v>42636.336805555555</v>
      </c>
      <c r="O193" s="5">
        <f t="shared" si="21"/>
        <v>42636.337500000001</v>
      </c>
      <c r="P193" s="5">
        <f t="shared" si="22"/>
        <v>42636.375</v>
      </c>
      <c r="Q193" s="5">
        <f t="shared" si="23"/>
        <v>42636.375694444447</v>
      </c>
    </row>
    <row r="194" spans="1:17" x14ac:dyDescent="0.25">
      <c r="A194" s="1">
        <v>42640</v>
      </c>
      <c r="B194">
        <v>15.0267</v>
      </c>
      <c r="D194" s="2">
        <v>42639</v>
      </c>
      <c r="E194">
        <f>_xll.BDH($A$1,"last_price",J194,K194,"BarSz=1","Dir=V","Dts=h","Sort=D","Quote=C","UseDPDF=Y")</f>
        <v>15.103199999999999</v>
      </c>
      <c r="F194">
        <f>_xll.BDH($A$1,"last_price",L194,M194,"BarSz=1","Dir=V","Dts=h","Sort=D","Quote=C","UseDPDF=Y")</f>
        <v>15.0966</v>
      </c>
      <c r="G194">
        <f>_xll.BDH($A$1,"last_price",N194,O194,"BarSz=1","Dir=V","Dts=h","Sort=D","Quote=C","UseDPDF=Y")</f>
        <v>15.0966</v>
      </c>
      <c r="H194">
        <f>_xll.BDH($A$1,"last_price",P194,Q194,"BarSz=1","Dir=V","Dts=h","Sort=D","Quote=C","UseDPDF=Y")</f>
        <v>15.0901</v>
      </c>
      <c r="J194" s="5">
        <f t="shared" si="16"/>
        <v>42639.333333333336</v>
      </c>
      <c r="K194" s="5">
        <f t="shared" si="17"/>
        <v>42639.334027777782</v>
      </c>
      <c r="L194" s="5">
        <f t="shared" si="18"/>
        <v>42639.336805555555</v>
      </c>
      <c r="M194" s="5">
        <f t="shared" si="19"/>
        <v>42639.337500000001</v>
      </c>
      <c r="N194" s="5">
        <f t="shared" si="20"/>
        <v>42639.336805555555</v>
      </c>
      <c r="O194" s="5">
        <f t="shared" si="21"/>
        <v>42639.337500000001</v>
      </c>
      <c r="P194" s="5">
        <f t="shared" si="22"/>
        <v>42639.375</v>
      </c>
      <c r="Q194" s="5">
        <f t="shared" si="23"/>
        <v>42639.375694444447</v>
      </c>
    </row>
    <row r="195" spans="1:17" x14ac:dyDescent="0.25">
      <c r="A195" s="1">
        <v>42641</v>
      </c>
      <c r="B195">
        <v>15.061299999999999</v>
      </c>
      <c r="D195" s="2">
        <v>42640</v>
      </c>
      <c r="E195">
        <f>_xll.BDH($A$1,"last_price",J195,K195,"BarSz=1","Dir=V","Dts=h","Sort=D","Quote=C","UseDPDF=Y")</f>
        <v>15.0131</v>
      </c>
      <c r="F195">
        <f>_xll.BDH($A$1,"last_price",L195,M195,"BarSz=1","Dir=V","Dts=h","Sort=D","Quote=C","UseDPDF=Y")</f>
        <v>15.0036</v>
      </c>
      <c r="G195">
        <f>_xll.BDH($A$1,"last_price",N195,O195,"BarSz=1","Dir=V","Dts=h","Sort=D","Quote=C","UseDPDF=Y")</f>
        <v>15.0036</v>
      </c>
      <c r="H195">
        <f>_xll.BDH($A$1,"last_price",P195,Q195,"BarSz=1","Dir=V","Dts=h","Sort=D","Quote=C","UseDPDF=Y")</f>
        <v>15.012</v>
      </c>
      <c r="J195" s="5">
        <f t="shared" si="16"/>
        <v>42640.333333333336</v>
      </c>
      <c r="K195" s="5">
        <f t="shared" si="17"/>
        <v>42640.334027777782</v>
      </c>
      <c r="L195" s="5">
        <f t="shared" si="18"/>
        <v>42640.336805555555</v>
      </c>
      <c r="M195" s="5">
        <f t="shared" si="19"/>
        <v>42640.337500000001</v>
      </c>
      <c r="N195" s="5">
        <f t="shared" si="20"/>
        <v>42640.336805555555</v>
      </c>
      <c r="O195" s="5">
        <f t="shared" si="21"/>
        <v>42640.337500000001</v>
      </c>
      <c r="P195" s="5">
        <f t="shared" si="22"/>
        <v>42640.375</v>
      </c>
      <c r="Q195" s="5">
        <f t="shared" si="23"/>
        <v>42640.375694444447</v>
      </c>
    </row>
    <row r="196" spans="1:17" x14ac:dyDescent="0.25">
      <c r="A196" s="1">
        <v>42642</v>
      </c>
      <c r="B196">
        <v>15.1379</v>
      </c>
      <c r="D196" s="2">
        <v>42641</v>
      </c>
      <c r="E196">
        <f>_xll.BDH($A$1,"last_price",J196,K196,"BarSz=1","Dir=V","Dts=h","Sort=D","Quote=C","UseDPDF=Y")</f>
        <v>15.036799999999999</v>
      </c>
      <c r="F196">
        <f>_xll.BDH($A$1,"last_price",L196,M196,"BarSz=1","Dir=V","Dts=h","Sort=D","Quote=C","UseDPDF=Y")</f>
        <v>15.034000000000001</v>
      </c>
      <c r="G196">
        <f>_xll.BDH($A$1,"last_price",N196,O196,"BarSz=1","Dir=V","Dts=h","Sort=D","Quote=C","UseDPDF=Y")</f>
        <v>15.034000000000001</v>
      </c>
      <c r="H196">
        <f>_xll.BDH($A$1,"last_price",P196,Q196,"BarSz=1","Dir=V","Dts=h","Sort=D","Quote=C","UseDPDF=Y")</f>
        <v>15.042899999999999</v>
      </c>
      <c r="J196" s="5">
        <f t="shared" ref="J196:J259" si="24">D196+$E$1</f>
        <v>42641.333333333336</v>
      </c>
      <c r="K196" s="5">
        <f t="shared" ref="K196:K259" si="25">J196+TIME(0,1,0)</f>
        <v>42641.334027777782</v>
      </c>
      <c r="L196" s="5">
        <f t="shared" ref="L196:L259" si="26">D196+$F$1</f>
        <v>42641.336805555555</v>
      </c>
      <c r="M196" s="5">
        <f t="shared" ref="M196:M259" si="27">L196+TIME(0,1,0)</f>
        <v>42641.337500000001</v>
      </c>
      <c r="N196" s="5">
        <f t="shared" ref="N196:N259" si="28">D196+$G$1</f>
        <v>42641.336805555555</v>
      </c>
      <c r="O196" s="5">
        <f t="shared" ref="O196:O259" si="29">N196+TIME(0,1,0)</f>
        <v>42641.337500000001</v>
      </c>
      <c r="P196" s="5">
        <f t="shared" ref="P196:P259" si="30">D196+$H$1</f>
        <v>42641.375</v>
      </c>
      <c r="Q196" s="5">
        <f t="shared" ref="Q196:Q259" si="31">P196+TIME(0,1,0)</f>
        <v>42641.375694444447</v>
      </c>
    </row>
    <row r="197" spans="1:17" x14ac:dyDescent="0.25">
      <c r="A197" s="1">
        <v>42643</v>
      </c>
      <c r="B197">
        <v>15.174799999999999</v>
      </c>
      <c r="D197" s="2">
        <v>42642</v>
      </c>
      <c r="E197">
        <f>_xll.BDH($A$1,"last_price",J197,K197,"BarSz=1","Dir=V","Dts=h","Sort=D","Quote=C","UseDPDF=Y")</f>
        <v>15.0929</v>
      </c>
      <c r="F197">
        <f>_xll.BDH($A$1,"last_price",L197,M197,"BarSz=1","Dir=V","Dts=h","Sort=D","Quote=C","UseDPDF=Y")</f>
        <v>15.1038</v>
      </c>
      <c r="G197">
        <f>_xll.BDH($A$1,"last_price",N197,O197,"BarSz=1","Dir=V","Dts=h","Sort=D","Quote=C","UseDPDF=Y")</f>
        <v>15.1038</v>
      </c>
      <c r="H197">
        <f>_xll.BDH($A$1,"last_price",P197,Q197,"BarSz=1","Dir=V","Dts=h","Sort=D","Quote=C","UseDPDF=Y")</f>
        <v>15.120200000000001</v>
      </c>
      <c r="J197" s="5">
        <f t="shared" si="24"/>
        <v>42642.333333333336</v>
      </c>
      <c r="K197" s="5">
        <f t="shared" si="25"/>
        <v>42642.334027777782</v>
      </c>
      <c r="L197" s="5">
        <f t="shared" si="26"/>
        <v>42642.336805555555</v>
      </c>
      <c r="M197" s="5">
        <f t="shared" si="27"/>
        <v>42642.337500000001</v>
      </c>
      <c r="N197" s="5">
        <f t="shared" si="28"/>
        <v>42642.336805555555</v>
      </c>
      <c r="O197" s="5">
        <f t="shared" si="29"/>
        <v>42642.337500000001</v>
      </c>
      <c r="P197" s="5">
        <f t="shared" si="30"/>
        <v>42642.375</v>
      </c>
      <c r="Q197" s="5">
        <f t="shared" si="31"/>
        <v>42642.375694444447</v>
      </c>
    </row>
    <row r="198" spans="1:17" x14ac:dyDescent="0.25">
      <c r="A198" s="1">
        <v>42646</v>
      </c>
      <c r="B198">
        <v>15.2164</v>
      </c>
      <c r="D198" s="2">
        <v>42643</v>
      </c>
      <c r="E198">
        <f>_xll.BDH($A$1,"last_price",J198,K198,"BarSz=1","Dir=V","Dts=h","Sort=D","Quote=C","UseDPDF=Y")</f>
        <v>15.1563</v>
      </c>
      <c r="F198">
        <f>_xll.BDH($A$1,"last_price",L198,M198,"BarSz=1","Dir=V","Dts=h","Sort=D","Quote=C","UseDPDF=Y")</f>
        <v>15.156700000000001</v>
      </c>
      <c r="G198">
        <f>_xll.BDH($A$1,"last_price",N198,O198,"BarSz=1","Dir=V","Dts=h","Sort=D","Quote=C","UseDPDF=Y")</f>
        <v>15.156700000000001</v>
      </c>
      <c r="H198">
        <f>_xll.BDH($A$1,"last_price",P198,Q198,"BarSz=1","Dir=V","Dts=h","Sort=D","Quote=C","UseDPDF=Y")</f>
        <v>15.137600000000001</v>
      </c>
      <c r="J198" s="5">
        <f t="shared" si="24"/>
        <v>42643.333333333336</v>
      </c>
      <c r="K198" s="5">
        <f t="shared" si="25"/>
        <v>42643.334027777782</v>
      </c>
      <c r="L198" s="5">
        <f t="shared" si="26"/>
        <v>42643.336805555555</v>
      </c>
      <c r="M198" s="5">
        <f t="shared" si="27"/>
        <v>42643.337500000001</v>
      </c>
      <c r="N198" s="5">
        <f t="shared" si="28"/>
        <v>42643.336805555555</v>
      </c>
      <c r="O198" s="5">
        <f t="shared" si="29"/>
        <v>42643.337500000001</v>
      </c>
      <c r="P198" s="5">
        <f t="shared" si="30"/>
        <v>42643.375</v>
      </c>
      <c r="Q198" s="5">
        <f t="shared" si="31"/>
        <v>42643.375694444447</v>
      </c>
    </row>
    <row r="199" spans="1:17" x14ac:dyDescent="0.25">
      <c r="A199" s="1">
        <v>42647</v>
      </c>
      <c r="B199">
        <v>15.3682</v>
      </c>
      <c r="D199" s="2">
        <v>42646</v>
      </c>
      <c r="E199">
        <f>_xll.BDH($A$1,"last_price",J199,K199,"BarSz=1","Dir=V","Dts=h","Sort=D","Quote=C","UseDPDF=Y")</f>
        <v>15.205</v>
      </c>
      <c r="F199">
        <f>_xll.BDH($A$1,"last_price",L199,M199,"BarSz=1","Dir=V","Dts=h","Sort=D","Quote=C","UseDPDF=Y")</f>
        <v>15.2066</v>
      </c>
      <c r="G199">
        <f>_xll.BDH($A$1,"last_price",N199,O199,"BarSz=1","Dir=V","Dts=h","Sort=D","Quote=C","UseDPDF=Y")</f>
        <v>15.2066</v>
      </c>
      <c r="H199">
        <f>_xll.BDH($A$1,"last_price",P199,Q199,"BarSz=1","Dir=V","Dts=h","Sort=D","Quote=C","UseDPDF=Y")</f>
        <v>15.171799999999999</v>
      </c>
      <c r="J199" s="5">
        <f t="shared" si="24"/>
        <v>42646.333333333336</v>
      </c>
      <c r="K199" s="5">
        <f t="shared" si="25"/>
        <v>42646.334027777782</v>
      </c>
      <c r="L199" s="5">
        <f t="shared" si="26"/>
        <v>42646.336805555555</v>
      </c>
      <c r="M199" s="5">
        <f t="shared" si="27"/>
        <v>42646.337500000001</v>
      </c>
      <c r="N199" s="5">
        <f t="shared" si="28"/>
        <v>42646.336805555555</v>
      </c>
      <c r="O199" s="5">
        <f t="shared" si="29"/>
        <v>42646.337500000001</v>
      </c>
      <c r="P199" s="5">
        <f t="shared" si="30"/>
        <v>42646.375</v>
      </c>
      <c r="Q199" s="5">
        <f t="shared" si="31"/>
        <v>42646.375694444447</v>
      </c>
    </row>
    <row r="200" spans="1:17" x14ac:dyDescent="0.25">
      <c r="A200" s="1">
        <v>42648</v>
      </c>
      <c r="B200">
        <v>15.448399999999999</v>
      </c>
      <c r="D200" s="2">
        <v>42647</v>
      </c>
      <c r="E200">
        <f>_xll.BDH($A$1,"last_price",J200,K200,"BarSz=1","Dir=V","Dts=h","Sort=D","Quote=C","UseDPDF=Y")</f>
        <v>15.244199999999999</v>
      </c>
      <c r="F200">
        <f>_xll.BDH($A$1,"last_price",L200,M200,"BarSz=1","Dir=V","Dts=h","Sort=D","Quote=C","UseDPDF=Y")</f>
        <v>15.2517</v>
      </c>
      <c r="G200">
        <f>_xll.BDH($A$1,"last_price",N200,O200,"BarSz=1","Dir=V","Dts=h","Sort=D","Quote=C","UseDPDF=Y")</f>
        <v>15.2517</v>
      </c>
      <c r="H200">
        <f>_xll.BDH($A$1,"last_price",P200,Q200,"BarSz=1","Dir=V","Dts=h","Sort=D","Quote=C","UseDPDF=Y")</f>
        <v>15.2765</v>
      </c>
      <c r="J200" s="5">
        <f t="shared" si="24"/>
        <v>42647.333333333336</v>
      </c>
      <c r="K200" s="5">
        <f t="shared" si="25"/>
        <v>42647.334027777782</v>
      </c>
      <c r="L200" s="5">
        <f t="shared" si="26"/>
        <v>42647.336805555555</v>
      </c>
      <c r="M200" s="5">
        <f t="shared" si="27"/>
        <v>42647.337500000001</v>
      </c>
      <c r="N200" s="5">
        <f t="shared" si="28"/>
        <v>42647.336805555555</v>
      </c>
      <c r="O200" s="5">
        <f t="shared" si="29"/>
        <v>42647.337500000001</v>
      </c>
      <c r="P200" s="5">
        <f t="shared" si="30"/>
        <v>42647.375</v>
      </c>
      <c r="Q200" s="5">
        <f t="shared" si="31"/>
        <v>42647.375694444447</v>
      </c>
    </row>
    <row r="201" spans="1:17" x14ac:dyDescent="0.25">
      <c r="A201" s="1">
        <v>42649</v>
      </c>
      <c r="B201">
        <v>15.498100000000001</v>
      </c>
      <c r="D201" s="2">
        <v>42648</v>
      </c>
      <c r="E201">
        <f>_xll.BDH($A$1,"last_price",J201,K201,"BarSz=1","Dir=V","Dts=h","Sort=D","Quote=C","UseDPDF=Y")</f>
        <v>15.367900000000001</v>
      </c>
      <c r="F201">
        <f>_xll.BDH($A$1,"last_price",L201,M201,"BarSz=1","Dir=V","Dts=h","Sort=D","Quote=C","UseDPDF=Y")</f>
        <v>15.3621</v>
      </c>
      <c r="G201">
        <f>_xll.BDH($A$1,"last_price",N201,O201,"BarSz=1","Dir=V","Dts=h","Sort=D","Quote=C","UseDPDF=Y")</f>
        <v>15.3621</v>
      </c>
      <c r="H201">
        <f>_xll.BDH($A$1,"last_price",P201,Q201,"BarSz=1","Dir=V","Dts=h","Sort=D","Quote=C","UseDPDF=Y")</f>
        <v>15.3535</v>
      </c>
      <c r="J201" s="5">
        <f t="shared" si="24"/>
        <v>42648.333333333336</v>
      </c>
      <c r="K201" s="5">
        <f t="shared" si="25"/>
        <v>42648.334027777782</v>
      </c>
      <c r="L201" s="5">
        <f t="shared" si="26"/>
        <v>42648.336805555555</v>
      </c>
      <c r="M201" s="5">
        <f t="shared" si="27"/>
        <v>42648.337500000001</v>
      </c>
      <c r="N201" s="5">
        <f t="shared" si="28"/>
        <v>42648.336805555555</v>
      </c>
      <c r="O201" s="5">
        <f t="shared" si="29"/>
        <v>42648.337500000001</v>
      </c>
      <c r="P201" s="5">
        <f t="shared" si="30"/>
        <v>42648.375</v>
      </c>
      <c r="Q201" s="5">
        <f t="shared" si="31"/>
        <v>42648.375694444447</v>
      </c>
    </row>
    <row r="202" spans="1:17" x14ac:dyDescent="0.25">
      <c r="A202" s="1">
        <v>42650</v>
      </c>
      <c r="B202">
        <v>15.351900000000001</v>
      </c>
      <c r="D202" s="2">
        <v>42649</v>
      </c>
      <c r="E202">
        <f>_xll.BDH($A$1,"last_price",J202,K202,"BarSz=1","Dir=V","Dts=h","Sort=D","Quote=C","UseDPDF=Y")</f>
        <v>15.4427</v>
      </c>
      <c r="F202">
        <f>_xll.BDH($A$1,"last_price",L202,M202,"BarSz=1","Dir=V","Dts=h","Sort=D","Quote=C","UseDPDF=Y")</f>
        <v>15.460599999999999</v>
      </c>
      <c r="G202">
        <f>_xll.BDH($A$1,"last_price",N202,O202,"BarSz=1","Dir=V","Dts=h","Sort=D","Quote=C","UseDPDF=Y")</f>
        <v>15.460599999999999</v>
      </c>
      <c r="H202">
        <f>_xll.BDH($A$1,"last_price",P202,Q202,"BarSz=1","Dir=V","Dts=h","Sort=D","Quote=C","UseDPDF=Y")</f>
        <v>15.452999999999999</v>
      </c>
      <c r="J202" s="5">
        <f t="shared" si="24"/>
        <v>42649.333333333336</v>
      </c>
      <c r="K202" s="5">
        <f t="shared" si="25"/>
        <v>42649.334027777782</v>
      </c>
      <c r="L202" s="5">
        <f t="shared" si="26"/>
        <v>42649.336805555555</v>
      </c>
      <c r="M202" s="5">
        <f t="shared" si="27"/>
        <v>42649.337500000001</v>
      </c>
      <c r="N202" s="5">
        <f t="shared" si="28"/>
        <v>42649.336805555555</v>
      </c>
      <c r="O202" s="5">
        <f t="shared" si="29"/>
        <v>42649.337500000001</v>
      </c>
      <c r="P202" s="5">
        <f t="shared" si="30"/>
        <v>42649.375</v>
      </c>
      <c r="Q202" s="5">
        <f t="shared" si="31"/>
        <v>42649.375694444447</v>
      </c>
    </row>
    <row r="203" spans="1:17" x14ac:dyDescent="0.25">
      <c r="A203" s="1">
        <v>42653</v>
      </c>
      <c r="B203">
        <v>15.424099999999999</v>
      </c>
      <c r="D203" s="2">
        <v>42650</v>
      </c>
      <c r="E203">
        <f>_xll.BDH($A$1,"last_price",J203,K203,"BarSz=1","Dir=V","Dts=h","Sort=D","Quote=C","UseDPDF=Y")</f>
        <v>15.4604</v>
      </c>
      <c r="F203">
        <f>_xll.BDH($A$1,"last_price",L203,M203,"BarSz=1","Dir=V","Dts=h","Sort=D","Quote=C","UseDPDF=Y")</f>
        <v>15.4633</v>
      </c>
      <c r="G203">
        <f>_xll.BDH($A$1,"last_price",N203,O203,"BarSz=1","Dir=V","Dts=h","Sort=D","Quote=C","UseDPDF=Y")</f>
        <v>15.4633</v>
      </c>
      <c r="H203">
        <f>_xll.BDH($A$1,"last_price",P203,Q203,"BarSz=1","Dir=V","Dts=h","Sort=D","Quote=C","UseDPDF=Y")</f>
        <v>15.441700000000001</v>
      </c>
      <c r="J203" s="5">
        <f t="shared" si="24"/>
        <v>42650.333333333336</v>
      </c>
      <c r="K203" s="5">
        <f t="shared" si="25"/>
        <v>42650.334027777782</v>
      </c>
      <c r="L203" s="5">
        <f t="shared" si="26"/>
        <v>42650.336805555555</v>
      </c>
      <c r="M203" s="5">
        <f t="shared" si="27"/>
        <v>42650.337500000001</v>
      </c>
      <c r="N203" s="5">
        <f t="shared" si="28"/>
        <v>42650.336805555555</v>
      </c>
      <c r="O203" s="5">
        <f t="shared" si="29"/>
        <v>42650.337500000001</v>
      </c>
      <c r="P203" s="5">
        <f t="shared" si="30"/>
        <v>42650.375</v>
      </c>
      <c r="Q203" s="5">
        <f t="shared" si="31"/>
        <v>42650.375694444447</v>
      </c>
    </row>
    <row r="204" spans="1:17" x14ac:dyDescent="0.25">
      <c r="A204" s="1">
        <v>42654</v>
      </c>
      <c r="B204">
        <v>15.3804</v>
      </c>
      <c r="D204" s="2">
        <v>42653</v>
      </c>
      <c r="E204">
        <f>_xll.BDH($A$1,"last_price",J204,K204,"BarSz=1","Dir=V","Dts=h","Sort=D","Quote=C","UseDPDF=Y")</f>
        <v>15.3673</v>
      </c>
      <c r="F204">
        <f>_xll.BDH($A$1,"last_price",L204,M204,"BarSz=1","Dir=V","Dts=h","Sort=D","Quote=C","UseDPDF=Y")</f>
        <v>15.374700000000001</v>
      </c>
      <c r="G204">
        <f>_xll.BDH($A$1,"last_price",N204,O204,"BarSz=1","Dir=V","Dts=h","Sort=D","Quote=C","UseDPDF=Y")</f>
        <v>15.374700000000001</v>
      </c>
      <c r="H204">
        <f>_xll.BDH($A$1,"last_price",P204,Q204,"BarSz=1","Dir=V","Dts=h","Sort=D","Quote=C","UseDPDF=Y")</f>
        <v>15.3706</v>
      </c>
      <c r="J204" s="5">
        <f t="shared" si="24"/>
        <v>42653.333333333336</v>
      </c>
      <c r="K204" s="5">
        <f t="shared" si="25"/>
        <v>42653.334027777782</v>
      </c>
      <c r="L204" s="5">
        <f t="shared" si="26"/>
        <v>42653.336805555555</v>
      </c>
      <c r="M204" s="5">
        <f t="shared" si="27"/>
        <v>42653.337500000001</v>
      </c>
      <c r="N204" s="5">
        <f t="shared" si="28"/>
        <v>42653.336805555555</v>
      </c>
      <c r="O204" s="5">
        <f t="shared" si="29"/>
        <v>42653.337500000001</v>
      </c>
      <c r="P204" s="5">
        <f t="shared" si="30"/>
        <v>42653.375</v>
      </c>
      <c r="Q204" s="5">
        <f t="shared" si="31"/>
        <v>42653.375694444447</v>
      </c>
    </row>
    <row r="205" spans="1:17" x14ac:dyDescent="0.25">
      <c r="A205" s="1">
        <v>42655</v>
      </c>
      <c r="B205">
        <v>15.4954</v>
      </c>
      <c r="D205" s="2">
        <v>42654</v>
      </c>
      <c r="E205">
        <f>_xll.BDH($A$1,"last_price",J205,K205,"BarSz=1","Dir=V","Dts=h","Sort=D","Quote=C","UseDPDF=Y")</f>
        <v>15.435499999999999</v>
      </c>
      <c r="F205">
        <f>_xll.BDH($A$1,"last_price",L205,M205,"BarSz=1","Dir=V","Dts=h","Sort=D","Quote=C","UseDPDF=Y")</f>
        <v>15.4504</v>
      </c>
      <c r="G205">
        <f>_xll.BDH($A$1,"last_price",N205,O205,"BarSz=1","Dir=V","Dts=h","Sort=D","Quote=C","UseDPDF=Y")</f>
        <v>15.4504</v>
      </c>
      <c r="H205">
        <f>_xll.BDH($A$1,"last_price",P205,Q205,"BarSz=1","Dir=V","Dts=h","Sort=D","Quote=C","UseDPDF=Y")</f>
        <v>15.457599999999999</v>
      </c>
      <c r="J205" s="5">
        <f t="shared" si="24"/>
        <v>42654.333333333336</v>
      </c>
      <c r="K205" s="5">
        <f t="shared" si="25"/>
        <v>42654.334027777782</v>
      </c>
      <c r="L205" s="5">
        <f t="shared" si="26"/>
        <v>42654.336805555555</v>
      </c>
      <c r="M205" s="5">
        <f t="shared" si="27"/>
        <v>42654.337500000001</v>
      </c>
      <c r="N205" s="5">
        <f t="shared" si="28"/>
        <v>42654.336805555555</v>
      </c>
      <c r="O205" s="5">
        <f t="shared" si="29"/>
        <v>42654.337500000001</v>
      </c>
      <c r="P205" s="5">
        <f t="shared" si="30"/>
        <v>42654.375</v>
      </c>
      <c r="Q205" s="5">
        <f t="shared" si="31"/>
        <v>42654.375694444447</v>
      </c>
    </row>
    <row r="206" spans="1:17" x14ac:dyDescent="0.25">
      <c r="A206" s="1">
        <v>42656</v>
      </c>
      <c r="B206">
        <v>15.3988</v>
      </c>
      <c r="D206" s="2">
        <v>42655</v>
      </c>
      <c r="E206">
        <f>_xll.BDH($A$1,"last_price",J206,K206,"BarSz=1","Dir=V","Dts=h","Sort=D","Quote=C","UseDPDF=Y")</f>
        <v>15.353199999999999</v>
      </c>
      <c r="F206">
        <f>_xll.BDH($A$1,"last_price",L206,M206,"BarSz=1","Dir=V","Dts=h","Sort=D","Quote=C","UseDPDF=Y")</f>
        <v>15.372199999999999</v>
      </c>
      <c r="G206">
        <f>_xll.BDH($A$1,"last_price",N206,O206,"BarSz=1","Dir=V","Dts=h","Sort=D","Quote=C","UseDPDF=Y")</f>
        <v>15.372199999999999</v>
      </c>
      <c r="H206">
        <f>_xll.BDH($A$1,"last_price",P206,Q206,"BarSz=1","Dir=V","Dts=h","Sort=D","Quote=C","UseDPDF=Y")</f>
        <v>15.4024</v>
      </c>
      <c r="J206" s="5">
        <f t="shared" si="24"/>
        <v>42655.333333333336</v>
      </c>
      <c r="K206" s="5">
        <f t="shared" si="25"/>
        <v>42655.334027777782</v>
      </c>
      <c r="L206" s="5">
        <f t="shared" si="26"/>
        <v>42655.336805555555</v>
      </c>
      <c r="M206" s="5">
        <f t="shared" si="27"/>
        <v>42655.337500000001</v>
      </c>
      <c r="N206" s="5">
        <f t="shared" si="28"/>
        <v>42655.336805555555</v>
      </c>
      <c r="O206" s="5">
        <f t="shared" si="29"/>
        <v>42655.337500000001</v>
      </c>
      <c r="P206" s="5">
        <f t="shared" si="30"/>
        <v>42655.375</v>
      </c>
      <c r="Q206" s="5">
        <f t="shared" si="31"/>
        <v>42655.375694444447</v>
      </c>
    </row>
    <row r="207" spans="1:17" x14ac:dyDescent="0.25">
      <c r="A207" s="1">
        <v>42657</v>
      </c>
      <c r="B207">
        <v>15.458</v>
      </c>
      <c r="D207" s="2">
        <v>42656</v>
      </c>
      <c r="E207">
        <f>_xll.BDH($A$1,"last_price",J207,K207,"BarSz=1","Dir=V","Dts=h","Sort=D","Quote=C","UseDPDF=Y")</f>
        <v>15.5054</v>
      </c>
      <c r="F207">
        <f>_xll.BDH($A$1,"last_price",L207,M207,"BarSz=1","Dir=V","Dts=h","Sort=D","Quote=C","UseDPDF=Y")</f>
        <v>15.520099999999999</v>
      </c>
      <c r="G207">
        <f>_xll.BDH($A$1,"last_price",N207,O207,"BarSz=1","Dir=V","Dts=h","Sort=D","Quote=C","UseDPDF=Y")</f>
        <v>15.520099999999999</v>
      </c>
      <c r="H207">
        <f>_xll.BDH($A$1,"last_price",P207,Q207,"BarSz=1","Dir=V","Dts=h","Sort=D","Quote=C","UseDPDF=Y")</f>
        <v>15.5265</v>
      </c>
      <c r="J207" s="5">
        <f t="shared" si="24"/>
        <v>42656.333333333336</v>
      </c>
      <c r="K207" s="5">
        <f t="shared" si="25"/>
        <v>42656.334027777782</v>
      </c>
      <c r="L207" s="5">
        <f t="shared" si="26"/>
        <v>42656.336805555555</v>
      </c>
      <c r="M207" s="5">
        <f t="shared" si="27"/>
        <v>42656.337500000001</v>
      </c>
      <c r="N207" s="5">
        <f t="shared" si="28"/>
        <v>42656.336805555555</v>
      </c>
      <c r="O207" s="5">
        <f t="shared" si="29"/>
        <v>42656.337500000001</v>
      </c>
      <c r="P207" s="5">
        <f t="shared" si="30"/>
        <v>42656.375</v>
      </c>
      <c r="Q207" s="5">
        <f t="shared" si="31"/>
        <v>42656.375694444447</v>
      </c>
    </row>
    <row r="208" spans="1:17" x14ac:dyDescent="0.25">
      <c r="A208" s="1">
        <v>42660</v>
      </c>
      <c r="B208">
        <v>15.3969</v>
      </c>
      <c r="D208" s="2">
        <v>42657</v>
      </c>
      <c r="E208">
        <f>_xll.BDH($A$1,"last_price",J208,K208,"BarSz=1","Dir=V","Dts=h","Sort=D","Quote=C","UseDPDF=Y")</f>
        <v>15.405900000000001</v>
      </c>
      <c r="F208">
        <f>_xll.BDH($A$1,"last_price",L208,M208,"BarSz=1","Dir=V","Dts=h","Sort=D","Quote=C","UseDPDF=Y")</f>
        <v>15.4184</v>
      </c>
      <c r="G208">
        <f>_xll.BDH($A$1,"last_price",N208,O208,"BarSz=1","Dir=V","Dts=h","Sort=D","Quote=C","UseDPDF=Y")</f>
        <v>15.4184</v>
      </c>
      <c r="H208">
        <f>_xll.BDH($A$1,"last_price",P208,Q208,"BarSz=1","Dir=V","Dts=h","Sort=D","Quote=C","UseDPDF=Y")</f>
        <v>15.4131</v>
      </c>
      <c r="J208" s="5">
        <f t="shared" si="24"/>
        <v>42657.333333333336</v>
      </c>
      <c r="K208" s="5">
        <f t="shared" si="25"/>
        <v>42657.334027777782</v>
      </c>
      <c r="L208" s="5">
        <f t="shared" si="26"/>
        <v>42657.336805555555</v>
      </c>
      <c r="M208" s="5">
        <f t="shared" si="27"/>
        <v>42657.337500000001</v>
      </c>
      <c r="N208" s="5">
        <f t="shared" si="28"/>
        <v>42657.336805555555</v>
      </c>
      <c r="O208" s="5">
        <f t="shared" si="29"/>
        <v>42657.337500000001</v>
      </c>
      <c r="P208" s="5">
        <f t="shared" si="30"/>
        <v>42657.375</v>
      </c>
      <c r="Q208" s="5">
        <f t="shared" si="31"/>
        <v>42657.375694444447</v>
      </c>
    </row>
    <row r="209" spans="1:17" x14ac:dyDescent="0.25">
      <c r="A209" s="1">
        <v>42661</v>
      </c>
      <c r="B209">
        <v>15.402100000000001</v>
      </c>
      <c r="D209" s="2">
        <v>42660</v>
      </c>
      <c r="E209">
        <f>_xll.BDH($A$1,"last_price",J209,K209,"BarSz=1","Dir=V","Dts=h","Sort=D","Quote=C","UseDPDF=Y")</f>
        <v>15.4457</v>
      </c>
      <c r="F209">
        <f>_xll.BDH($A$1,"last_price",L209,M209,"BarSz=1","Dir=V","Dts=h","Sort=D","Quote=C","UseDPDF=Y")</f>
        <v>15.4472</v>
      </c>
      <c r="G209">
        <f>_xll.BDH($A$1,"last_price",N209,O209,"BarSz=1","Dir=V","Dts=h","Sort=D","Quote=C","UseDPDF=Y")</f>
        <v>15.4472</v>
      </c>
      <c r="H209">
        <f>_xll.BDH($A$1,"last_price",P209,Q209,"BarSz=1","Dir=V","Dts=h","Sort=D","Quote=C","UseDPDF=Y")</f>
        <v>15.4587</v>
      </c>
      <c r="J209" s="5">
        <f t="shared" si="24"/>
        <v>42660.333333333336</v>
      </c>
      <c r="K209" s="5">
        <f t="shared" si="25"/>
        <v>42660.334027777782</v>
      </c>
      <c r="L209" s="5">
        <f t="shared" si="26"/>
        <v>42660.336805555555</v>
      </c>
      <c r="M209" s="5">
        <f t="shared" si="27"/>
        <v>42660.337500000001</v>
      </c>
      <c r="N209" s="5">
        <f t="shared" si="28"/>
        <v>42660.336805555555</v>
      </c>
      <c r="O209" s="5">
        <f t="shared" si="29"/>
        <v>42660.337500000001</v>
      </c>
      <c r="P209" s="5">
        <f t="shared" si="30"/>
        <v>42660.375</v>
      </c>
      <c r="Q209" s="5">
        <f t="shared" si="31"/>
        <v>42660.375694444447</v>
      </c>
    </row>
    <row r="210" spans="1:17" x14ac:dyDescent="0.25">
      <c r="A210" s="1">
        <v>42662</v>
      </c>
      <c r="B210">
        <v>15.3467</v>
      </c>
      <c r="D210" s="2">
        <v>42661</v>
      </c>
      <c r="E210">
        <f>_xll.BDH($A$1,"last_price",J210,K210,"BarSz=1","Dir=V","Dts=h","Sort=D","Quote=C","UseDPDF=Y")</f>
        <v>15.398300000000001</v>
      </c>
      <c r="F210">
        <f>_xll.BDH($A$1,"last_price",L210,M210,"BarSz=1","Dir=V","Dts=h","Sort=D","Quote=C","UseDPDF=Y")</f>
        <v>15.381399999999999</v>
      </c>
      <c r="G210">
        <f>_xll.BDH($A$1,"last_price",N210,O210,"BarSz=1","Dir=V","Dts=h","Sort=D","Quote=C","UseDPDF=Y")</f>
        <v>15.381399999999999</v>
      </c>
      <c r="H210">
        <f>_xll.BDH($A$1,"last_price",P210,Q210,"BarSz=1","Dir=V","Dts=h","Sort=D","Quote=C","UseDPDF=Y")</f>
        <v>15.393700000000001</v>
      </c>
      <c r="J210" s="5">
        <f t="shared" si="24"/>
        <v>42661.333333333336</v>
      </c>
      <c r="K210" s="5">
        <f t="shared" si="25"/>
        <v>42661.334027777782</v>
      </c>
      <c r="L210" s="5">
        <f t="shared" si="26"/>
        <v>42661.336805555555</v>
      </c>
      <c r="M210" s="5">
        <f t="shared" si="27"/>
        <v>42661.337500000001</v>
      </c>
      <c r="N210" s="5">
        <f t="shared" si="28"/>
        <v>42661.336805555555</v>
      </c>
      <c r="O210" s="5">
        <f t="shared" si="29"/>
        <v>42661.337500000001</v>
      </c>
      <c r="P210" s="5">
        <f t="shared" si="30"/>
        <v>42661.375</v>
      </c>
      <c r="Q210" s="5">
        <f t="shared" si="31"/>
        <v>42661.375694444447</v>
      </c>
    </row>
    <row r="211" spans="1:17" x14ac:dyDescent="0.25">
      <c r="A211" s="1">
        <v>42663</v>
      </c>
      <c r="B211">
        <v>15.405100000000001</v>
      </c>
      <c r="D211" s="2">
        <v>42662</v>
      </c>
      <c r="E211">
        <f>_xll.BDH($A$1,"last_price",J211,K211,"BarSz=1","Dir=V","Dts=h","Sort=D","Quote=C","UseDPDF=Y")</f>
        <v>15.406000000000001</v>
      </c>
      <c r="F211">
        <f>_xll.BDH($A$1,"last_price",L211,M211,"BarSz=1","Dir=V","Dts=h","Sort=D","Quote=C","UseDPDF=Y")</f>
        <v>15.3932</v>
      </c>
      <c r="G211">
        <f>_xll.BDH($A$1,"last_price",N211,O211,"BarSz=1","Dir=V","Dts=h","Sort=D","Quote=C","UseDPDF=Y")</f>
        <v>15.3932</v>
      </c>
      <c r="H211">
        <f>_xll.BDH($A$1,"last_price",P211,Q211,"BarSz=1","Dir=V","Dts=h","Sort=D","Quote=C","UseDPDF=Y")</f>
        <v>15.382400000000001</v>
      </c>
      <c r="J211" s="5">
        <f t="shared" si="24"/>
        <v>42662.333333333336</v>
      </c>
      <c r="K211" s="5">
        <f t="shared" si="25"/>
        <v>42662.334027777782</v>
      </c>
      <c r="L211" s="5">
        <f t="shared" si="26"/>
        <v>42662.336805555555</v>
      </c>
      <c r="M211" s="5">
        <f t="shared" si="27"/>
        <v>42662.337500000001</v>
      </c>
      <c r="N211" s="5">
        <f t="shared" si="28"/>
        <v>42662.336805555555</v>
      </c>
      <c r="O211" s="5">
        <f t="shared" si="29"/>
        <v>42662.337500000001</v>
      </c>
      <c r="P211" s="5">
        <f t="shared" si="30"/>
        <v>42662.375</v>
      </c>
      <c r="Q211" s="5">
        <f t="shared" si="31"/>
        <v>42662.375694444447</v>
      </c>
    </row>
    <row r="212" spans="1:17" x14ac:dyDescent="0.25">
      <c r="A212" s="1">
        <v>42664</v>
      </c>
      <c r="B212">
        <v>15.327999999999999</v>
      </c>
      <c r="D212" s="2">
        <v>42663</v>
      </c>
      <c r="E212">
        <f>_xll.BDH($A$1,"last_price",J212,K212,"BarSz=1","Dir=V","Dts=h","Sort=D","Quote=C","UseDPDF=Y")</f>
        <v>15.3422</v>
      </c>
      <c r="F212">
        <f>_xll.BDH($A$1,"last_price",L212,M212,"BarSz=1","Dir=V","Dts=h","Sort=D","Quote=C","UseDPDF=Y")</f>
        <v>15.341699999999999</v>
      </c>
      <c r="G212">
        <f>_xll.BDH($A$1,"last_price",N212,O212,"BarSz=1","Dir=V","Dts=h","Sort=D","Quote=C","UseDPDF=Y")</f>
        <v>15.341699999999999</v>
      </c>
      <c r="H212">
        <f>_xll.BDH($A$1,"last_price",P212,Q212,"BarSz=1","Dir=V","Dts=h","Sort=D","Quote=C","UseDPDF=Y")</f>
        <v>15.3666</v>
      </c>
      <c r="J212" s="5">
        <f t="shared" si="24"/>
        <v>42663.333333333336</v>
      </c>
      <c r="K212" s="5">
        <f t="shared" si="25"/>
        <v>42663.334027777782</v>
      </c>
      <c r="L212" s="5">
        <f t="shared" si="26"/>
        <v>42663.336805555555</v>
      </c>
      <c r="M212" s="5">
        <f t="shared" si="27"/>
        <v>42663.337500000001</v>
      </c>
      <c r="N212" s="5">
        <f t="shared" si="28"/>
        <v>42663.336805555555</v>
      </c>
      <c r="O212" s="5">
        <f t="shared" si="29"/>
        <v>42663.337500000001</v>
      </c>
      <c r="P212" s="5">
        <f t="shared" si="30"/>
        <v>42663.375</v>
      </c>
      <c r="Q212" s="5">
        <f t="shared" si="31"/>
        <v>42663.375694444447</v>
      </c>
    </row>
    <row r="213" spans="1:17" x14ac:dyDescent="0.25">
      <c r="A213" s="1">
        <v>42667</v>
      </c>
      <c r="B213">
        <v>15.359</v>
      </c>
      <c r="D213" s="2">
        <v>42664</v>
      </c>
      <c r="E213">
        <f>_xll.BDH($A$1,"last_price",J213,K213,"BarSz=1","Dir=V","Dts=h","Sort=D","Quote=C","UseDPDF=Y")</f>
        <v>15.4206</v>
      </c>
      <c r="F213">
        <f>_xll.BDH($A$1,"last_price",L213,M213,"BarSz=1","Dir=V","Dts=h","Sort=D","Quote=C","UseDPDF=Y")</f>
        <v>15.4146</v>
      </c>
      <c r="G213">
        <f>_xll.BDH($A$1,"last_price",N213,O213,"BarSz=1","Dir=V","Dts=h","Sort=D","Quote=C","UseDPDF=Y")</f>
        <v>15.4146</v>
      </c>
      <c r="H213">
        <f>_xll.BDH($A$1,"last_price",P213,Q213,"BarSz=1","Dir=V","Dts=h","Sort=D","Quote=C","UseDPDF=Y")</f>
        <v>15.423</v>
      </c>
      <c r="J213" s="5">
        <f t="shared" si="24"/>
        <v>42664.333333333336</v>
      </c>
      <c r="K213" s="5">
        <f t="shared" si="25"/>
        <v>42664.334027777782</v>
      </c>
      <c r="L213" s="5">
        <f t="shared" si="26"/>
        <v>42664.336805555555</v>
      </c>
      <c r="M213" s="5">
        <f t="shared" si="27"/>
        <v>42664.337500000001</v>
      </c>
      <c r="N213" s="5">
        <f t="shared" si="28"/>
        <v>42664.336805555555</v>
      </c>
      <c r="O213" s="5">
        <f t="shared" si="29"/>
        <v>42664.337500000001</v>
      </c>
      <c r="P213" s="5">
        <f t="shared" si="30"/>
        <v>42664.375</v>
      </c>
      <c r="Q213" s="5">
        <f t="shared" si="31"/>
        <v>42664.375694444447</v>
      </c>
    </row>
    <row r="214" spans="1:17" x14ac:dyDescent="0.25">
      <c r="A214" s="1">
        <v>42668</v>
      </c>
      <c r="B214">
        <v>15.380800000000001</v>
      </c>
      <c r="D214" s="2">
        <v>42667</v>
      </c>
      <c r="E214">
        <f>_xll.BDH($A$1,"last_price",J214,K214,"BarSz=1","Dir=V","Dts=h","Sort=D","Quote=C","UseDPDF=Y")</f>
        <v>15.3361</v>
      </c>
      <c r="F214">
        <f>_xll.BDH($A$1,"last_price",L214,M214,"BarSz=1","Dir=V","Dts=h","Sort=D","Quote=C","UseDPDF=Y")</f>
        <v>15.3352</v>
      </c>
      <c r="G214">
        <f>_xll.BDH($A$1,"last_price",N214,O214,"BarSz=1","Dir=V","Dts=h","Sort=D","Quote=C","UseDPDF=Y")</f>
        <v>15.3352</v>
      </c>
      <c r="H214">
        <f>_xll.BDH($A$1,"last_price",P214,Q214,"BarSz=1","Dir=V","Dts=h","Sort=D","Quote=C","UseDPDF=Y")</f>
        <v>15.329700000000001</v>
      </c>
      <c r="J214" s="5">
        <f t="shared" si="24"/>
        <v>42667.333333333336</v>
      </c>
      <c r="K214" s="5">
        <f t="shared" si="25"/>
        <v>42667.334027777782</v>
      </c>
      <c r="L214" s="5">
        <f t="shared" si="26"/>
        <v>42667.336805555555</v>
      </c>
      <c r="M214" s="5">
        <f t="shared" si="27"/>
        <v>42667.337500000001</v>
      </c>
      <c r="N214" s="5">
        <f t="shared" si="28"/>
        <v>42667.336805555555</v>
      </c>
      <c r="O214" s="5">
        <f t="shared" si="29"/>
        <v>42667.337500000001</v>
      </c>
      <c r="P214" s="5">
        <f t="shared" si="30"/>
        <v>42667.375</v>
      </c>
      <c r="Q214" s="5">
        <f t="shared" si="31"/>
        <v>42667.375694444447</v>
      </c>
    </row>
    <row r="215" spans="1:17" x14ac:dyDescent="0.25">
      <c r="A215" s="1">
        <v>42669</v>
      </c>
      <c r="B215">
        <v>15.398199999999999</v>
      </c>
      <c r="D215" s="2">
        <v>42668</v>
      </c>
      <c r="E215">
        <f>_xll.BDH($A$1,"last_price",J215,K215,"BarSz=1","Dir=V","Dts=h","Sort=D","Quote=C","UseDPDF=Y")</f>
        <v>15.372</v>
      </c>
      <c r="F215">
        <f>_xll.BDH($A$1,"last_price",L215,M215,"BarSz=1","Dir=V","Dts=h","Sort=D","Quote=C","UseDPDF=Y")</f>
        <v>15.3704</v>
      </c>
      <c r="G215">
        <f>_xll.BDH($A$1,"last_price",N215,O215,"BarSz=1","Dir=V","Dts=h","Sort=D","Quote=C","UseDPDF=Y")</f>
        <v>15.3704</v>
      </c>
      <c r="H215">
        <f>_xll.BDH($A$1,"last_price",P215,Q215,"BarSz=1","Dir=V","Dts=h","Sort=D","Quote=C","UseDPDF=Y")</f>
        <v>15.391299999999999</v>
      </c>
      <c r="J215" s="5">
        <f t="shared" si="24"/>
        <v>42668.333333333336</v>
      </c>
      <c r="K215" s="5">
        <f t="shared" si="25"/>
        <v>42668.334027777782</v>
      </c>
      <c r="L215" s="5">
        <f t="shared" si="26"/>
        <v>42668.336805555555</v>
      </c>
      <c r="M215" s="5">
        <f t="shared" si="27"/>
        <v>42668.337500000001</v>
      </c>
      <c r="N215" s="5">
        <f t="shared" si="28"/>
        <v>42668.336805555555</v>
      </c>
      <c r="O215" s="5">
        <f t="shared" si="29"/>
        <v>42668.337500000001</v>
      </c>
      <c r="P215" s="5">
        <f t="shared" si="30"/>
        <v>42668.375</v>
      </c>
      <c r="Q215" s="5">
        <f t="shared" si="31"/>
        <v>42668.375694444447</v>
      </c>
    </row>
    <row r="216" spans="1:17" x14ac:dyDescent="0.25">
      <c r="A216" s="1">
        <v>42670</v>
      </c>
      <c r="B216">
        <v>15.494199999999999</v>
      </c>
      <c r="D216" s="2">
        <v>42669</v>
      </c>
      <c r="E216">
        <f>_xll.BDH($A$1,"last_price",J216,K216,"BarSz=1","Dir=V","Dts=h","Sort=D","Quote=C","UseDPDF=Y")</f>
        <v>15.369</v>
      </c>
      <c r="F216">
        <f>_xll.BDH($A$1,"last_price",L216,M216,"BarSz=1","Dir=V","Dts=h","Sort=D","Quote=C","UseDPDF=Y")</f>
        <v>15.370200000000001</v>
      </c>
      <c r="G216">
        <f>_xll.BDH($A$1,"last_price",N216,O216,"BarSz=1","Dir=V","Dts=h","Sort=D","Quote=C","UseDPDF=Y")</f>
        <v>15.370200000000001</v>
      </c>
      <c r="H216">
        <f>_xll.BDH($A$1,"last_price",P216,Q216,"BarSz=1","Dir=V","Dts=h","Sort=D","Quote=C","UseDPDF=Y")</f>
        <v>15.3756</v>
      </c>
      <c r="J216" s="5">
        <f t="shared" si="24"/>
        <v>42669.333333333336</v>
      </c>
      <c r="K216" s="5">
        <f t="shared" si="25"/>
        <v>42669.334027777782</v>
      </c>
      <c r="L216" s="5">
        <f t="shared" si="26"/>
        <v>42669.336805555555</v>
      </c>
      <c r="M216" s="5">
        <f t="shared" si="27"/>
        <v>42669.337500000001</v>
      </c>
      <c r="N216" s="5">
        <f t="shared" si="28"/>
        <v>42669.336805555555</v>
      </c>
      <c r="O216" s="5">
        <f t="shared" si="29"/>
        <v>42669.337500000001</v>
      </c>
      <c r="P216" s="5">
        <f t="shared" si="30"/>
        <v>42669.375</v>
      </c>
      <c r="Q216" s="5">
        <f t="shared" si="31"/>
        <v>42669.375694444447</v>
      </c>
    </row>
    <row r="217" spans="1:17" x14ac:dyDescent="0.25">
      <c r="A217" s="1">
        <v>42671</v>
      </c>
      <c r="B217">
        <v>15.4345</v>
      </c>
      <c r="D217" s="2">
        <v>42670</v>
      </c>
      <c r="E217">
        <f>_xll.BDH($A$1,"last_price",J217,K217,"BarSz=1","Dir=V","Dts=h","Sort=D","Quote=C","UseDPDF=Y")</f>
        <v>15.4161</v>
      </c>
      <c r="F217">
        <f>_xll.BDH($A$1,"last_price",L217,M217,"BarSz=1","Dir=V","Dts=h","Sort=D","Quote=C","UseDPDF=Y")</f>
        <v>15.4221</v>
      </c>
      <c r="G217">
        <f>_xll.BDH($A$1,"last_price",N217,O217,"BarSz=1","Dir=V","Dts=h","Sort=D","Quote=C","UseDPDF=Y")</f>
        <v>15.4221</v>
      </c>
      <c r="H217">
        <f>_xll.BDH($A$1,"last_price",P217,Q217,"BarSz=1","Dir=V","Dts=h","Sort=D","Quote=C","UseDPDF=Y")</f>
        <v>15.4032</v>
      </c>
      <c r="J217" s="5">
        <f t="shared" si="24"/>
        <v>42670.333333333336</v>
      </c>
      <c r="K217" s="5">
        <f t="shared" si="25"/>
        <v>42670.334027777782</v>
      </c>
      <c r="L217" s="5">
        <f t="shared" si="26"/>
        <v>42670.336805555555</v>
      </c>
      <c r="M217" s="5">
        <f t="shared" si="27"/>
        <v>42670.337500000001</v>
      </c>
      <c r="N217" s="5">
        <f t="shared" si="28"/>
        <v>42670.336805555555</v>
      </c>
      <c r="O217" s="5">
        <f t="shared" si="29"/>
        <v>42670.337500000001</v>
      </c>
      <c r="P217" s="5">
        <f t="shared" si="30"/>
        <v>42670.375</v>
      </c>
      <c r="Q217" s="5">
        <f t="shared" si="31"/>
        <v>42670.375694444447</v>
      </c>
    </row>
    <row r="218" spans="1:17" x14ac:dyDescent="0.25">
      <c r="A218" s="1">
        <v>42674</v>
      </c>
      <c r="B218">
        <v>15.4656</v>
      </c>
      <c r="D218" s="2">
        <v>42671</v>
      </c>
      <c r="E218">
        <f>_xll.BDH($A$1,"last_price",J218,K218,"BarSz=1","Dir=V","Dts=h","Sort=D","Quote=C","UseDPDF=Y")</f>
        <v>15.4878</v>
      </c>
      <c r="F218">
        <f>_xll.BDH($A$1,"last_price",L218,M218,"BarSz=1","Dir=V","Dts=h","Sort=D","Quote=C","UseDPDF=Y")</f>
        <v>15.4885</v>
      </c>
      <c r="G218">
        <f>_xll.BDH($A$1,"last_price",N218,O218,"BarSz=1","Dir=V","Dts=h","Sort=D","Quote=C","UseDPDF=Y")</f>
        <v>15.4885</v>
      </c>
      <c r="H218">
        <f>_xll.BDH($A$1,"last_price",P218,Q218,"BarSz=1","Dir=V","Dts=h","Sort=D","Quote=C","UseDPDF=Y")</f>
        <v>15.484500000000001</v>
      </c>
      <c r="J218" s="5">
        <f t="shared" si="24"/>
        <v>42671.333333333336</v>
      </c>
      <c r="K218" s="5">
        <f t="shared" si="25"/>
        <v>42671.334027777782</v>
      </c>
      <c r="L218" s="5">
        <f t="shared" si="26"/>
        <v>42671.336805555555</v>
      </c>
      <c r="M218" s="5">
        <f t="shared" si="27"/>
        <v>42671.337500000001</v>
      </c>
      <c r="N218" s="5">
        <f t="shared" si="28"/>
        <v>42671.336805555555</v>
      </c>
      <c r="O218" s="5">
        <f t="shared" si="29"/>
        <v>42671.337500000001</v>
      </c>
      <c r="P218" s="5">
        <f t="shared" si="30"/>
        <v>42671.375</v>
      </c>
      <c r="Q218" s="5">
        <f t="shared" si="31"/>
        <v>42671.375694444447</v>
      </c>
    </row>
    <row r="219" spans="1:17" x14ac:dyDescent="0.25">
      <c r="A219" s="1">
        <v>42675</v>
      </c>
      <c r="B219">
        <v>15.376099999999999</v>
      </c>
      <c r="D219" s="2">
        <v>42674</v>
      </c>
      <c r="E219">
        <f>_xll.BDH($A$1,"last_price",J219,K219,"BarSz=1","Dir=V","Dts=h","Sort=D","Quote=C","UseDPDF=Y")</f>
        <v>15.409599999999999</v>
      </c>
      <c r="F219">
        <f>_xll.BDH($A$1,"last_price",L219,M219,"BarSz=1","Dir=V","Dts=h","Sort=D","Quote=C","UseDPDF=Y")</f>
        <v>15.4057</v>
      </c>
      <c r="G219">
        <f>_xll.BDH($A$1,"last_price",N219,O219,"BarSz=1","Dir=V","Dts=h","Sort=D","Quote=C","UseDPDF=Y")</f>
        <v>15.4057</v>
      </c>
      <c r="H219">
        <f>_xll.BDH($A$1,"last_price",P219,Q219,"BarSz=1","Dir=V","Dts=h","Sort=D","Quote=C","UseDPDF=Y")</f>
        <v>15.439299999999999</v>
      </c>
      <c r="J219" s="5">
        <f t="shared" si="24"/>
        <v>42674.333333333336</v>
      </c>
      <c r="K219" s="5">
        <f t="shared" si="25"/>
        <v>42674.334027777782</v>
      </c>
      <c r="L219" s="5">
        <f t="shared" si="26"/>
        <v>42674.336805555555</v>
      </c>
      <c r="M219" s="5">
        <f t="shared" si="27"/>
        <v>42674.337500000001</v>
      </c>
      <c r="N219" s="5">
        <f t="shared" si="28"/>
        <v>42674.336805555555</v>
      </c>
      <c r="O219" s="5">
        <f t="shared" si="29"/>
        <v>42674.337500000001</v>
      </c>
      <c r="P219" s="5">
        <f t="shared" si="30"/>
        <v>42674.375</v>
      </c>
      <c r="Q219" s="5">
        <f t="shared" si="31"/>
        <v>42674.375694444447</v>
      </c>
    </row>
    <row r="220" spans="1:17" x14ac:dyDescent="0.25">
      <c r="A220" s="1">
        <v>42676</v>
      </c>
      <c r="B220">
        <v>15.262499999999999</v>
      </c>
      <c r="D220" s="2">
        <v>42675</v>
      </c>
      <c r="E220">
        <f>_xll.BDH($A$1,"last_price",J220,K220,"BarSz=1","Dir=V","Dts=h","Sort=D","Quote=C","UseDPDF=Y")</f>
        <v>15.466699999999999</v>
      </c>
      <c r="F220">
        <f>_xll.BDH($A$1,"last_price",L220,M220,"BarSz=1","Dir=V","Dts=h","Sort=D","Quote=C","UseDPDF=Y")</f>
        <v>15.4559</v>
      </c>
      <c r="G220">
        <f>_xll.BDH($A$1,"last_price",N220,O220,"BarSz=1","Dir=V","Dts=h","Sort=D","Quote=C","UseDPDF=Y")</f>
        <v>15.4559</v>
      </c>
      <c r="H220">
        <f>_xll.BDH($A$1,"last_price",P220,Q220,"BarSz=1","Dir=V","Dts=h","Sort=D","Quote=C","UseDPDF=Y")</f>
        <v>15.4528</v>
      </c>
      <c r="J220" s="5">
        <f t="shared" si="24"/>
        <v>42675.333333333336</v>
      </c>
      <c r="K220" s="5">
        <f t="shared" si="25"/>
        <v>42675.334027777782</v>
      </c>
      <c r="L220" s="5">
        <f t="shared" si="26"/>
        <v>42675.336805555555</v>
      </c>
      <c r="M220" s="5">
        <f t="shared" si="27"/>
        <v>42675.337500000001</v>
      </c>
      <c r="N220" s="5">
        <f t="shared" si="28"/>
        <v>42675.336805555555</v>
      </c>
      <c r="O220" s="5">
        <f t="shared" si="29"/>
        <v>42675.337500000001</v>
      </c>
      <c r="P220" s="5">
        <f t="shared" si="30"/>
        <v>42675.375</v>
      </c>
      <c r="Q220" s="5">
        <f t="shared" si="31"/>
        <v>42675.375694444447</v>
      </c>
    </row>
    <row r="221" spans="1:17" x14ac:dyDescent="0.25">
      <c r="A221" s="1">
        <v>42677</v>
      </c>
      <c r="B221">
        <v>15.2113</v>
      </c>
      <c r="D221" s="2">
        <v>42676</v>
      </c>
      <c r="E221">
        <f>_xll.BDH($A$1,"last_price",J221,K221,"BarSz=1","Dir=V","Dts=h","Sort=D","Quote=C","UseDPDF=Y")</f>
        <v>15.366300000000001</v>
      </c>
      <c r="F221">
        <f>_xll.BDH($A$1,"last_price",L221,M221,"BarSz=1","Dir=V","Dts=h","Sort=D","Quote=C","UseDPDF=Y")</f>
        <v>15.358000000000001</v>
      </c>
      <c r="G221">
        <f>_xll.BDH($A$1,"last_price",N221,O221,"BarSz=1","Dir=V","Dts=h","Sort=D","Quote=C","UseDPDF=Y")</f>
        <v>15.358000000000001</v>
      </c>
      <c r="H221">
        <f>_xll.BDH($A$1,"last_price",P221,Q221,"BarSz=1","Dir=V","Dts=h","Sort=D","Quote=C","UseDPDF=Y")</f>
        <v>15.3621</v>
      </c>
      <c r="J221" s="5">
        <f t="shared" si="24"/>
        <v>42676.333333333336</v>
      </c>
      <c r="K221" s="5">
        <f t="shared" si="25"/>
        <v>42676.334027777782</v>
      </c>
      <c r="L221" s="5">
        <f t="shared" si="26"/>
        <v>42676.336805555555</v>
      </c>
      <c r="M221" s="5">
        <f t="shared" si="27"/>
        <v>42676.337500000001</v>
      </c>
      <c r="N221" s="5">
        <f t="shared" si="28"/>
        <v>42676.336805555555</v>
      </c>
      <c r="O221" s="5">
        <f t="shared" si="29"/>
        <v>42676.337500000001</v>
      </c>
      <c r="P221" s="5">
        <f t="shared" si="30"/>
        <v>42676.375</v>
      </c>
      <c r="Q221" s="5">
        <f t="shared" si="31"/>
        <v>42676.375694444447</v>
      </c>
    </row>
    <row r="222" spans="1:17" x14ac:dyDescent="0.25">
      <c r="A222" s="1">
        <v>42678</v>
      </c>
      <c r="B222">
        <v>15.2262</v>
      </c>
      <c r="D222" s="2">
        <v>42677</v>
      </c>
      <c r="E222">
        <f>_xll.BDH($A$1,"last_price",J222,K222,"BarSz=1","Dir=V","Dts=h","Sort=D","Quote=C","UseDPDF=Y")</f>
        <v>15.277900000000001</v>
      </c>
      <c r="F222">
        <f>_xll.BDH($A$1,"last_price",L222,M222,"BarSz=1","Dir=V","Dts=h","Sort=D","Quote=C","UseDPDF=Y")</f>
        <v>15.273899999999999</v>
      </c>
      <c r="G222">
        <f>_xll.BDH($A$1,"last_price",N222,O222,"BarSz=1","Dir=V","Dts=h","Sort=D","Quote=C","UseDPDF=Y")</f>
        <v>15.273899999999999</v>
      </c>
      <c r="H222">
        <f>_xll.BDH($A$1,"last_price",P222,Q222,"BarSz=1","Dir=V","Dts=h","Sort=D","Quote=C","UseDPDF=Y")</f>
        <v>15.256</v>
      </c>
      <c r="J222" s="5">
        <f t="shared" si="24"/>
        <v>42677.333333333336</v>
      </c>
      <c r="K222" s="5">
        <f t="shared" si="25"/>
        <v>42677.334027777782</v>
      </c>
      <c r="L222" s="5">
        <f t="shared" si="26"/>
        <v>42677.336805555555</v>
      </c>
      <c r="M222" s="5">
        <f t="shared" si="27"/>
        <v>42677.337500000001</v>
      </c>
      <c r="N222" s="5">
        <f t="shared" si="28"/>
        <v>42677.336805555555</v>
      </c>
      <c r="O222" s="5">
        <f t="shared" si="29"/>
        <v>42677.337500000001</v>
      </c>
      <c r="P222" s="5">
        <f t="shared" si="30"/>
        <v>42677.375</v>
      </c>
      <c r="Q222" s="5">
        <f t="shared" si="31"/>
        <v>42677.375694444447</v>
      </c>
    </row>
    <row r="223" spans="1:17" x14ac:dyDescent="0.25">
      <c r="A223" s="1">
        <v>42681</v>
      </c>
      <c r="B223">
        <v>15.3748</v>
      </c>
      <c r="D223" s="2">
        <v>42678</v>
      </c>
      <c r="E223">
        <f>_xll.BDH($A$1,"last_price",J223,K223,"BarSz=1","Dir=V","Dts=h","Sort=D","Quote=C","UseDPDF=Y")</f>
        <v>15.2241</v>
      </c>
      <c r="F223">
        <f>_xll.BDH($A$1,"last_price",L223,M223,"BarSz=1","Dir=V","Dts=h","Sort=D","Quote=C","UseDPDF=Y")</f>
        <v>15.2325</v>
      </c>
      <c r="G223">
        <f>_xll.BDH($A$1,"last_price",N223,O223,"BarSz=1","Dir=V","Dts=h","Sort=D","Quote=C","UseDPDF=Y")</f>
        <v>15.2325</v>
      </c>
      <c r="H223">
        <f>_xll.BDH($A$1,"last_price",P223,Q223,"BarSz=1","Dir=V","Dts=h","Sort=D","Quote=C","UseDPDF=Y")</f>
        <v>15.202199999999999</v>
      </c>
      <c r="J223" s="5">
        <f t="shared" si="24"/>
        <v>42678.333333333336</v>
      </c>
      <c r="K223" s="5">
        <f t="shared" si="25"/>
        <v>42678.334027777782</v>
      </c>
      <c r="L223" s="5">
        <f t="shared" si="26"/>
        <v>42678.336805555555</v>
      </c>
      <c r="M223" s="5">
        <f t="shared" si="27"/>
        <v>42678.337500000001</v>
      </c>
      <c r="N223" s="5">
        <f t="shared" si="28"/>
        <v>42678.336805555555</v>
      </c>
      <c r="O223" s="5">
        <f t="shared" si="29"/>
        <v>42678.337500000001</v>
      </c>
      <c r="P223" s="5">
        <f t="shared" si="30"/>
        <v>42678.375</v>
      </c>
      <c r="Q223" s="5">
        <f t="shared" si="31"/>
        <v>42678.375694444447</v>
      </c>
    </row>
    <row r="224" spans="1:17" x14ac:dyDescent="0.25">
      <c r="A224" s="1">
        <v>42682</v>
      </c>
      <c r="B224">
        <v>15.4702</v>
      </c>
      <c r="D224" s="2">
        <v>42681</v>
      </c>
      <c r="E224">
        <f>_xll.BDH($A$1,"last_price",J224,K224,"BarSz=1","Dir=V","Dts=h","Sort=D","Quote=C","UseDPDF=Y")</f>
        <v>15.3643</v>
      </c>
      <c r="F224">
        <f>_xll.BDH($A$1,"last_price",L224,M224,"BarSz=1","Dir=V","Dts=h","Sort=D","Quote=C","UseDPDF=Y")</f>
        <v>15.360300000000001</v>
      </c>
      <c r="G224">
        <f>_xll.BDH($A$1,"last_price",N224,O224,"BarSz=1","Dir=V","Dts=h","Sort=D","Quote=C","UseDPDF=Y")</f>
        <v>15.360300000000001</v>
      </c>
      <c r="H224">
        <f>_xll.BDH($A$1,"last_price",P224,Q224,"BarSz=1","Dir=V","Dts=h","Sort=D","Quote=C","UseDPDF=Y")</f>
        <v>15.3422</v>
      </c>
      <c r="J224" s="5">
        <f t="shared" si="24"/>
        <v>42681.333333333336</v>
      </c>
      <c r="K224" s="5">
        <f t="shared" si="25"/>
        <v>42681.334027777782</v>
      </c>
      <c r="L224" s="5">
        <f t="shared" si="26"/>
        <v>42681.336805555555</v>
      </c>
      <c r="M224" s="5">
        <f t="shared" si="27"/>
        <v>42681.337500000001</v>
      </c>
      <c r="N224" s="5">
        <f t="shared" si="28"/>
        <v>42681.336805555555</v>
      </c>
      <c r="O224" s="5">
        <f t="shared" si="29"/>
        <v>42681.337500000001</v>
      </c>
      <c r="P224" s="5">
        <f t="shared" si="30"/>
        <v>42681.375</v>
      </c>
      <c r="Q224" s="5">
        <f t="shared" si="31"/>
        <v>42681.375694444447</v>
      </c>
    </row>
    <row r="225" spans="1:17" x14ac:dyDescent="0.25">
      <c r="A225" s="1">
        <v>42683</v>
      </c>
      <c r="B225">
        <v>15.4618</v>
      </c>
      <c r="D225" s="2">
        <v>42682</v>
      </c>
      <c r="E225">
        <f>_xll.BDH($A$1,"last_price",J225,K225,"BarSz=1","Dir=V","Dts=h","Sort=D","Quote=C","UseDPDF=Y")</f>
        <v>15.3756</v>
      </c>
      <c r="F225">
        <f>_xll.BDH($A$1,"last_price",L225,M225,"BarSz=1","Dir=V","Dts=h","Sort=D","Quote=C","UseDPDF=Y")</f>
        <v>15.374700000000001</v>
      </c>
      <c r="G225">
        <f>_xll.BDH($A$1,"last_price",N225,O225,"BarSz=1","Dir=V","Dts=h","Sort=D","Quote=C","UseDPDF=Y")</f>
        <v>15.374700000000001</v>
      </c>
      <c r="H225">
        <f>_xll.BDH($A$1,"last_price",P225,Q225,"BarSz=1","Dir=V","Dts=h","Sort=D","Quote=C","UseDPDF=Y")</f>
        <v>15.3866</v>
      </c>
      <c r="J225" s="5">
        <f t="shared" si="24"/>
        <v>42682.333333333336</v>
      </c>
      <c r="K225" s="5">
        <f t="shared" si="25"/>
        <v>42682.334027777782</v>
      </c>
      <c r="L225" s="5">
        <f t="shared" si="26"/>
        <v>42682.336805555555</v>
      </c>
      <c r="M225" s="5">
        <f t="shared" si="27"/>
        <v>42682.337500000001</v>
      </c>
      <c r="N225" s="5">
        <f t="shared" si="28"/>
        <v>42682.336805555555</v>
      </c>
      <c r="O225" s="5">
        <f t="shared" si="29"/>
        <v>42682.337500000001</v>
      </c>
      <c r="P225" s="5">
        <f t="shared" si="30"/>
        <v>42682.375</v>
      </c>
      <c r="Q225" s="5">
        <f t="shared" si="31"/>
        <v>42682.375694444447</v>
      </c>
    </row>
    <row r="226" spans="1:17" x14ac:dyDescent="0.25">
      <c r="A226" s="1">
        <v>42684</v>
      </c>
      <c r="B226">
        <v>15.6439</v>
      </c>
      <c r="D226" s="2">
        <v>42683</v>
      </c>
      <c r="E226">
        <f>_xll.BDH($A$1,"last_price",J226,K226,"BarSz=1","Dir=V","Dts=h","Sort=D","Quote=C","UseDPDF=Y")</f>
        <v>15.4429</v>
      </c>
      <c r="F226">
        <f>_xll.BDH($A$1,"last_price",L226,M226,"BarSz=1","Dir=V","Dts=h","Sort=D","Quote=C","UseDPDF=Y")</f>
        <v>15.443899999999999</v>
      </c>
      <c r="G226">
        <f>_xll.BDH($A$1,"last_price",N226,O226,"BarSz=1","Dir=V","Dts=h","Sort=D","Quote=C","UseDPDF=Y")</f>
        <v>15.443899999999999</v>
      </c>
      <c r="H226">
        <f>_xll.BDH($A$1,"last_price",P226,Q226,"BarSz=1","Dir=V","Dts=h","Sort=D","Quote=C","UseDPDF=Y")</f>
        <v>15.5017</v>
      </c>
      <c r="J226" s="5">
        <f t="shared" si="24"/>
        <v>42683.333333333336</v>
      </c>
      <c r="K226" s="5">
        <f t="shared" si="25"/>
        <v>42683.334027777782</v>
      </c>
      <c r="L226" s="5">
        <f t="shared" si="26"/>
        <v>42683.336805555555</v>
      </c>
      <c r="M226" s="5">
        <f t="shared" si="27"/>
        <v>42683.337500000001</v>
      </c>
      <c r="N226" s="5">
        <f t="shared" si="28"/>
        <v>42683.336805555555</v>
      </c>
      <c r="O226" s="5">
        <f t="shared" si="29"/>
        <v>42683.337500000001</v>
      </c>
      <c r="P226" s="5">
        <f t="shared" si="30"/>
        <v>42683.375</v>
      </c>
      <c r="Q226" s="5">
        <f t="shared" si="31"/>
        <v>42683.375694444447</v>
      </c>
    </row>
    <row r="227" spans="1:17" x14ac:dyDescent="0.25">
      <c r="A227" s="1">
        <v>42685</v>
      </c>
      <c r="B227">
        <v>15.6347</v>
      </c>
      <c r="D227" s="2">
        <v>42684</v>
      </c>
      <c r="E227">
        <f>_xll.BDH($A$1,"last_price",J227,K227,"BarSz=1","Dir=V","Dts=h","Sort=D","Quote=C","UseDPDF=Y")</f>
        <v>15.5063</v>
      </c>
      <c r="F227">
        <f>_xll.BDH($A$1,"last_price",L227,M227,"BarSz=1","Dir=V","Dts=h","Sort=D","Quote=C","UseDPDF=Y")</f>
        <v>15.527900000000001</v>
      </c>
      <c r="G227">
        <f>_xll.BDH($A$1,"last_price",N227,O227,"BarSz=1","Dir=V","Dts=h","Sort=D","Quote=C","UseDPDF=Y")</f>
        <v>15.527900000000001</v>
      </c>
      <c r="H227">
        <f>_xll.BDH($A$1,"last_price",P227,Q227,"BarSz=1","Dir=V","Dts=h","Sort=D","Quote=C","UseDPDF=Y")</f>
        <v>15.485799999999999</v>
      </c>
      <c r="J227" s="5">
        <f t="shared" si="24"/>
        <v>42684.333333333336</v>
      </c>
      <c r="K227" s="5">
        <f t="shared" si="25"/>
        <v>42684.334027777782</v>
      </c>
      <c r="L227" s="5">
        <f t="shared" si="26"/>
        <v>42684.336805555555</v>
      </c>
      <c r="M227" s="5">
        <f t="shared" si="27"/>
        <v>42684.337500000001</v>
      </c>
      <c r="N227" s="5">
        <f t="shared" si="28"/>
        <v>42684.336805555555</v>
      </c>
      <c r="O227" s="5">
        <f t="shared" si="29"/>
        <v>42684.337500000001</v>
      </c>
      <c r="P227" s="5">
        <f t="shared" si="30"/>
        <v>42684.375</v>
      </c>
      <c r="Q227" s="5">
        <f t="shared" si="31"/>
        <v>42684.375694444447</v>
      </c>
    </row>
    <row r="228" spans="1:17" x14ac:dyDescent="0.25">
      <c r="A228" s="1">
        <v>42688</v>
      </c>
      <c r="B228">
        <v>15.8109</v>
      </c>
      <c r="D228" s="2">
        <v>42685</v>
      </c>
      <c r="E228">
        <f>_xll.BDH($A$1,"last_price",J228,K228,"BarSz=1","Dir=V","Dts=h","Sort=D","Quote=C","UseDPDF=Y")</f>
        <v>15.631500000000001</v>
      </c>
      <c r="F228">
        <f>_xll.BDH($A$1,"last_price",L228,M228,"BarSz=1","Dir=V","Dts=h","Sort=D","Quote=C","UseDPDF=Y")</f>
        <v>15.6357</v>
      </c>
      <c r="G228">
        <f>_xll.BDH($A$1,"last_price",N228,O228,"BarSz=1","Dir=V","Dts=h","Sort=D","Quote=C","UseDPDF=Y")</f>
        <v>15.6357</v>
      </c>
      <c r="H228">
        <f>_xll.BDH($A$1,"last_price",P228,Q228,"BarSz=1","Dir=V","Dts=h","Sort=D","Quote=C","UseDPDF=Y")</f>
        <v>15.613200000000001</v>
      </c>
      <c r="J228" s="5">
        <f t="shared" si="24"/>
        <v>42685.333333333336</v>
      </c>
      <c r="K228" s="5">
        <f t="shared" si="25"/>
        <v>42685.334027777782</v>
      </c>
      <c r="L228" s="5">
        <f t="shared" si="26"/>
        <v>42685.336805555555</v>
      </c>
      <c r="M228" s="5">
        <f t="shared" si="27"/>
        <v>42685.337500000001</v>
      </c>
      <c r="N228" s="5">
        <f t="shared" si="28"/>
        <v>42685.336805555555</v>
      </c>
      <c r="O228" s="5">
        <f t="shared" si="29"/>
        <v>42685.337500000001</v>
      </c>
      <c r="P228" s="5">
        <f t="shared" si="30"/>
        <v>42685.375</v>
      </c>
      <c r="Q228" s="5">
        <f t="shared" si="31"/>
        <v>42685.375694444447</v>
      </c>
    </row>
    <row r="229" spans="1:17" x14ac:dyDescent="0.25">
      <c r="A229" s="1">
        <v>42689</v>
      </c>
      <c r="B229">
        <v>15.8871</v>
      </c>
      <c r="D229" s="2">
        <v>42688</v>
      </c>
      <c r="E229">
        <f>_xll.BDH($A$1,"last_price",J229,K229,"BarSz=1","Dir=V","Dts=h","Sort=D","Quote=C","UseDPDF=Y")</f>
        <v>15.662100000000001</v>
      </c>
      <c r="F229">
        <f>_xll.BDH($A$1,"last_price",L229,M229,"BarSz=1","Dir=V","Dts=h","Sort=D","Quote=C","UseDPDF=Y")</f>
        <v>15.667199999999999</v>
      </c>
      <c r="G229">
        <f>_xll.BDH($A$1,"last_price",N229,O229,"BarSz=1","Dir=V","Dts=h","Sort=D","Quote=C","UseDPDF=Y")</f>
        <v>15.667199999999999</v>
      </c>
      <c r="H229">
        <f>_xll.BDH($A$1,"last_price",P229,Q229,"BarSz=1","Dir=V","Dts=h","Sort=D","Quote=C","UseDPDF=Y")</f>
        <v>15.7111</v>
      </c>
      <c r="J229" s="5">
        <f t="shared" si="24"/>
        <v>42688.333333333336</v>
      </c>
      <c r="K229" s="5">
        <f t="shared" si="25"/>
        <v>42688.334027777782</v>
      </c>
      <c r="L229" s="5">
        <f t="shared" si="26"/>
        <v>42688.336805555555</v>
      </c>
      <c r="M229" s="5">
        <f t="shared" si="27"/>
        <v>42688.337500000001</v>
      </c>
      <c r="N229" s="5">
        <f t="shared" si="28"/>
        <v>42688.336805555555</v>
      </c>
      <c r="O229" s="5">
        <f t="shared" si="29"/>
        <v>42688.337500000001</v>
      </c>
      <c r="P229" s="5">
        <f t="shared" si="30"/>
        <v>42688.375</v>
      </c>
      <c r="Q229" s="5">
        <f t="shared" si="31"/>
        <v>42688.375694444447</v>
      </c>
    </row>
    <row r="230" spans="1:17" x14ac:dyDescent="0.25">
      <c r="A230" s="1">
        <v>42690</v>
      </c>
      <c r="B230">
        <v>15.832000000000001</v>
      </c>
      <c r="D230" s="2">
        <v>42689</v>
      </c>
      <c r="E230">
        <f>_xll.BDH($A$1,"last_price",J230,K230,"BarSz=1","Dir=V","Dts=h","Sort=D","Quote=C","UseDPDF=Y")</f>
        <v>15.7895</v>
      </c>
      <c r="F230">
        <f>_xll.BDH($A$1,"last_price",L230,M230,"BarSz=1","Dir=V","Dts=h","Sort=D","Quote=C","UseDPDF=Y")</f>
        <v>15.7865</v>
      </c>
      <c r="G230">
        <f>_xll.BDH($A$1,"last_price",N230,O230,"BarSz=1","Dir=V","Dts=h","Sort=D","Quote=C","UseDPDF=Y")</f>
        <v>15.7865</v>
      </c>
      <c r="H230">
        <f>_xll.BDH($A$1,"last_price",P230,Q230,"BarSz=1","Dir=V","Dts=h","Sort=D","Quote=C","UseDPDF=Y")</f>
        <v>15.7599</v>
      </c>
      <c r="J230" s="5">
        <f t="shared" si="24"/>
        <v>42689.333333333336</v>
      </c>
      <c r="K230" s="5">
        <f t="shared" si="25"/>
        <v>42689.334027777782</v>
      </c>
      <c r="L230" s="5">
        <f t="shared" si="26"/>
        <v>42689.336805555555</v>
      </c>
      <c r="M230" s="5">
        <f t="shared" si="27"/>
        <v>42689.337500000001</v>
      </c>
      <c r="N230" s="5">
        <f t="shared" si="28"/>
        <v>42689.336805555555</v>
      </c>
      <c r="O230" s="5">
        <f t="shared" si="29"/>
        <v>42689.337500000001</v>
      </c>
      <c r="P230" s="5">
        <f t="shared" si="30"/>
        <v>42689.375</v>
      </c>
      <c r="Q230" s="5">
        <f t="shared" si="31"/>
        <v>42689.375694444447</v>
      </c>
    </row>
    <row r="231" spans="1:17" x14ac:dyDescent="0.25">
      <c r="A231" s="1">
        <v>42691</v>
      </c>
      <c r="B231">
        <v>15.9495</v>
      </c>
      <c r="D231" s="2">
        <v>42690</v>
      </c>
      <c r="E231">
        <f>_xll.BDH($A$1,"last_price",J231,K231,"BarSz=1","Dir=V","Dts=h","Sort=D","Quote=C","UseDPDF=Y")</f>
        <v>15.857699999999999</v>
      </c>
      <c r="F231">
        <f>_xll.BDH($A$1,"last_price",L231,M231,"BarSz=1","Dir=V","Dts=h","Sort=D","Quote=C","UseDPDF=Y")</f>
        <v>15.869199999999999</v>
      </c>
      <c r="G231">
        <f>_xll.BDH($A$1,"last_price",N231,O231,"BarSz=1","Dir=V","Dts=h","Sort=D","Quote=C","UseDPDF=Y")</f>
        <v>15.869199999999999</v>
      </c>
      <c r="H231">
        <f>_xll.BDH($A$1,"last_price",P231,Q231,"BarSz=1","Dir=V","Dts=h","Sort=D","Quote=C","UseDPDF=Y")</f>
        <v>15.858000000000001</v>
      </c>
      <c r="J231" s="5">
        <f t="shared" si="24"/>
        <v>42690.333333333336</v>
      </c>
      <c r="K231" s="5">
        <f t="shared" si="25"/>
        <v>42690.334027777782</v>
      </c>
      <c r="L231" s="5">
        <f t="shared" si="26"/>
        <v>42690.336805555555</v>
      </c>
      <c r="M231" s="5">
        <f t="shared" si="27"/>
        <v>42690.337500000001</v>
      </c>
      <c r="N231" s="5">
        <f t="shared" si="28"/>
        <v>42690.336805555555</v>
      </c>
      <c r="O231" s="5">
        <f t="shared" si="29"/>
        <v>42690.337500000001</v>
      </c>
      <c r="P231" s="5">
        <f t="shared" si="30"/>
        <v>42690.375</v>
      </c>
      <c r="Q231" s="5">
        <f t="shared" si="31"/>
        <v>42690.375694444447</v>
      </c>
    </row>
    <row r="232" spans="1:17" x14ac:dyDescent="0.25">
      <c r="A232" s="2">
        <v>42692</v>
      </c>
      <c r="B232">
        <v>16.069700000000001</v>
      </c>
      <c r="D232" s="2">
        <v>42691</v>
      </c>
      <c r="E232">
        <f>_xll.BDH($A$1,"last_price",J232,K232,"BarSz=1","Dir=V","Dts=h","Sort=D","Quote=C","UseDPDF=Y")</f>
        <v>15.811500000000001</v>
      </c>
      <c r="F232">
        <f>_xll.BDH($A$1,"last_price",L232,M232,"BarSz=1","Dir=V","Dts=h","Sort=D","Quote=C","UseDPDF=Y")</f>
        <v>15.820499999999999</v>
      </c>
      <c r="G232">
        <f>_xll.BDH($A$1,"last_price",N232,O232,"BarSz=1","Dir=V","Dts=h","Sort=D","Quote=C","UseDPDF=Y")</f>
        <v>15.820499999999999</v>
      </c>
      <c r="H232">
        <f>_xll.BDH($A$1,"last_price",P232,Q232,"BarSz=1","Dir=V","Dts=h","Sort=D","Quote=C","UseDPDF=Y")</f>
        <v>15.789899999999999</v>
      </c>
      <c r="J232" s="5">
        <f t="shared" si="24"/>
        <v>42691.333333333336</v>
      </c>
      <c r="K232" s="5">
        <f t="shared" si="25"/>
        <v>42691.334027777782</v>
      </c>
      <c r="L232" s="5">
        <f t="shared" si="26"/>
        <v>42691.336805555555</v>
      </c>
      <c r="M232" s="5">
        <f t="shared" si="27"/>
        <v>42691.337500000001</v>
      </c>
      <c r="N232" s="5">
        <f t="shared" si="28"/>
        <v>42691.336805555555</v>
      </c>
      <c r="O232" s="5">
        <f t="shared" si="29"/>
        <v>42691.337500000001</v>
      </c>
      <c r="P232" s="5">
        <f t="shared" si="30"/>
        <v>42691.375</v>
      </c>
      <c r="Q232" s="5">
        <f t="shared" si="31"/>
        <v>42691.375694444447</v>
      </c>
    </row>
    <row r="233" spans="1:17" x14ac:dyDescent="0.25">
      <c r="A233" s="1">
        <v>42695</v>
      </c>
      <c r="B233">
        <v>16.05</v>
      </c>
      <c r="D233" s="2">
        <v>42692</v>
      </c>
      <c r="E233">
        <f>_xll.BDH($A$1,"last_price",J233,K233,"BarSz=1","Dir=V","Dts=h","Sort=D","Quote=C","UseDPDF=Y")</f>
        <v>15.954599999999999</v>
      </c>
      <c r="F233">
        <f>_xll.BDH($A$1,"last_price",L233,M233,"BarSz=1","Dir=V","Dts=h","Sort=D","Quote=C","UseDPDF=Y")</f>
        <v>15.944699999999999</v>
      </c>
      <c r="G233">
        <f>_xll.BDH($A$1,"last_price",N233,O233,"BarSz=1","Dir=V","Dts=h","Sort=D","Quote=C","UseDPDF=Y")</f>
        <v>15.944699999999999</v>
      </c>
      <c r="H233">
        <f>_xll.BDH($A$1,"last_price",P233,Q233,"BarSz=1","Dir=V","Dts=h","Sort=D","Quote=C","UseDPDF=Y")</f>
        <v>15.9421</v>
      </c>
      <c r="J233" s="5">
        <f t="shared" si="24"/>
        <v>42692.333333333336</v>
      </c>
      <c r="K233" s="5">
        <f t="shared" si="25"/>
        <v>42692.334027777782</v>
      </c>
      <c r="L233" s="5">
        <f t="shared" si="26"/>
        <v>42692.336805555555</v>
      </c>
      <c r="M233" s="5">
        <f t="shared" si="27"/>
        <v>42692.337500000001</v>
      </c>
      <c r="N233" s="5">
        <f t="shared" si="28"/>
        <v>42692.336805555555</v>
      </c>
      <c r="O233" s="5">
        <f t="shared" si="29"/>
        <v>42692.337500000001</v>
      </c>
      <c r="P233" s="5">
        <f t="shared" si="30"/>
        <v>42692.375</v>
      </c>
      <c r="Q233" s="5">
        <f t="shared" si="31"/>
        <v>42692.375694444447</v>
      </c>
    </row>
    <row r="234" spans="1:17" x14ac:dyDescent="0.25">
      <c r="A234" s="1">
        <v>42696</v>
      </c>
      <c r="B234">
        <v>16.077000000000002</v>
      </c>
      <c r="D234" s="2">
        <v>42695</v>
      </c>
      <c r="E234">
        <f>_xll.BDH($A$1,"last_price",J234,K234,"BarSz=1","Dir=V","Dts=h","Sort=D","Quote=C","UseDPDF=Y")</f>
        <v>16.05</v>
      </c>
      <c r="F234">
        <f>_xll.BDH($A$1,"last_price",L234,M234,"BarSz=1","Dir=V","Dts=h","Sort=D","Quote=C","UseDPDF=Y")</f>
        <v>16.039899999999999</v>
      </c>
      <c r="G234">
        <f>_xll.BDH($A$1,"last_price",N234,O234,"BarSz=1","Dir=V","Dts=h","Sort=D","Quote=C","UseDPDF=Y")</f>
        <v>16.039899999999999</v>
      </c>
      <c r="H234">
        <f>_xll.BDH($A$1,"last_price",P234,Q234,"BarSz=1","Dir=V","Dts=h","Sort=D","Quote=C","UseDPDF=Y")</f>
        <v>16.058399999999999</v>
      </c>
      <c r="J234" s="5">
        <f t="shared" si="24"/>
        <v>42695.333333333336</v>
      </c>
      <c r="K234" s="5">
        <f t="shared" si="25"/>
        <v>42695.334027777782</v>
      </c>
      <c r="L234" s="5">
        <f t="shared" si="26"/>
        <v>42695.336805555555</v>
      </c>
      <c r="M234" s="5">
        <f t="shared" si="27"/>
        <v>42695.337500000001</v>
      </c>
      <c r="N234" s="5">
        <f t="shared" si="28"/>
        <v>42695.336805555555</v>
      </c>
      <c r="O234" s="5">
        <f t="shared" si="29"/>
        <v>42695.337500000001</v>
      </c>
      <c r="P234" s="5">
        <f t="shared" si="30"/>
        <v>42695.375</v>
      </c>
      <c r="Q234" s="5">
        <f t="shared" si="31"/>
        <v>42695.375694444447</v>
      </c>
    </row>
    <row r="235" spans="1:17" x14ac:dyDescent="0.25">
      <c r="A235" s="1">
        <v>42697</v>
      </c>
      <c r="B235">
        <v>16.1755</v>
      </c>
      <c r="D235" s="2">
        <v>42696</v>
      </c>
      <c r="E235">
        <f>_xll.BDH($A$1,"last_price",J235,K235,"BarSz=1","Dir=V","Dts=h","Sort=D","Quote=C","UseDPDF=Y")</f>
        <v>16.043500000000002</v>
      </c>
      <c r="F235">
        <f>_xll.BDH($A$1,"last_price",L235,M235,"BarSz=1","Dir=V","Dts=h","Sort=D","Quote=C","UseDPDF=Y")</f>
        <v>16.0274</v>
      </c>
      <c r="G235">
        <f>_xll.BDH($A$1,"last_price",N235,O235,"BarSz=1","Dir=V","Dts=h","Sort=D","Quote=C","UseDPDF=Y")</f>
        <v>16.0274</v>
      </c>
      <c r="H235">
        <f>_xll.BDH($A$1,"last_price",P235,Q235,"BarSz=1","Dir=V","Dts=h","Sort=D","Quote=C","UseDPDF=Y")</f>
        <v>16.011199999999999</v>
      </c>
      <c r="J235" s="5">
        <f t="shared" si="24"/>
        <v>42696.333333333336</v>
      </c>
      <c r="K235" s="5">
        <f t="shared" si="25"/>
        <v>42696.334027777782</v>
      </c>
      <c r="L235" s="5">
        <f t="shared" si="26"/>
        <v>42696.336805555555</v>
      </c>
      <c r="M235" s="5">
        <f t="shared" si="27"/>
        <v>42696.337500000001</v>
      </c>
      <c r="N235" s="5">
        <f t="shared" si="28"/>
        <v>42696.336805555555</v>
      </c>
      <c r="O235" s="5">
        <f t="shared" si="29"/>
        <v>42696.337500000001</v>
      </c>
      <c r="P235" s="5">
        <f t="shared" si="30"/>
        <v>42696.375</v>
      </c>
      <c r="Q235" s="5">
        <f t="shared" si="31"/>
        <v>42696.375694444447</v>
      </c>
    </row>
    <row r="236" spans="1:17" x14ac:dyDescent="0.25">
      <c r="A236" s="1">
        <v>42698</v>
      </c>
      <c r="B236">
        <v>16.312100000000001</v>
      </c>
      <c r="D236" s="2">
        <v>42697</v>
      </c>
      <c r="E236">
        <f>_xll.BDH($A$1,"last_price",J236,K236,"BarSz=1","Dir=V","Dts=h","Sort=D","Quote=C","UseDPDF=Y")</f>
        <v>16.065799999999999</v>
      </c>
      <c r="F236">
        <f>_xll.BDH($A$1,"last_price",L236,M236,"BarSz=1","Dir=V","Dts=h","Sort=D","Quote=C","UseDPDF=Y")</f>
        <v>16.0686</v>
      </c>
      <c r="G236">
        <f>_xll.BDH($A$1,"last_price",N236,O236,"BarSz=1","Dir=V","Dts=h","Sort=D","Quote=C","UseDPDF=Y")</f>
        <v>16.0686</v>
      </c>
      <c r="H236">
        <f>_xll.BDH($A$1,"last_price",P236,Q236,"BarSz=1","Dir=V","Dts=h","Sort=D","Quote=C","UseDPDF=Y")</f>
        <v>16.0853</v>
      </c>
      <c r="J236" s="5">
        <f t="shared" si="24"/>
        <v>42697.333333333336</v>
      </c>
      <c r="K236" s="5">
        <f t="shared" si="25"/>
        <v>42697.334027777782</v>
      </c>
      <c r="L236" s="5">
        <f t="shared" si="26"/>
        <v>42697.336805555555</v>
      </c>
      <c r="M236" s="5">
        <f t="shared" si="27"/>
        <v>42697.337500000001</v>
      </c>
      <c r="N236" s="5">
        <f t="shared" si="28"/>
        <v>42697.336805555555</v>
      </c>
      <c r="O236" s="5">
        <f t="shared" si="29"/>
        <v>42697.337500000001</v>
      </c>
      <c r="P236" s="5">
        <f t="shared" si="30"/>
        <v>42697.375</v>
      </c>
      <c r="Q236" s="5">
        <f t="shared" si="31"/>
        <v>42697.375694444447</v>
      </c>
    </row>
    <row r="237" spans="1:17" x14ac:dyDescent="0.25">
      <c r="A237" s="1">
        <v>42699</v>
      </c>
      <c r="B237">
        <v>16.298400000000001</v>
      </c>
      <c r="D237" s="2">
        <v>42698</v>
      </c>
      <c r="E237">
        <f>_xll.BDH($A$1,"last_price",J237,K237,"BarSz=1","Dir=V","Dts=h","Sort=D","Quote=C","UseDPDF=Y")</f>
        <v>16.184699999999999</v>
      </c>
      <c r="F237">
        <f>_xll.BDH($A$1,"last_price",L237,M237,"BarSz=1","Dir=V","Dts=h","Sort=D","Quote=C","UseDPDF=Y")</f>
        <v>16.190000000000001</v>
      </c>
      <c r="G237">
        <f>_xll.BDH($A$1,"last_price",N237,O237,"BarSz=1","Dir=V","Dts=h","Sort=D","Quote=C","UseDPDF=Y")</f>
        <v>16.190000000000001</v>
      </c>
      <c r="H237">
        <f>_xll.BDH($A$1,"last_price",P237,Q237,"BarSz=1","Dir=V","Dts=h","Sort=D","Quote=C","UseDPDF=Y")</f>
        <v>16.165099999999999</v>
      </c>
      <c r="J237" s="5">
        <f t="shared" si="24"/>
        <v>42698.333333333336</v>
      </c>
      <c r="K237" s="5">
        <f t="shared" si="25"/>
        <v>42698.334027777782</v>
      </c>
      <c r="L237" s="5">
        <f t="shared" si="26"/>
        <v>42698.336805555555</v>
      </c>
      <c r="M237" s="5">
        <f t="shared" si="27"/>
        <v>42698.337500000001</v>
      </c>
      <c r="N237" s="5">
        <f t="shared" si="28"/>
        <v>42698.336805555555</v>
      </c>
      <c r="O237" s="5">
        <f t="shared" si="29"/>
        <v>42698.337500000001</v>
      </c>
      <c r="P237" s="5">
        <f t="shared" si="30"/>
        <v>42698.375</v>
      </c>
      <c r="Q237" s="5">
        <f t="shared" si="31"/>
        <v>42698.375694444447</v>
      </c>
    </row>
    <row r="238" spans="1:17" x14ac:dyDescent="0.25">
      <c r="A238" s="1">
        <v>42702</v>
      </c>
      <c r="B238">
        <v>16.159099999999999</v>
      </c>
      <c r="D238" s="2">
        <v>42699</v>
      </c>
      <c r="E238">
        <f>_xll.BDH($A$1,"last_price",J238,K238,"BarSz=1","Dir=V","Dts=h","Sort=D","Quote=C","UseDPDF=Y")</f>
        <v>16.2973</v>
      </c>
      <c r="F238">
        <f>_xll.BDH($A$1,"last_price",L238,M238,"BarSz=1","Dir=V","Dts=h","Sort=D","Quote=C","UseDPDF=Y")</f>
        <v>16.313300000000002</v>
      </c>
      <c r="G238">
        <f>_xll.BDH($A$1,"last_price",N238,O238,"BarSz=1","Dir=V","Dts=h","Sort=D","Quote=C","UseDPDF=Y")</f>
        <v>16.313300000000002</v>
      </c>
      <c r="H238">
        <f>_xll.BDH($A$1,"last_price",P238,Q238,"BarSz=1","Dir=V","Dts=h","Sort=D","Quote=C","UseDPDF=Y")</f>
        <v>16.3553</v>
      </c>
      <c r="J238" s="5">
        <f t="shared" si="24"/>
        <v>42699.333333333336</v>
      </c>
      <c r="K238" s="5">
        <f t="shared" si="25"/>
        <v>42699.334027777782</v>
      </c>
      <c r="L238" s="5">
        <f t="shared" si="26"/>
        <v>42699.336805555555</v>
      </c>
      <c r="M238" s="5">
        <f t="shared" si="27"/>
        <v>42699.337500000001</v>
      </c>
      <c r="N238" s="5">
        <f t="shared" si="28"/>
        <v>42699.336805555555</v>
      </c>
      <c r="O238" s="5">
        <f t="shared" si="29"/>
        <v>42699.337500000001</v>
      </c>
      <c r="P238" s="5">
        <f t="shared" si="30"/>
        <v>42699.375</v>
      </c>
      <c r="Q238" s="5">
        <f t="shared" si="31"/>
        <v>42699.375694444447</v>
      </c>
    </row>
    <row r="239" spans="1:17" x14ac:dyDescent="0.25">
      <c r="A239" s="1">
        <v>42703</v>
      </c>
      <c r="B239">
        <v>16.255199999999999</v>
      </c>
      <c r="D239" s="2">
        <v>42702</v>
      </c>
      <c r="E239">
        <f>_xll.BDH($A$1,"last_price",J239,K239,"BarSz=1","Dir=V","Dts=h","Sort=D","Quote=C","UseDPDF=Y")</f>
        <v>16.227799999999998</v>
      </c>
      <c r="F239">
        <f>_xll.BDH($A$1,"last_price",L239,M239,"BarSz=1","Dir=V","Dts=h","Sort=D","Quote=C","UseDPDF=Y")</f>
        <v>16.240600000000001</v>
      </c>
      <c r="G239">
        <f>_xll.BDH($A$1,"last_price",N239,O239,"BarSz=1","Dir=V","Dts=h","Sort=D","Quote=C","UseDPDF=Y")</f>
        <v>16.240600000000001</v>
      </c>
      <c r="H239">
        <f>_xll.BDH($A$1,"last_price",P239,Q239,"BarSz=1","Dir=V","Dts=h","Sort=D","Quote=C","UseDPDF=Y")</f>
        <v>16.1983</v>
      </c>
      <c r="J239" s="5">
        <f t="shared" si="24"/>
        <v>42702.333333333336</v>
      </c>
      <c r="K239" s="5">
        <f t="shared" si="25"/>
        <v>42702.334027777782</v>
      </c>
      <c r="L239" s="5">
        <f t="shared" si="26"/>
        <v>42702.336805555555</v>
      </c>
      <c r="M239" s="5">
        <f t="shared" si="27"/>
        <v>42702.337500000001</v>
      </c>
      <c r="N239" s="5">
        <f t="shared" si="28"/>
        <v>42702.336805555555</v>
      </c>
      <c r="O239" s="5">
        <f t="shared" si="29"/>
        <v>42702.337500000001</v>
      </c>
      <c r="P239" s="5">
        <f t="shared" si="30"/>
        <v>42702.375</v>
      </c>
      <c r="Q239" s="5">
        <f t="shared" si="31"/>
        <v>42702.375694444447</v>
      </c>
    </row>
    <row r="240" spans="1:17" x14ac:dyDescent="0.25">
      <c r="A240" s="1">
        <v>42704</v>
      </c>
      <c r="B240">
        <v>16.550799999999999</v>
      </c>
      <c r="D240" s="2">
        <v>42703</v>
      </c>
      <c r="E240">
        <f>_xll.BDH($A$1,"last_price",J240,K240,"BarSz=1","Dir=V","Dts=h","Sort=D","Quote=C","UseDPDF=Y")</f>
        <v>16.1327</v>
      </c>
      <c r="F240">
        <f>_xll.BDH($A$1,"last_price",L240,M240,"BarSz=1","Dir=V","Dts=h","Sort=D","Quote=C","UseDPDF=Y")</f>
        <v>16.149000000000001</v>
      </c>
      <c r="G240">
        <f>_xll.BDH($A$1,"last_price",N240,O240,"BarSz=1","Dir=V","Dts=h","Sort=D","Quote=C","UseDPDF=Y")</f>
        <v>16.149000000000001</v>
      </c>
      <c r="H240">
        <f>_xll.BDH($A$1,"last_price",P240,Q240,"BarSz=1","Dir=V","Dts=h","Sort=D","Quote=C","UseDPDF=Y")</f>
        <v>16.1648</v>
      </c>
      <c r="J240" s="5">
        <f t="shared" si="24"/>
        <v>42703.333333333336</v>
      </c>
      <c r="K240" s="5">
        <f t="shared" si="25"/>
        <v>42703.334027777782</v>
      </c>
      <c r="L240" s="5">
        <f t="shared" si="26"/>
        <v>42703.336805555555</v>
      </c>
      <c r="M240" s="5">
        <f t="shared" si="27"/>
        <v>42703.337500000001</v>
      </c>
      <c r="N240" s="5">
        <f t="shared" si="28"/>
        <v>42703.336805555555</v>
      </c>
      <c r="O240" s="5">
        <f t="shared" si="29"/>
        <v>42703.337500000001</v>
      </c>
      <c r="P240" s="5">
        <f t="shared" si="30"/>
        <v>42703.375</v>
      </c>
      <c r="Q240" s="5">
        <f t="shared" si="31"/>
        <v>42703.375694444447</v>
      </c>
    </row>
    <row r="241" spans="1:17" x14ac:dyDescent="0.25">
      <c r="A241" s="1">
        <v>42705</v>
      </c>
      <c r="B241">
        <v>16.582599999999999</v>
      </c>
      <c r="D241" s="2">
        <v>42704</v>
      </c>
      <c r="E241">
        <f>_xll.BDH($A$1,"last_price",J241,K241,"BarSz=1","Dir=V","Dts=h","Sort=D","Quote=C","UseDPDF=Y")</f>
        <v>16.2758</v>
      </c>
      <c r="F241">
        <f>_xll.BDH($A$1,"last_price",L241,M241,"BarSz=1","Dir=V","Dts=h","Sort=D","Quote=C","UseDPDF=Y")</f>
        <v>16.257100000000001</v>
      </c>
      <c r="G241">
        <f>_xll.BDH($A$1,"last_price",N241,O241,"BarSz=1","Dir=V","Dts=h","Sort=D","Quote=C","UseDPDF=Y")</f>
        <v>16.257100000000001</v>
      </c>
      <c r="H241">
        <f>_xll.BDH($A$1,"last_price",P241,Q241,"BarSz=1","Dir=V","Dts=h","Sort=D","Quote=C","UseDPDF=Y")</f>
        <v>16.2606</v>
      </c>
      <c r="J241" s="5">
        <f t="shared" si="24"/>
        <v>42704.333333333336</v>
      </c>
      <c r="K241" s="5">
        <f t="shared" si="25"/>
        <v>42704.334027777782</v>
      </c>
      <c r="L241" s="5">
        <f t="shared" si="26"/>
        <v>42704.336805555555</v>
      </c>
      <c r="M241" s="5">
        <f t="shared" si="27"/>
        <v>42704.337500000001</v>
      </c>
      <c r="N241" s="5">
        <f t="shared" si="28"/>
        <v>42704.336805555555</v>
      </c>
      <c r="O241" s="5">
        <f t="shared" si="29"/>
        <v>42704.337500000001</v>
      </c>
      <c r="P241" s="5">
        <f t="shared" si="30"/>
        <v>42704.375</v>
      </c>
      <c r="Q241" s="5">
        <f t="shared" si="31"/>
        <v>42704.375694444447</v>
      </c>
    </row>
    <row r="242" spans="1:17" x14ac:dyDescent="0.25">
      <c r="A242" s="1">
        <v>42706</v>
      </c>
      <c r="B242">
        <v>16.5246</v>
      </c>
      <c r="D242" s="2">
        <v>42705</v>
      </c>
      <c r="E242">
        <f>_xll.BDH($A$1,"last_price",J242,K242,"BarSz=1","Dir=V","Dts=h","Sort=D","Quote=C","UseDPDF=Y")</f>
        <v>16.562000000000001</v>
      </c>
      <c r="F242">
        <f>_xll.BDH($A$1,"last_price",L242,M242,"BarSz=1","Dir=V","Dts=h","Sort=D","Quote=C","UseDPDF=Y")</f>
        <v>16.555499999999999</v>
      </c>
      <c r="G242">
        <f>_xll.BDH($A$1,"last_price",N242,O242,"BarSz=1","Dir=V","Dts=h","Sort=D","Quote=C","UseDPDF=Y")</f>
        <v>16.555499999999999</v>
      </c>
      <c r="H242">
        <f>_xll.BDH($A$1,"last_price",P242,Q242,"BarSz=1","Dir=V","Dts=h","Sort=D","Quote=C","UseDPDF=Y")</f>
        <v>16.547799999999999</v>
      </c>
      <c r="J242" s="5">
        <f t="shared" si="24"/>
        <v>42705.333333333336</v>
      </c>
      <c r="K242" s="5">
        <f t="shared" si="25"/>
        <v>42705.334027777782</v>
      </c>
      <c r="L242" s="5">
        <f t="shared" si="26"/>
        <v>42705.336805555555</v>
      </c>
      <c r="M242" s="5">
        <f t="shared" si="27"/>
        <v>42705.337500000001</v>
      </c>
      <c r="N242" s="5">
        <f t="shared" si="28"/>
        <v>42705.336805555555</v>
      </c>
      <c r="O242" s="5">
        <f t="shared" si="29"/>
        <v>42705.337500000001</v>
      </c>
      <c r="P242" s="5">
        <f t="shared" si="30"/>
        <v>42705.375</v>
      </c>
      <c r="Q242" s="5">
        <f t="shared" si="31"/>
        <v>42705.375694444447</v>
      </c>
    </row>
    <row r="243" spans="1:17" x14ac:dyDescent="0.25">
      <c r="A243" s="1">
        <v>42709</v>
      </c>
      <c r="B243">
        <v>16.585100000000001</v>
      </c>
      <c r="D243" s="2">
        <v>42706</v>
      </c>
      <c r="E243">
        <f>_xll.BDH($A$1,"last_price",J243,K243,"BarSz=1","Dir=V","Dts=h","Sort=D","Quote=C","UseDPDF=Y")</f>
        <v>16.5594</v>
      </c>
      <c r="F243">
        <f>_xll.BDH($A$1,"last_price",L243,M243,"BarSz=1","Dir=V","Dts=h","Sort=D","Quote=C","UseDPDF=Y")</f>
        <v>16.555800000000001</v>
      </c>
      <c r="G243">
        <f>_xll.BDH($A$1,"last_price",N243,O243,"BarSz=1","Dir=V","Dts=h","Sort=D","Quote=C","UseDPDF=Y")</f>
        <v>16.555800000000001</v>
      </c>
      <c r="H243">
        <f>_xll.BDH($A$1,"last_price",P243,Q243,"BarSz=1","Dir=V","Dts=h","Sort=D","Quote=C","UseDPDF=Y")</f>
        <v>16.5504</v>
      </c>
      <c r="J243" s="5">
        <f t="shared" si="24"/>
        <v>42706.333333333336</v>
      </c>
      <c r="K243" s="5">
        <f t="shared" si="25"/>
        <v>42706.334027777782</v>
      </c>
      <c r="L243" s="5">
        <f t="shared" si="26"/>
        <v>42706.336805555555</v>
      </c>
      <c r="M243" s="5">
        <f t="shared" si="27"/>
        <v>42706.337500000001</v>
      </c>
      <c r="N243" s="5">
        <f t="shared" si="28"/>
        <v>42706.336805555555</v>
      </c>
      <c r="O243" s="5">
        <f t="shared" si="29"/>
        <v>42706.337500000001</v>
      </c>
      <c r="P243" s="5">
        <f t="shared" si="30"/>
        <v>42706.375</v>
      </c>
      <c r="Q243" s="5">
        <f t="shared" si="31"/>
        <v>42706.375694444447</v>
      </c>
    </row>
    <row r="244" spans="1:17" x14ac:dyDescent="0.25">
      <c r="A244" s="1">
        <v>42710</v>
      </c>
      <c r="B244">
        <v>16.5549</v>
      </c>
      <c r="D244" s="2">
        <v>42709</v>
      </c>
      <c r="E244">
        <f>_xll.BDH($A$1,"last_price",J244,K244,"BarSz=1","Dir=V","Dts=h","Sort=D","Quote=C","UseDPDF=Y")</f>
        <v>16.476700000000001</v>
      </c>
      <c r="F244">
        <f>_xll.BDH($A$1,"last_price",L244,M244,"BarSz=1","Dir=V","Dts=h","Sort=D","Quote=C","UseDPDF=Y")</f>
        <v>16.502199999999998</v>
      </c>
      <c r="G244">
        <f>_xll.BDH($A$1,"last_price",N244,O244,"BarSz=1","Dir=V","Dts=h","Sort=D","Quote=C","UseDPDF=Y")</f>
        <v>16.502199999999998</v>
      </c>
      <c r="H244">
        <f>_xll.BDH($A$1,"last_price",P244,Q244,"BarSz=1","Dir=V","Dts=h","Sort=D","Quote=C","UseDPDF=Y")</f>
        <v>16.525600000000001</v>
      </c>
      <c r="J244" s="5">
        <f t="shared" si="24"/>
        <v>42709.333333333336</v>
      </c>
      <c r="K244" s="5">
        <f t="shared" si="25"/>
        <v>42709.334027777782</v>
      </c>
      <c r="L244" s="5">
        <f t="shared" si="26"/>
        <v>42709.336805555555</v>
      </c>
      <c r="M244" s="5">
        <f t="shared" si="27"/>
        <v>42709.337500000001</v>
      </c>
      <c r="N244" s="5">
        <f t="shared" si="28"/>
        <v>42709.336805555555</v>
      </c>
      <c r="O244" s="5">
        <f t="shared" si="29"/>
        <v>42709.337500000001</v>
      </c>
      <c r="P244" s="5">
        <f t="shared" si="30"/>
        <v>42709.375</v>
      </c>
      <c r="Q244" s="5">
        <f t="shared" si="31"/>
        <v>42709.375694444447</v>
      </c>
    </row>
    <row r="245" spans="1:17" x14ac:dyDescent="0.25">
      <c r="A245" s="1">
        <v>42711</v>
      </c>
      <c r="B245">
        <v>16.497</v>
      </c>
      <c r="D245" s="2">
        <v>42710</v>
      </c>
      <c r="E245">
        <f>_xll.BDH($A$1,"last_price",J245,K245,"BarSz=1","Dir=V","Dts=h","Sort=D","Quote=C","UseDPDF=Y")</f>
        <v>16.590199999999999</v>
      </c>
      <c r="F245">
        <f>_xll.BDH($A$1,"last_price",L245,M245,"BarSz=1","Dir=V","Dts=h","Sort=D","Quote=C","UseDPDF=Y")</f>
        <v>16.588799999999999</v>
      </c>
      <c r="G245">
        <f>_xll.BDH($A$1,"last_price",N245,O245,"BarSz=1","Dir=V","Dts=h","Sort=D","Quote=C","UseDPDF=Y")</f>
        <v>16.588799999999999</v>
      </c>
      <c r="H245">
        <f>_xll.BDH($A$1,"last_price",P245,Q245,"BarSz=1","Dir=V","Dts=h","Sort=D","Quote=C","UseDPDF=Y")</f>
        <v>16.543399999999998</v>
      </c>
      <c r="J245" s="5">
        <f t="shared" si="24"/>
        <v>42710.333333333336</v>
      </c>
      <c r="K245" s="5">
        <f t="shared" si="25"/>
        <v>42710.334027777782</v>
      </c>
      <c r="L245" s="5">
        <f t="shared" si="26"/>
        <v>42710.336805555555</v>
      </c>
      <c r="M245" s="5">
        <f t="shared" si="27"/>
        <v>42710.337500000001</v>
      </c>
      <c r="N245" s="5">
        <f t="shared" si="28"/>
        <v>42710.336805555555</v>
      </c>
      <c r="O245" s="5">
        <f t="shared" si="29"/>
        <v>42710.337500000001</v>
      </c>
      <c r="P245" s="5">
        <f t="shared" si="30"/>
        <v>42710.375</v>
      </c>
      <c r="Q245" s="5">
        <f t="shared" si="31"/>
        <v>42710.375694444447</v>
      </c>
    </row>
    <row r="246" spans="1:17" x14ac:dyDescent="0.25">
      <c r="A246" s="1">
        <v>42712</v>
      </c>
      <c r="B246">
        <v>16.500699999999998</v>
      </c>
      <c r="D246" s="2">
        <v>42711</v>
      </c>
      <c r="E246">
        <f>_xll.BDH($A$1,"last_price",J246,K246,"BarSz=1","Dir=V","Dts=h","Sort=D","Quote=C","UseDPDF=Y")</f>
        <v>16.562899999999999</v>
      </c>
      <c r="F246">
        <f>_xll.BDH($A$1,"last_price",L246,M246,"BarSz=1","Dir=V","Dts=h","Sort=D","Quote=C","UseDPDF=Y")</f>
        <v>16.576000000000001</v>
      </c>
      <c r="G246">
        <f>_xll.BDH($A$1,"last_price",N246,O246,"BarSz=1","Dir=V","Dts=h","Sort=D","Quote=C","UseDPDF=Y")</f>
        <v>16.576000000000001</v>
      </c>
      <c r="H246">
        <f>_xll.BDH($A$1,"last_price",P246,Q246,"BarSz=1","Dir=V","Dts=h","Sort=D","Quote=C","UseDPDF=Y")</f>
        <v>16.581399999999999</v>
      </c>
      <c r="J246" s="5">
        <f t="shared" si="24"/>
        <v>42711.333333333336</v>
      </c>
      <c r="K246" s="5">
        <f t="shared" si="25"/>
        <v>42711.334027777782</v>
      </c>
      <c r="L246" s="5">
        <f t="shared" si="26"/>
        <v>42711.336805555555</v>
      </c>
      <c r="M246" s="5">
        <f t="shared" si="27"/>
        <v>42711.337500000001</v>
      </c>
      <c r="N246" s="5">
        <f t="shared" si="28"/>
        <v>42711.336805555555</v>
      </c>
      <c r="O246" s="5">
        <f t="shared" si="29"/>
        <v>42711.337500000001</v>
      </c>
      <c r="P246" s="5">
        <f t="shared" si="30"/>
        <v>42711.375</v>
      </c>
      <c r="Q246" s="5">
        <f t="shared" si="31"/>
        <v>42711.375694444447</v>
      </c>
    </row>
    <row r="247" spans="1:17" x14ac:dyDescent="0.25">
      <c r="A247" s="1">
        <v>42713</v>
      </c>
      <c r="B247">
        <v>16.642700000000001</v>
      </c>
      <c r="D247" s="2">
        <v>42712</v>
      </c>
      <c r="E247">
        <f>_xll.BDH($A$1,"last_price",J247,K247,"BarSz=1","Dir=V","Dts=h","Sort=D","Quote=C","UseDPDF=Y")</f>
        <v>16.4907</v>
      </c>
      <c r="F247">
        <f>_xll.BDH($A$1,"last_price",L247,M247,"BarSz=1","Dir=V","Dts=h","Sort=D","Quote=C","UseDPDF=Y")</f>
        <v>16.477799999999998</v>
      </c>
      <c r="G247">
        <f>_xll.BDH($A$1,"last_price",N247,O247,"BarSz=1","Dir=V","Dts=h","Sort=D","Quote=C","UseDPDF=Y")</f>
        <v>16.477799999999998</v>
      </c>
      <c r="H247">
        <f>_xll.BDH($A$1,"last_price",P247,Q247,"BarSz=1","Dir=V","Dts=h","Sort=D","Quote=C","UseDPDF=Y")</f>
        <v>16.494599999999998</v>
      </c>
      <c r="J247" s="5">
        <f t="shared" si="24"/>
        <v>42712.333333333336</v>
      </c>
      <c r="K247" s="5">
        <f t="shared" si="25"/>
        <v>42712.334027777782</v>
      </c>
      <c r="L247" s="5">
        <f t="shared" si="26"/>
        <v>42712.336805555555</v>
      </c>
      <c r="M247" s="5">
        <f t="shared" si="27"/>
        <v>42712.337500000001</v>
      </c>
      <c r="N247" s="5">
        <f t="shared" si="28"/>
        <v>42712.336805555555</v>
      </c>
      <c r="O247" s="5">
        <f t="shared" si="29"/>
        <v>42712.337500000001</v>
      </c>
      <c r="P247" s="5">
        <f t="shared" si="30"/>
        <v>42712.375</v>
      </c>
      <c r="Q247" s="5">
        <f t="shared" si="31"/>
        <v>42712.375694444447</v>
      </c>
    </row>
    <row r="248" spans="1:17" x14ac:dyDescent="0.25">
      <c r="A248" s="1">
        <v>42716</v>
      </c>
      <c r="B248">
        <v>16.6098</v>
      </c>
      <c r="D248" s="2">
        <v>42713</v>
      </c>
      <c r="E248">
        <f>_xll.BDH($A$1,"last_price",J248,K248,"BarSz=1","Dir=V","Dts=h","Sort=D","Quote=C","UseDPDF=Y")</f>
        <v>16.505500000000001</v>
      </c>
      <c r="F248">
        <f>_xll.BDH($A$1,"last_price",L248,M248,"BarSz=1","Dir=V","Dts=h","Sort=D","Quote=C","UseDPDF=Y")</f>
        <v>16.5061</v>
      </c>
      <c r="G248">
        <f>_xll.BDH($A$1,"last_price",N248,O248,"BarSz=1","Dir=V","Dts=h","Sort=D","Quote=C","UseDPDF=Y")</f>
        <v>16.5061</v>
      </c>
      <c r="H248">
        <f>_xll.BDH($A$1,"last_price",P248,Q248,"BarSz=1","Dir=V","Dts=h","Sort=D","Quote=C","UseDPDF=Y")</f>
        <v>16.523800000000001</v>
      </c>
      <c r="J248" s="5">
        <f t="shared" si="24"/>
        <v>42713.333333333336</v>
      </c>
      <c r="K248" s="5">
        <f t="shared" si="25"/>
        <v>42713.334027777782</v>
      </c>
      <c r="L248" s="5">
        <f t="shared" si="26"/>
        <v>42713.336805555555</v>
      </c>
      <c r="M248" s="5">
        <f t="shared" si="27"/>
        <v>42713.337500000001</v>
      </c>
      <c r="N248" s="5">
        <f t="shared" si="28"/>
        <v>42713.336805555555</v>
      </c>
      <c r="O248" s="5">
        <f t="shared" si="29"/>
        <v>42713.337500000001</v>
      </c>
      <c r="P248" s="5">
        <f t="shared" si="30"/>
        <v>42713.375</v>
      </c>
      <c r="Q248" s="5">
        <f t="shared" si="31"/>
        <v>42713.375694444447</v>
      </c>
    </row>
    <row r="249" spans="1:17" x14ac:dyDescent="0.25">
      <c r="A249" s="1">
        <v>42717</v>
      </c>
      <c r="B249">
        <v>16.643999999999998</v>
      </c>
      <c r="D249" s="2">
        <v>42716</v>
      </c>
      <c r="E249">
        <f>_xll.BDH($A$1,"last_price",J249,K249,"BarSz=1","Dir=V","Dts=h","Sort=D","Quote=C","UseDPDF=Y")</f>
        <v>16.642900000000001</v>
      </c>
      <c r="F249">
        <f>_xll.BDH($A$1,"last_price",L249,M249,"BarSz=1","Dir=V","Dts=h","Sort=D","Quote=C","UseDPDF=Y")</f>
        <v>16.6402</v>
      </c>
      <c r="G249">
        <f>_xll.BDH($A$1,"last_price",N249,O249,"BarSz=1","Dir=V","Dts=h","Sort=D","Quote=C","UseDPDF=Y")</f>
        <v>16.6402</v>
      </c>
      <c r="H249">
        <f>_xll.BDH($A$1,"last_price",P249,Q249,"BarSz=1","Dir=V","Dts=h","Sort=D","Quote=C","UseDPDF=Y")</f>
        <v>16.6431</v>
      </c>
      <c r="J249" s="5">
        <f t="shared" si="24"/>
        <v>42716.333333333336</v>
      </c>
      <c r="K249" s="5">
        <f t="shared" si="25"/>
        <v>42716.334027777782</v>
      </c>
      <c r="L249" s="5">
        <f t="shared" si="26"/>
        <v>42716.336805555555</v>
      </c>
      <c r="M249" s="5">
        <f t="shared" si="27"/>
        <v>42716.337500000001</v>
      </c>
      <c r="N249" s="5">
        <f t="shared" si="28"/>
        <v>42716.336805555555</v>
      </c>
      <c r="O249" s="5">
        <f t="shared" si="29"/>
        <v>42716.337500000001</v>
      </c>
      <c r="P249" s="5">
        <f t="shared" si="30"/>
        <v>42716.375</v>
      </c>
      <c r="Q249" s="5">
        <f t="shared" si="31"/>
        <v>42716.375694444447</v>
      </c>
    </row>
    <row r="250" spans="1:17" x14ac:dyDescent="0.25">
      <c r="A250" s="1">
        <v>42718</v>
      </c>
      <c r="B250">
        <v>16.898299999999999</v>
      </c>
      <c r="D250" s="2">
        <v>42717</v>
      </c>
      <c r="E250">
        <f>_xll.BDH($A$1,"last_price",J250,K250,"BarSz=1","Dir=V","Dts=h","Sort=D","Quote=C","UseDPDF=Y")</f>
        <v>16.602699999999999</v>
      </c>
      <c r="F250">
        <f>_xll.BDH($A$1,"last_price",L250,M250,"BarSz=1","Dir=V","Dts=h","Sort=D","Quote=C","UseDPDF=Y")</f>
        <v>16.589300000000001</v>
      </c>
      <c r="G250">
        <f>_xll.BDH($A$1,"last_price",N250,O250,"BarSz=1","Dir=V","Dts=h","Sort=D","Quote=C","UseDPDF=Y")</f>
        <v>16.589300000000001</v>
      </c>
      <c r="H250">
        <f>_xll.BDH($A$1,"last_price",P250,Q250,"BarSz=1","Dir=V","Dts=h","Sort=D","Quote=C","UseDPDF=Y")</f>
        <v>16.621300000000002</v>
      </c>
      <c r="J250" s="5">
        <f t="shared" si="24"/>
        <v>42717.333333333336</v>
      </c>
      <c r="K250" s="5">
        <f t="shared" si="25"/>
        <v>42717.334027777782</v>
      </c>
      <c r="L250" s="5">
        <f t="shared" si="26"/>
        <v>42717.336805555555</v>
      </c>
      <c r="M250" s="5">
        <f t="shared" si="27"/>
        <v>42717.337500000001</v>
      </c>
      <c r="N250" s="5">
        <f t="shared" si="28"/>
        <v>42717.336805555555</v>
      </c>
      <c r="O250" s="5">
        <f t="shared" si="29"/>
        <v>42717.337500000001</v>
      </c>
      <c r="P250" s="5">
        <f t="shared" si="30"/>
        <v>42717.375</v>
      </c>
      <c r="Q250" s="5">
        <f t="shared" si="31"/>
        <v>42717.375694444447</v>
      </c>
    </row>
    <row r="251" spans="1:17" x14ac:dyDescent="0.25">
      <c r="A251" s="1">
        <v>42719</v>
      </c>
      <c r="B251">
        <v>17.043800000000001</v>
      </c>
      <c r="D251" s="2">
        <v>42718</v>
      </c>
      <c r="E251">
        <f>_xll.BDH($A$1,"last_price",J251,K251,"BarSz=1","Dir=V","Dts=h","Sort=D","Quote=C","UseDPDF=Y")</f>
        <v>16.642499999999998</v>
      </c>
      <c r="F251">
        <f>_xll.BDH($A$1,"last_price",L251,M251,"BarSz=1","Dir=V","Dts=h","Sort=D","Quote=C","UseDPDF=Y")</f>
        <v>16.638500000000001</v>
      </c>
      <c r="G251">
        <f>_xll.BDH($A$1,"last_price",N251,O251,"BarSz=1","Dir=V","Dts=h","Sort=D","Quote=C","UseDPDF=Y")</f>
        <v>16.638500000000001</v>
      </c>
      <c r="H251">
        <f>_xll.BDH($A$1,"last_price",P251,Q251,"BarSz=1","Dir=V","Dts=h","Sort=D","Quote=C","UseDPDF=Y")</f>
        <v>16.6326</v>
      </c>
      <c r="J251" s="5">
        <f t="shared" si="24"/>
        <v>42718.333333333336</v>
      </c>
      <c r="K251" s="5">
        <f t="shared" si="25"/>
        <v>42718.334027777782</v>
      </c>
      <c r="L251" s="5">
        <f t="shared" si="26"/>
        <v>42718.336805555555</v>
      </c>
      <c r="M251" s="5">
        <f t="shared" si="27"/>
        <v>42718.337500000001</v>
      </c>
      <c r="N251" s="5">
        <f t="shared" si="28"/>
        <v>42718.336805555555</v>
      </c>
      <c r="O251" s="5">
        <f t="shared" si="29"/>
        <v>42718.337500000001</v>
      </c>
      <c r="P251" s="5">
        <f t="shared" si="30"/>
        <v>42718.375</v>
      </c>
      <c r="Q251" s="5">
        <f t="shared" si="31"/>
        <v>42718.375694444447</v>
      </c>
    </row>
    <row r="252" spans="1:17" x14ac:dyDescent="0.25">
      <c r="A252" s="1">
        <v>42720</v>
      </c>
      <c r="B252">
        <v>16.924700000000001</v>
      </c>
      <c r="D252" s="2">
        <v>42719</v>
      </c>
      <c r="E252">
        <f>_xll.BDH($A$1,"last_price",J252,K252,"BarSz=1","Dir=V","Dts=h","Sort=D","Quote=C","UseDPDF=Y")</f>
        <v>16.8993</v>
      </c>
      <c r="F252">
        <f>_xll.BDH($A$1,"last_price",L252,M252,"BarSz=1","Dir=V","Dts=h","Sort=D","Quote=C","UseDPDF=Y")</f>
        <v>16.909500000000001</v>
      </c>
      <c r="G252">
        <f>_xll.BDH($A$1,"last_price",N252,O252,"BarSz=1","Dir=V","Dts=h","Sort=D","Quote=C","UseDPDF=Y")</f>
        <v>16.909500000000001</v>
      </c>
      <c r="H252">
        <f>_xll.BDH($A$1,"last_price",P252,Q252,"BarSz=1","Dir=V","Dts=h","Sort=D","Quote=C","UseDPDF=Y")</f>
        <v>16.9754</v>
      </c>
      <c r="J252" s="5">
        <f t="shared" si="24"/>
        <v>42719.333333333336</v>
      </c>
      <c r="K252" s="5">
        <f t="shared" si="25"/>
        <v>42719.334027777782</v>
      </c>
      <c r="L252" s="5">
        <f t="shared" si="26"/>
        <v>42719.336805555555</v>
      </c>
      <c r="M252" s="5">
        <f t="shared" si="27"/>
        <v>42719.337500000001</v>
      </c>
      <c r="N252" s="5">
        <f t="shared" si="28"/>
        <v>42719.336805555555</v>
      </c>
      <c r="O252" s="5">
        <f t="shared" si="29"/>
        <v>42719.337500000001</v>
      </c>
      <c r="P252" s="5">
        <f t="shared" si="30"/>
        <v>42719.375</v>
      </c>
      <c r="Q252" s="5">
        <f t="shared" si="31"/>
        <v>42719.375694444447</v>
      </c>
    </row>
    <row r="253" spans="1:17" x14ac:dyDescent="0.25">
      <c r="A253" s="1">
        <v>42723</v>
      </c>
      <c r="B253">
        <v>16.889600000000002</v>
      </c>
      <c r="D253" s="2">
        <v>42720</v>
      </c>
      <c r="E253">
        <f>_xll.BDH($A$1,"last_price",J253,K253,"BarSz=1","Dir=V","Dts=h","Sort=D","Quote=C","UseDPDF=Y")</f>
        <v>17.052299999999999</v>
      </c>
      <c r="F253">
        <f>_xll.BDH($A$1,"last_price",L253,M253,"BarSz=1","Dir=V","Dts=h","Sort=D","Quote=C","UseDPDF=Y")</f>
        <v>17.0501</v>
      </c>
      <c r="G253">
        <f>_xll.BDH($A$1,"last_price",N253,O253,"BarSz=1","Dir=V","Dts=h","Sort=D","Quote=C","UseDPDF=Y")</f>
        <v>17.0501</v>
      </c>
      <c r="H253">
        <f>_xll.BDH($A$1,"last_price",P253,Q253,"BarSz=1","Dir=V","Dts=h","Sort=D","Quote=C","UseDPDF=Y")</f>
        <v>17.0411</v>
      </c>
      <c r="J253" s="5">
        <f t="shared" si="24"/>
        <v>42720.333333333336</v>
      </c>
      <c r="K253" s="5">
        <f t="shared" si="25"/>
        <v>42720.334027777782</v>
      </c>
      <c r="L253" s="5">
        <f t="shared" si="26"/>
        <v>42720.336805555555</v>
      </c>
      <c r="M253" s="5">
        <f t="shared" si="27"/>
        <v>42720.337500000001</v>
      </c>
      <c r="N253" s="5">
        <f t="shared" si="28"/>
        <v>42720.336805555555</v>
      </c>
      <c r="O253" s="5">
        <f t="shared" si="29"/>
        <v>42720.337500000001</v>
      </c>
      <c r="P253" s="5">
        <f t="shared" si="30"/>
        <v>42720.375</v>
      </c>
      <c r="Q253" s="5">
        <f t="shared" si="31"/>
        <v>42720.375694444447</v>
      </c>
    </row>
    <row r="254" spans="1:17" x14ac:dyDescent="0.25">
      <c r="A254" s="1">
        <v>42724</v>
      </c>
      <c r="B254">
        <v>16.985299999999999</v>
      </c>
      <c r="D254" s="2">
        <v>42723</v>
      </c>
      <c r="E254">
        <f>_xll.BDH($A$1,"last_price",J254,K254,"BarSz=1","Dir=V","Dts=h","Sort=D","Quote=C","UseDPDF=Y")</f>
        <v>16.925999999999998</v>
      </c>
      <c r="F254">
        <f>_xll.BDH($A$1,"last_price",L254,M254,"BarSz=1","Dir=V","Dts=h","Sort=D","Quote=C","UseDPDF=Y")</f>
        <v>16.911100000000001</v>
      </c>
      <c r="G254">
        <f>_xll.BDH($A$1,"last_price",N254,O254,"BarSz=1","Dir=V","Dts=h","Sort=D","Quote=C","UseDPDF=Y")</f>
        <v>16.911100000000001</v>
      </c>
      <c r="H254">
        <f>_xll.BDH($A$1,"last_price",P254,Q254,"BarSz=1","Dir=V","Dts=h","Sort=D","Quote=C","UseDPDF=Y")</f>
        <v>16.906500000000001</v>
      </c>
      <c r="J254" s="5">
        <f t="shared" si="24"/>
        <v>42723.333333333336</v>
      </c>
      <c r="K254" s="5">
        <f t="shared" si="25"/>
        <v>42723.334027777782</v>
      </c>
      <c r="L254" s="5">
        <f t="shared" si="26"/>
        <v>42723.336805555555</v>
      </c>
      <c r="M254" s="5">
        <f t="shared" si="27"/>
        <v>42723.337500000001</v>
      </c>
      <c r="N254" s="5">
        <f t="shared" si="28"/>
        <v>42723.336805555555</v>
      </c>
      <c r="O254" s="5">
        <f t="shared" si="29"/>
        <v>42723.337500000001</v>
      </c>
      <c r="P254" s="5">
        <f t="shared" si="30"/>
        <v>42723.375</v>
      </c>
      <c r="Q254" s="5">
        <f t="shared" si="31"/>
        <v>42723.375694444447</v>
      </c>
    </row>
    <row r="255" spans="1:17" x14ac:dyDescent="0.25">
      <c r="A255" s="1">
        <v>42725</v>
      </c>
      <c r="B255">
        <v>16.947900000000001</v>
      </c>
      <c r="D255" s="2">
        <v>42724</v>
      </c>
      <c r="E255">
        <f>_xll.BDH($A$1,"last_price",J255,K255,"BarSz=1","Dir=V","Dts=h","Sort=D","Quote=C","UseDPDF=Y")</f>
        <v>16.884</v>
      </c>
      <c r="F255">
        <f>_xll.BDH($A$1,"last_price",L255,M255,"BarSz=1","Dir=V","Dts=h","Sort=D","Quote=C","UseDPDF=Y")</f>
        <v>16.886600000000001</v>
      </c>
      <c r="G255">
        <f>_xll.BDH($A$1,"last_price",N255,O255,"BarSz=1","Dir=V","Dts=h","Sort=D","Quote=C","UseDPDF=Y")</f>
        <v>16.886600000000001</v>
      </c>
      <c r="H255">
        <f>_xll.BDH($A$1,"last_price",P255,Q255,"BarSz=1","Dir=V","Dts=h","Sort=D","Quote=C","UseDPDF=Y")</f>
        <v>16.894200000000001</v>
      </c>
      <c r="J255" s="5">
        <f t="shared" si="24"/>
        <v>42724.333333333336</v>
      </c>
      <c r="K255" s="5">
        <f t="shared" si="25"/>
        <v>42724.334027777782</v>
      </c>
      <c r="L255" s="5">
        <f t="shared" si="26"/>
        <v>42724.336805555555</v>
      </c>
      <c r="M255" s="5">
        <f t="shared" si="27"/>
        <v>42724.337500000001</v>
      </c>
      <c r="N255" s="5">
        <f t="shared" si="28"/>
        <v>42724.336805555555</v>
      </c>
      <c r="O255" s="5">
        <f t="shared" si="29"/>
        <v>42724.337500000001</v>
      </c>
      <c r="P255" s="5">
        <f t="shared" si="30"/>
        <v>42724.375</v>
      </c>
      <c r="Q255" s="5">
        <f t="shared" si="31"/>
        <v>42724.375694444447</v>
      </c>
    </row>
    <row r="256" spans="1:17" x14ac:dyDescent="0.25">
      <c r="A256" s="1">
        <v>42726</v>
      </c>
      <c r="B256">
        <v>16.914100000000001</v>
      </c>
      <c r="D256" s="2">
        <v>42725</v>
      </c>
      <c r="E256">
        <f>_xll.BDH($A$1,"last_price",J256,K256,"BarSz=1","Dir=V","Dts=h","Sort=D","Quote=C","UseDPDF=Y")</f>
        <v>16.952500000000001</v>
      </c>
      <c r="F256">
        <f>_xll.BDH($A$1,"last_price",L256,M256,"BarSz=1","Dir=V","Dts=h","Sort=D","Quote=C","UseDPDF=Y")</f>
        <v>16.957799999999999</v>
      </c>
      <c r="G256">
        <f>_xll.BDH($A$1,"last_price",N256,O256,"BarSz=1","Dir=V","Dts=h","Sort=D","Quote=C","UseDPDF=Y")</f>
        <v>16.957799999999999</v>
      </c>
      <c r="H256">
        <f>_xll.BDH($A$1,"last_price",P256,Q256,"BarSz=1","Dir=V","Dts=h","Sort=D","Quote=C","UseDPDF=Y")</f>
        <v>16.967300000000002</v>
      </c>
      <c r="J256" s="5">
        <f t="shared" si="24"/>
        <v>42725.333333333336</v>
      </c>
      <c r="K256" s="5">
        <f t="shared" si="25"/>
        <v>42725.334027777782</v>
      </c>
      <c r="L256" s="5">
        <f t="shared" si="26"/>
        <v>42725.336805555555</v>
      </c>
      <c r="M256" s="5">
        <f t="shared" si="27"/>
        <v>42725.337500000001</v>
      </c>
      <c r="N256" s="5">
        <f t="shared" si="28"/>
        <v>42725.336805555555</v>
      </c>
      <c r="O256" s="5">
        <f t="shared" si="29"/>
        <v>42725.337500000001</v>
      </c>
      <c r="P256" s="5">
        <f t="shared" si="30"/>
        <v>42725.375</v>
      </c>
      <c r="Q256" s="5">
        <f t="shared" si="31"/>
        <v>42725.375694444447</v>
      </c>
    </row>
    <row r="257" spans="1:17" x14ac:dyDescent="0.25">
      <c r="A257" s="1">
        <v>42727</v>
      </c>
      <c r="B257">
        <v>16.864000000000001</v>
      </c>
      <c r="D257" s="2">
        <v>42726</v>
      </c>
      <c r="E257">
        <f>_xll.BDH($A$1,"last_price",J257,K257,"BarSz=1","Dir=V","Dts=h","Sort=D","Quote=C","UseDPDF=Y")</f>
        <v>16.957899999999999</v>
      </c>
      <c r="F257">
        <f>_xll.BDH($A$1,"last_price",L257,M257,"BarSz=1","Dir=V","Dts=h","Sort=D","Quote=C","UseDPDF=Y")</f>
        <v>16.952400000000001</v>
      </c>
      <c r="G257">
        <f>_xll.BDH($A$1,"last_price",N257,O257,"BarSz=1","Dir=V","Dts=h","Sort=D","Quote=C","UseDPDF=Y")</f>
        <v>16.952400000000001</v>
      </c>
      <c r="H257">
        <f>_xll.BDH($A$1,"last_price",P257,Q257,"BarSz=1","Dir=V","Dts=h","Sort=D","Quote=C","UseDPDF=Y")</f>
        <v>16.951699999999999</v>
      </c>
      <c r="J257" s="5">
        <f t="shared" si="24"/>
        <v>42726.333333333336</v>
      </c>
      <c r="K257" s="5">
        <f t="shared" si="25"/>
        <v>42726.334027777782</v>
      </c>
      <c r="L257" s="5">
        <f t="shared" si="26"/>
        <v>42726.336805555555</v>
      </c>
      <c r="M257" s="5">
        <f t="shared" si="27"/>
        <v>42726.337500000001</v>
      </c>
      <c r="N257" s="5">
        <f t="shared" si="28"/>
        <v>42726.336805555555</v>
      </c>
      <c r="O257" s="5">
        <f t="shared" si="29"/>
        <v>42726.337500000001</v>
      </c>
      <c r="P257" s="5">
        <f t="shared" si="30"/>
        <v>42726.375</v>
      </c>
      <c r="Q257" s="5">
        <f t="shared" si="31"/>
        <v>42726.375694444447</v>
      </c>
    </row>
    <row r="258" spans="1:17" x14ac:dyDescent="0.25">
      <c r="A258" s="1">
        <v>42730</v>
      </c>
      <c r="B258">
        <v>16.845099999999999</v>
      </c>
      <c r="D258" s="2">
        <v>42727</v>
      </c>
      <c r="E258">
        <f>_xll.BDH($A$1,"last_price",J258,K258,"BarSz=1","Dir=V","Dts=h","Sort=D","Quote=C","UseDPDF=Y")</f>
        <v>16.907499999999999</v>
      </c>
      <c r="F258">
        <f>_xll.BDH($A$1,"last_price",L258,M258,"BarSz=1","Dir=V","Dts=h","Sort=D","Quote=C","UseDPDF=Y")</f>
        <v>16.9056</v>
      </c>
      <c r="G258">
        <f>_xll.BDH($A$1,"last_price",N258,O258,"BarSz=1","Dir=V","Dts=h","Sort=D","Quote=C","UseDPDF=Y")</f>
        <v>16.9056</v>
      </c>
      <c r="H258">
        <f>_xll.BDH($A$1,"last_price",P258,Q258,"BarSz=1","Dir=V","Dts=h","Sort=D","Quote=C","UseDPDF=Y")</f>
        <v>16.904499999999999</v>
      </c>
      <c r="J258" s="5">
        <f t="shared" si="24"/>
        <v>42727.333333333336</v>
      </c>
      <c r="K258" s="5">
        <f t="shared" si="25"/>
        <v>42727.334027777782</v>
      </c>
      <c r="L258" s="5">
        <f t="shared" si="26"/>
        <v>42727.336805555555</v>
      </c>
      <c r="M258" s="5">
        <f t="shared" si="27"/>
        <v>42727.337500000001</v>
      </c>
      <c r="N258" s="5">
        <f t="shared" si="28"/>
        <v>42727.336805555555</v>
      </c>
      <c r="O258" s="5">
        <f t="shared" si="29"/>
        <v>42727.337500000001</v>
      </c>
      <c r="P258" s="5">
        <f t="shared" si="30"/>
        <v>42727.375</v>
      </c>
      <c r="Q258" s="5">
        <f t="shared" si="31"/>
        <v>42727.375694444447</v>
      </c>
    </row>
    <row r="259" spans="1:17" x14ac:dyDescent="0.25">
      <c r="A259" s="1">
        <v>42731</v>
      </c>
      <c r="B259">
        <v>16.874700000000001</v>
      </c>
      <c r="D259" s="2">
        <v>42730</v>
      </c>
      <c r="E259">
        <f>_xll.BDH($A$1,"last_price",J259,K259,"BarSz=1","Dir=V","Dts=h","Sort=D","Quote=C","UseDPDF=Y")</f>
        <v>16.872299999999999</v>
      </c>
      <c r="F259">
        <f>_xll.BDH($A$1,"last_price",L259,M259,"BarSz=1","Dir=V","Dts=h","Sort=D","Quote=C","UseDPDF=Y")</f>
        <v>16.865600000000001</v>
      </c>
      <c r="G259">
        <f>_xll.BDH($A$1,"last_price",N259,O259,"BarSz=1","Dir=V","Dts=h","Sort=D","Quote=C","UseDPDF=Y")</f>
        <v>16.865600000000001</v>
      </c>
      <c r="H259">
        <f>_xll.BDH($A$1,"last_price",P259,Q259,"BarSz=1","Dir=V","Dts=h","Sort=D","Quote=C","UseDPDF=Y")</f>
        <v>16.843699999999998</v>
      </c>
      <c r="J259" s="5">
        <f t="shared" si="24"/>
        <v>42730.333333333336</v>
      </c>
      <c r="K259" s="5">
        <f t="shared" si="25"/>
        <v>42730.334027777782</v>
      </c>
      <c r="L259" s="5">
        <f t="shared" si="26"/>
        <v>42730.336805555555</v>
      </c>
      <c r="M259" s="5">
        <f t="shared" si="27"/>
        <v>42730.337500000001</v>
      </c>
      <c r="N259" s="5">
        <f t="shared" si="28"/>
        <v>42730.336805555555</v>
      </c>
      <c r="O259" s="5">
        <f t="shared" si="29"/>
        <v>42730.337500000001</v>
      </c>
      <c r="P259" s="5">
        <f t="shared" si="30"/>
        <v>42730.375</v>
      </c>
      <c r="Q259" s="5">
        <f t="shared" si="31"/>
        <v>42730.375694444447</v>
      </c>
    </row>
    <row r="260" spans="1:17" x14ac:dyDescent="0.25">
      <c r="A260" s="1">
        <v>42732</v>
      </c>
      <c r="B260">
        <v>16.8201</v>
      </c>
      <c r="D260" s="2">
        <v>42731</v>
      </c>
      <c r="E260">
        <f>_xll.BDH($A$1,"last_price",J260,K260,"BarSz=1","Dir=V","Dts=h","Sort=D","Quote=C","UseDPDF=Y")</f>
        <v>16.854099999999999</v>
      </c>
      <c r="F260">
        <f>_xll.BDH($A$1,"last_price",L260,M260,"BarSz=1","Dir=V","Dts=h","Sort=D","Quote=C","UseDPDF=Y")</f>
        <v>16.857500000000002</v>
      </c>
      <c r="G260">
        <f>_xll.BDH($A$1,"last_price",N260,O260,"BarSz=1","Dir=V","Dts=h","Sort=D","Quote=C","UseDPDF=Y")</f>
        <v>16.857500000000002</v>
      </c>
      <c r="H260">
        <f>_xll.BDH($A$1,"last_price",P260,Q260,"BarSz=1","Dir=V","Dts=h","Sort=D","Quote=C","UseDPDF=Y")</f>
        <v>16.884</v>
      </c>
      <c r="J260" s="5">
        <f t="shared" ref="J260:J279" si="32">D260+$E$1</f>
        <v>42731.333333333336</v>
      </c>
      <c r="K260" s="5">
        <f t="shared" ref="K260:K279" si="33">J260+TIME(0,1,0)</f>
        <v>42731.334027777782</v>
      </c>
      <c r="L260" s="5">
        <f t="shared" ref="L260:L279" si="34">D260+$F$1</f>
        <v>42731.336805555555</v>
      </c>
      <c r="M260" s="5">
        <f t="shared" ref="M260:M279" si="35">L260+TIME(0,1,0)</f>
        <v>42731.337500000001</v>
      </c>
      <c r="N260" s="5">
        <f t="shared" ref="N260:N279" si="36">D260+$G$1</f>
        <v>42731.336805555555</v>
      </c>
      <c r="O260" s="5">
        <f t="shared" ref="O260:O279" si="37">N260+TIME(0,1,0)</f>
        <v>42731.337500000001</v>
      </c>
      <c r="P260" s="5">
        <f t="shared" ref="P260:P279" si="38">D260+$H$1</f>
        <v>42731.375</v>
      </c>
      <c r="Q260" s="5">
        <f t="shared" ref="Q260:Q279" si="39">P260+TIME(0,1,0)</f>
        <v>42731.375694444447</v>
      </c>
    </row>
    <row r="261" spans="1:17" x14ac:dyDescent="0.25">
      <c r="A261" s="1">
        <v>42733</v>
      </c>
      <c r="B261">
        <v>16.7301</v>
      </c>
      <c r="D261" s="2">
        <v>42732</v>
      </c>
      <c r="E261">
        <f>_xll.BDH($A$1,"last_price",J261,K261,"BarSz=1","Dir=V","Dts=h","Sort=D","Quote=C","UseDPDF=Y")</f>
        <v>16.8872</v>
      </c>
      <c r="F261">
        <f>_xll.BDH($A$1,"last_price",L261,M261,"BarSz=1","Dir=V","Dts=h","Sort=D","Quote=C","UseDPDF=Y")</f>
        <v>16.878699999999998</v>
      </c>
      <c r="G261">
        <f>_xll.BDH($A$1,"last_price",N261,O261,"BarSz=1","Dir=V","Dts=h","Sort=D","Quote=C","UseDPDF=Y")</f>
        <v>16.878699999999998</v>
      </c>
      <c r="H261">
        <f>_xll.BDH($A$1,"last_price",P261,Q261,"BarSz=1","Dir=V","Dts=h","Sort=D","Quote=C","UseDPDF=Y")</f>
        <v>16.901499999999999</v>
      </c>
      <c r="J261" s="5">
        <f t="shared" si="32"/>
        <v>42732.333333333336</v>
      </c>
      <c r="K261" s="5">
        <f t="shared" si="33"/>
        <v>42732.334027777782</v>
      </c>
      <c r="L261" s="5">
        <f t="shared" si="34"/>
        <v>42732.336805555555</v>
      </c>
      <c r="M261" s="5">
        <f t="shared" si="35"/>
        <v>42732.337500000001</v>
      </c>
      <c r="N261" s="5">
        <f t="shared" si="36"/>
        <v>42732.336805555555</v>
      </c>
      <c r="O261" s="5">
        <f t="shared" si="37"/>
        <v>42732.337500000001</v>
      </c>
      <c r="P261" s="5">
        <f t="shared" si="38"/>
        <v>42732.375</v>
      </c>
      <c r="Q261" s="5">
        <f t="shared" si="39"/>
        <v>42732.375694444447</v>
      </c>
    </row>
    <row r="262" spans="1:17" x14ac:dyDescent="0.25">
      <c r="A262" s="1">
        <v>42734</v>
      </c>
      <c r="B262">
        <v>16.755600000000001</v>
      </c>
      <c r="D262" s="2">
        <v>42733</v>
      </c>
      <c r="E262">
        <f>_xll.BDH($A$1,"last_price",J262,K262,"BarSz=1","Dir=V","Dts=h","Sort=D","Quote=C","UseDPDF=Y")</f>
        <v>16.773199999999999</v>
      </c>
      <c r="F262">
        <f>_xll.BDH($A$1,"last_price",L262,M262,"BarSz=1","Dir=V","Dts=h","Sort=D","Quote=C","UseDPDF=Y")</f>
        <v>16.755700000000001</v>
      </c>
      <c r="G262">
        <f>_xll.BDH($A$1,"last_price",N262,O262,"BarSz=1","Dir=V","Dts=h","Sort=D","Quote=C","UseDPDF=Y")</f>
        <v>16.755700000000001</v>
      </c>
      <c r="H262">
        <f>_xll.BDH($A$1,"last_price",P262,Q262,"BarSz=1","Dir=V","Dts=h","Sort=D","Quote=C","UseDPDF=Y")</f>
        <v>16.763400000000001</v>
      </c>
      <c r="J262" s="5">
        <f t="shared" si="32"/>
        <v>42733.333333333336</v>
      </c>
      <c r="K262" s="5">
        <f t="shared" si="33"/>
        <v>42733.334027777782</v>
      </c>
      <c r="L262" s="5">
        <f t="shared" si="34"/>
        <v>42733.336805555555</v>
      </c>
      <c r="M262" s="5">
        <f t="shared" si="35"/>
        <v>42733.337500000001</v>
      </c>
      <c r="N262" s="5">
        <f t="shared" si="36"/>
        <v>42733.336805555555</v>
      </c>
      <c r="O262" s="5">
        <f t="shared" si="37"/>
        <v>42733.337500000001</v>
      </c>
      <c r="P262" s="5">
        <f t="shared" si="38"/>
        <v>42733.375</v>
      </c>
      <c r="Q262" s="5">
        <f t="shared" si="39"/>
        <v>42733.375694444447</v>
      </c>
    </row>
    <row r="263" spans="1:17" x14ac:dyDescent="0.25">
      <c r="A263" s="1">
        <v>42737</v>
      </c>
      <c r="B263">
        <v>16.845400000000001</v>
      </c>
      <c r="D263" s="2">
        <v>42734</v>
      </c>
      <c r="E263">
        <f>_xll.BDH($A$1,"last_price",J263,K263,"BarSz=1","Dir=V","Dts=h","Sort=D","Quote=C","UseDPDF=Y")</f>
        <v>16.688700000000001</v>
      </c>
      <c r="F263">
        <f>_xll.BDH($A$1,"last_price",L263,M263,"BarSz=1","Dir=V","Dts=h","Sort=D","Quote=C","UseDPDF=Y")</f>
        <v>16.708500000000001</v>
      </c>
      <c r="G263">
        <f>_xll.BDH($A$1,"last_price",N263,O263,"BarSz=1","Dir=V","Dts=h","Sort=D","Quote=C","UseDPDF=Y")</f>
        <v>16.708500000000001</v>
      </c>
      <c r="H263">
        <f>_xll.BDH($A$1,"last_price",P263,Q263,"BarSz=1","Dir=V","Dts=h","Sort=D","Quote=C","UseDPDF=Y")</f>
        <v>16.693300000000001</v>
      </c>
      <c r="J263" s="5">
        <f t="shared" si="32"/>
        <v>42734.333333333336</v>
      </c>
      <c r="K263" s="5">
        <f t="shared" si="33"/>
        <v>42734.334027777782</v>
      </c>
      <c r="L263" s="5">
        <f t="shared" si="34"/>
        <v>42734.336805555555</v>
      </c>
      <c r="M263" s="5">
        <f t="shared" si="35"/>
        <v>42734.337500000001</v>
      </c>
      <c r="N263" s="5">
        <f t="shared" si="36"/>
        <v>42734.336805555555</v>
      </c>
      <c r="O263" s="5">
        <f t="shared" si="37"/>
        <v>42734.337500000001</v>
      </c>
      <c r="P263" s="5">
        <f t="shared" si="38"/>
        <v>42734.375</v>
      </c>
      <c r="Q263" s="5">
        <f t="shared" si="39"/>
        <v>42734.375694444447</v>
      </c>
    </row>
    <row r="264" spans="1:17" x14ac:dyDescent="0.25">
      <c r="A264" s="1">
        <v>42738</v>
      </c>
      <c r="B264">
        <v>16.9175</v>
      </c>
      <c r="D264" s="2">
        <v>42737</v>
      </c>
      <c r="E264">
        <f>_xll.BDH($A$1,"last_price",J264,K264,"BarSz=1","Dir=V","Dts=h","Sort=D","Quote=C","UseDPDF=Y")</f>
        <v>16.7469</v>
      </c>
      <c r="F264" t="str">
        <f>_xll.BDH($A$1,"last_price",L264,M264,"BarSz=1","Dir=V","Dts=h","Sort=D","Quote=C","UseDPDF=Y")</f>
        <v>#N/A N/A</v>
      </c>
      <c r="G264" t="str">
        <f>_xll.BDH($A$1,"last_price",N264,O264,"BarSz=1","Dir=V","Dts=h","Sort=D","Quote=C","UseDPDF=Y")</f>
        <v>#N/A N/A</v>
      </c>
      <c r="H264">
        <f>_xll.BDH($A$1,"last_price",P264,Q264,"BarSz=1","Dir=V","Dts=h","Sort=D","Quote=C","UseDPDF=Y")</f>
        <v>16.733699999999999</v>
      </c>
      <c r="J264" s="5">
        <f t="shared" si="32"/>
        <v>42737.333333333336</v>
      </c>
      <c r="K264" s="5">
        <f t="shared" si="33"/>
        <v>42737.334027777782</v>
      </c>
      <c r="L264" s="5">
        <f t="shared" si="34"/>
        <v>42737.336805555555</v>
      </c>
      <c r="M264" s="5">
        <f t="shared" si="35"/>
        <v>42737.337500000001</v>
      </c>
      <c r="N264" s="5">
        <f t="shared" si="36"/>
        <v>42737.336805555555</v>
      </c>
      <c r="O264" s="5">
        <f t="shared" si="37"/>
        <v>42737.337500000001</v>
      </c>
      <c r="P264" s="5">
        <f t="shared" si="38"/>
        <v>42737.375</v>
      </c>
      <c r="Q264" s="5">
        <f t="shared" si="39"/>
        <v>42737.375694444447</v>
      </c>
    </row>
    <row r="265" spans="1:17" x14ac:dyDescent="0.25">
      <c r="A265" s="1">
        <v>42739</v>
      </c>
      <c r="B265">
        <v>17.0761</v>
      </c>
      <c r="D265" s="2">
        <v>42738</v>
      </c>
      <c r="E265">
        <f>_xll.BDH($A$1,"last_price",J265,K265,"BarSz=1","Dir=V","Dts=h","Sort=D","Quote=C","UseDPDF=Y")</f>
        <v>16.822199999999999</v>
      </c>
      <c r="F265">
        <f>_xll.BDH($A$1,"last_price",L265,M265,"BarSz=1","Dir=V","Dts=h","Sort=D","Quote=C","UseDPDF=Y")</f>
        <v>16.808399999999999</v>
      </c>
      <c r="G265">
        <f>_xll.BDH($A$1,"last_price",N265,O265,"BarSz=1","Dir=V","Dts=h","Sort=D","Quote=C","UseDPDF=Y")</f>
        <v>16.808399999999999</v>
      </c>
      <c r="H265">
        <f>_xll.BDH($A$1,"last_price",P265,Q265,"BarSz=1","Dir=V","Dts=h","Sort=D","Quote=C","UseDPDF=Y")</f>
        <v>16.798999999999999</v>
      </c>
      <c r="J265" s="5">
        <f t="shared" si="32"/>
        <v>42738.333333333336</v>
      </c>
      <c r="K265" s="5">
        <f t="shared" si="33"/>
        <v>42738.334027777782</v>
      </c>
      <c r="L265" s="5">
        <f t="shared" si="34"/>
        <v>42738.336805555555</v>
      </c>
      <c r="M265" s="5">
        <f t="shared" si="35"/>
        <v>42738.337500000001</v>
      </c>
      <c r="N265" s="5">
        <f t="shared" si="36"/>
        <v>42738.336805555555</v>
      </c>
      <c r="O265" s="5">
        <f t="shared" si="37"/>
        <v>42738.337500000001</v>
      </c>
      <c r="P265" s="5">
        <f t="shared" si="38"/>
        <v>42738.375</v>
      </c>
      <c r="Q265" s="5">
        <f t="shared" si="39"/>
        <v>42738.375694444447</v>
      </c>
    </row>
    <row r="266" spans="1:17" x14ac:dyDescent="0.25">
      <c r="A266" s="1">
        <v>42740</v>
      </c>
      <c r="B266">
        <v>16.970600000000001</v>
      </c>
      <c r="D266" s="2">
        <v>42739</v>
      </c>
      <c r="E266">
        <f>_xll.BDH($A$1,"last_price",J266,K266,"BarSz=1","Dir=V","Dts=h","Sort=D","Quote=C","UseDPDF=Y")</f>
        <v>16.895900000000001</v>
      </c>
      <c r="F266">
        <f>_xll.BDH($A$1,"last_price",L266,M266,"BarSz=1","Dir=V","Dts=h","Sort=D","Quote=C","UseDPDF=Y")</f>
        <v>16.8931</v>
      </c>
      <c r="G266">
        <f>_xll.BDH($A$1,"last_price",N266,O266,"BarSz=1","Dir=V","Dts=h","Sort=D","Quote=C","UseDPDF=Y")</f>
        <v>16.8931</v>
      </c>
      <c r="H266">
        <f>_xll.BDH($A$1,"last_price",P266,Q266,"BarSz=1","Dir=V","Dts=h","Sort=D","Quote=C","UseDPDF=Y")</f>
        <v>16.937200000000001</v>
      </c>
      <c r="J266" s="5">
        <f t="shared" si="32"/>
        <v>42739.333333333336</v>
      </c>
      <c r="K266" s="5">
        <f t="shared" si="33"/>
        <v>42739.334027777782</v>
      </c>
      <c r="L266" s="5">
        <f t="shared" si="34"/>
        <v>42739.336805555555</v>
      </c>
      <c r="M266" s="5">
        <f t="shared" si="35"/>
        <v>42739.337500000001</v>
      </c>
      <c r="N266" s="5">
        <f t="shared" si="36"/>
        <v>42739.336805555555</v>
      </c>
      <c r="O266" s="5">
        <f t="shared" si="37"/>
        <v>42739.337500000001</v>
      </c>
      <c r="P266" s="5">
        <f t="shared" si="38"/>
        <v>42739.375</v>
      </c>
      <c r="Q266" s="5">
        <f t="shared" si="39"/>
        <v>42739.375694444447</v>
      </c>
    </row>
    <row r="267" spans="1:17" x14ac:dyDescent="0.25">
      <c r="A267" s="1">
        <v>42741</v>
      </c>
      <c r="B267">
        <v>17.0702</v>
      </c>
      <c r="D267" s="2">
        <v>42740</v>
      </c>
      <c r="E267">
        <f>_xll.BDH($A$1,"last_price",J267,K267,"BarSz=1","Dir=V","Dts=h","Sort=D","Quote=C","UseDPDF=Y")</f>
        <v>16.987500000000001</v>
      </c>
      <c r="F267">
        <f>_xll.BDH($A$1,"last_price",L267,M267,"BarSz=1","Dir=V","Dts=h","Sort=D","Quote=C","UseDPDF=Y")</f>
        <v>16.955200000000001</v>
      </c>
      <c r="G267">
        <f>_xll.BDH($A$1,"last_price",N267,O267,"BarSz=1","Dir=V","Dts=h","Sort=D","Quote=C","UseDPDF=Y")</f>
        <v>16.955200000000001</v>
      </c>
      <c r="H267">
        <f>_xll.BDH($A$1,"last_price",P267,Q267,"BarSz=1","Dir=V","Dts=h","Sort=D","Quote=C","UseDPDF=Y")</f>
        <v>16.921199999999999</v>
      </c>
      <c r="J267" s="5">
        <f t="shared" si="32"/>
        <v>42740.333333333336</v>
      </c>
      <c r="K267" s="5">
        <f t="shared" si="33"/>
        <v>42740.334027777782</v>
      </c>
      <c r="L267" s="5">
        <f t="shared" si="34"/>
        <v>42740.336805555555</v>
      </c>
      <c r="M267" s="5">
        <f t="shared" si="35"/>
        <v>42740.337500000001</v>
      </c>
      <c r="N267" s="5">
        <f t="shared" si="36"/>
        <v>42740.336805555555</v>
      </c>
      <c r="O267" s="5">
        <f t="shared" si="37"/>
        <v>42740.337500000001</v>
      </c>
      <c r="P267" s="5">
        <f t="shared" si="38"/>
        <v>42740.375</v>
      </c>
      <c r="Q267" s="5">
        <f t="shared" si="39"/>
        <v>42740.375694444447</v>
      </c>
    </row>
    <row r="268" spans="1:17" x14ac:dyDescent="0.25">
      <c r="A268" s="1">
        <v>42744</v>
      </c>
      <c r="B268">
        <v>16.8645</v>
      </c>
      <c r="D268" s="2">
        <v>42741</v>
      </c>
      <c r="E268">
        <f>_xll.BDH($A$1,"last_price",J268,K268,"BarSz=1","Dir=V","Dts=h","Sort=D","Quote=C","UseDPDF=Y")</f>
        <v>16.955400000000001</v>
      </c>
      <c r="F268">
        <f>_xll.BDH($A$1,"last_price",L268,M268,"BarSz=1","Dir=V","Dts=h","Sort=D","Quote=C","UseDPDF=Y")</f>
        <v>16.9832</v>
      </c>
      <c r="G268">
        <f>_xll.BDH($A$1,"last_price",N268,O268,"BarSz=1","Dir=V","Dts=h","Sort=D","Quote=C","UseDPDF=Y")</f>
        <v>16.9832</v>
      </c>
      <c r="H268">
        <f>_xll.BDH($A$1,"last_price",P268,Q268,"BarSz=1","Dir=V","Dts=h","Sort=D","Quote=C","UseDPDF=Y")</f>
        <v>16.989599999999999</v>
      </c>
      <c r="J268" s="5">
        <f t="shared" si="32"/>
        <v>42741.333333333336</v>
      </c>
      <c r="K268" s="5">
        <f t="shared" si="33"/>
        <v>42741.334027777782</v>
      </c>
      <c r="L268" s="5">
        <f t="shared" si="34"/>
        <v>42741.336805555555</v>
      </c>
      <c r="M268" s="5">
        <f t="shared" si="35"/>
        <v>42741.337500000001</v>
      </c>
      <c r="N268" s="5">
        <f t="shared" si="36"/>
        <v>42741.336805555555</v>
      </c>
      <c r="O268" s="5">
        <f t="shared" si="37"/>
        <v>42741.337500000001</v>
      </c>
      <c r="P268" s="5">
        <f t="shared" si="38"/>
        <v>42741.375</v>
      </c>
      <c r="Q268" s="5">
        <f t="shared" si="39"/>
        <v>42741.375694444447</v>
      </c>
    </row>
    <row r="269" spans="1:17" x14ac:dyDescent="0.25">
      <c r="A269" s="1">
        <v>42745</v>
      </c>
      <c r="B269">
        <v>16.752400000000002</v>
      </c>
      <c r="D269" s="2">
        <v>42744</v>
      </c>
      <c r="E269">
        <f>_xll.BDH($A$1,"last_price",J269,K269,"BarSz=1","Dir=V","Dts=h","Sort=D","Quote=C","UseDPDF=Y")</f>
        <v>17.1099</v>
      </c>
      <c r="F269">
        <f>_xll.BDH($A$1,"last_price",L269,M269,"BarSz=1","Dir=V","Dts=h","Sort=D","Quote=C","UseDPDF=Y")</f>
        <v>17.0989</v>
      </c>
      <c r="G269">
        <f>_xll.BDH($A$1,"last_price",N269,O269,"BarSz=1","Dir=V","Dts=h","Sort=D","Quote=C","UseDPDF=Y")</f>
        <v>17.0989</v>
      </c>
      <c r="H269">
        <f>_xll.BDH($A$1,"last_price",P269,Q269,"BarSz=1","Dir=V","Dts=h","Sort=D","Quote=C","UseDPDF=Y")</f>
        <v>17.0501</v>
      </c>
      <c r="J269" s="5">
        <f t="shared" si="32"/>
        <v>42744.333333333336</v>
      </c>
      <c r="K269" s="5">
        <f t="shared" si="33"/>
        <v>42744.334027777782</v>
      </c>
      <c r="L269" s="5">
        <f t="shared" si="34"/>
        <v>42744.336805555555</v>
      </c>
      <c r="M269" s="5">
        <f t="shared" si="35"/>
        <v>42744.337500000001</v>
      </c>
      <c r="N269" s="5">
        <f t="shared" si="36"/>
        <v>42744.336805555555</v>
      </c>
      <c r="O269" s="5">
        <f t="shared" si="37"/>
        <v>42744.337500000001</v>
      </c>
      <c r="P269" s="5">
        <f t="shared" si="38"/>
        <v>42744.375</v>
      </c>
      <c r="Q269" s="5">
        <f t="shared" si="39"/>
        <v>42744.375694444447</v>
      </c>
    </row>
    <row r="270" spans="1:17" x14ac:dyDescent="0.25">
      <c r="A270" s="1">
        <v>42746</v>
      </c>
      <c r="B270">
        <v>16.757000000000001</v>
      </c>
      <c r="D270" s="2">
        <v>42745</v>
      </c>
      <c r="E270">
        <f>_xll.BDH($A$1,"last_price",J270,K270,"BarSz=1","Dir=V","Dts=h","Sort=D","Quote=C","UseDPDF=Y")</f>
        <v>16.866199999999999</v>
      </c>
      <c r="F270">
        <f>_xll.BDH($A$1,"last_price",L270,M270,"BarSz=1","Dir=V","Dts=h","Sort=D","Quote=C","UseDPDF=Y")</f>
        <v>16.866099999999999</v>
      </c>
      <c r="G270">
        <f>_xll.BDH($A$1,"last_price",N270,O270,"BarSz=1","Dir=V","Dts=h","Sort=D","Quote=C","UseDPDF=Y")</f>
        <v>16.866099999999999</v>
      </c>
      <c r="H270">
        <f>_xll.BDH($A$1,"last_price",P270,Q270,"BarSz=1","Dir=V","Dts=h","Sort=D","Quote=C","UseDPDF=Y")</f>
        <v>16.837800000000001</v>
      </c>
      <c r="J270" s="5">
        <f t="shared" si="32"/>
        <v>42745.333333333336</v>
      </c>
      <c r="K270" s="5">
        <f t="shared" si="33"/>
        <v>42745.334027777782</v>
      </c>
      <c r="L270" s="5">
        <f t="shared" si="34"/>
        <v>42745.336805555555</v>
      </c>
      <c r="M270" s="5">
        <f t="shared" si="35"/>
        <v>42745.337500000001</v>
      </c>
      <c r="N270" s="5">
        <f t="shared" si="36"/>
        <v>42745.336805555555</v>
      </c>
      <c r="O270" s="5">
        <f t="shared" si="37"/>
        <v>42745.337500000001</v>
      </c>
      <c r="P270" s="5">
        <f t="shared" si="38"/>
        <v>42745.375</v>
      </c>
      <c r="Q270" s="5">
        <f t="shared" si="39"/>
        <v>42745.375694444447</v>
      </c>
    </row>
    <row r="271" spans="1:17" x14ac:dyDescent="0.25">
      <c r="A271" s="1">
        <v>42747</v>
      </c>
      <c r="B271">
        <v>16.7241</v>
      </c>
      <c r="D271" s="2">
        <v>42746</v>
      </c>
      <c r="E271">
        <f>_xll.BDH($A$1,"last_price",J271,K271,"BarSz=1","Dir=V","Dts=h","Sort=D","Quote=C","UseDPDF=Y")</f>
        <v>16.779</v>
      </c>
      <c r="F271">
        <f>_xll.BDH($A$1,"last_price",L271,M271,"BarSz=1","Dir=V","Dts=h","Sort=D","Quote=C","UseDPDF=Y")</f>
        <v>16.772400000000001</v>
      </c>
      <c r="G271">
        <f>_xll.BDH($A$1,"last_price",N271,O271,"BarSz=1","Dir=V","Dts=h","Sort=D","Quote=C","UseDPDF=Y")</f>
        <v>16.772400000000001</v>
      </c>
      <c r="H271">
        <f>_xll.BDH($A$1,"last_price",P271,Q271,"BarSz=1","Dir=V","Dts=h","Sort=D","Quote=C","UseDPDF=Y")</f>
        <v>16.790199999999999</v>
      </c>
      <c r="J271" s="5">
        <f t="shared" si="32"/>
        <v>42746.333333333336</v>
      </c>
      <c r="K271" s="5">
        <f t="shared" si="33"/>
        <v>42746.334027777782</v>
      </c>
      <c r="L271" s="5">
        <f t="shared" si="34"/>
        <v>42746.336805555555</v>
      </c>
      <c r="M271" s="5">
        <f t="shared" si="35"/>
        <v>42746.337500000001</v>
      </c>
      <c r="N271" s="5">
        <f t="shared" si="36"/>
        <v>42746.336805555555</v>
      </c>
      <c r="O271" s="5">
        <f t="shared" si="37"/>
        <v>42746.337500000001</v>
      </c>
      <c r="P271" s="5">
        <f t="shared" si="38"/>
        <v>42746.375</v>
      </c>
      <c r="Q271" s="5">
        <f t="shared" si="39"/>
        <v>42746.375694444447</v>
      </c>
    </row>
    <row r="272" spans="1:17" x14ac:dyDescent="0.25">
      <c r="A272" s="1">
        <v>42748</v>
      </c>
      <c r="B272">
        <v>16.7334</v>
      </c>
      <c r="D272" s="2">
        <v>42747</v>
      </c>
      <c r="E272">
        <f>_xll.BDH($A$1,"last_price",J272,K272,"BarSz=1","Dir=V","Dts=h","Sort=D","Quote=C","UseDPDF=Y")</f>
        <v>16.703800000000001</v>
      </c>
      <c r="F272">
        <f>_xll.BDH($A$1,"last_price",L272,M272,"BarSz=1","Dir=V","Dts=h","Sort=D","Quote=C","UseDPDF=Y")</f>
        <v>16.711300000000001</v>
      </c>
      <c r="G272">
        <f>_xll.BDH($A$1,"last_price",N272,O272,"BarSz=1","Dir=V","Dts=h","Sort=D","Quote=C","UseDPDF=Y")</f>
        <v>16.711300000000001</v>
      </c>
      <c r="H272">
        <f>_xll.BDH($A$1,"last_price",P272,Q272,"BarSz=1","Dir=V","Dts=h","Sort=D","Quote=C","UseDPDF=Y")</f>
        <v>16.7163</v>
      </c>
      <c r="J272" s="5">
        <f t="shared" si="32"/>
        <v>42747.333333333336</v>
      </c>
      <c r="K272" s="5">
        <f t="shared" si="33"/>
        <v>42747.334027777782</v>
      </c>
      <c r="L272" s="5">
        <f t="shared" si="34"/>
        <v>42747.336805555555</v>
      </c>
      <c r="M272" s="5">
        <f t="shared" si="35"/>
        <v>42747.337500000001</v>
      </c>
      <c r="N272" s="5">
        <f t="shared" si="36"/>
        <v>42747.336805555555</v>
      </c>
      <c r="O272" s="5">
        <f t="shared" si="37"/>
        <v>42747.337500000001</v>
      </c>
      <c r="P272" s="5">
        <f t="shared" si="38"/>
        <v>42747.375</v>
      </c>
      <c r="Q272" s="5">
        <f t="shared" si="39"/>
        <v>42747.375694444447</v>
      </c>
    </row>
    <row r="273" spans="1:17" x14ac:dyDescent="0.25">
      <c r="A273" s="1">
        <v>42751</v>
      </c>
      <c r="B273">
        <v>16.648499999999999</v>
      </c>
      <c r="D273" s="2">
        <v>42748</v>
      </c>
      <c r="E273">
        <f>_xll.BDH($A$1,"last_price",J273,K273,"BarSz=1","Dir=V","Dts=h","Sort=D","Quote=C","UseDPDF=Y")</f>
        <v>16.710999999999999</v>
      </c>
      <c r="F273">
        <f>_xll.BDH($A$1,"last_price",L273,M273,"BarSz=1","Dir=V","Dts=h","Sort=D","Quote=C","UseDPDF=Y")</f>
        <v>16.720300000000002</v>
      </c>
      <c r="G273">
        <f>_xll.BDH($A$1,"last_price",N273,O273,"BarSz=1","Dir=V","Dts=h","Sort=D","Quote=C","UseDPDF=Y")</f>
        <v>16.720300000000002</v>
      </c>
      <c r="H273">
        <f>_xll.BDH($A$1,"last_price",P273,Q273,"BarSz=1","Dir=V","Dts=h","Sort=D","Quote=C","UseDPDF=Y")</f>
        <v>16.745200000000001</v>
      </c>
      <c r="J273" s="5">
        <f t="shared" si="32"/>
        <v>42748.333333333336</v>
      </c>
      <c r="K273" s="5">
        <f t="shared" si="33"/>
        <v>42748.334027777782</v>
      </c>
      <c r="L273" s="5">
        <f t="shared" si="34"/>
        <v>42748.336805555555</v>
      </c>
      <c r="M273" s="5">
        <f t="shared" si="35"/>
        <v>42748.337500000001</v>
      </c>
      <c r="N273" s="5">
        <f t="shared" si="36"/>
        <v>42748.336805555555</v>
      </c>
      <c r="O273" s="5">
        <f t="shared" si="37"/>
        <v>42748.337500000001</v>
      </c>
      <c r="P273" s="5">
        <f t="shared" si="38"/>
        <v>42748.375</v>
      </c>
      <c r="Q273" s="5">
        <f t="shared" si="39"/>
        <v>42748.375694444447</v>
      </c>
    </row>
    <row r="274" spans="1:17" x14ac:dyDescent="0.25">
      <c r="A274" s="1">
        <v>42752</v>
      </c>
      <c r="B274">
        <v>16.5562</v>
      </c>
      <c r="D274" s="2">
        <v>42751</v>
      </c>
      <c r="E274">
        <f>_xll.BDH($A$1,"last_price",J274,K274,"BarSz=1","Dir=V","Dts=h","Sort=D","Quote=C","UseDPDF=Y")</f>
        <v>16.6785</v>
      </c>
      <c r="F274">
        <f>_xll.BDH($A$1,"last_price",L274,M274,"BarSz=1","Dir=V","Dts=h","Sort=D","Quote=C","UseDPDF=Y")</f>
        <v>16.666</v>
      </c>
      <c r="G274">
        <f>_xll.BDH($A$1,"last_price",N274,O274,"BarSz=1","Dir=V","Dts=h","Sort=D","Quote=C","UseDPDF=Y")</f>
        <v>16.666</v>
      </c>
      <c r="H274">
        <f>_xll.BDH($A$1,"last_price",P274,Q274,"BarSz=1","Dir=V","Dts=h","Sort=D","Quote=C","UseDPDF=Y")</f>
        <v>16.674600000000002</v>
      </c>
      <c r="J274" s="5">
        <f t="shared" si="32"/>
        <v>42751.333333333336</v>
      </c>
      <c r="K274" s="5">
        <f t="shared" si="33"/>
        <v>42751.334027777782</v>
      </c>
      <c r="L274" s="5">
        <f t="shared" si="34"/>
        <v>42751.336805555555</v>
      </c>
      <c r="M274" s="5">
        <f t="shared" si="35"/>
        <v>42751.337500000001</v>
      </c>
      <c r="N274" s="5">
        <f t="shared" si="36"/>
        <v>42751.336805555555</v>
      </c>
      <c r="O274" s="5">
        <f t="shared" si="37"/>
        <v>42751.337500000001</v>
      </c>
      <c r="P274" s="5">
        <f t="shared" si="38"/>
        <v>42751.375</v>
      </c>
      <c r="Q274" s="5">
        <f t="shared" si="39"/>
        <v>42751.375694444447</v>
      </c>
    </row>
    <row r="275" spans="1:17" x14ac:dyDescent="0.25">
      <c r="A275" s="1">
        <v>42753</v>
      </c>
      <c r="B275">
        <v>16.761500000000002</v>
      </c>
      <c r="D275" s="2">
        <v>42752</v>
      </c>
      <c r="E275">
        <f>_xll.BDH($A$1,"last_price",J275,K275,"BarSz=1","Dir=V","Dts=h","Sort=D","Quote=C","UseDPDF=Y")</f>
        <v>16.638300000000001</v>
      </c>
      <c r="F275">
        <f>_xll.BDH($A$1,"last_price",L275,M275,"BarSz=1","Dir=V","Dts=h","Sort=D","Quote=C","UseDPDF=Y")</f>
        <v>16.6309</v>
      </c>
      <c r="G275">
        <f>_xll.BDH($A$1,"last_price",N275,O275,"BarSz=1","Dir=V","Dts=h","Sort=D","Quote=C","UseDPDF=Y")</f>
        <v>16.6309</v>
      </c>
      <c r="H275">
        <f>_xll.BDH($A$1,"last_price",P275,Q275,"BarSz=1","Dir=V","Dts=h","Sort=D","Quote=C","UseDPDF=Y")</f>
        <v>16.622399999999999</v>
      </c>
      <c r="J275" s="5">
        <f t="shared" si="32"/>
        <v>42752.333333333336</v>
      </c>
      <c r="K275" s="5">
        <f t="shared" si="33"/>
        <v>42752.334027777782</v>
      </c>
      <c r="L275" s="5">
        <f t="shared" si="34"/>
        <v>42752.336805555555</v>
      </c>
      <c r="M275" s="5">
        <f t="shared" si="35"/>
        <v>42752.337500000001</v>
      </c>
      <c r="N275" s="5">
        <f t="shared" si="36"/>
        <v>42752.336805555555</v>
      </c>
      <c r="O275" s="5">
        <f t="shared" si="37"/>
        <v>42752.337500000001</v>
      </c>
      <c r="P275" s="5">
        <f t="shared" si="38"/>
        <v>42752.375</v>
      </c>
      <c r="Q275" s="5">
        <f t="shared" si="39"/>
        <v>42752.375694444447</v>
      </c>
    </row>
    <row r="276" spans="1:17" x14ac:dyDescent="0.25">
      <c r="A276" s="1">
        <v>42754</v>
      </c>
      <c r="B276">
        <v>16.779399999999999</v>
      </c>
      <c r="D276" s="2">
        <v>42753</v>
      </c>
      <c r="E276">
        <f>_xll.BDH($A$1,"last_price",J276,K276,"BarSz=1","Dir=V","Dts=h","Sort=D","Quote=C","UseDPDF=Y")</f>
        <v>16.592600000000001</v>
      </c>
      <c r="F276">
        <f>_xll.BDH($A$1,"last_price",L276,M276,"BarSz=1","Dir=V","Dts=h","Sort=D","Quote=C","UseDPDF=Y")</f>
        <v>16.594200000000001</v>
      </c>
      <c r="G276">
        <f>_xll.BDH($A$1,"last_price",N276,O276,"BarSz=1","Dir=V","Dts=h","Sort=D","Quote=C","UseDPDF=Y")</f>
        <v>16.594200000000001</v>
      </c>
      <c r="H276">
        <f>_xll.BDH($A$1,"last_price",P276,Q276,"BarSz=1","Dir=V","Dts=h","Sort=D","Quote=C","UseDPDF=Y")</f>
        <v>16.565200000000001</v>
      </c>
      <c r="J276" s="5">
        <f t="shared" si="32"/>
        <v>42753.333333333336</v>
      </c>
      <c r="K276" s="5">
        <f t="shared" si="33"/>
        <v>42753.334027777782</v>
      </c>
      <c r="L276" s="5">
        <f t="shared" si="34"/>
        <v>42753.336805555555</v>
      </c>
      <c r="M276" s="5">
        <f t="shared" si="35"/>
        <v>42753.337500000001</v>
      </c>
      <c r="N276" s="5">
        <f t="shared" si="36"/>
        <v>42753.336805555555</v>
      </c>
      <c r="O276" s="5">
        <f t="shared" si="37"/>
        <v>42753.337500000001</v>
      </c>
      <c r="P276" s="5">
        <f t="shared" si="38"/>
        <v>42753.375</v>
      </c>
      <c r="Q276" s="5">
        <f t="shared" si="39"/>
        <v>42753.375694444447</v>
      </c>
    </row>
    <row r="277" spans="1:17" x14ac:dyDescent="0.25">
      <c r="A277" s="1">
        <v>42755</v>
      </c>
      <c r="B277">
        <v>16.764399999999998</v>
      </c>
      <c r="D277" s="2">
        <v>42754</v>
      </c>
      <c r="E277">
        <f>_xll.BDH($A$1,"last_price",J277,K277,"BarSz=1","Dir=V","Dts=h","Sort=D","Quote=C","UseDPDF=Y")</f>
        <v>16.775700000000001</v>
      </c>
      <c r="F277">
        <f>_xll.BDH($A$1,"last_price",L277,M277,"BarSz=1","Dir=V","Dts=h","Sort=D","Quote=C","UseDPDF=Y")</f>
        <v>16.758099999999999</v>
      </c>
      <c r="G277">
        <f>_xll.BDH($A$1,"last_price",N277,O277,"BarSz=1","Dir=V","Dts=h","Sort=D","Quote=C","UseDPDF=Y")</f>
        <v>16.758099999999999</v>
      </c>
      <c r="H277">
        <f>_xll.BDH($A$1,"last_price",P277,Q277,"BarSz=1","Dir=V","Dts=h","Sort=D","Quote=C","UseDPDF=Y")</f>
        <v>16.7807</v>
      </c>
      <c r="J277" s="5">
        <f t="shared" si="32"/>
        <v>42754.333333333336</v>
      </c>
      <c r="K277" s="5">
        <f t="shared" si="33"/>
        <v>42754.334027777782</v>
      </c>
      <c r="L277" s="5">
        <f t="shared" si="34"/>
        <v>42754.336805555555</v>
      </c>
      <c r="M277" s="5">
        <f t="shared" si="35"/>
        <v>42754.337500000001</v>
      </c>
      <c r="N277" s="5">
        <f t="shared" si="36"/>
        <v>42754.336805555555</v>
      </c>
      <c r="O277" s="5">
        <f t="shared" si="37"/>
        <v>42754.337500000001</v>
      </c>
      <c r="P277" s="5">
        <f t="shared" si="38"/>
        <v>42754.375</v>
      </c>
      <c r="Q277" s="5">
        <f t="shared" si="39"/>
        <v>42754.375694444447</v>
      </c>
    </row>
    <row r="278" spans="1:17" x14ac:dyDescent="0.25">
      <c r="A278" s="1">
        <v>42758</v>
      </c>
      <c r="B278">
        <v>16.616900000000001</v>
      </c>
      <c r="D278" s="2">
        <v>42755</v>
      </c>
      <c r="E278">
        <f>_xll.BDH($A$1,"last_price",J278,K278,"BarSz=1","Dir=V","Dts=h","Sort=D","Quote=C","UseDPDF=Y")</f>
        <v>16.7789</v>
      </c>
      <c r="F278">
        <f>_xll.BDH($A$1,"last_price",L278,M278,"BarSz=1","Dir=V","Dts=h","Sort=D","Quote=C","UseDPDF=Y")</f>
        <v>16.772200000000002</v>
      </c>
      <c r="G278">
        <f>_xll.BDH($A$1,"last_price",N278,O278,"BarSz=1","Dir=V","Dts=h","Sort=D","Quote=C","UseDPDF=Y")</f>
        <v>16.772200000000002</v>
      </c>
      <c r="H278">
        <f>_xll.BDH($A$1,"last_price",P278,Q278,"BarSz=1","Dir=V","Dts=h","Sort=D","Quote=C","UseDPDF=Y")</f>
        <v>16.793600000000001</v>
      </c>
      <c r="J278" s="5">
        <f t="shared" si="32"/>
        <v>42755.333333333336</v>
      </c>
      <c r="K278" s="5">
        <f t="shared" si="33"/>
        <v>42755.334027777782</v>
      </c>
      <c r="L278" s="5">
        <f t="shared" si="34"/>
        <v>42755.336805555555</v>
      </c>
      <c r="M278" s="5">
        <f t="shared" si="35"/>
        <v>42755.337500000001</v>
      </c>
      <c r="N278" s="5">
        <f t="shared" si="36"/>
        <v>42755.336805555555</v>
      </c>
      <c r="O278" s="5">
        <f t="shared" si="37"/>
        <v>42755.337500000001</v>
      </c>
      <c r="P278" s="5">
        <f t="shared" si="38"/>
        <v>42755.375</v>
      </c>
      <c r="Q278" s="5">
        <f t="shared" si="39"/>
        <v>42755.375694444447</v>
      </c>
    </row>
    <row r="279" spans="1:17" x14ac:dyDescent="0.25">
      <c r="A279" s="1"/>
      <c r="D279" s="2">
        <v>42758</v>
      </c>
      <c r="E279">
        <f>_xll.BDH($A$1,"last_price",J279,K279,"BarSz=1","Dir=V","Dts=h","Sort=D","Quote=C","UseDPDF=Y")</f>
        <v>16.680700000000002</v>
      </c>
      <c r="F279">
        <f>_xll.BDH($A$1,"last_price",L279,M279,"BarSz=1","Dir=V","Dts=h","Sort=D","Quote=C","UseDPDF=Y")</f>
        <v>16.6723</v>
      </c>
      <c r="G279">
        <f>_xll.BDH($A$1,"last_price",N279,O279,"BarSz=1","Dir=V","Dts=h","Sort=D","Quote=C","UseDPDF=Y")</f>
        <v>16.6723</v>
      </c>
      <c r="H279">
        <f>_xll.BDH($A$1,"last_price",P279,Q279,"BarSz=1","Dir=V","Dts=h","Sort=D","Quote=C","UseDPDF=Y")</f>
        <v>16.688600000000001</v>
      </c>
      <c r="J279" s="5">
        <f t="shared" si="32"/>
        <v>42758.333333333336</v>
      </c>
      <c r="K279" s="5">
        <f t="shared" si="33"/>
        <v>42758.334027777782</v>
      </c>
      <c r="L279" s="5">
        <f t="shared" si="34"/>
        <v>42758.336805555555</v>
      </c>
      <c r="M279" s="5">
        <f t="shared" si="35"/>
        <v>42758.337500000001</v>
      </c>
      <c r="N279" s="5">
        <f t="shared" si="36"/>
        <v>42758.336805555555</v>
      </c>
      <c r="O279" s="5">
        <f t="shared" si="37"/>
        <v>42758.337500000001</v>
      </c>
      <c r="P279" s="5">
        <f t="shared" si="38"/>
        <v>42758.375</v>
      </c>
      <c r="Q279" s="5">
        <f t="shared" si="39"/>
        <v>42758.375694444447</v>
      </c>
    </row>
    <row r="280" spans="1:17" x14ac:dyDescent="0.25">
      <c r="A280" s="1"/>
    </row>
    <row r="281" spans="1:17" x14ac:dyDescent="0.25">
      <c r="A281" s="1"/>
    </row>
    <row r="282" spans="1:17" x14ac:dyDescent="0.25">
      <c r="A282" s="1"/>
    </row>
    <row r="283" spans="1:17" x14ac:dyDescent="0.25">
      <c r="A283" s="1"/>
    </row>
    <row r="284" spans="1:17" x14ac:dyDescent="0.25">
      <c r="A284" s="1"/>
    </row>
    <row r="285" spans="1:17" x14ac:dyDescent="0.25">
      <c r="A285" s="1"/>
    </row>
    <row r="286" spans="1:17" x14ac:dyDescent="0.25">
      <c r="A286" s="1"/>
    </row>
    <row r="287" spans="1:17" x14ac:dyDescent="0.25">
      <c r="A287" s="1"/>
    </row>
    <row r="288" spans="1:17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2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2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2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2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2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2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2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2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2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2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2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2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2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2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2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2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2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2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2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2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2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2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2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2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2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2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2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2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2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2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2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2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2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2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2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2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2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2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2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2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2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2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2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2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2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2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2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2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2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2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2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2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2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2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2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2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2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2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2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2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2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2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2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2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2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2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2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2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2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2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2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2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2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2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2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2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2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2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2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2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2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2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2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2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2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2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2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2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2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2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2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2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2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2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2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2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2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2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2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2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2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2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2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2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2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2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2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2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2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2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2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2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2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2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2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2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2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2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2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2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2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2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2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2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2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2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2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2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2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2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2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2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2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2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2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2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2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2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2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workbookViewId="0">
      <selection activeCell="K14" sqref="K14"/>
    </sheetView>
  </sheetViews>
  <sheetFormatPr defaultRowHeight="15" x14ac:dyDescent="0.25"/>
  <cols>
    <col min="1" max="1" width="10.7109375" bestFit="1" customWidth="1"/>
    <col min="10" max="10" width="16" customWidth="1"/>
  </cols>
  <sheetData>
    <row r="1" spans="1:11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G1" t="s">
        <v>11</v>
      </c>
      <c r="H1" t="s">
        <v>12</v>
      </c>
      <c r="J1" t="s">
        <v>13</v>
      </c>
      <c r="K1">
        <f>COUNT(H2:H142)</f>
        <v>141</v>
      </c>
    </row>
    <row r="2" spans="1:11" x14ac:dyDescent="0.25">
      <c r="A2" s="2">
        <v>42562</v>
      </c>
      <c r="B2">
        <v>100.67</v>
      </c>
      <c r="C2">
        <v>100.74</v>
      </c>
      <c r="D2">
        <v>100.74</v>
      </c>
      <c r="E2">
        <v>100.84</v>
      </c>
      <c r="G2">
        <f>IF(C2&gt;B2,1,-1)</f>
        <v>1</v>
      </c>
      <c r="H2" s="7">
        <f>IF(G2=1, E2/D2-1,D2/E2-1)</f>
        <v>9.9265435775275357E-4</v>
      </c>
      <c r="J2" t="s">
        <v>14</v>
      </c>
      <c r="K2">
        <f>COUNTIF(H2:H142, "&gt;0")/K1</f>
        <v>0.51773049645390068</v>
      </c>
    </row>
    <row r="3" spans="1:11" x14ac:dyDescent="0.25">
      <c r="A3" s="2">
        <v>42563</v>
      </c>
      <c r="B3">
        <v>102.51</v>
      </c>
      <c r="C3">
        <v>102.59</v>
      </c>
      <c r="D3">
        <v>102.59</v>
      </c>
      <c r="E3">
        <v>102.85</v>
      </c>
      <c r="G3">
        <f t="shared" ref="G3:G66" si="0">IF(C3&gt;B3,1,-1)</f>
        <v>1</v>
      </c>
      <c r="H3" s="7">
        <f t="shared" ref="H3:H66" si="1">IF(G3=1, E3/D3-1,D3/E3-1)</f>
        <v>2.5343600740812544E-3</v>
      </c>
      <c r="J3" t="s">
        <v>15</v>
      </c>
      <c r="K3" s="8">
        <f>AVERAGE(H2:H142)</f>
        <v>2.4383673509107985E-4</v>
      </c>
    </row>
    <row r="4" spans="1:11" x14ac:dyDescent="0.25">
      <c r="A4" s="2">
        <v>42564</v>
      </c>
      <c r="B4">
        <v>104.68</v>
      </c>
      <c r="C4">
        <v>104.71</v>
      </c>
      <c r="D4">
        <v>104.71</v>
      </c>
      <c r="E4">
        <v>104.67</v>
      </c>
      <c r="G4">
        <f t="shared" si="0"/>
        <v>1</v>
      </c>
      <c r="H4" s="7">
        <f t="shared" si="1"/>
        <v>-3.8200744914518303E-4</v>
      </c>
      <c r="J4" t="s">
        <v>16</v>
      </c>
      <c r="K4" s="8">
        <f>SUM(H2:H142)</f>
        <v>3.4380979647842258E-2</v>
      </c>
    </row>
    <row r="5" spans="1:11" x14ac:dyDescent="0.25">
      <c r="A5" s="2">
        <v>42565</v>
      </c>
      <c r="B5">
        <v>104.04</v>
      </c>
      <c r="C5">
        <v>104.2</v>
      </c>
      <c r="D5">
        <v>104.2</v>
      </c>
      <c r="E5">
        <v>104.08</v>
      </c>
      <c r="G5">
        <f t="shared" si="0"/>
        <v>1</v>
      </c>
      <c r="H5" s="7">
        <f t="shared" si="1"/>
        <v>-1.1516314779270731E-3</v>
      </c>
    </row>
    <row r="6" spans="1:11" x14ac:dyDescent="0.25">
      <c r="A6" s="2">
        <v>42566</v>
      </c>
      <c r="B6">
        <v>105.19</v>
      </c>
      <c r="C6">
        <v>105.29</v>
      </c>
      <c r="D6">
        <v>105.29</v>
      </c>
      <c r="E6">
        <v>105.49</v>
      </c>
      <c r="G6">
        <f t="shared" si="0"/>
        <v>1</v>
      </c>
      <c r="H6" s="7">
        <f t="shared" si="1"/>
        <v>1.8995156235159794E-3</v>
      </c>
    </row>
    <row r="7" spans="1:11" x14ac:dyDescent="0.25">
      <c r="A7" s="2">
        <v>42569</v>
      </c>
      <c r="B7">
        <v>105.46</v>
      </c>
      <c r="C7">
        <v>105.38</v>
      </c>
      <c r="D7">
        <v>105.38</v>
      </c>
      <c r="E7">
        <v>105.44</v>
      </c>
      <c r="G7">
        <f t="shared" si="0"/>
        <v>-1</v>
      </c>
      <c r="H7" s="7">
        <f t="shared" si="1"/>
        <v>-5.6904400606982986E-4</v>
      </c>
    </row>
    <row r="8" spans="1:11" x14ac:dyDescent="0.25">
      <c r="A8" s="2">
        <v>42570</v>
      </c>
      <c r="B8">
        <v>106.1</v>
      </c>
      <c r="C8">
        <v>106.07</v>
      </c>
      <c r="D8">
        <v>106.07</v>
      </c>
      <c r="E8">
        <v>106.01</v>
      </c>
      <c r="G8">
        <f t="shared" si="0"/>
        <v>-1</v>
      </c>
      <c r="H8" s="7">
        <f t="shared" si="1"/>
        <v>5.6598434109988993E-4</v>
      </c>
    </row>
    <row r="9" spans="1:11" x14ac:dyDescent="0.25">
      <c r="A9" s="2">
        <v>42571</v>
      </c>
      <c r="B9">
        <v>106.13</v>
      </c>
      <c r="C9">
        <v>106.15</v>
      </c>
      <c r="D9">
        <v>106.15</v>
      </c>
      <c r="E9">
        <v>105.87</v>
      </c>
      <c r="G9">
        <f t="shared" si="0"/>
        <v>1</v>
      </c>
      <c r="H9" s="7">
        <f t="shared" si="1"/>
        <v>-2.6377767310410416E-3</v>
      </c>
    </row>
    <row r="10" spans="1:11" x14ac:dyDescent="0.25">
      <c r="A10" s="2">
        <v>42572</v>
      </c>
      <c r="B10">
        <v>107.18</v>
      </c>
      <c r="C10">
        <v>107.24</v>
      </c>
      <c r="D10">
        <v>107.24</v>
      </c>
      <c r="E10">
        <v>107.4</v>
      </c>
      <c r="G10">
        <f t="shared" si="0"/>
        <v>1</v>
      </c>
      <c r="H10" s="7">
        <f t="shared" si="1"/>
        <v>1.4919806042521522E-3</v>
      </c>
    </row>
    <row r="11" spans="1:11" x14ac:dyDescent="0.25">
      <c r="A11" s="2">
        <v>42573</v>
      </c>
      <c r="B11">
        <v>105.79</v>
      </c>
      <c r="C11">
        <v>105.85</v>
      </c>
      <c r="D11">
        <v>105.85</v>
      </c>
      <c r="E11">
        <v>105.75</v>
      </c>
      <c r="G11">
        <f t="shared" si="0"/>
        <v>1</v>
      </c>
      <c r="H11" s="7">
        <f t="shared" si="1"/>
        <v>-9.4473311289555717E-4</v>
      </c>
    </row>
    <row r="12" spans="1:11" x14ac:dyDescent="0.25">
      <c r="A12" s="2">
        <v>42576</v>
      </c>
      <c r="B12">
        <v>106.3</v>
      </c>
      <c r="C12">
        <v>106.38</v>
      </c>
      <c r="D12">
        <v>106.38</v>
      </c>
      <c r="E12">
        <v>106.57</v>
      </c>
      <c r="G12">
        <f t="shared" si="0"/>
        <v>1</v>
      </c>
      <c r="H12" s="7">
        <f t="shared" si="1"/>
        <v>1.7860500094002418E-3</v>
      </c>
    </row>
    <row r="13" spans="1:11" x14ac:dyDescent="0.25">
      <c r="A13" s="2">
        <v>42577</v>
      </c>
      <c r="B13">
        <v>105.6</v>
      </c>
      <c r="C13">
        <v>105.6</v>
      </c>
      <c r="D13">
        <v>105.6</v>
      </c>
      <c r="E13">
        <v>104.83</v>
      </c>
      <c r="G13">
        <f t="shared" si="0"/>
        <v>-1</v>
      </c>
      <c r="H13" s="7">
        <f t="shared" si="1"/>
        <v>7.3452256033577079E-3</v>
      </c>
    </row>
    <row r="14" spans="1:11" x14ac:dyDescent="0.25">
      <c r="A14" s="2">
        <v>42578</v>
      </c>
      <c r="B14">
        <v>104.85</v>
      </c>
      <c r="C14">
        <v>104.98</v>
      </c>
      <c r="D14">
        <v>104.98</v>
      </c>
      <c r="E14">
        <v>105.15</v>
      </c>
      <c r="G14">
        <f t="shared" si="0"/>
        <v>1</v>
      </c>
      <c r="H14" s="7">
        <f t="shared" si="1"/>
        <v>1.6193560678223751E-3</v>
      </c>
    </row>
    <row r="15" spans="1:11" x14ac:dyDescent="0.25">
      <c r="A15" s="2">
        <v>42579</v>
      </c>
      <c r="B15">
        <v>104.95</v>
      </c>
      <c r="C15">
        <v>104.87</v>
      </c>
      <c r="D15">
        <v>104.87</v>
      </c>
      <c r="E15">
        <v>104.76</v>
      </c>
      <c r="G15">
        <f t="shared" si="0"/>
        <v>-1</v>
      </c>
      <c r="H15" s="7">
        <f t="shared" si="1"/>
        <v>1.0500190912561269E-3</v>
      </c>
    </row>
    <row r="16" spans="1:11" x14ac:dyDescent="0.25">
      <c r="A16" s="2">
        <v>42580</v>
      </c>
      <c r="B16">
        <v>104.78</v>
      </c>
      <c r="C16">
        <v>104.78</v>
      </c>
      <c r="D16">
        <v>104.78</v>
      </c>
      <c r="E16">
        <v>104.38</v>
      </c>
      <c r="G16">
        <f t="shared" si="0"/>
        <v>-1</v>
      </c>
      <c r="H16" s="7">
        <f t="shared" si="1"/>
        <v>3.8321517532093896E-3</v>
      </c>
    </row>
    <row r="17" spans="1:8" x14ac:dyDescent="0.25">
      <c r="A17" s="2">
        <v>42583</v>
      </c>
      <c r="B17">
        <v>102.38</v>
      </c>
      <c r="C17">
        <v>102.36</v>
      </c>
      <c r="D17">
        <v>102.36</v>
      </c>
      <c r="E17">
        <v>102.35</v>
      </c>
      <c r="G17">
        <f t="shared" si="0"/>
        <v>-1</v>
      </c>
      <c r="H17" s="7">
        <f t="shared" si="1"/>
        <v>9.7703957010253362E-5</v>
      </c>
    </row>
    <row r="18" spans="1:8" x14ac:dyDescent="0.25">
      <c r="A18" s="2">
        <v>42584</v>
      </c>
      <c r="B18">
        <v>102.31</v>
      </c>
      <c r="C18">
        <v>102.32</v>
      </c>
      <c r="D18">
        <v>102.32</v>
      </c>
      <c r="E18">
        <v>102.34</v>
      </c>
      <c r="G18">
        <f t="shared" si="0"/>
        <v>1</v>
      </c>
      <c r="H18" s="7">
        <f t="shared" si="1"/>
        <v>1.954652071931573E-4</v>
      </c>
    </row>
    <row r="19" spans="1:8" x14ac:dyDescent="0.25">
      <c r="A19" s="2">
        <v>42585</v>
      </c>
      <c r="B19">
        <v>101.14</v>
      </c>
      <c r="C19">
        <v>101.1</v>
      </c>
      <c r="D19">
        <v>101.1</v>
      </c>
      <c r="E19">
        <v>101.2</v>
      </c>
      <c r="G19">
        <f t="shared" si="0"/>
        <v>-1</v>
      </c>
      <c r="H19" s="7">
        <f t="shared" si="1"/>
        <v>-9.8814229249022389E-4</v>
      </c>
    </row>
    <row r="20" spans="1:8" x14ac:dyDescent="0.25">
      <c r="A20" s="2">
        <v>42586</v>
      </c>
      <c r="B20">
        <v>101.32</v>
      </c>
      <c r="C20">
        <v>101.36</v>
      </c>
      <c r="D20">
        <v>101.36</v>
      </c>
      <c r="E20">
        <v>101.27</v>
      </c>
      <c r="G20">
        <f t="shared" si="0"/>
        <v>1</v>
      </c>
      <c r="H20" s="7">
        <f t="shared" si="1"/>
        <v>-8.8792423046568647E-4</v>
      </c>
    </row>
    <row r="21" spans="1:8" x14ac:dyDescent="0.25">
      <c r="A21" s="2">
        <v>42587</v>
      </c>
      <c r="B21">
        <v>101.25</v>
      </c>
      <c r="C21">
        <v>101.28</v>
      </c>
      <c r="D21">
        <v>101.28</v>
      </c>
      <c r="E21">
        <v>101.24</v>
      </c>
      <c r="G21">
        <f t="shared" si="0"/>
        <v>1</v>
      </c>
      <c r="H21" s="7">
        <f t="shared" si="1"/>
        <v>-3.949447077409296E-4</v>
      </c>
    </row>
    <row r="22" spans="1:8" x14ac:dyDescent="0.25">
      <c r="A22" s="2">
        <v>42590</v>
      </c>
      <c r="B22">
        <v>102.08</v>
      </c>
      <c r="C22">
        <v>102.05</v>
      </c>
      <c r="D22">
        <v>102.05</v>
      </c>
      <c r="E22">
        <v>102.05</v>
      </c>
      <c r="G22">
        <f t="shared" si="0"/>
        <v>-1</v>
      </c>
      <c r="H22" s="7">
        <f t="shared" si="1"/>
        <v>0</v>
      </c>
    </row>
    <row r="23" spans="1:8" x14ac:dyDescent="0.25">
      <c r="A23" s="2">
        <v>42591</v>
      </c>
      <c r="B23">
        <v>102.3</v>
      </c>
      <c r="C23">
        <v>102.35</v>
      </c>
      <c r="D23">
        <v>102.35</v>
      </c>
      <c r="E23">
        <v>102.35</v>
      </c>
      <c r="G23">
        <f t="shared" si="0"/>
        <v>1</v>
      </c>
      <c r="H23" s="7">
        <f t="shared" si="1"/>
        <v>0</v>
      </c>
    </row>
    <row r="24" spans="1:8" x14ac:dyDescent="0.25">
      <c r="A24" s="2">
        <v>42592</v>
      </c>
      <c r="B24">
        <v>101.92</v>
      </c>
      <c r="C24">
        <v>101.82</v>
      </c>
      <c r="D24">
        <v>101.82</v>
      </c>
      <c r="E24">
        <v>101.48</v>
      </c>
      <c r="G24">
        <f t="shared" si="0"/>
        <v>-1</v>
      </c>
      <c r="H24" s="7">
        <f t="shared" si="1"/>
        <v>3.3504138746549561E-3</v>
      </c>
    </row>
    <row r="25" spans="1:8" x14ac:dyDescent="0.25">
      <c r="A25" s="2">
        <v>42593</v>
      </c>
      <c r="B25">
        <v>101.14</v>
      </c>
      <c r="C25">
        <v>101.09</v>
      </c>
      <c r="D25">
        <v>101.09</v>
      </c>
      <c r="E25">
        <v>101.17</v>
      </c>
      <c r="G25">
        <f t="shared" si="0"/>
        <v>-1</v>
      </c>
      <c r="H25" s="7">
        <f t="shared" si="1"/>
        <v>-7.9074824552727296E-4</v>
      </c>
    </row>
    <row r="26" spans="1:8" x14ac:dyDescent="0.25">
      <c r="A26" s="2">
        <v>42594</v>
      </c>
      <c r="B26">
        <v>101.81</v>
      </c>
      <c r="C26">
        <v>101.96</v>
      </c>
      <c r="D26">
        <v>101.96</v>
      </c>
      <c r="E26">
        <v>102.17</v>
      </c>
      <c r="G26">
        <f t="shared" si="0"/>
        <v>1</v>
      </c>
      <c r="H26" s="7">
        <f t="shared" si="1"/>
        <v>2.0596312279326234E-3</v>
      </c>
    </row>
    <row r="27" spans="1:8" x14ac:dyDescent="0.25">
      <c r="A27" s="2">
        <v>42597</v>
      </c>
      <c r="B27">
        <v>101.31</v>
      </c>
      <c r="C27">
        <v>101.38</v>
      </c>
      <c r="D27">
        <v>101.38</v>
      </c>
      <c r="E27">
        <v>101.4</v>
      </c>
      <c r="G27">
        <f t="shared" si="0"/>
        <v>1</v>
      </c>
      <c r="H27" s="7">
        <f t="shared" si="1"/>
        <v>1.9727756954046605E-4</v>
      </c>
    </row>
    <row r="28" spans="1:8" x14ac:dyDescent="0.25">
      <c r="A28" s="2">
        <v>42598</v>
      </c>
      <c r="B28">
        <v>101.24</v>
      </c>
      <c r="C28">
        <v>101.16</v>
      </c>
      <c r="D28">
        <v>101.16</v>
      </c>
      <c r="E28">
        <v>101.07</v>
      </c>
      <c r="G28">
        <f t="shared" si="0"/>
        <v>-1</v>
      </c>
      <c r="H28" s="7">
        <f t="shared" si="1"/>
        <v>8.9047195013369773E-4</v>
      </c>
    </row>
    <row r="29" spans="1:8" x14ac:dyDescent="0.25">
      <c r="A29" s="2">
        <v>42599</v>
      </c>
      <c r="B29">
        <v>100.24</v>
      </c>
      <c r="C29">
        <v>100.36</v>
      </c>
      <c r="D29">
        <v>100.36</v>
      </c>
      <c r="E29">
        <v>100.58</v>
      </c>
      <c r="G29">
        <f t="shared" si="0"/>
        <v>1</v>
      </c>
      <c r="H29" s="7">
        <f t="shared" si="1"/>
        <v>2.1921084097249466E-3</v>
      </c>
    </row>
    <row r="30" spans="1:8" x14ac:dyDescent="0.25">
      <c r="A30" s="2">
        <v>42600</v>
      </c>
      <c r="B30">
        <v>99.91</v>
      </c>
      <c r="C30">
        <v>99.81</v>
      </c>
      <c r="D30">
        <v>99.81</v>
      </c>
      <c r="E30">
        <v>99.86</v>
      </c>
      <c r="G30">
        <f t="shared" si="0"/>
        <v>-1</v>
      </c>
      <c r="H30" s="7">
        <f t="shared" si="1"/>
        <v>-5.0070098137389163E-4</v>
      </c>
    </row>
    <row r="31" spans="1:8" x14ac:dyDescent="0.25">
      <c r="A31" s="2">
        <v>42601</v>
      </c>
      <c r="B31">
        <v>100.13</v>
      </c>
      <c r="C31">
        <v>100.2</v>
      </c>
      <c r="D31">
        <v>100.2</v>
      </c>
      <c r="E31">
        <v>100.33</v>
      </c>
      <c r="G31">
        <f t="shared" si="0"/>
        <v>1</v>
      </c>
      <c r="H31" s="7">
        <f t="shared" si="1"/>
        <v>1.2974051896206262E-3</v>
      </c>
    </row>
    <row r="32" spans="1:8" x14ac:dyDescent="0.25">
      <c r="A32" s="2">
        <v>42604</v>
      </c>
      <c r="B32">
        <v>100.6</v>
      </c>
      <c r="C32">
        <v>100.57</v>
      </c>
      <c r="D32">
        <v>100.57</v>
      </c>
      <c r="E32">
        <v>100.62</v>
      </c>
      <c r="G32">
        <f t="shared" si="0"/>
        <v>-1</v>
      </c>
      <c r="H32" s="7">
        <f t="shared" si="1"/>
        <v>-4.969191015703478E-4</v>
      </c>
    </row>
    <row r="33" spans="1:8" x14ac:dyDescent="0.25">
      <c r="A33" s="2">
        <v>42605</v>
      </c>
      <c r="B33">
        <v>100.29</v>
      </c>
      <c r="C33">
        <v>100.27</v>
      </c>
      <c r="D33">
        <v>100.27</v>
      </c>
      <c r="E33">
        <v>100.14</v>
      </c>
      <c r="G33">
        <f t="shared" si="0"/>
        <v>-1</v>
      </c>
      <c r="H33" s="7">
        <f t="shared" si="1"/>
        <v>1.2981825444378092E-3</v>
      </c>
    </row>
    <row r="34" spans="1:8" x14ac:dyDescent="0.25">
      <c r="A34" s="2">
        <v>42606</v>
      </c>
      <c r="B34">
        <v>100.33</v>
      </c>
      <c r="C34">
        <v>100.35</v>
      </c>
      <c r="D34">
        <v>100.35</v>
      </c>
      <c r="E34">
        <v>100.41</v>
      </c>
      <c r="G34">
        <f t="shared" si="0"/>
        <v>1</v>
      </c>
      <c r="H34" s="7">
        <f t="shared" si="1"/>
        <v>5.9790732436471039E-4</v>
      </c>
    </row>
    <row r="35" spans="1:8" x14ac:dyDescent="0.25">
      <c r="A35" s="2">
        <v>42607</v>
      </c>
      <c r="B35">
        <v>100.55</v>
      </c>
      <c r="C35">
        <v>100.56</v>
      </c>
      <c r="D35">
        <v>100.56</v>
      </c>
      <c r="E35">
        <v>100.43</v>
      </c>
      <c r="G35">
        <f t="shared" si="0"/>
        <v>1</v>
      </c>
      <c r="H35" s="7">
        <f t="shared" si="1"/>
        <v>-1.2927605409704945E-3</v>
      </c>
    </row>
    <row r="36" spans="1:8" x14ac:dyDescent="0.25">
      <c r="A36" s="2">
        <v>42608</v>
      </c>
      <c r="B36">
        <v>100.53</v>
      </c>
      <c r="C36">
        <v>100.5</v>
      </c>
      <c r="D36">
        <v>100.5</v>
      </c>
      <c r="E36">
        <v>100.42</v>
      </c>
      <c r="G36">
        <f t="shared" si="0"/>
        <v>-1</v>
      </c>
      <c r="H36" s="7">
        <f t="shared" si="1"/>
        <v>7.9665405297757452E-4</v>
      </c>
    </row>
    <row r="37" spans="1:8" x14ac:dyDescent="0.25">
      <c r="A37" s="2">
        <v>42611</v>
      </c>
      <c r="B37">
        <v>101.91</v>
      </c>
      <c r="C37">
        <v>101.88</v>
      </c>
      <c r="D37">
        <v>101.88</v>
      </c>
      <c r="E37">
        <v>101.94</v>
      </c>
      <c r="G37">
        <f t="shared" si="0"/>
        <v>-1</v>
      </c>
      <c r="H37" s="7">
        <f t="shared" si="1"/>
        <v>-5.8858151854035423E-4</v>
      </c>
    </row>
    <row r="38" spans="1:8" x14ac:dyDescent="0.25">
      <c r="A38" s="2">
        <v>42612</v>
      </c>
      <c r="B38">
        <v>101.85</v>
      </c>
      <c r="C38">
        <v>101.77</v>
      </c>
      <c r="D38">
        <v>101.77</v>
      </c>
      <c r="E38">
        <v>101.93</v>
      </c>
      <c r="G38">
        <f t="shared" si="0"/>
        <v>-1</v>
      </c>
      <c r="H38" s="7">
        <f t="shared" si="1"/>
        <v>-1.5697046993035091E-3</v>
      </c>
    </row>
    <row r="39" spans="1:8" x14ac:dyDescent="0.25">
      <c r="A39" s="2">
        <v>42613</v>
      </c>
      <c r="B39">
        <v>102.89</v>
      </c>
      <c r="C39">
        <v>102.93</v>
      </c>
      <c r="D39">
        <v>102.93</v>
      </c>
      <c r="E39">
        <v>103.13</v>
      </c>
      <c r="G39">
        <f t="shared" si="0"/>
        <v>1</v>
      </c>
      <c r="H39" s="7">
        <f t="shared" si="1"/>
        <v>1.9430681045369269E-3</v>
      </c>
    </row>
    <row r="40" spans="1:8" x14ac:dyDescent="0.25">
      <c r="A40" s="2">
        <v>42614</v>
      </c>
      <c r="B40">
        <v>103.28</v>
      </c>
      <c r="C40">
        <v>103.25</v>
      </c>
      <c r="D40">
        <v>103.26</v>
      </c>
      <c r="E40">
        <v>103.18</v>
      </c>
      <c r="G40">
        <f t="shared" si="0"/>
        <v>-1</v>
      </c>
      <c r="H40" s="7">
        <f t="shared" si="1"/>
        <v>7.7534405892620839E-4</v>
      </c>
    </row>
    <row r="41" spans="1:8" x14ac:dyDescent="0.25">
      <c r="A41" s="2">
        <v>42615</v>
      </c>
      <c r="B41">
        <v>103.25</v>
      </c>
      <c r="C41">
        <v>103.22</v>
      </c>
      <c r="D41">
        <v>103.21</v>
      </c>
      <c r="E41">
        <v>103.24</v>
      </c>
      <c r="G41">
        <f t="shared" si="0"/>
        <v>-1</v>
      </c>
      <c r="H41" s="7">
        <f t="shared" si="1"/>
        <v>-2.9058504455636847E-4</v>
      </c>
    </row>
    <row r="42" spans="1:8" x14ac:dyDescent="0.25">
      <c r="A42" s="2">
        <v>42618</v>
      </c>
      <c r="B42">
        <v>103.98</v>
      </c>
      <c r="C42">
        <v>103.88</v>
      </c>
      <c r="D42">
        <v>103.87</v>
      </c>
      <c r="E42">
        <v>103.95</v>
      </c>
      <c r="G42">
        <f t="shared" si="0"/>
        <v>-1</v>
      </c>
      <c r="H42" s="7">
        <f t="shared" si="1"/>
        <v>-7.6960076960075341E-4</v>
      </c>
    </row>
    <row r="43" spans="1:8" x14ac:dyDescent="0.25">
      <c r="A43" s="2">
        <v>42619</v>
      </c>
      <c r="B43">
        <v>103.51</v>
      </c>
      <c r="C43">
        <v>103.5</v>
      </c>
      <c r="D43">
        <v>103.5</v>
      </c>
      <c r="E43">
        <v>103.66</v>
      </c>
      <c r="G43">
        <f t="shared" si="0"/>
        <v>-1</v>
      </c>
      <c r="H43" s="7">
        <f t="shared" si="1"/>
        <v>-1.543507621068807E-3</v>
      </c>
    </row>
    <row r="44" spans="1:8" x14ac:dyDescent="0.25">
      <c r="A44" s="2">
        <v>42620</v>
      </c>
      <c r="B44">
        <v>101.58</v>
      </c>
      <c r="C44">
        <v>101.47</v>
      </c>
      <c r="D44">
        <v>101.46</v>
      </c>
      <c r="E44">
        <v>101.46</v>
      </c>
      <c r="G44">
        <f t="shared" si="0"/>
        <v>-1</v>
      </c>
      <c r="H44" s="7">
        <f t="shared" si="1"/>
        <v>0</v>
      </c>
    </row>
    <row r="45" spans="1:8" x14ac:dyDescent="0.25">
      <c r="A45" s="2">
        <v>42621</v>
      </c>
      <c r="B45">
        <v>101.87</v>
      </c>
      <c r="C45">
        <v>101.87</v>
      </c>
      <c r="D45">
        <v>101.87</v>
      </c>
      <c r="E45">
        <v>101.67</v>
      </c>
      <c r="G45">
        <f t="shared" si="0"/>
        <v>-1</v>
      </c>
      <c r="H45" s="7">
        <f t="shared" si="1"/>
        <v>1.9671486180781184E-3</v>
      </c>
    </row>
    <row r="46" spans="1:8" x14ac:dyDescent="0.25">
      <c r="A46" s="2">
        <v>42622</v>
      </c>
      <c r="B46">
        <v>102.38</v>
      </c>
      <c r="C46">
        <v>102.35</v>
      </c>
      <c r="D46">
        <v>102.35</v>
      </c>
      <c r="E46">
        <v>102.22</v>
      </c>
      <c r="G46">
        <f t="shared" si="0"/>
        <v>-1</v>
      </c>
      <c r="H46" s="7">
        <f t="shared" si="1"/>
        <v>1.2717667775385966E-3</v>
      </c>
    </row>
    <row r="47" spans="1:8" x14ac:dyDescent="0.25">
      <c r="A47" s="2">
        <v>42625</v>
      </c>
      <c r="B47">
        <v>102.55</v>
      </c>
      <c r="C47">
        <v>102.53</v>
      </c>
      <c r="D47">
        <v>102.52</v>
      </c>
      <c r="E47">
        <v>102.65</v>
      </c>
      <c r="G47">
        <f t="shared" si="0"/>
        <v>-1</v>
      </c>
      <c r="H47" s="7">
        <f t="shared" si="1"/>
        <v>-1.266439357038629E-3</v>
      </c>
    </row>
    <row r="48" spans="1:8" x14ac:dyDescent="0.25">
      <c r="A48" s="2">
        <v>42626</v>
      </c>
      <c r="B48">
        <v>101.79</v>
      </c>
      <c r="C48">
        <v>101.69</v>
      </c>
      <c r="D48">
        <v>101.69</v>
      </c>
      <c r="E48">
        <v>101.55</v>
      </c>
      <c r="G48">
        <f t="shared" si="0"/>
        <v>-1</v>
      </c>
      <c r="H48" s="7">
        <f t="shared" si="1"/>
        <v>1.3786312161496728E-3</v>
      </c>
    </row>
    <row r="49" spans="1:8" x14ac:dyDescent="0.25">
      <c r="A49" s="2">
        <v>42627</v>
      </c>
      <c r="B49">
        <v>102.54</v>
      </c>
      <c r="C49">
        <v>102.53</v>
      </c>
      <c r="D49">
        <v>102.53</v>
      </c>
      <c r="E49">
        <v>102.77</v>
      </c>
      <c r="G49">
        <f t="shared" si="0"/>
        <v>-1</v>
      </c>
      <c r="H49" s="7">
        <f t="shared" si="1"/>
        <v>-2.3353118614380941E-3</v>
      </c>
    </row>
    <row r="50" spans="1:8" x14ac:dyDescent="0.25">
      <c r="A50" s="2">
        <v>42628</v>
      </c>
      <c r="B50">
        <v>102.54</v>
      </c>
      <c r="C50">
        <v>102.58</v>
      </c>
      <c r="D50">
        <v>102.58</v>
      </c>
      <c r="E50">
        <v>102.38</v>
      </c>
      <c r="G50">
        <f t="shared" si="0"/>
        <v>1</v>
      </c>
      <c r="H50" s="7">
        <f t="shared" si="1"/>
        <v>-1.9496977968415097E-3</v>
      </c>
    </row>
    <row r="51" spans="1:8" x14ac:dyDescent="0.25">
      <c r="A51" s="2">
        <v>42629</v>
      </c>
      <c r="B51">
        <v>102</v>
      </c>
      <c r="C51">
        <v>101.91</v>
      </c>
      <c r="D51">
        <v>101.95</v>
      </c>
      <c r="E51">
        <v>101.96</v>
      </c>
      <c r="G51">
        <f t="shared" si="0"/>
        <v>-1</v>
      </c>
      <c r="H51" s="7">
        <f t="shared" si="1"/>
        <v>-9.8077677520458373E-5</v>
      </c>
    </row>
    <row r="52" spans="1:8" x14ac:dyDescent="0.25">
      <c r="A52" s="2">
        <v>42632</v>
      </c>
      <c r="B52">
        <v>102.36</v>
      </c>
      <c r="C52">
        <v>102.32</v>
      </c>
      <c r="D52">
        <v>102.32</v>
      </c>
      <c r="E52">
        <v>102.23</v>
      </c>
      <c r="G52">
        <f t="shared" si="0"/>
        <v>-1</v>
      </c>
      <c r="H52" s="7">
        <f t="shared" si="1"/>
        <v>8.8036779810218846E-4</v>
      </c>
    </row>
    <row r="53" spans="1:8" x14ac:dyDescent="0.25">
      <c r="A53" s="2">
        <v>42633</v>
      </c>
      <c r="B53">
        <v>101.9</v>
      </c>
      <c r="C53">
        <v>101.87</v>
      </c>
      <c r="D53">
        <v>101.87</v>
      </c>
      <c r="E53">
        <v>101.89</v>
      </c>
      <c r="G53">
        <f t="shared" si="0"/>
        <v>-1</v>
      </c>
      <c r="H53" s="7">
        <f t="shared" si="1"/>
        <v>-1.9629011679256347E-4</v>
      </c>
    </row>
    <row r="54" spans="1:8" x14ac:dyDescent="0.25">
      <c r="A54" s="2">
        <v>42634</v>
      </c>
      <c r="B54">
        <v>101.61</v>
      </c>
      <c r="C54">
        <v>101.62</v>
      </c>
      <c r="D54">
        <v>101.62</v>
      </c>
      <c r="E54">
        <v>101.76</v>
      </c>
      <c r="G54">
        <f t="shared" si="0"/>
        <v>1</v>
      </c>
      <c r="H54" s="7">
        <f t="shared" si="1"/>
        <v>1.3776815587482893E-3</v>
      </c>
    </row>
    <row r="55" spans="1:8" x14ac:dyDescent="0.25">
      <c r="A55" s="2">
        <v>42635</v>
      </c>
      <c r="B55">
        <v>100.35</v>
      </c>
      <c r="C55">
        <v>100.25</v>
      </c>
      <c r="D55">
        <v>100.25</v>
      </c>
      <c r="E55">
        <v>100.14</v>
      </c>
      <c r="G55">
        <f t="shared" si="0"/>
        <v>-1</v>
      </c>
      <c r="H55" s="7">
        <f t="shared" si="1"/>
        <v>1.098462152985924E-3</v>
      </c>
    </row>
    <row r="56" spans="1:8" x14ac:dyDescent="0.25">
      <c r="A56" s="2">
        <v>42636</v>
      </c>
      <c r="B56">
        <v>100.79</v>
      </c>
      <c r="C56">
        <v>100.71</v>
      </c>
      <c r="D56">
        <v>100.71</v>
      </c>
      <c r="E56">
        <v>101.02</v>
      </c>
      <c r="G56">
        <f t="shared" si="0"/>
        <v>-1</v>
      </c>
      <c r="H56" s="7">
        <f t="shared" si="1"/>
        <v>-3.068699267471775E-3</v>
      </c>
    </row>
    <row r="57" spans="1:8" x14ac:dyDescent="0.25">
      <c r="A57" s="2">
        <v>42639</v>
      </c>
      <c r="B57">
        <v>100.89</v>
      </c>
      <c r="C57">
        <v>100.84</v>
      </c>
      <c r="D57">
        <v>100.84</v>
      </c>
      <c r="E57">
        <v>100.81</v>
      </c>
      <c r="G57">
        <f t="shared" si="0"/>
        <v>-1</v>
      </c>
      <c r="H57" s="7">
        <f t="shared" si="1"/>
        <v>2.9758952484870704E-4</v>
      </c>
    </row>
    <row r="58" spans="1:8" x14ac:dyDescent="0.25">
      <c r="A58" s="2">
        <v>42640</v>
      </c>
      <c r="B58">
        <v>100.35</v>
      </c>
      <c r="C58">
        <v>100.29</v>
      </c>
      <c r="D58">
        <v>100.29</v>
      </c>
      <c r="E58">
        <v>100.34</v>
      </c>
      <c r="G58">
        <f t="shared" si="0"/>
        <v>-1</v>
      </c>
      <c r="H58" s="7">
        <f t="shared" si="1"/>
        <v>-4.9830576041454133E-4</v>
      </c>
    </row>
    <row r="59" spans="1:8" x14ac:dyDescent="0.25">
      <c r="A59" s="2">
        <v>42641</v>
      </c>
      <c r="B59">
        <v>100.49</v>
      </c>
      <c r="C59">
        <v>100.49</v>
      </c>
      <c r="D59">
        <v>100.49</v>
      </c>
      <c r="E59">
        <v>100.54</v>
      </c>
      <c r="G59">
        <f t="shared" si="0"/>
        <v>-1</v>
      </c>
      <c r="H59" s="7">
        <f t="shared" si="1"/>
        <v>-4.97314501690993E-4</v>
      </c>
    </row>
    <row r="60" spans="1:8" x14ac:dyDescent="0.25">
      <c r="A60" s="2">
        <v>42642</v>
      </c>
      <c r="B60">
        <v>100.92</v>
      </c>
      <c r="C60">
        <v>101.01</v>
      </c>
      <c r="D60">
        <v>101.01</v>
      </c>
      <c r="E60">
        <v>101.12</v>
      </c>
      <c r="G60">
        <f t="shared" si="0"/>
        <v>1</v>
      </c>
      <c r="H60" s="7">
        <f t="shared" si="1"/>
        <v>1.0890010890010071E-3</v>
      </c>
    </row>
    <row r="61" spans="1:8" x14ac:dyDescent="0.25">
      <c r="A61" s="2">
        <v>42643</v>
      </c>
      <c r="B61">
        <v>101.2</v>
      </c>
      <c r="C61">
        <v>101.2</v>
      </c>
      <c r="D61">
        <v>101.2</v>
      </c>
      <c r="E61">
        <v>101.11</v>
      </c>
      <c r="G61">
        <f t="shared" si="0"/>
        <v>-1</v>
      </c>
      <c r="H61" s="7">
        <f t="shared" si="1"/>
        <v>8.9011967164487338E-4</v>
      </c>
    </row>
    <row r="62" spans="1:8" x14ac:dyDescent="0.25">
      <c r="A62" s="2">
        <v>42646</v>
      </c>
      <c r="B62">
        <v>101.52</v>
      </c>
      <c r="C62">
        <v>101.54</v>
      </c>
      <c r="D62">
        <v>101.54</v>
      </c>
      <c r="E62">
        <v>101.33</v>
      </c>
      <c r="G62">
        <f t="shared" si="0"/>
        <v>1</v>
      </c>
      <c r="H62" s="7">
        <f t="shared" si="1"/>
        <v>-2.068150482568476E-3</v>
      </c>
    </row>
    <row r="63" spans="1:8" x14ac:dyDescent="0.25">
      <c r="A63" s="2">
        <v>42647</v>
      </c>
      <c r="B63">
        <v>101.83</v>
      </c>
      <c r="C63">
        <v>101.89</v>
      </c>
      <c r="D63">
        <v>101.89</v>
      </c>
      <c r="E63">
        <v>102.06</v>
      </c>
      <c r="G63">
        <f t="shared" si="0"/>
        <v>1</v>
      </c>
      <c r="H63" s="7">
        <f t="shared" si="1"/>
        <v>1.6684659927372891E-3</v>
      </c>
    </row>
    <row r="64" spans="1:8" x14ac:dyDescent="0.25">
      <c r="A64" s="2">
        <v>42648</v>
      </c>
      <c r="B64">
        <v>102.86</v>
      </c>
      <c r="C64">
        <v>102.82</v>
      </c>
      <c r="D64">
        <v>102.82</v>
      </c>
      <c r="E64">
        <v>102.77</v>
      </c>
      <c r="G64">
        <f t="shared" si="0"/>
        <v>-1</v>
      </c>
      <c r="H64" s="7">
        <f t="shared" si="1"/>
        <v>4.8652330446619096E-4</v>
      </c>
    </row>
    <row r="65" spans="1:8" x14ac:dyDescent="0.25">
      <c r="A65" s="2">
        <v>42649</v>
      </c>
      <c r="B65">
        <v>103.4</v>
      </c>
      <c r="C65">
        <v>103.52</v>
      </c>
      <c r="D65">
        <v>103.52</v>
      </c>
      <c r="E65">
        <v>103.47</v>
      </c>
      <c r="G65">
        <f t="shared" si="0"/>
        <v>1</v>
      </c>
      <c r="H65" s="7">
        <f t="shared" si="1"/>
        <v>-4.8299845440491485E-4</v>
      </c>
    </row>
    <row r="66" spans="1:8" x14ac:dyDescent="0.25">
      <c r="A66" s="2">
        <v>42650</v>
      </c>
      <c r="B66">
        <v>103.77</v>
      </c>
      <c r="C66">
        <v>103.79</v>
      </c>
      <c r="D66">
        <v>103.79</v>
      </c>
      <c r="E66">
        <v>103.73</v>
      </c>
      <c r="G66">
        <f t="shared" si="0"/>
        <v>1</v>
      </c>
      <c r="H66" s="7">
        <f t="shared" si="1"/>
        <v>-5.7809037479528147E-4</v>
      </c>
    </row>
    <row r="67" spans="1:8" x14ac:dyDescent="0.25">
      <c r="A67" s="2">
        <v>42653</v>
      </c>
      <c r="B67">
        <v>103.06</v>
      </c>
      <c r="C67">
        <v>103.11</v>
      </c>
      <c r="D67">
        <v>103.11</v>
      </c>
      <c r="E67">
        <v>103</v>
      </c>
      <c r="G67">
        <f t="shared" ref="G67:G130" si="2">IF(C67&gt;B67,1,-1)</f>
        <v>1</v>
      </c>
      <c r="H67" s="7">
        <f t="shared" ref="H67:H130" si="3">IF(G67=1, E67/D67-1,D67/E67-1)</f>
        <v>-1.0668218407525742E-3</v>
      </c>
    </row>
    <row r="68" spans="1:8" x14ac:dyDescent="0.25">
      <c r="A68" s="2">
        <v>42654</v>
      </c>
      <c r="B68">
        <v>103.74</v>
      </c>
      <c r="C68">
        <v>103.84</v>
      </c>
      <c r="D68">
        <v>103.84</v>
      </c>
      <c r="E68">
        <v>103.92</v>
      </c>
      <c r="G68">
        <f t="shared" si="2"/>
        <v>1</v>
      </c>
      <c r="H68" s="7">
        <f t="shared" si="3"/>
        <v>7.7041602465333092E-4</v>
      </c>
    </row>
    <row r="69" spans="1:8" x14ac:dyDescent="0.25">
      <c r="A69" s="2">
        <v>42655</v>
      </c>
      <c r="B69">
        <v>103.3</v>
      </c>
      <c r="C69">
        <v>103.43</v>
      </c>
      <c r="D69">
        <v>103.43</v>
      </c>
      <c r="E69">
        <v>103.56</v>
      </c>
      <c r="G69">
        <f t="shared" si="2"/>
        <v>1</v>
      </c>
      <c r="H69" s="7">
        <f t="shared" si="3"/>
        <v>1.2568887170065768E-3</v>
      </c>
    </row>
    <row r="70" spans="1:8" x14ac:dyDescent="0.25">
      <c r="A70" s="2">
        <v>42656</v>
      </c>
      <c r="B70">
        <v>104.34</v>
      </c>
      <c r="C70">
        <v>104.44</v>
      </c>
      <c r="D70">
        <v>104.44</v>
      </c>
      <c r="E70">
        <v>104.55</v>
      </c>
      <c r="G70">
        <f t="shared" si="2"/>
        <v>1</v>
      </c>
      <c r="H70" s="7">
        <f t="shared" si="3"/>
        <v>1.0532363079280849E-3</v>
      </c>
    </row>
    <row r="71" spans="1:8" x14ac:dyDescent="0.25">
      <c r="A71" s="2">
        <v>42657</v>
      </c>
      <c r="B71">
        <v>103.75</v>
      </c>
      <c r="C71">
        <v>103.83</v>
      </c>
      <c r="D71">
        <v>103.83</v>
      </c>
      <c r="E71">
        <v>103.78</v>
      </c>
      <c r="G71">
        <f t="shared" si="2"/>
        <v>1</v>
      </c>
      <c r="H71" s="7">
        <f t="shared" si="3"/>
        <v>-4.8155639025326824E-4</v>
      </c>
    </row>
    <row r="72" spans="1:8" x14ac:dyDescent="0.25">
      <c r="A72" s="2">
        <v>42660</v>
      </c>
      <c r="B72">
        <v>104.1</v>
      </c>
      <c r="C72">
        <v>104.11</v>
      </c>
      <c r="D72">
        <v>104.11</v>
      </c>
      <c r="E72">
        <v>104.22</v>
      </c>
      <c r="G72">
        <f t="shared" si="2"/>
        <v>1</v>
      </c>
      <c r="H72" s="7">
        <f t="shared" si="3"/>
        <v>1.0565747766784206E-3</v>
      </c>
    </row>
    <row r="73" spans="1:8" x14ac:dyDescent="0.25">
      <c r="A73" s="2">
        <v>42661</v>
      </c>
      <c r="B73">
        <v>103.86</v>
      </c>
      <c r="C73">
        <v>103.74</v>
      </c>
      <c r="D73">
        <v>103.74</v>
      </c>
      <c r="E73">
        <v>103.79</v>
      </c>
      <c r="G73">
        <f t="shared" si="2"/>
        <v>-1</v>
      </c>
      <c r="H73" s="7">
        <f t="shared" si="3"/>
        <v>-4.8174197899619742E-4</v>
      </c>
    </row>
    <row r="74" spans="1:8" x14ac:dyDescent="0.25">
      <c r="A74" s="2">
        <v>42662</v>
      </c>
      <c r="B74">
        <v>103.9</v>
      </c>
      <c r="C74">
        <v>103.84</v>
      </c>
      <c r="D74">
        <v>103.84</v>
      </c>
      <c r="E74">
        <v>103.72</v>
      </c>
      <c r="G74">
        <f t="shared" si="2"/>
        <v>-1</v>
      </c>
      <c r="H74" s="7">
        <f t="shared" si="3"/>
        <v>1.1569610489781113E-3</v>
      </c>
    </row>
    <row r="75" spans="1:8" x14ac:dyDescent="0.25">
      <c r="A75" s="2">
        <v>42663</v>
      </c>
      <c r="B75">
        <v>103.44</v>
      </c>
      <c r="C75">
        <v>103.44</v>
      </c>
      <c r="D75">
        <v>103.44</v>
      </c>
      <c r="E75">
        <v>103.62</v>
      </c>
      <c r="G75">
        <f t="shared" si="2"/>
        <v>-1</v>
      </c>
      <c r="H75" s="7">
        <f t="shared" si="3"/>
        <v>-1.7371163867979655E-3</v>
      </c>
    </row>
    <row r="76" spans="1:8" x14ac:dyDescent="0.25">
      <c r="A76" s="2">
        <v>42664</v>
      </c>
      <c r="B76">
        <v>104.12</v>
      </c>
      <c r="C76">
        <v>104.09</v>
      </c>
      <c r="D76">
        <v>104.09</v>
      </c>
      <c r="E76">
        <v>104.15</v>
      </c>
      <c r="G76">
        <f t="shared" si="2"/>
        <v>-1</v>
      </c>
      <c r="H76" s="7">
        <f t="shared" si="3"/>
        <v>-5.7609217474796637E-4</v>
      </c>
    </row>
    <row r="77" spans="1:8" x14ac:dyDescent="0.25">
      <c r="A77" s="2">
        <v>42667</v>
      </c>
      <c r="B77">
        <v>103.9</v>
      </c>
      <c r="C77">
        <v>103.88</v>
      </c>
      <c r="D77">
        <v>103.88</v>
      </c>
      <c r="E77">
        <v>103.87</v>
      </c>
      <c r="G77">
        <f t="shared" si="2"/>
        <v>-1</v>
      </c>
      <c r="H77" s="7">
        <f t="shared" si="3"/>
        <v>9.6274188889911017E-5</v>
      </c>
    </row>
    <row r="78" spans="1:8" x14ac:dyDescent="0.25">
      <c r="A78" s="2">
        <v>42668</v>
      </c>
      <c r="B78">
        <v>104.32</v>
      </c>
      <c r="C78">
        <v>104.32</v>
      </c>
      <c r="D78">
        <v>104.32</v>
      </c>
      <c r="E78">
        <v>104.47</v>
      </c>
      <c r="G78">
        <f t="shared" si="2"/>
        <v>-1</v>
      </c>
      <c r="H78" s="7">
        <f t="shared" si="3"/>
        <v>-1.4358188953766948E-3</v>
      </c>
    </row>
    <row r="79" spans="1:8" x14ac:dyDescent="0.25">
      <c r="A79" s="2">
        <v>42669</v>
      </c>
      <c r="B79">
        <v>104.14</v>
      </c>
      <c r="C79">
        <v>104.15</v>
      </c>
      <c r="D79">
        <v>104.15</v>
      </c>
      <c r="E79">
        <v>104.23</v>
      </c>
      <c r="G79">
        <f t="shared" si="2"/>
        <v>1</v>
      </c>
      <c r="H79" s="7">
        <f t="shared" si="3"/>
        <v>7.6812289966388114E-4</v>
      </c>
    </row>
    <row r="80" spans="1:8" x14ac:dyDescent="0.25">
      <c r="A80" s="2">
        <v>42670</v>
      </c>
      <c r="B80">
        <v>104.59</v>
      </c>
      <c r="C80">
        <v>104.64</v>
      </c>
      <c r="D80">
        <v>104.64</v>
      </c>
      <c r="E80">
        <v>104.53</v>
      </c>
      <c r="G80">
        <f t="shared" si="2"/>
        <v>1</v>
      </c>
      <c r="H80" s="7">
        <f t="shared" si="3"/>
        <v>-1.0512232415902378E-3</v>
      </c>
    </row>
    <row r="81" spans="1:8" x14ac:dyDescent="0.25">
      <c r="A81" s="2">
        <v>42671</v>
      </c>
      <c r="B81">
        <v>105.24</v>
      </c>
      <c r="C81">
        <v>105.25</v>
      </c>
      <c r="D81">
        <v>105.25</v>
      </c>
      <c r="E81">
        <v>105.24</v>
      </c>
      <c r="G81">
        <f t="shared" si="2"/>
        <v>1</v>
      </c>
      <c r="H81" s="7">
        <f t="shared" si="3"/>
        <v>-9.5011876484640823E-5</v>
      </c>
    </row>
    <row r="82" spans="1:8" x14ac:dyDescent="0.25">
      <c r="A82" s="2">
        <v>42674</v>
      </c>
      <c r="B82">
        <v>104.58</v>
      </c>
      <c r="C82">
        <v>104.54</v>
      </c>
      <c r="D82">
        <v>104.54</v>
      </c>
      <c r="E82">
        <v>104.77</v>
      </c>
      <c r="G82">
        <f t="shared" si="2"/>
        <v>-1</v>
      </c>
      <c r="H82" s="7">
        <f t="shared" si="3"/>
        <v>-2.1952849098023641E-3</v>
      </c>
    </row>
    <row r="83" spans="1:8" x14ac:dyDescent="0.25">
      <c r="A83" s="2">
        <v>42675</v>
      </c>
      <c r="B83">
        <v>104.86</v>
      </c>
      <c r="C83">
        <v>104.79</v>
      </c>
      <c r="D83">
        <v>104.79</v>
      </c>
      <c r="E83">
        <v>104.78</v>
      </c>
      <c r="G83">
        <f t="shared" si="2"/>
        <v>-1</v>
      </c>
      <c r="H83" s="7">
        <f t="shared" si="3"/>
        <v>9.5438060698560534E-5</v>
      </c>
    </row>
    <row r="84" spans="1:8" x14ac:dyDescent="0.25">
      <c r="A84" s="2">
        <v>42676</v>
      </c>
      <c r="B84">
        <v>104.05</v>
      </c>
      <c r="C84">
        <v>104.01</v>
      </c>
      <c r="D84">
        <v>104.01</v>
      </c>
      <c r="E84">
        <v>104.07</v>
      </c>
      <c r="G84">
        <f t="shared" si="2"/>
        <v>-1</v>
      </c>
      <c r="H84" s="7">
        <f t="shared" si="3"/>
        <v>-5.7653502450261129E-4</v>
      </c>
    </row>
    <row r="85" spans="1:8" x14ac:dyDescent="0.25">
      <c r="A85" s="2">
        <v>42677</v>
      </c>
      <c r="B85">
        <v>103.4</v>
      </c>
      <c r="C85">
        <v>103.39</v>
      </c>
      <c r="D85">
        <v>103.39</v>
      </c>
      <c r="E85">
        <v>103.25</v>
      </c>
      <c r="G85">
        <f t="shared" si="2"/>
        <v>-1</v>
      </c>
      <c r="H85" s="7">
        <f t="shared" si="3"/>
        <v>1.3559322033898091E-3</v>
      </c>
    </row>
    <row r="86" spans="1:8" x14ac:dyDescent="0.25">
      <c r="A86" s="2">
        <v>42678</v>
      </c>
      <c r="B86">
        <v>103.06</v>
      </c>
      <c r="C86">
        <v>103.12</v>
      </c>
      <c r="D86">
        <v>103.12</v>
      </c>
      <c r="E86">
        <v>102.94</v>
      </c>
      <c r="G86">
        <f t="shared" si="2"/>
        <v>1</v>
      </c>
      <c r="H86" s="7">
        <f t="shared" si="3"/>
        <v>-1.7455391776571849E-3</v>
      </c>
    </row>
    <row r="87" spans="1:8" x14ac:dyDescent="0.25">
      <c r="A87" s="2">
        <v>42681</v>
      </c>
      <c r="B87">
        <v>104.15</v>
      </c>
      <c r="C87">
        <v>104.12</v>
      </c>
      <c r="D87">
        <v>104.12</v>
      </c>
      <c r="E87">
        <v>103.99</v>
      </c>
      <c r="G87">
        <f t="shared" si="2"/>
        <v>-1</v>
      </c>
      <c r="H87" s="7">
        <f t="shared" si="3"/>
        <v>1.2501202038659454E-3</v>
      </c>
    </row>
    <row r="88" spans="1:8" x14ac:dyDescent="0.25">
      <c r="A88" s="2">
        <v>42682</v>
      </c>
      <c r="B88">
        <v>104.43</v>
      </c>
      <c r="C88">
        <v>104.42</v>
      </c>
      <c r="D88">
        <v>104.42</v>
      </c>
      <c r="E88">
        <v>104.47</v>
      </c>
      <c r="G88">
        <f t="shared" si="2"/>
        <v>-1</v>
      </c>
      <c r="H88" s="7">
        <f t="shared" si="3"/>
        <v>-4.7860629845886127E-4</v>
      </c>
    </row>
    <row r="89" spans="1:8" x14ac:dyDescent="0.25">
      <c r="A89" s="2">
        <v>42683</v>
      </c>
      <c r="B89">
        <v>104.98</v>
      </c>
      <c r="C89">
        <v>104.98</v>
      </c>
      <c r="D89">
        <v>104.98</v>
      </c>
      <c r="E89">
        <v>105.4</v>
      </c>
      <c r="G89">
        <f t="shared" si="2"/>
        <v>-1</v>
      </c>
      <c r="H89" s="7">
        <f t="shared" si="3"/>
        <v>-3.9848197343453906E-3</v>
      </c>
    </row>
    <row r="90" spans="1:8" x14ac:dyDescent="0.25">
      <c r="A90" s="2">
        <v>42684</v>
      </c>
      <c r="B90">
        <v>105.85</v>
      </c>
      <c r="C90">
        <v>105.95</v>
      </c>
      <c r="D90">
        <v>105.95</v>
      </c>
      <c r="E90">
        <v>105.68</v>
      </c>
      <c r="G90">
        <f t="shared" si="2"/>
        <v>1</v>
      </c>
      <c r="H90" s="7">
        <f t="shared" si="3"/>
        <v>-2.5483718735251903E-3</v>
      </c>
    </row>
    <row r="91" spans="1:8" x14ac:dyDescent="0.25">
      <c r="A91" s="2">
        <v>42685</v>
      </c>
      <c r="B91">
        <v>106.77</v>
      </c>
      <c r="C91">
        <v>106.79</v>
      </c>
      <c r="D91">
        <v>106.79</v>
      </c>
      <c r="E91">
        <v>106.65</v>
      </c>
      <c r="G91">
        <f t="shared" si="2"/>
        <v>1</v>
      </c>
      <c r="H91" s="7">
        <f t="shared" si="3"/>
        <v>-1.3109841745482242E-3</v>
      </c>
    </row>
    <row r="92" spans="1:8" x14ac:dyDescent="0.25">
      <c r="A92" s="2">
        <v>42688</v>
      </c>
      <c r="B92">
        <v>106.89</v>
      </c>
      <c r="C92">
        <v>106.92</v>
      </c>
      <c r="D92">
        <v>106.92</v>
      </c>
      <c r="E92">
        <v>107.28</v>
      </c>
      <c r="G92">
        <f t="shared" si="2"/>
        <v>1</v>
      </c>
      <c r="H92" s="7">
        <f t="shared" si="3"/>
        <v>3.3670033670034627E-3</v>
      </c>
    </row>
    <row r="93" spans="1:8" x14ac:dyDescent="0.25">
      <c r="A93" s="2">
        <v>42689</v>
      </c>
      <c r="B93">
        <v>108.23</v>
      </c>
      <c r="C93">
        <v>108.23</v>
      </c>
      <c r="D93">
        <v>108.23</v>
      </c>
      <c r="E93">
        <v>107.97</v>
      </c>
      <c r="G93">
        <f t="shared" si="2"/>
        <v>-1</v>
      </c>
      <c r="H93" s="7">
        <f t="shared" si="3"/>
        <v>2.4080763174956221E-3</v>
      </c>
    </row>
    <row r="94" spans="1:8" x14ac:dyDescent="0.25">
      <c r="A94" s="2">
        <v>42690</v>
      </c>
      <c r="B94">
        <v>109.02</v>
      </c>
      <c r="C94">
        <v>109.07</v>
      </c>
      <c r="D94">
        <v>109.07</v>
      </c>
      <c r="E94">
        <v>108.99</v>
      </c>
      <c r="G94">
        <f t="shared" si="2"/>
        <v>1</v>
      </c>
      <c r="H94" s="7">
        <f t="shared" si="3"/>
        <v>-7.3347391583389321E-4</v>
      </c>
    </row>
    <row r="95" spans="1:8" x14ac:dyDescent="0.25">
      <c r="A95" s="2">
        <v>42691</v>
      </c>
      <c r="B95">
        <v>108.85</v>
      </c>
      <c r="C95">
        <v>108.93</v>
      </c>
      <c r="D95">
        <v>108.93</v>
      </c>
      <c r="E95">
        <v>108.76</v>
      </c>
      <c r="G95">
        <f t="shared" si="2"/>
        <v>1</v>
      </c>
      <c r="H95" s="7">
        <f t="shared" si="3"/>
        <v>-1.5606352703571025E-3</v>
      </c>
    </row>
    <row r="96" spans="1:8" x14ac:dyDescent="0.25">
      <c r="A96" s="2">
        <v>42692</v>
      </c>
      <c r="B96">
        <v>110.16</v>
      </c>
      <c r="C96">
        <v>110.09</v>
      </c>
      <c r="D96">
        <v>110.09</v>
      </c>
      <c r="E96">
        <v>110.12</v>
      </c>
      <c r="G96">
        <f t="shared" si="2"/>
        <v>-1</v>
      </c>
      <c r="H96" s="7">
        <f t="shared" si="3"/>
        <v>-2.724300762804166E-4</v>
      </c>
    </row>
    <row r="97" spans="1:8" x14ac:dyDescent="0.25">
      <c r="A97" s="2">
        <v>42695</v>
      </c>
      <c r="B97">
        <v>110.91</v>
      </c>
      <c r="C97">
        <v>110.85</v>
      </c>
      <c r="D97">
        <v>110.85</v>
      </c>
      <c r="E97">
        <v>110.88</v>
      </c>
      <c r="G97">
        <f t="shared" si="2"/>
        <v>-1</v>
      </c>
      <c r="H97" s="7">
        <f t="shared" si="3"/>
        <v>-2.7056277056280997E-4</v>
      </c>
    </row>
    <row r="98" spans="1:8" x14ac:dyDescent="0.25">
      <c r="A98" s="2">
        <v>42696</v>
      </c>
      <c r="B98">
        <v>110.72</v>
      </c>
      <c r="C98">
        <v>110.58</v>
      </c>
      <c r="D98">
        <v>110.58</v>
      </c>
      <c r="E98">
        <v>110.48</v>
      </c>
      <c r="G98">
        <f t="shared" si="2"/>
        <v>-1</v>
      </c>
      <c r="H98" s="7">
        <f t="shared" si="3"/>
        <v>9.0514120202755954E-4</v>
      </c>
    </row>
    <row r="99" spans="1:8" x14ac:dyDescent="0.25">
      <c r="A99" s="2">
        <v>42697</v>
      </c>
      <c r="B99">
        <v>111.02</v>
      </c>
      <c r="C99">
        <v>111.04</v>
      </c>
      <c r="D99">
        <v>111.04</v>
      </c>
      <c r="E99">
        <v>111.17</v>
      </c>
      <c r="G99">
        <f t="shared" si="2"/>
        <v>1</v>
      </c>
      <c r="H99" s="7">
        <f t="shared" si="3"/>
        <v>1.170749279538974E-3</v>
      </c>
    </row>
    <row r="100" spans="1:8" x14ac:dyDescent="0.25">
      <c r="A100" s="2">
        <v>42698</v>
      </c>
      <c r="B100">
        <v>112.5</v>
      </c>
      <c r="C100">
        <v>112.53</v>
      </c>
      <c r="D100">
        <v>112.53</v>
      </c>
      <c r="E100">
        <v>112.46</v>
      </c>
      <c r="G100">
        <f t="shared" si="2"/>
        <v>1</v>
      </c>
      <c r="H100" s="7">
        <f t="shared" si="3"/>
        <v>-6.2205634053147385E-4</v>
      </c>
    </row>
    <row r="101" spans="1:8" x14ac:dyDescent="0.25">
      <c r="A101" s="2">
        <v>42699</v>
      </c>
      <c r="B101">
        <v>113.23</v>
      </c>
      <c r="C101">
        <v>113.34</v>
      </c>
      <c r="D101">
        <v>113.34</v>
      </c>
      <c r="E101">
        <v>113.76</v>
      </c>
      <c r="G101">
        <f t="shared" si="2"/>
        <v>1</v>
      </c>
      <c r="H101" s="7">
        <f t="shared" si="3"/>
        <v>3.7056643726840477E-3</v>
      </c>
    </row>
    <row r="102" spans="1:8" x14ac:dyDescent="0.25">
      <c r="A102" s="2">
        <v>42702</v>
      </c>
      <c r="B102">
        <v>112.66</v>
      </c>
      <c r="C102">
        <v>112.74</v>
      </c>
      <c r="D102">
        <v>112.74</v>
      </c>
      <c r="E102">
        <v>112.38</v>
      </c>
      <c r="G102">
        <f t="shared" si="2"/>
        <v>1</v>
      </c>
      <c r="H102" s="7">
        <f t="shared" si="3"/>
        <v>-3.1931878658860713E-3</v>
      </c>
    </row>
    <row r="103" spans="1:8" x14ac:dyDescent="0.25">
      <c r="A103" s="2">
        <v>42703</v>
      </c>
      <c r="B103">
        <v>111.74</v>
      </c>
      <c r="C103">
        <v>111.85</v>
      </c>
      <c r="D103">
        <v>111.85</v>
      </c>
      <c r="E103">
        <v>111.97</v>
      </c>
      <c r="G103">
        <f t="shared" si="2"/>
        <v>1</v>
      </c>
      <c r="H103" s="7">
        <f t="shared" si="3"/>
        <v>1.072865444792237E-3</v>
      </c>
    </row>
    <row r="104" spans="1:8" x14ac:dyDescent="0.25">
      <c r="A104" s="2">
        <v>42704</v>
      </c>
      <c r="B104">
        <v>112.49</v>
      </c>
      <c r="C104">
        <v>112.35</v>
      </c>
      <c r="D104">
        <v>112.35</v>
      </c>
      <c r="E104">
        <v>112.35</v>
      </c>
      <c r="G104">
        <f t="shared" si="2"/>
        <v>-1</v>
      </c>
      <c r="H104" s="7">
        <f t="shared" si="3"/>
        <v>0</v>
      </c>
    </row>
    <row r="105" spans="1:8" x14ac:dyDescent="0.25">
      <c r="A105" s="2">
        <v>42705</v>
      </c>
      <c r="B105">
        <v>114.6</v>
      </c>
      <c r="C105">
        <v>114.54</v>
      </c>
      <c r="D105">
        <v>114.54</v>
      </c>
      <c r="E105">
        <v>114.43</v>
      </c>
      <c r="G105">
        <f t="shared" si="2"/>
        <v>-1</v>
      </c>
      <c r="H105" s="7">
        <f t="shared" si="3"/>
        <v>9.6128637595027655E-4</v>
      </c>
    </row>
    <row r="106" spans="1:8" x14ac:dyDescent="0.25">
      <c r="A106" s="2">
        <v>42706</v>
      </c>
      <c r="B106">
        <v>113.89</v>
      </c>
      <c r="C106">
        <v>113.88</v>
      </c>
      <c r="D106">
        <v>113.88</v>
      </c>
      <c r="E106">
        <v>113.75</v>
      </c>
      <c r="G106">
        <f t="shared" si="2"/>
        <v>-1</v>
      </c>
      <c r="H106" s="7">
        <f t="shared" si="3"/>
        <v>1.1428571428571122E-3</v>
      </c>
    </row>
    <row r="107" spans="1:8" x14ac:dyDescent="0.25">
      <c r="A107" s="2">
        <v>42709</v>
      </c>
      <c r="B107">
        <v>113.48</v>
      </c>
      <c r="C107">
        <v>113.63</v>
      </c>
      <c r="D107">
        <v>113.63</v>
      </c>
      <c r="E107">
        <v>113.75</v>
      </c>
      <c r="G107">
        <f t="shared" si="2"/>
        <v>1</v>
      </c>
      <c r="H107" s="7">
        <f t="shared" si="3"/>
        <v>1.0560591393118379E-3</v>
      </c>
    </row>
    <row r="108" spans="1:8" x14ac:dyDescent="0.25">
      <c r="A108" s="2">
        <v>42710</v>
      </c>
      <c r="B108">
        <v>113.85</v>
      </c>
      <c r="C108">
        <v>113.85</v>
      </c>
      <c r="D108">
        <v>113.85</v>
      </c>
      <c r="E108">
        <v>113.61</v>
      </c>
      <c r="G108">
        <f t="shared" si="2"/>
        <v>-1</v>
      </c>
      <c r="H108" s="7">
        <f t="shared" si="3"/>
        <v>2.1124900977025352E-3</v>
      </c>
    </row>
    <row r="109" spans="1:8" x14ac:dyDescent="0.25">
      <c r="A109" s="2">
        <v>42711</v>
      </c>
      <c r="B109">
        <v>114.1</v>
      </c>
      <c r="C109">
        <v>114.15</v>
      </c>
      <c r="D109">
        <v>114.15</v>
      </c>
      <c r="E109">
        <v>114.26</v>
      </c>
      <c r="G109">
        <f t="shared" si="2"/>
        <v>1</v>
      </c>
      <c r="H109" s="7">
        <f t="shared" si="3"/>
        <v>9.6364432763906827E-4</v>
      </c>
    </row>
    <row r="110" spans="1:8" x14ac:dyDescent="0.25">
      <c r="A110" s="2">
        <v>42712</v>
      </c>
      <c r="B110">
        <v>113.74</v>
      </c>
      <c r="C110">
        <v>113.65</v>
      </c>
      <c r="D110">
        <v>113.65</v>
      </c>
      <c r="E110">
        <v>113.83</v>
      </c>
      <c r="G110">
        <f t="shared" si="2"/>
        <v>-1</v>
      </c>
      <c r="H110" s="7">
        <f t="shared" si="3"/>
        <v>-1.5813054555037231E-3</v>
      </c>
    </row>
    <row r="111" spans="1:8" x14ac:dyDescent="0.25">
      <c r="A111" s="2">
        <v>42713</v>
      </c>
      <c r="B111">
        <v>114.06</v>
      </c>
      <c r="C111">
        <v>114.09</v>
      </c>
      <c r="D111">
        <v>114.09</v>
      </c>
      <c r="E111">
        <v>114.32</v>
      </c>
      <c r="G111">
        <f t="shared" si="2"/>
        <v>1</v>
      </c>
      <c r="H111" s="7">
        <f t="shared" si="3"/>
        <v>2.0159523183451711E-3</v>
      </c>
    </row>
    <row r="112" spans="1:8" x14ac:dyDescent="0.25">
      <c r="A112" s="2">
        <v>42716</v>
      </c>
      <c r="B112">
        <v>115.44</v>
      </c>
      <c r="C112">
        <v>115.43</v>
      </c>
      <c r="D112">
        <v>115.43</v>
      </c>
      <c r="E112">
        <v>115.46</v>
      </c>
      <c r="G112">
        <f t="shared" si="2"/>
        <v>-1</v>
      </c>
      <c r="H112" s="7">
        <f t="shared" si="3"/>
        <v>-2.598302442403666E-4</v>
      </c>
    </row>
    <row r="113" spans="1:8" x14ac:dyDescent="0.25">
      <c r="A113" s="2">
        <v>42717</v>
      </c>
      <c r="B113">
        <v>114.96</v>
      </c>
      <c r="C113">
        <v>114.85</v>
      </c>
      <c r="D113">
        <v>114.85</v>
      </c>
      <c r="E113">
        <v>115.04</v>
      </c>
      <c r="G113">
        <f t="shared" si="2"/>
        <v>-1</v>
      </c>
      <c r="H113" s="7">
        <f t="shared" si="3"/>
        <v>-1.6515994436718806E-3</v>
      </c>
    </row>
    <row r="114" spans="1:8" x14ac:dyDescent="0.25">
      <c r="A114" s="2">
        <v>42718</v>
      </c>
      <c r="B114">
        <v>115.22</v>
      </c>
      <c r="C114">
        <v>115.21</v>
      </c>
      <c r="D114">
        <v>115.21</v>
      </c>
      <c r="E114">
        <v>115.16</v>
      </c>
      <c r="G114">
        <f t="shared" si="2"/>
        <v>-1</v>
      </c>
      <c r="H114" s="7">
        <f t="shared" si="3"/>
        <v>4.3417853421323649E-4</v>
      </c>
    </row>
    <row r="115" spans="1:8" x14ac:dyDescent="0.25">
      <c r="A115" s="2">
        <v>42719</v>
      </c>
      <c r="B115">
        <v>117.23</v>
      </c>
      <c r="C115">
        <v>117.3</v>
      </c>
      <c r="D115">
        <v>117.3</v>
      </c>
      <c r="E115">
        <v>117.76</v>
      </c>
      <c r="G115">
        <f t="shared" si="2"/>
        <v>1</v>
      </c>
      <c r="H115" s="7">
        <f t="shared" si="3"/>
        <v>3.9215686274509665E-3</v>
      </c>
    </row>
    <row r="116" spans="1:8" x14ac:dyDescent="0.25">
      <c r="A116" s="2">
        <v>42720</v>
      </c>
      <c r="B116">
        <v>118.28</v>
      </c>
      <c r="C116">
        <v>118.29</v>
      </c>
      <c r="D116">
        <v>118.29</v>
      </c>
      <c r="E116">
        <v>118.19</v>
      </c>
      <c r="G116">
        <f t="shared" si="2"/>
        <v>1</v>
      </c>
      <c r="H116" s="7">
        <f t="shared" si="3"/>
        <v>-8.4537999830935906E-4</v>
      </c>
    </row>
    <row r="117" spans="1:8" x14ac:dyDescent="0.25">
      <c r="A117" s="2">
        <v>42723</v>
      </c>
      <c r="B117">
        <v>117.84</v>
      </c>
      <c r="C117">
        <v>117.75</v>
      </c>
      <c r="D117">
        <v>117.75</v>
      </c>
      <c r="E117">
        <v>117.65</v>
      </c>
      <c r="G117">
        <f t="shared" si="2"/>
        <v>-1</v>
      </c>
      <c r="H117" s="7">
        <f t="shared" si="3"/>
        <v>8.4997875053116623E-4</v>
      </c>
    </row>
    <row r="118" spans="1:8" x14ac:dyDescent="0.25">
      <c r="A118" s="2">
        <v>42724</v>
      </c>
      <c r="B118">
        <v>117.05</v>
      </c>
      <c r="C118">
        <v>117.06</v>
      </c>
      <c r="D118">
        <v>117.06</v>
      </c>
      <c r="E118">
        <v>117.23</v>
      </c>
      <c r="G118">
        <f t="shared" si="2"/>
        <v>1</v>
      </c>
      <c r="H118" s="7">
        <f t="shared" si="3"/>
        <v>1.4522467110884563E-3</v>
      </c>
    </row>
    <row r="119" spans="1:8" x14ac:dyDescent="0.25">
      <c r="A119" s="2">
        <v>42725</v>
      </c>
      <c r="B119">
        <v>117.79</v>
      </c>
      <c r="C119">
        <v>117.8</v>
      </c>
      <c r="D119">
        <v>117.8</v>
      </c>
      <c r="E119">
        <v>117.93</v>
      </c>
      <c r="G119">
        <f t="shared" si="2"/>
        <v>1</v>
      </c>
      <c r="H119" s="7">
        <f t="shared" si="3"/>
        <v>1.1035653650255384E-3</v>
      </c>
    </row>
    <row r="120" spans="1:8" x14ac:dyDescent="0.25">
      <c r="A120" s="2">
        <v>42726</v>
      </c>
      <c r="B120">
        <v>117.6</v>
      </c>
      <c r="C120">
        <v>117.57</v>
      </c>
      <c r="D120">
        <v>117.57</v>
      </c>
      <c r="E120">
        <v>117.59</v>
      </c>
      <c r="G120">
        <f t="shared" si="2"/>
        <v>-1</v>
      </c>
      <c r="H120" s="7">
        <f t="shared" si="3"/>
        <v>-1.7008249000771691E-4</v>
      </c>
    </row>
    <row r="121" spans="1:8" x14ac:dyDescent="0.25">
      <c r="A121" s="2">
        <v>42727</v>
      </c>
      <c r="B121">
        <v>117.56</v>
      </c>
      <c r="C121">
        <v>117.55</v>
      </c>
      <c r="D121">
        <v>117.55</v>
      </c>
      <c r="E121">
        <v>117.49</v>
      </c>
      <c r="G121">
        <f t="shared" si="2"/>
        <v>-1</v>
      </c>
      <c r="H121" s="7">
        <f t="shared" si="3"/>
        <v>5.106817601499003E-4</v>
      </c>
    </row>
    <row r="122" spans="1:8" x14ac:dyDescent="0.25">
      <c r="A122" s="2">
        <v>42730</v>
      </c>
      <c r="B122">
        <v>117.32</v>
      </c>
      <c r="C122">
        <v>117.3</v>
      </c>
      <c r="D122">
        <v>117.3</v>
      </c>
      <c r="E122">
        <v>117.08</v>
      </c>
      <c r="G122">
        <f t="shared" si="2"/>
        <v>-1</v>
      </c>
      <c r="H122" s="7">
        <f t="shared" si="3"/>
        <v>1.8790570550051289E-3</v>
      </c>
    </row>
    <row r="123" spans="1:8" x14ac:dyDescent="0.25">
      <c r="A123" s="2">
        <v>42731</v>
      </c>
      <c r="B123">
        <v>117.2</v>
      </c>
      <c r="C123">
        <v>117.21</v>
      </c>
      <c r="D123">
        <v>117.21</v>
      </c>
      <c r="E123">
        <v>117.41</v>
      </c>
      <c r="G123">
        <f t="shared" si="2"/>
        <v>1</v>
      </c>
      <c r="H123" s="7">
        <f t="shared" si="3"/>
        <v>1.7063390495690722E-3</v>
      </c>
    </row>
    <row r="124" spans="1:8" x14ac:dyDescent="0.25">
      <c r="A124" s="2">
        <v>42732</v>
      </c>
      <c r="B124">
        <v>117.49</v>
      </c>
      <c r="C124">
        <v>117.43</v>
      </c>
      <c r="D124">
        <v>117.43</v>
      </c>
      <c r="E124">
        <v>117.58</v>
      </c>
      <c r="G124">
        <f t="shared" si="2"/>
        <v>-1</v>
      </c>
      <c r="H124" s="7">
        <f t="shared" si="3"/>
        <v>-1.2757271644836532E-3</v>
      </c>
    </row>
    <row r="125" spans="1:8" x14ac:dyDescent="0.25">
      <c r="A125" s="2">
        <v>42733</v>
      </c>
      <c r="B125">
        <v>117.02</v>
      </c>
      <c r="C125">
        <v>116.91</v>
      </c>
      <c r="D125">
        <v>116.91</v>
      </c>
      <c r="E125">
        <v>116.99</v>
      </c>
      <c r="G125">
        <f t="shared" si="2"/>
        <v>-1</v>
      </c>
      <c r="H125" s="7">
        <f t="shared" si="3"/>
        <v>-6.8381912984016857E-4</v>
      </c>
    </row>
    <row r="126" spans="1:8" x14ac:dyDescent="0.25">
      <c r="A126" s="2">
        <v>42734</v>
      </c>
      <c r="B126">
        <v>116.32</v>
      </c>
      <c r="C126">
        <v>116.41</v>
      </c>
      <c r="D126">
        <v>116.41</v>
      </c>
      <c r="E126">
        <v>116.23</v>
      </c>
      <c r="G126">
        <f t="shared" si="2"/>
        <v>1</v>
      </c>
      <c r="H126" s="7">
        <f t="shared" si="3"/>
        <v>-1.5462589124645154E-3</v>
      </c>
    </row>
    <row r="127" spans="1:8" x14ac:dyDescent="0.25">
      <c r="A127" s="2">
        <v>42737</v>
      </c>
      <c r="B127">
        <v>116.81</v>
      </c>
      <c r="C127">
        <v>116.81</v>
      </c>
      <c r="D127">
        <v>116.81</v>
      </c>
      <c r="E127">
        <v>116.77</v>
      </c>
      <c r="G127">
        <f t="shared" si="2"/>
        <v>-1</v>
      </c>
      <c r="H127" s="7">
        <f t="shared" si="3"/>
        <v>3.4255373811764578E-4</v>
      </c>
    </row>
    <row r="128" spans="1:8" x14ac:dyDescent="0.25">
      <c r="A128" s="2">
        <v>42738</v>
      </c>
      <c r="B128">
        <v>117.45</v>
      </c>
      <c r="C128">
        <v>117.38</v>
      </c>
      <c r="D128">
        <v>117.38</v>
      </c>
      <c r="E128">
        <v>117.36</v>
      </c>
      <c r="G128">
        <f t="shared" si="2"/>
        <v>-1</v>
      </c>
      <c r="H128" s="7">
        <f t="shared" si="3"/>
        <v>1.7041581458765442E-4</v>
      </c>
    </row>
    <row r="129" spans="1:8" x14ac:dyDescent="0.25">
      <c r="A129" s="2">
        <v>42739</v>
      </c>
      <c r="B129">
        <v>117.66</v>
      </c>
      <c r="C129">
        <v>117.72</v>
      </c>
      <c r="D129">
        <v>117.72</v>
      </c>
      <c r="E129">
        <v>117.97</v>
      </c>
      <c r="G129">
        <f t="shared" si="2"/>
        <v>1</v>
      </c>
      <c r="H129" s="7">
        <f t="shared" si="3"/>
        <v>2.1236833163438273E-3</v>
      </c>
    </row>
    <row r="130" spans="1:8" x14ac:dyDescent="0.25">
      <c r="A130" s="2">
        <v>42740</v>
      </c>
      <c r="B130">
        <v>117.02</v>
      </c>
      <c r="C130">
        <v>116.64</v>
      </c>
      <c r="D130">
        <v>116.64</v>
      </c>
      <c r="E130">
        <v>116.37</v>
      </c>
      <c r="G130">
        <f t="shared" si="2"/>
        <v>-1</v>
      </c>
      <c r="H130" s="7">
        <f t="shared" si="3"/>
        <v>2.3201856148491462E-3</v>
      </c>
    </row>
    <row r="131" spans="1:8" x14ac:dyDescent="0.25">
      <c r="A131" s="2">
        <v>42741</v>
      </c>
      <c r="B131">
        <v>115.3</v>
      </c>
      <c r="C131">
        <v>115.47</v>
      </c>
      <c r="D131">
        <v>115.47</v>
      </c>
      <c r="E131">
        <v>115.72</v>
      </c>
      <c r="G131">
        <f t="shared" ref="G131:G142" si="4">IF(C131&gt;B131,1,-1)</f>
        <v>1</v>
      </c>
      <c r="H131" s="7">
        <f t="shared" ref="H131:H142" si="5">IF(G131=1, E131/D131-1,D131/E131-1)</f>
        <v>2.1650645189226214E-3</v>
      </c>
    </row>
    <row r="132" spans="1:8" x14ac:dyDescent="0.25">
      <c r="A132" s="2">
        <v>42744</v>
      </c>
      <c r="B132">
        <v>117.15</v>
      </c>
      <c r="C132">
        <v>117.14</v>
      </c>
      <c r="D132">
        <v>117.14</v>
      </c>
      <c r="E132">
        <v>117.2</v>
      </c>
      <c r="G132">
        <f t="shared" si="4"/>
        <v>-1</v>
      </c>
      <c r="H132" s="7">
        <f t="shared" si="5"/>
        <v>-5.1194539249144189E-4</v>
      </c>
    </row>
    <row r="133" spans="1:8" x14ac:dyDescent="0.25">
      <c r="A133" s="2">
        <v>42745</v>
      </c>
      <c r="B133">
        <v>115.92</v>
      </c>
      <c r="C133">
        <v>115.86</v>
      </c>
      <c r="D133">
        <v>115.86</v>
      </c>
      <c r="E133">
        <v>116.03</v>
      </c>
      <c r="G133">
        <f t="shared" si="4"/>
        <v>-1</v>
      </c>
      <c r="H133" s="7">
        <f t="shared" si="5"/>
        <v>-1.4651383262949125E-3</v>
      </c>
    </row>
    <row r="134" spans="1:8" x14ac:dyDescent="0.25">
      <c r="A134" s="2">
        <v>42746</v>
      </c>
      <c r="B134">
        <v>115.82</v>
      </c>
      <c r="C134">
        <v>115.78</v>
      </c>
      <c r="D134">
        <v>115.78</v>
      </c>
      <c r="E134">
        <v>116</v>
      </c>
      <c r="G134">
        <f t="shared" si="4"/>
        <v>-1</v>
      </c>
      <c r="H134" s="7">
        <f t="shared" si="5"/>
        <v>-1.8965517241379404E-3</v>
      </c>
    </row>
    <row r="135" spans="1:8" x14ac:dyDescent="0.25">
      <c r="A135" s="2">
        <v>42747</v>
      </c>
      <c r="B135">
        <v>115.08</v>
      </c>
      <c r="C135">
        <v>115.15</v>
      </c>
      <c r="D135">
        <v>115.15</v>
      </c>
      <c r="E135">
        <v>115.16</v>
      </c>
      <c r="G135">
        <f t="shared" si="4"/>
        <v>1</v>
      </c>
      <c r="H135" s="7">
        <f t="shared" si="5"/>
        <v>8.6843247937284929E-5</v>
      </c>
    </row>
    <row r="136" spans="1:8" x14ac:dyDescent="0.25">
      <c r="A136" s="2">
        <v>42748</v>
      </c>
      <c r="B136">
        <v>114.66</v>
      </c>
      <c r="C136">
        <v>114.69</v>
      </c>
      <c r="D136">
        <v>114.69</v>
      </c>
      <c r="E136">
        <v>115.09</v>
      </c>
      <c r="G136">
        <f t="shared" si="4"/>
        <v>1</v>
      </c>
      <c r="H136" s="7">
        <f t="shared" si="5"/>
        <v>3.4876623942803331E-3</v>
      </c>
    </row>
    <row r="137" spans="1:8" x14ac:dyDescent="0.25">
      <c r="A137" s="2">
        <v>42751</v>
      </c>
      <c r="B137">
        <v>114.27</v>
      </c>
      <c r="C137">
        <v>114.2</v>
      </c>
      <c r="D137">
        <v>114.2</v>
      </c>
      <c r="E137">
        <v>114.35</v>
      </c>
      <c r="G137">
        <f t="shared" si="4"/>
        <v>-1</v>
      </c>
      <c r="H137" s="7">
        <f t="shared" si="5"/>
        <v>-1.3117621337996876E-3</v>
      </c>
    </row>
    <row r="138" spans="1:8" x14ac:dyDescent="0.25">
      <c r="A138" s="2">
        <v>42752</v>
      </c>
      <c r="B138">
        <v>114.11</v>
      </c>
      <c r="C138">
        <v>114.05</v>
      </c>
      <c r="D138">
        <v>114.05</v>
      </c>
      <c r="E138">
        <v>114.13</v>
      </c>
      <c r="G138">
        <f t="shared" si="4"/>
        <v>-1</v>
      </c>
      <c r="H138" s="7">
        <f t="shared" si="5"/>
        <v>-7.0095505125733482E-4</v>
      </c>
    </row>
    <row r="139" spans="1:8" x14ac:dyDescent="0.25">
      <c r="A139" s="2">
        <v>42753</v>
      </c>
      <c r="B139">
        <v>112.91</v>
      </c>
      <c r="C139">
        <v>112.91</v>
      </c>
      <c r="D139">
        <v>112.91</v>
      </c>
      <c r="E139">
        <v>112.68</v>
      </c>
      <c r="G139">
        <f t="shared" si="4"/>
        <v>-1</v>
      </c>
      <c r="H139" s="7">
        <f t="shared" si="5"/>
        <v>2.0411785587504117E-3</v>
      </c>
    </row>
    <row r="140" spans="1:8" x14ac:dyDescent="0.25">
      <c r="A140" s="2">
        <v>42754</v>
      </c>
      <c r="B140">
        <v>114.75</v>
      </c>
      <c r="C140">
        <v>114.61</v>
      </c>
      <c r="D140">
        <v>114.61</v>
      </c>
      <c r="E140">
        <v>114.79</v>
      </c>
      <c r="G140">
        <f t="shared" si="4"/>
        <v>-1</v>
      </c>
      <c r="H140" s="7">
        <f t="shared" si="5"/>
        <v>-1.5680808432790849E-3</v>
      </c>
    </row>
    <row r="141" spans="1:8" x14ac:dyDescent="0.25">
      <c r="A141" s="2">
        <v>42755</v>
      </c>
      <c r="B141">
        <v>114.89</v>
      </c>
      <c r="C141">
        <v>114.92</v>
      </c>
      <c r="D141">
        <v>114.92</v>
      </c>
      <c r="E141">
        <v>115.01</v>
      </c>
      <c r="G141">
        <f t="shared" si="4"/>
        <v>1</v>
      </c>
      <c r="H141" s="7">
        <f t="shared" si="5"/>
        <v>7.8315349808555368E-4</v>
      </c>
    </row>
    <row r="142" spans="1:8" x14ac:dyDescent="0.25">
      <c r="A142" s="2">
        <v>42758</v>
      </c>
      <c r="B142">
        <v>113.87</v>
      </c>
      <c r="C142">
        <v>113.79</v>
      </c>
      <c r="D142">
        <v>113.79</v>
      </c>
      <c r="E142">
        <v>113.93</v>
      </c>
      <c r="G142">
        <f t="shared" si="4"/>
        <v>-1</v>
      </c>
      <c r="H142" s="7">
        <f t="shared" si="5"/>
        <v>-1.2288247169314204E-3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workbookViewId="0">
      <selection activeCell="M12" sqref="M12"/>
    </sheetView>
  </sheetViews>
  <sheetFormatPr defaultRowHeight="15" x14ac:dyDescent="0.25"/>
  <cols>
    <col min="1" max="1" width="10.7109375" bestFit="1" customWidth="1"/>
    <col min="2" max="3" width="10.7109375" customWidth="1"/>
    <col min="12" max="12" width="17.42578125" bestFit="1" customWidth="1"/>
  </cols>
  <sheetData>
    <row r="1" spans="1:13" x14ac:dyDescent="0.25">
      <c r="A1" t="s">
        <v>1</v>
      </c>
      <c r="B1" t="s">
        <v>17</v>
      </c>
      <c r="C1" t="s">
        <v>18</v>
      </c>
      <c r="D1" t="s">
        <v>7</v>
      </c>
      <c r="E1" t="s">
        <v>8</v>
      </c>
      <c r="F1" t="s">
        <v>9</v>
      </c>
      <c r="G1" t="s">
        <v>10</v>
      </c>
      <c r="I1" t="s">
        <v>11</v>
      </c>
      <c r="J1" t="s">
        <v>12</v>
      </c>
      <c r="L1" t="s">
        <v>13</v>
      </c>
      <c r="M1">
        <f>COUNT(J2:J142)</f>
        <v>141</v>
      </c>
    </row>
    <row r="2" spans="1:13" x14ac:dyDescent="0.25">
      <c r="A2" s="2">
        <v>42562</v>
      </c>
      <c r="B2">
        <f>DAY(A2)</f>
        <v>11</v>
      </c>
      <c r="C2">
        <f>IF(OR(B2=5,B2=10,B2=15,B2=20,B2=25,B2=30), 1, 0)</f>
        <v>0</v>
      </c>
      <c r="D2">
        <v>100.67</v>
      </c>
      <c r="E2">
        <v>100.74</v>
      </c>
      <c r="F2">
        <v>100.74</v>
      </c>
      <c r="G2">
        <v>100.84</v>
      </c>
      <c r="I2">
        <f>IF(E2&gt;D2,1,-1)</f>
        <v>1</v>
      </c>
      <c r="J2" s="7">
        <f>IF(I2=1, G2/F2-1,F2/G2-1)</f>
        <v>9.9265435775275357E-4</v>
      </c>
      <c r="L2" t="s">
        <v>14</v>
      </c>
      <c r="M2">
        <f>COUNTIF(J2:J142, "&gt;0")/M1</f>
        <v>0.51773049645390068</v>
      </c>
    </row>
    <row r="3" spans="1:13" x14ac:dyDescent="0.25">
      <c r="A3" s="2">
        <v>42563</v>
      </c>
      <c r="B3">
        <f t="shared" ref="B3:B66" si="0">DAY(A3)</f>
        <v>12</v>
      </c>
      <c r="C3">
        <f t="shared" ref="C3:C66" si="1">IF(OR(B3=5,B3=10,B3=15,B3=20,B3=25,B3=30), 1, 0)</f>
        <v>0</v>
      </c>
      <c r="D3">
        <v>102.51</v>
      </c>
      <c r="E3">
        <v>102.59</v>
      </c>
      <c r="F3">
        <v>102.59</v>
      </c>
      <c r="G3">
        <v>102.85</v>
      </c>
      <c r="I3">
        <f t="shared" ref="I3:I66" si="2">IF(E3&gt;D3,1,-1)</f>
        <v>1</v>
      </c>
      <c r="J3" s="7">
        <f t="shared" ref="J3:J66" si="3">IF(I3=1, G3/F3-1,F3/G3-1)</f>
        <v>2.5343600740812544E-3</v>
      </c>
      <c r="L3" t="s">
        <v>15</v>
      </c>
      <c r="M3" s="8">
        <f>AVERAGE(J2:J142)</f>
        <v>2.4383673509107985E-4</v>
      </c>
    </row>
    <row r="4" spans="1:13" x14ac:dyDescent="0.25">
      <c r="A4" s="2">
        <v>42564</v>
      </c>
      <c r="B4">
        <f t="shared" si="0"/>
        <v>13</v>
      </c>
      <c r="C4">
        <f t="shared" si="1"/>
        <v>0</v>
      </c>
      <c r="D4">
        <v>104.68</v>
      </c>
      <c r="E4">
        <v>104.71</v>
      </c>
      <c r="F4">
        <v>104.71</v>
      </c>
      <c r="G4">
        <v>104.67</v>
      </c>
      <c r="I4">
        <f t="shared" si="2"/>
        <v>1</v>
      </c>
      <c r="J4" s="7">
        <f t="shared" si="3"/>
        <v>-3.8200744914518303E-4</v>
      </c>
      <c r="L4" t="s">
        <v>16</v>
      </c>
      <c r="M4" s="8">
        <f>SUM(J2:J142)</f>
        <v>3.4380979647842258E-2</v>
      </c>
    </row>
    <row r="5" spans="1:13" x14ac:dyDescent="0.25">
      <c r="A5" s="2">
        <v>42565</v>
      </c>
      <c r="B5">
        <f t="shared" si="0"/>
        <v>14</v>
      </c>
      <c r="C5">
        <f t="shared" si="1"/>
        <v>0</v>
      </c>
      <c r="D5">
        <v>104.04</v>
      </c>
      <c r="E5">
        <v>104.2</v>
      </c>
      <c r="F5">
        <v>104.2</v>
      </c>
      <c r="G5">
        <v>104.08</v>
      </c>
      <c r="I5">
        <f t="shared" si="2"/>
        <v>1</v>
      </c>
      <c r="J5" s="7">
        <f t="shared" si="3"/>
        <v>-1.1516314779270731E-3</v>
      </c>
      <c r="L5" t="s">
        <v>21</v>
      </c>
      <c r="M5" s="7">
        <f>_xlfn.STDEV.S(J2:J142)</f>
        <v>1.6139768134041611E-3</v>
      </c>
    </row>
    <row r="6" spans="1:13" x14ac:dyDescent="0.25">
      <c r="A6" s="2">
        <v>42566</v>
      </c>
      <c r="B6">
        <f t="shared" si="0"/>
        <v>15</v>
      </c>
      <c r="C6">
        <f t="shared" si="1"/>
        <v>1</v>
      </c>
      <c r="D6">
        <v>105.19</v>
      </c>
      <c r="E6">
        <v>105.29</v>
      </c>
      <c r="F6">
        <v>105.29</v>
      </c>
      <c r="G6">
        <v>105.49</v>
      </c>
      <c r="I6">
        <f t="shared" si="2"/>
        <v>1</v>
      </c>
      <c r="J6" s="7">
        <f t="shared" si="3"/>
        <v>1.8995156235159794E-3</v>
      </c>
      <c r="L6" t="s">
        <v>20</v>
      </c>
      <c r="M6" s="8">
        <f>MIN(J2:J142)</f>
        <v>-3.9848197343453906E-3</v>
      </c>
    </row>
    <row r="7" spans="1:13" x14ac:dyDescent="0.25">
      <c r="A7" s="2">
        <v>42569</v>
      </c>
      <c r="B7">
        <f t="shared" si="0"/>
        <v>18</v>
      </c>
      <c r="C7">
        <f t="shared" si="1"/>
        <v>0</v>
      </c>
      <c r="D7">
        <v>105.46</v>
      </c>
      <c r="E7">
        <v>105.38</v>
      </c>
      <c r="F7">
        <v>105.38</v>
      </c>
      <c r="G7">
        <v>105.44</v>
      </c>
      <c r="I7">
        <f t="shared" si="2"/>
        <v>-1</v>
      </c>
      <c r="J7" s="7">
        <f t="shared" si="3"/>
        <v>-5.6904400606982986E-4</v>
      </c>
    </row>
    <row r="8" spans="1:13" x14ac:dyDescent="0.25">
      <c r="A8" s="2">
        <v>42570</v>
      </c>
      <c r="B8">
        <f t="shared" si="0"/>
        <v>19</v>
      </c>
      <c r="C8">
        <f t="shared" si="1"/>
        <v>0</v>
      </c>
      <c r="D8">
        <v>106.1</v>
      </c>
      <c r="E8">
        <v>106.07</v>
      </c>
      <c r="F8">
        <v>106.07</v>
      </c>
      <c r="G8">
        <v>106.01</v>
      </c>
      <c r="I8">
        <f t="shared" si="2"/>
        <v>-1</v>
      </c>
      <c r="J8" s="7">
        <f t="shared" si="3"/>
        <v>5.6598434109988993E-4</v>
      </c>
    </row>
    <row r="9" spans="1:13" x14ac:dyDescent="0.25">
      <c r="A9" s="2">
        <v>42571</v>
      </c>
      <c r="B9">
        <f t="shared" si="0"/>
        <v>20</v>
      </c>
      <c r="C9">
        <f t="shared" si="1"/>
        <v>1</v>
      </c>
      <c r="D9">
        <v>106.13</v>
      </c>
      <c r="E9">
        <v>106.15</v>
      </c>
      <c r="F9">
        <v>106.15</v>
      </c>
      <c r="G9">
        <v>105.87</v>
      </c>
      <c r="I9">
        <f t="shared" si="2"/>
        <v>1</v>
      </c>
      <c r="J9" s="7">
        <f t="shared" si="3"/>
        <v>-2.6377767310410416E-3</v>
      </c>
    </row>
    <row r="10" spans="1:13" x14ac:dyDescent="0.25">
      <c r="A10" s="2">
        <v>42572</v>
      </c>
      <c r="B10">
        <f t="shared" si="0"/>
        <v>21</v>
      </c>
      <c r="C10">
        <f t="shared" si="1"/>
        <v>0</v>
      </c>
      <c r="D10">
        <v>107.18</v>
      </c>
      <c r="E10">
        <v>107.24</v>
      </c>
      <c r="F10">
        <v>107.24</v>
      </c>
      <c r="G10">
        <v>107.4</v>
      </c>
      <c r="I10">
        <f t="shared" si="2"/>
        <v>1</v>
      </c>
      <c r="J10" s="7">
        <f t="shared" si="3"/>
        <v>1.4919806042521522E-3</v>
      </c>
    </row>
    <row r="11" spans="1:13" x14ac:dyDescent="0.25">
      <c r="A11" s="2">
        <v>42573</v>
      </c>
      <c r="B11">
        <f t="shared" si="0"/>
        <v>22</v>
      </c>
      <c r="C11">
        <f t="shared" si="1"/>
        <v>0</v>
      </c>
      <c r="D11">
        <v>105.79</v>
      </c>
      <c r="E11">
        <v>105.85</v>
      </c>
      <c r="F11">
        <v>105.85</v>
      </c>
      <c r="G11">
        <v>105.75</v>
      </c>
      <c r="I11">
        <f t="shared" si="2"/>
        <v>1</v>
      </c>
      <c r="J11" s="7">
        <f t="shared" si="3"/>
        <v>-9.4473311289555717E-4</v>
      </c>
    </row>
    <row r="12" spans="1:13" x14ac:dyDescent="0.25">
      <c r="A12" s="2">
        <v>42576</v>
      </c>
      <c r="B12">
        <f t="shared" si="0"/>
        <v>25</v>
      </c>
      <c r="C12">
        <f t="shared" si="1"/>
        <v>1</v>
      </c>
      <c r="D12">
        <v>106.3</v>
      </c>
      <c r="E12">
        <v>106.38</v>
      </c>
      <c r="F12">
        <v>106.38</v>
      </c>
      <c r="G12">
        <v>106.57</v>
      </c>
      <c r="I12">
        <f t="shared" si="2"/>
        <v>1</v>
      </c>
      <c r="J12" s="7">
        <f t="shared" si="3"/>
        <v>1.7860500094002418E-3</v>
      </c>
    </row>
    <row r="13" spans="1:13" x14ac:dyDescent="0.25">
      <c r="A13" s="2">
        <v>42577</v>
      </c>
      <c r="B13">
        <f t="shared" si="0"/>
        <v>26</v>
      </c>
      <c r="C13">
        <f t="shared" si="1"/>
        <v>0</v>
      </c>
      <c r="D13">
        <v>105.6</v>
      </c>
      <c r="E13">
        <v>105.6</v>
      </c>
      <c r="F13">
        <v>105.6</v>
      </c>
      <c r="G13">
        <v>104.83</v>
      </c>
      <c r="I13">
        <f t="shared" si="2"/>
        <v>-1</v>
      </c>
      <c r="J13" s="7">
        <f t="shared" si="3"/>
        <v>7.3452256033577079E-3</v>
      </c>
    </row>
    <row r="14" spans="1:13" x14ac:dyDescent="0.25">
      <c r="A14" s="2">
        <v>42578</v>
      </c>
      <c r="B14">
        <f t="shared" si="0"/>
        <v>27</v>
      </c>
      <c r="C14">
        <f t="shared" si="1"/>
        <v>0</v>
      </c>
      <c r="D14">
        <v>104.85</v>
      </c>
      <c r="E14">
        <v>104.98</v>
      </c>
      <c r="F14">
        <v>104.98</v>
      </c>
      <c r="G14">
        <v>105.15</v>
      </c>
      <c r="I14">
        <f t="shared" si="2"/>
        <v>1</v>
      </c>
      <c r="J14" s="7">
        <f t="shared" si="3"/>
        <v>1.6193560678223751E-3</v>
      </c>
    </row>
    <row r="15" spans="1:13" x14ac:dyDescent="0.25">
      <c r="A15" s="2">
        <v>42579</v>
      </c>
      <c r="B15">
        <f t="shared" si="0"/>
        <v>28</v>
      </c>
      <c r="C15">
        <f t="shared" si="1"/>
        <v>0</v>
      </c>
      <c r="D15">
        <v>104.95</v>
      </c>
      <c r="E15">
        <v>104.87</v>
      </c>
      <c r="F15">
        <v>104.87</v>
      </c>
      <c r="G15">
        <v>104.76</v>
      </c>
      <c r="I15">
        <f t="shared" si="2"/>
        <v>-1</v>
      </c>
      <c r="J15" s="7">
        <f t="shared" si="3"/>
        <v>1.0500190912561269E-3</v>
      </c>
    </row>
    <row r="16" spans="1:13" x14ac:dyDescent="0.25">
      <c r="A16" s="2">
        <v>42580</v>
      </c>
      <c r="B16">
        <f t="shared" si="0"/>
        <v>29</v>
      </c>
      <c r="C16">
        <f t="shared" si="1"/>
        <v>0</v>
      </c>
      <c r="D16">
        <v>104.78</v>
      </c>
      <c r="E16">
        <v>104.78</v>
      </c>
      <c r="F16">
        <v>104.78</v>
      </c>
      <c r="G16">
        <v>104.38</v>
      </c>
      <c r="I16">
        <f t="shared" si="2"/>
        <v>-1</v>
      </c>
      <c r="J16" s="7">
        <f t="shared" si="3"/>
        <v>3.8321517532093896E-3</v>
      </c>
    </row>
    <row r="17" spans="1:10" x14ac:dyDescent="0.25">
      <c r="A17" s="2">
        <v>42583</v>
      </c>
      <c r="B17">
        <f t="shared" si="0"/>
        <v>1</v>
      </c>
      <c r="C17">
        <f t="shared" si="1"/>
        <v>0</v>
      </c>
      <c r="D17">
        <v>102.38</v>
      </c>
      <c r="E17">
        <v>102.36</v>
      </c>
      <c r="F17">
        <v>102.36</v>
      </c>
      <c r="G17">
        <v>102.35</v>
      </c>
      <c r="I17">
        <f t="shared" si="2"/>
        <v>-1</v>
      </c>
      <c r="J17" s="7">
        <f t="shared" si="3"/>
        <v>9.7703957010253362E-5</v>
      </c>
    </row>
    <row r="18" spans="1:10" x14ac:dyDescent="0.25">
      <c r="A18" s="2">
        <v>42584</v>
      </c>
      <c r="B18">
        <f t="shared" si="0"/>
        <v>2</v>
      </c>
      <c r="C18">
        <f t="shared" si="1"/>
        <v>0</v>
      </c>
      <c r="D18">
        <v>102.31</v>
      </c>
      <c r="E18">
        <v>102.32</v>
      </c>
      <c r="F18">
        <v>102.32</v>
      </c>
      <c r="G18">
        <v>102.34</v>
      </c>
      <c r="I18">
        <f t="shared" si="2"/>
        <v>1</v>
      </c>
      <c r="J18" s="7">
        <f t="shared" si="3"/>
        <v>1.954652071931573E-4</v>
      </c>
    </row>
    <row r="19" spans="1:10" x14ac:dyDescent="0.25">
      <c r="A19" s="2">
        <v>42585</v>
      </c>
      <c r="B19">
        <f t="shared" si="0"/>
        <v>3</v>
      </c>
      <c r="C19">
        <f t="shared" si="1"/>
        <v>0</v>
      </c>
      <c r="D19">
        <v>101.14</v>
      </c>
      <c r="E19">
        <v>101.1</v>
      </c>
      <c r="F19">
        <v>101.1</v>
      </c>
      <c r="G19">
        <v>101.2</v>
      </c>
      <c r="I19">
        <f t="shared" si="2"/>
        <v>-1</v>
      </c>
      <c r="J19" s="7">
        <f t="shared" si="3"/>
        <v>-9.8814229249022389E-4</v>
      </c>
    </row>
    <row r="20" spans="1:10" x14ac:dyDescent="0.25">
      <c r="A20" s="2">
        <v>42586</v>
      </c>
      <c r="B20">
        <f t="shared" si="0"/>
        <v>4</v>
      </c>
      <c r="C20">
        <f t="shared" si="1"/>
        <v>0</v>
      </c>
      <c r="D20">
        <v>101.32</v>
      </c>
      <c r="E20">
        <v>101.36</v>
      </c>
      <c r="F20">
        <v>101.36</v>
      </c>
      <c r="G20">
        <v>101.27</v>
      </c>
      <c r="I20">
        <f t="shared" si="2"/>
        <v>1</v>
      </c>
      <c r="J20" s="7">
        <f t="shared" si="3"/>
        <v>-8.8792423046568647E-4</v>
      </c>
    </row>
    <row r="21" spans="1:10" x14ac:dyDescent="0.25">
      <c r="A21" s="2">
        <v>42587</v>
      </c>
      <c r="B21">
        <f t="shared" si="0"/>
        <v>5</v>
      </c>
      <c r="C21">
        <f t="shared" si="1"/>
        <v>1</v>
      </c>
      <c r="D21">
        <v>101.25</v>
      </c>
      <c r="E21">
        <v>101.28</v>
      </c>
      <c r="F21">
        <v>101.28</v>
      </c>
      <c r="G21">
        <v>101.24</v>
      </c>
      <c r="I21">
        <f t="shared" si="2"/>
        <v>1</v>
      </c>
      <c r="J21" s="7">
        <f t="shared" si="3"/>
        <v>-3.949447077409296E-4</v>
      </c>
    </row>
    <row r="22" spans="1:10" x14ac:dyDescent="0.25">
      <c r="A22" s="2">
        <v>42590</v>
      </c>
      <c r="B22">
        <f t="shared" si="0"/>
        <v>8</v>
      </c>
      <c r="C22">
        <f t="shared" si="1"/>
        <v>0</v>
      </c>
      <c r="D22">
        <v>102.08</v>
      </c>
      <c r="E22">
        <v>102.05</v>
      </c>
      <c r="F22">
        <v>102.05</v>
      </c>
      <c r="G22">
        <v>102.05</v>
      </c>
      <c r="I22">
        <f t="shared" si="2"/>
        <v>-1</v>
      </c>
      <c r="J22" s="7">
        <f t="shared" si="3"/>
        <v>0</v>
      </c>
    </row>
    <row r="23" spans="1:10" x14ac:dyDescent="0.25">
      <c r="A23" s="2">
        <v>42591</v>
      </c>
      <c r="B23">
        <f t="shared" si="0"/>
        <v>9</v>
      </c>
      <c r="C23">
        <f t="shared" si="1"/>
        <v>0</v>
      </c>
      <c r="D23">
        <v>102.3</v>
      </c>
      <c r="E23">
        <v>102.35</v>
      </c>
      <c r="F23">
        <v>102.35</v>
      </c>
      <c r="G23">
        <v>102.35</v>
      </c>
      <c r="I23">
        <f t="shared" si="2"/>
        <v>1</v>
      </c>
      <c r="J23" s="7">
        <f t="shared" si="3"/>
        <v>0</v>
      </c>
    </row>
    <row r="24" spans="1:10" x14ac:dyDescent="0.25">
      <c r="A24" s="2">
        <v>42592</v>
      </c>
      <c r="B24">
        <f t="shared" si="0"/>
        <v>10</v>
      </c>
      <c r="C24">
        <f t="shared" si="1"/>
        <v>1</v>
      </c>
      <c r="D24">
        <v>101.92</v>
      </c>
      <c r="E24">
        <v>101.82</v>
      </c>
      <c r="F24">
        <v>101.82</v>
      </c>
      <c r="G24">
        <v>101.48</v>
      </c>
      <c r="I24">
        <f t="shared" si="2"/>
        <v>-1</v>
      </c>
      <c r="J24" s="7">
        <f t="shared" si="3"/>
        <v>3.3504138746549561E-3</v>
      </c>
    </row>
    <row r="25" spans="1:10" x14ac:dyDescent="0.25">
      <c r="A25" s="2">
        <v>42593</v>
      </c>
      <c r="B25">
        <f t="shared" si="0"/>
        <v>11</v>
      </c>
      <c r="C25">
        <f t="shared" si="1"/>
        <v>0</v>
      </c>
      <c r="D25">
        <v>101.14</v>
      </c>
      <c r="E25">
        <v>101.09</v>
      </c>
      <c r="F25">
        <v>101.09</v>
      </c>
      <c r="G25">
        <v>101.17</v>
      </c>
      <c r="I25">
        <f t="shared" si="2"/>
        <v>-1</v>
      </c>
      <c r="J25" s="7">
        <f t="shared" si="3"/>
        <v>-7.9074824552727296E-4</v>
      </c>
    </row>
    <row r="26" spans="1:10" x14ac:dyDescent="0.25">
      <c r="A26" s="2">
        <v>42594</v>
      </c>
      <c r="B26">
        <f t="shared" si="0"/>
        <v>12</v>
      </c>
      <c r="C26">
        <f t="shared" si="1"/>
        <v>0</v>
      </c>
      <c r="D26">
        <v>101.81</v>
      </c>
      <c r="E26">
        <v>101.96</v>
      </c>
      <c r="F26">
        <v>101.96</v>
      </c>
      <c r="G26">
        <v>102.17</v>
      </c>
      <c r="I26">
        <f t="shared" si="2"/>
        <v>1</v>
      </c>
      <c r="J26" s="7">
        <f t="shared" si="3"/>
        <v>2.0596312279326234E-3</v>
      </c>
    </row>
    <row r="27" spans="1:10" x14ac:dyDescent="0.25">
      <c r="A27" s="2">
        <v>42597</v>
      </c>
      <c r="B27">
        <f t="shared" si="0"/>
        <v>15</v>
      </c>
      <c r="C27">
        <f t="shared" si="1"/>
        <v>1</v>
      </c>
      <c r="D27">
        <v>101.31</v>
      </c>
      <c r="E27">
        <v>101.38</v>
      </c>
      <c r="F27">
        <v>101.38</v>
      </c>
      <c r="G27">
        <v>101.4</v>
      </c>
      <c r="I27">
        <f t="shared" si="2"/>
        <v>1</v>
      </c>
      <c r="J27" s="7">
        <f t="shared" si="3"/>
        <v>1.9727756954046605E-4</v>
      </c>
    </row>
    <row r="28" spans="1:10" x14ac:dyDescent="0.25">
      <c r="A28" s="2">
        <v>42598</v>
      </c>
      <c r="B28">
        <f t="shared" si="0"/>
        <v>16</v>
      </c>
      <c r="C28">
        <f t="shared" si="1"/>
        <v>0</v>
      </c>
      <c r="D28">
        <v>101.24</v>
      </c>
      <c r="E28">
        <v>101.16</v>
      </c>
      <c r="F28">
        <v>101.16</v>
      </c>
      <c r="G28">
        <v>101.07</v>
      </c>
      <c r="I28">
        <f t="shared" si="2"/>
        <v>-1</v>
      </c>
      <c r="J28" s="7">
        <f t="shared" si="3"/>
        <v>8.9047195013369773E-4</v>
      </c>
    </row>
    <row r="29" spans="1:10" x14ac:dyDescent="0.25">
      <c r="A29" s="2">
        <v>42599</v>
      </c>
      <c r="B29">
        <f t="shared" si="0"/>
        <v>17</v>
      </c>
      <c r="C29">
        <f t="shared" si="1"/>
        <v>0</v>
      </c>
      <c r="D29">
        <v>100.24</v>
      </c>
      <c r="E29">
        <v>100.36</v>
      </c>
      <c r="F29">
        <v>100.36</v>
      </c>
      <c r="G29">
        <v>100.58</v>
      </c>
      <c r="I29">
        <f t="shared" si="2"/>
        <v>1</v>
      </c>
      <c r="J29" s="7">
        <f t="shared" si="3"/>
        <v>2.1921084097249466E-3</v>
      </c>
    </row>
    <row r="30" spans="1:10" x14ac:dyDescent="0.25">
      <c r="A30" s="2">
        <v>42600</v>
      </c>
      <c r="B30">
        <f t="shared" si="0"/>
        <v>18</v>
      </c>
      <c r="C30">
        <f t="shared" si="1"/>
        <v>0</v>
      </c>
      <c r="D30">
        <v>99.91</v>
      </c>
      <c r="E30">
        <v>99.81</v>
      </c>
      <c r="F30">
        <v>99.81</v>
      </c>
      <c r="G30">
        <v>99.86</v>
      </c>
      <c r="I30">
        <f t="shared" si="2"/>
        <v>-1</v>
      </c>
      <c r="J30" s="7">
        <f t="shared" si="3"/>
        <v>-5.0070098137389163E-4</v>
      </c>
    </row>
    <row r="31" spans="1:10" x14ac:dyDescent="0.25">
      <c r="A31" s="2">
        <v>42601</v>
      </c>
      <c r="B31">
        <f t="shared" si="0"/>
        <v>19</v>
      </c>
      <c r="C31">
        <f t="shared" si="1"/>
        <v>0</v>
      </c>
      <c r="D31">
        <v>100.13</v>
      </c>
      <c r="E31">
        <v>100.2</v>
      </c>
      <c r="F31">
        <v>100.2</v>
      </c>
      <c r="G31">
        <v>100.33</v>
      </c>
      <c r="I31">
        <f t="shared" si="2"/>
        <v>1</v>
      </c>
      <c r="J31" s="7">
        <f t="shared" si="3"/>
        <v>1.2974051896206262E-3</v>
      </c>
    </row>
    <row r="32" spans="1:10" x14ac:dyDescent="0.25">
      <c r="A32" s="2">
        <v>42604</v>
      </c>
      <c r="B32">
        <f t="shared" si="0"/>
        <v>22</v>
      </c>
      <c r="C32">
        <f t="shared" si="1"/>
        <v>0</v>
      </c>
      <c r="D32">
        <v>100.6</v>
      </c>
      <c r="E32">
        <v>100.57</v>
      </c>
      <c r="F32">
        <v>100.57</v>
      </c>
      <c r="G32">
        <v>100.62</v>
      </c>
      <c r="I32">
        <f t="shared" si="2"/>
        <v>-1</v>
      </c>
      <c r="J32" s="7">
        <f t="shared" si="3"/>
        <v>-4.969191015703478E-4</v>
      </c>
    </row>
    <row r="33" spans="1:10" x14ac:dyDescent="0.25">
      <c r="A33" s="2">
        <v>42605</v>
      </c>
      <c r="B33">
        <f t="shared" si="0"/>
        <v>23</v>
      </c>
      <c r="C33">
        <f t="shared" si="1"/>
        <v>0</v>
      </c>
      <c r="D33">
        <v>100.29</v>
      </c>
      <c r="E33">
        <v>100.27</v>
      </c>
      <c r="F33">
        <v>100.27</v>
      </c>
      <c r="G33">
        <v>100.14</v>
      </c>
      <c r="I33">
        <f t="shared" si="2"/>
        <v>-1</v>
      </c>
      <c r="J33" s="7">
        <f t="shared" si="3"/>
        <v>1.2981825444378092E-3</v>
      </c>
    </row>
    <row r="34" spans="1:10" x14ac:dyDescent="0.25">
      <c r="A34" s="2">
        <v>42606</v>
      </c>
      <c r="B34">
        <f t="shared" si="0"/>
        <v>24</v>
      </c>
      <c r="C34">
        <f t="shared" si="1"/>
        <v>0</v>
      </c>
      <c r="D34">
        <v>100.33</v>
      </c>
      <c r="E34">
        <v>100.35</v>
      </c>
      <c r="F34">
        <v>100.35</v>
      </c>
      <c r="G34">
        <v>100.41</v>
      </c>
      <c r="I34">
        <f t="shared" si="2"/>
        <v>1</v>
      </c>
      <c r="J34" s="7">
        <f t="shared" si="3"/>
        <v>5.9790732436471039E-4</v>
      </c>
    </row>
    <row r="35" spans="1:10" x14ac:dyDescent="0.25">
      <c r="A35" s="2">
        <v>42607</v>
      </c>
      <c r="B35">
        <f t="shared" si="0"/>
        <v>25</v>
      </c>
      <c r="C35">
        <f t="shared" si="1"/>
        <v>1</v>
      </c>
      <c r="D35">
        <v>100.55</v>
      </c>
      <c r="E35">
        <v>100.56</v>
      </c>
      <c r="F35">
        <v>100.56</v>
      </c>
      <c r="G35">
        <v>100.43</v>
      </c>
      <c r="I35">
        <f t="shared" si="2"/>
        <v>1</v>
      </c>
      <c r="J35" s="7">
        <f t="shared" si="3"/>
        <v>-1.2927605409704945E-3</v>
      </c>
    </row>
    <row r="36" spans="1:10" x14ac:dyDescent="0.25">
      <c r="A36" s="2">
        <v>42608</v>
      </c>
      <c r="B36">
        <f t="shared" si="0"/>
        <v>26</v>
      </c>
      <c r="C36">
        <f t="shared" si="1"/>
        <v>0</v>
      </c>
      <c r="D36">
        <v>100.53</v>
      </c>
      <c r="E36">
        <v>100.5</v>
      </c>
      <c r="F36">
        <v>100.5</v>
      </c>
      <c r="G36">
        <v>100.42</v>
      </c>
      <c r="I36">
        <f t="shared" si="2"/>
        <v>-1</v>
      </c>
      <c r="J36" s="7">
        <f t="shared" si="3"/>
        <v>7.9665405297757452E-4</v>
      </c>
    </row>
    <row r="37" spans="1:10" x14ac:dyDescent="0.25">
      <c r="A37" s="2">
        <v>42611</v>
      </c>
      <c r="B37">
        <f t="shared" si="0"/>
        <v>29</v>
      </c>
      <c r="C37">
        <f t="shared" si="1"/>
        <v>0</v>
      </c>
      <c r="D37">
        <v>101.91</v>
      </c>
      <c r="E37">
        <v>101.88</v>
      </c>
      <c r="F37">
        <v>101.88</v>
      </c>
      <c r="G37">
        <v>101.94</v>
      </c>
      <c r="I37">
        <f t="shared" si="2"/>
        <v>-1</v>
      </c>
      <c r="J37" s="7">
        <f t="shared" si="3"/>
        <v>-5.8858151854035423E-4</v>
      </c>
    </row>
    <row r="38" spans="1:10" x14ac:dyDescent="0.25">
      <c r="A38" s="2">
        <v>42612</v>
      </c>
      <c r="B38">
        <f t="shared" si="0"/>
        <v>30</v>
      </c>
      <c r="C38">
        <f t="shared" si="1"/>
        <v>1</v>
      </c>
      <c r="D38">
        <v>101.85</v>
      </c>
      <c r="E38">
        <v>101.77</v>
      </c>
      <c r="F38">
        <v>101.77</v>
      </c>
      <c r="G38">
        <v>101.93</v>
      </c>
      <c r="I38">
        <f t="shared" si="2"/>
        <v>-1</v>
      </c>
      <c r="J38" s="7">
        <f t="shared" si="3"/>
        <v>-1.5697046993035091E-3</v>
      </c>
    </row>
    <row r="39" spans="1:10" x14ac:dyDescent="0.25">
      <c r="A39" s="2">
        <v>42613</v>
      </c>
      <c r="B39">
        <f t="shared" si="0"/>
        <v>31</v>
      </c>
      <c r="C39">
        <f t="shared" si="1"/>
        <v>0</v>
      </c>
      <c r="D39">
        <v>102.89</v>
      </c>
      <c r="E39">
        <v>102.93</v>
      </c>
      <c r="F39">
        <v>102.93</v>
      </c>
      <c r="G39">
        <v>103.13</v>
      </c>
      <c r="I39">
        <f t="shared" si="2"/>
        <v>1</v>
      </c>
      <c r="J39" s="7">
        <f t="shared" si="3"/>
        <v>1.9430681045369269E-3</v>
      </c>
    </row>
    <row r="40" spans="1:10" x14ac:dyDescent="0.25">
      <c r="A40" s="2">
        <v>42614</v>
      </c>
      <c r="B40">
        <f t="shared" si="0"/>
        <v>1</v>
      </c>
      <c r="C40">
        <f t="shared" si="1"/>
        <v>0</v>
      </c>
      <c r="D40">
        <v>103.28</v>
      </c>
      <c r="E40">
        <v>103.25</v>
      </c>
      <c r="F40">
        <v>103.26</v>
      </c>
      <c r="G40">
        <v>103.18</v>
      </c>
      <c r="I40">
        <f t="shared" si="2"/>
        <v>-1</v>
      </c>
      <c r="J40" s="7">
        <f t="shared" si="3"/>
        <v>7.7534405892620839E-4</v>
      </c>
    </row>
    <row r="41" spans="1:10" x14ac:dyDescent="0.25">
      <c r="A41" s="2">
        <v>42615</v>
      </c>
      <c r="B41">
        <f t="shared" si="0"/>
        <v>2</v>
      </c>
      <c r="C41">
        <f t="shared" si="1"/>
        <v>0</v>
      </c>
      <c r="D41">
        <v>103.25</v>
      </c>
      <c r="E41">
        <v>103.22</v>
      </c>
      <c r="F41">
        <v>103.21</v>
      </c>
      <c r="G41">
        <v>103.24</v>
      </c>
      <c r="I41">
        <f t="shared" si="2"/>
        <v>-1</v>
      </c>
      <c r="J41" s="7">
        <f t="shared" si="3"/>
        <v>-2.9058504455636847E-4</v>
      </c>
    </row>
    <row r="42" spans="1:10" x14ac:dyDescent="0.25">
      <c r="A42" s="2">
        <v>42618</v>
      </c>
      <c r="B42">
        <f t="shared" si="0"/>
        <v>5</v>
      </c>
      <c r="C42">
        <f t="shared" si="1"/>
        <v>1</v>
      </c>
      <c r="D42">
        <v>103.98</v>
      </c>
      <c r="E42">
        <v>103.88</v>
      </c>
      <c r="F42">
        <v>103.87</v>
      </c>
      <c r="G42">
        <v>103.95</v>
      </c>
      <c r="I42">
        <f t="shared" si="2"/>
        <v>-1</v>
      </c>
      <c r="J42" s="7">
        <f t="shared" si="3"/>
        <v>-7.6960076960075341E-4</v>
      </c>
    </row>
    <row r="43" spans="1:10" x14ac:dyDescent="0.25">
      <c r="A43" s="2">
        <v>42619</v>
      </c>
      <c r="B43">
        <f t="shared" si="0"/>
        <v>6</v>
      </c>
      <c r="C43">
        <f t="shared" si="1"/>
        <v>0</v>
      </c>
      <c r="D43">
        <v>103.51</v>
      </c>
      <c r="E43">
        <v>103.5</v>
      </c>
      <c r="F43">
        <v>103.5</v>
      </c>
      <c r="G43">
        <v>103.66</v>
      </c>
      <c r="I43">
        <f t="shared" si="2"/>
        <v>-1</v>
      </c>
      <c r="J43" s="7">
        <f t="shared" si="3"/>
        <v>-1.543507621068807E-3</v>
      </c>
    </row>
    <row r="44" spans="1:10" x14ac:dyDescent="0.25">
      <c r="A44" s="2">
        <v>42620</v>
      </c>
      <c r="B44">
        <f t="shared" si="0"/>
        <v>7</v>
      </c>
      <c r="C44">
        <f t="shared" si="1"/>
        <v>0</v>
      </c>
      <c r="D44">
        <v>101.58</v>
      </c>
      <c r="E44">
        <v>101.47</v>
      </c>
      <c r="F44">
        <v>101.46</v>
      </c>
      <c r="G44">
        <v>101.46</v>
      </c>
      <c r="I44">
        <f t="shared" si="2"/>
        <v>-1</v>
      </c>
      <c r="J44" s="7">
        <f t="shared" si="3"/>
        <v>0</v>
      </c>
    </row>
    <row r="45" spans="1:10" x14ac:dyDescent="0.25">
      <c r="A45" s="2">
        <v>42621</v>
      </c>
      <c r="B45">
        <f t="shared" si="0"/>
        <v>8</v>
      </c>
      <c r="C45">
        <f t="shared" si="1"/>
        <v>0</v>
      </c>
      <c r="D45">
        <v>101.87</v>
      </c>
      <c r="E45">
        <v>101.87</v>
      </c>
      <c r="F45">
        <v>101.87</v>
      </c>
      <c r="G45">
        <v>101.67</v>
      </c>
      <c r="I45">
        <f t="shared" si="2"/>
        <v>-1</v>
      </c>
      <c r="J45" s="7">
        <f t="shared" si="3"/>
        <v>1.9671486180781184E-3</v>
      </c>
    </row>
    <row r="46" spans="1:10" x14ac:dyDescent="0.25">
      <c r="A46" s="2">
        <v>42622</v>
      </c>
      <c r="B46">
        <f t="shared" si="0"/>
        <v>9</v>
      </c>
      <c r="C46">
        <f t="shared" si="1"/>
        <v>0</v>
      </c>
      <c r="D46">
        <v>102.38</v>
      </c>
      <c r="E46">
        <v>102.35</v>
      </c>
      <c r="F46">
        <v>102.35</v>
      </c>
      <c r="G46">
        <v>102.22</v>
      </c>
      <c r="I46">
        <f t="shared" si="2"/>
        <v>-1</v>
      </c>
      <c r="J46" s="7">
        <f t="shared" si="3"/>
        <v>1.2717667775385966E-3</v>
      </c>
    </row>
    <row r="47" spans="1:10" x14ac:dyDescent="0.25">
      <c r="A47" s="2">
        <v>42625</v>
      </c>
      <c r="B47">
        <f t="shared" si="0"/>
        <v>12</v>
      </c>
      <c r="C47">
        <f t="shared" si="1"/>
        <v>0</v>
      </c>
      <c r="D47">
        <v>102.55</v>
      </c>
      <c r="E47">
        <v>102.53</v>
      </c>
      <c r="F47">
        <v>102.52</v>
      </c>
      <c r="G47">
        <v>102.65</v>
      </c>
      <c r="I47">
        <f t="shared" si="2"/>
        <v>-1</v>
      </c>
      <c r="J47" s="7">
        <f t="shared" si="3"/>
        <v>-1.266439357038629E-3</v>
      </c>
    </row>
    <row r="48" spans="1:10" x14ac:dyDescent="0.25">
      <c r="A48" s="2">
        <v>42626</v>
      </c>
      <c r="B48">
        <f t="shared" si="0"/>
        <v>13</v>
      </c>
      <c r="C48">
        <f t="shared" si="1"/>
        <v>0</v>
      </c>
      <c r="D48">
        <v>101.79</v>
      </c>
      <c r="E48">
        <v>101.69</v>
      </c>
      <c r="F48">
        <v>101.69</v>
      </c>
      <c r="G48">
        <v>101.55</v>
      </c>
      <c r="I48">
        <f t="shared" si="2"/>
        <v>-1</v>
      </c>
      <c r="J48" s="7">
        <f t="shared" si="3"/>
        <v>1.3786312161496728E-3</v>
      </c>
    </row>
    <row r="49" spans="1:10" x14ac:dyDescent="0.25">
      <c r="A49" s="2">
        <v>42627</v>
      </c>
      <c r="B49">
        <f t="shared" si="0"/>
        <v>14</v>
      </c>
      <c r="C49">
        <f t="shared" si="1"/>
        <v>0</v>
      </c>
      <c r="D49">
        <v>102.54</v>
      </c>
      <c r="E49">
        <v>102.53</v>
      </c>
      <c r="F49">
        <v>102.53</v>
      </c>
      <c r="G49">
        <v>102.77</v>
      </c>
      <c r="I49">
        <f t="shared" si="2"/>
        <v>-1</v>
      </c>
      <c r="J49" s="7">
        <f t="shared" si="3"/>
        <v>-2.3353118614380941E-3</v>
      </c>
    </row>
    <row r="50" spans="1:10" x14ac:dyDescent="0.25">
      <c r="A50" s="2">
        <v>42628</v>
      </c>
      <c r="B50">
        <f t="shared" si="0"/>
        <v>15</v>
      </c>
      <c r="C50">
        <f t="shared" si="1"/>
        <v>1</v>
      </c>
      <c r="D50">
        <v>102.54</v>
      </c>
      <c r="E50">
        <v>102.58</v>
      </c>
      <c r="F50">
        <v>102.58</v>
      </c>
      <c r="G50">
        <v>102.38</v>
      </c>
      <c r="I50">
        <f t="shared" si="2"/>
        <v>1</v>
      </c>
      <c r="J50" s="7">
        <f t="shared" si="3"/>
        <v>-1.9496977968415097E-3</v>
      </c>
    </row>
    <row r="51" spans="1:10" x14ac:dyDescent="0.25">
      <c r="A51" s="2">
        <v>42629</v>
      </c>
      <c r="B51">
        <f t="shared" si="0"/>
        <v>16</v>
      </c>
      <c r="C51">
        <f t="shared" si="1"/>
        <v>0</v>
      </c>
      <c r="D51">
        <v>102</v>
      </c>
      <c r="E51">
        <v>101.91</v>
      </c>
      <c r="F51">
        <v>101.95</v>
      </c>
      <c r="G51">
        <v>101.96</v>
      </c>
      <c r="I51">
        <f t="shared" si="2"/>
        <v>-1</v>
      </c>
      <c r="J51" s="7">
        <f t="shared" si="3"/>
        <v>-9.8077677520458373E-5</v>
      </c>
    </row>
    <row r="52" spans="1:10" x14ac:dyDescent="0.25">
      <c r="A52" s="2">
        <v>42632</v>
      </c>
      <c r="B52">
        <f t="shared" si="0"/>
        <v>19</v>
      </c>
      <c r="C52">
        <f t="shared" si="1"/>
        <v>0</v>
      </c>
      <c r="D52">
        <v>102.36</v>
      </c>
      <c r="E52">
        <v>102.32</v>
      </c>
      <c r="F52">
        <v>102.32</v>
      </c>
      <c r="G52">
        <v>102.23</v>
      </c>
      <c r="I52">
        <f t="shared" si="2"/>
        <v>-1</v>
      </c>
      <c r="J52" s="7">
        <f t="shared" si="3"/>
        <v>8.8036779810218846E-4</v>
      </c>
    </row>
    <row r="53" spans="1:10" x14ac:dyDescent="0.25">
      <c r="A53" s="2">
        <v>42633</v>
      </c>
      <c r="B53">
        <f t="shared" si="0"/>
        <v>20</v>
      </c>
      <c r="C53">
        <f t="shared" si="1"/>
        <v>1</v>
      </c>
      <c r="D53">
        <v>101.9</v>
      </c>
      <c r="E53">
        <v>101.87</v>
      </c>
      <c r="F53">
        <v>101.87</v>
      </c>
      <c r="G53">
        <v>101.89</v>
      </c>
      <c r="I53">
        <f t="shared" si="2"/>
        <v>-1</v>
      </c>
      <c r="J53" s="7">
        <f t="shared" si="3"/>
        <v>-1.9629011679256347E-4</v>
      </c>
    </row>
    <row r="54" spans="1:10" x14ac:dyDescent="0.25">
      <c r="A54" s="2">
        <v>42634</v>
      </c>
      <c r="B54">
        <f t="shared" si="0"/>
        <v>21</v>
      </c>
      <c r="C54">
        <f t="shared" si="1"/>
        <v>0</v>
      </c>
      <c r="D54">
        <v>101.61</v>
      </c>
      <c r="E54">
        <v>101.62</v>
      </c>
      <c r="F54">
        <v>101.62</v>
      </c>
      <c r="G54">
        <v>101.76</v>
      </c>
      <c r="I54">
        <f t="shared" si="2"/>
        <v>1</v>
      </c>
      <c r="J54" s="7">
        <f t="shared" si="3"/>
        <v>1.3776815587482893E-3</v>
      </c>
    </row>
    <row r="55" spans="1:10" x14ac:dyDescent="0.25">
      <c r="A55" s="2">
        <v>42635</v>
      </c>
      <c r="B55">
        <f t="shared" si="0"/>
        <v>22</v>
      </c>
      <c r="C55">
        <f t="shared" si="1"/>
        <v>0</v>
      </c>
      <c r="D55">
        <v>100.35</v>
      </c>
      <c r="E55">
        <v>100.25</v>
      </c>
      <c r="F55">
        <v>100.25</v>
      </c>
      <c r="G55">
        <v>100.14</v>
      </c>
      <c r="I55">
        <f t="shared" si="2"/>
        <v>-1</v>
      </c>
      <c r="J55" s="7">
        <f t="shared" si="3"/>
        <v>1.098462152985924E-3</v>
      </c>
    </row>
    <row r="56" spans="1:10" x14ac:dyDescent="0.25">
      <c r="A56" s="2">
        <v>42636</v>
      </c>
      <c r="B56">
        <f t="shared" si="0"/>
        <v>23</v>
      </c>
      <c r="C56">
        <f t="shared" si="1"/>
        <v>0</v>
      </c>
      <c r="D56">
        <v>100.79</v>
      </c>
      <c r="E56">
        <v>100.71</v>
      </c>
      <c r="F56">
        <v>100.71</v>
      </c>
      <c r="G56">
        <v>101.02</v>
      </c>
      <c r="I56">
        <f t="shared" si="2"/>
        <v>-1</v>
      </c>
      <c r="J56" s="7">
        <f t="shared" si="3"/>
        <v>-3.068699267471775E-3</v>
      </c>
    </row>
    <row r="57" spans="1:10" x14ac:dyDescent="0.25">
      <c r="A57" s="2">
        <v>42639</v>
      </c>
      <c r="B57">
        <f t="shared" si="0"/>
        <v>26</v>
      </c>
      <c r="C57">
        <f t="shared" si="1"/>
        <v>0</v>
      </c>
      <c r="D57">
        <v>100.89</v>
      </c>
      <c r="E57">
        <v>100.84</v>
      </c>
      <c r="F57">
        <v>100.84</v>
      </c>
      <c r="G57">
        <v>100.81</v>
      </c>
      <c r="I57">
        <f t="shared" si="2"/>
        <v>-1</v>
      </c>
      <c r="J57" s="7">
        <f t="shared" si="3"/>
        <v>2.9758952484870704E-4</v>
      </c>
    </row>
    <row r="58" spans="1:10" x14ac:dyDescent="0.25">
      <c r="A58" s="2">
        <v>42640</v>
      </c>
      <c r="B58">
        <f t="shared" si="0"/>
        <v>27</v>
      </c>
      <c r="C58">
        <f t="shared" si="1"/>
        <v>0</v>
      </c>
      <c r="D58">
        <v>100.35</v>
      </c>
      <c r="E58">
        <v>100.29</v>
      </c>
      <c r="F58">
        <v>100.29</v>
      </c>
      <c r="G58">
        <v>100.34</v>
      </c>
      <c r="I58">
        <f t="shared" si="2"/>
        <v>-1</v>
      </c>
      <c r="J58" s="7">
        <f t="shared" si="3"/>
        <v>-4.9830576041454133E-4</v>
      </c>
    </row>
    <row r="59" spans="1:10" x14ac:dyDescent="0.25">
      <c r="A59" s="2">
        <v>42641</v>
      </c>
      <c r="B59">
        <f t="shared" si="0"/>
        <v>28</v>
      </c>
      <c r="C59">
        <f t="shared" si="1"/>
        <v>0</v>
      </c>
      <c r="D59">
        <v>100.49</v>
      </c>
      <c r="E59">
        <v>100.49</v>
      </c>
      <c r="F59">
        <v>100.49</v>
      </c>
      <c r="G59">
        <v>100.54</v>
      </c>
      <c r="I59">
        <f t="shared" si="2"/>
        <v>-1</v>
      </c>
      <c r="J59" s="7">
        <f t="shared" si="3"/>
        <v>-4.97314501690993E-4</v>
      </c>
    </row>
    <row r="60" spans="1:10" x14ac:dyDescent="0.25">
      <c r="A60" s="2">
        <v>42642</v>
      </c>
      <c r="B60">
        <f t="shared" si="0"/>
        <v>29</v>
      </c>
      <c r="C60">
        <f t="shared" si="1"/>
        <v>0</v>
      </c>
      <c r="D60">
        <v>100.92</v>
      </c>
      <c r="E60">
        <v>101.01</v>
      </c>
      <c r="F60">
        <v>101.01</v>
      </c>
      <c r="G60">
        <v>101.12</v>
      </c>
      <c r="I60">
        <f t="shared" si="2"/>
        <v>1</v>
      </c>
      <c r="J60" s="7">
        <f t="shared" si="3"/>
        <v>1.0890010890010071E-3</v>
      </c>
    </row>
    <row r="61" spans="1:10" x14ac:dyDescent="0.25">
      <c r="A61" s="2">
        <v>42643</v>
      </c>
      <c r="B61">
        <f t="shared" si="0"/>
        <v>30</v>
      </c>
      <c r="C61">
        <f t="shared" si="1"/>
        <v>1</v>
      </c>
      <c r="D61">
        <v>101.2</v>
      </c>
      <c r="E61">
        <v>101.2</v>
      </c>
      <c r="F61">
        <v>101.2</v>
      </c>
      <c r="G61">
        <v>101.11</v>
      </c>
      <c r="I61">
        <f t="shared" si="2"/>
        <v>-1</v>
      </c>
      <c r="J61" s="7">
        <f t="shared" si="3"/>
        <v>8.9011967164487338E-4</v>
      </c>
    </row>
    <row r="62" spans="1:10" x14ac:dyDescent="0.25">
      <c r="A62" s="2">
        <v>42646</v>
      </c>
      <c r="B62">
        <f t="shared" si="0"/>
        <v>3</v>
      </c>
      <c r="C62">
        <f t="shared" si="1"/>
        <v>0</v>
      </c>
      <c r="D62">
        <v>101.52</v>
      </c>
      <c r="E62">
        <v>101.54</v>
      </c>
      <c r="F62">
        <v>101.54</v>
      </c>
      <c r="G62">
        <v>101.33</v>
      </c>
      <c r="I62">
        <f t="shared" si="2"/>
        <v>1</v>
      </c>
      <c r="J62" s="7">
        <f t="shared" si="3"/>
        <v>-2.068150482568476E-3</v>
      </c>
    </row>
    <row r="63" spans="1:10" x14ac:dyDescent="0.25">
      <c r="A63" s="2">
        <v>42647</v>
      </c>
      <c r="B63">
        <f t="shared" si="0"/>
        <v>4</v>
      </c>
      <c r="C63">
        <f t="shared" si="1"/>
        <v>0</v>
      </c>
      <c r="D63">
        <v>101.83</v>
      </c>
      <c r="E63">
        <v>101.89</v>
      </c>
      <c r="F63">
        <v>101.89</v>
      </c>
      <c r="G63">
        <v>102.06</v>
      </c>
      <c r="I63">
        <f t="shared" si="2"/>
        <v>1</v>
      </c>
      <c r="J63" s="7">
        <f t="shared" si="3"/>
        <v>1.6684659927372891E-3</v>
      </c>
    </row>
    <row r="64" spans="1:10" x14ac:dyDescent="0.25">
      <c r="A64" s="2">
        <v>42648</v>
      </c>
      <c r="B64">
        <f t="shared" si="0"/>
        <v>5</v>
      </c>
      <c r="C64">
        <f t="shared" si="1"/>
        <v>1</v>
      </c>
      <c r="D64">
        <v>102.86</v>
      </c>
      <c r="E64">
        <v>102.82</v>
      </c>
      <c r="F64">
        <v>102.82</v>
      </c>
      <c r="G64">
        <v>102.77</v>
      </c>
      <c r="I64">
        <f t="shared" si="2"/>
        <v>-1</v>
      </c>
      <c r="J64" s="7">
        <f t="shared" si="3"/>
        <v>4.8652330446619096E-4</v>
      </c>
    </row>
    <row r="65" spans="1:10" x14ac:dyDescent="0.25">
      <c r="A65" s="2">
        <v>42649</v>
      </c>
      <c r="B65">
        <f t="shared" si="0"/>
        <v>6</v>
      </c>
      <c r="C65">
        <f t="shared" si="1"/>
        <v>0</v>
      </c>
      <c r="D65">
        <v>103.4</v>
      </c>
      <c r="E65">
        <v>103.52</v>
      </c>
      <c r="F65">
        <v>103.52</v>
      </c>
      <c r="G65">
        <v>103.47</v>
      </c>
      <c r="I65">
        <f t="shared" si="2"/>
        <v>1</v>
      </c>
      <c r="J65" s="7">
        <f t="shared" si="3"/>
        <v>-4.8299845440491485E-4</v>
      </c>
    </row>
    <row r="66" spans="1:10" x14ac:dyDescent="0.25">
      <c r="A66" s="2">
        <v>42650</v>
      </c>
      <c r="B66">
        <f t="shared" si="0"/>
        <v>7</v>
      </c>
      <c r="C66">
        <f t="shared" si="1"/>
        <v>0</v>
      </c>
      <c r="D66">
        <v>103.77</v>
      </c>
      <c r="E66">
        <v>103.79</v>
      </c>
      <c r="F66">
        <v>103.79</v>
      </c>
      <c r="G66">
        <v>103.73</v>
      </c>
      <c r="I66">
        <f t="shared" si="2"/>
        <v>1</v>
      </c>
      <c r="J66" s="7">
        <f t="shared" si="3"/>
        <v>-5.7809037479528147E-4</v>
      </c>
    </row>
    <row r="67" spans="1:10" x14ac:dyDescent="0.25">
      <c r="A67" s="2">
        <v>42653</v>
      </c>
      <c r="B67">
        <f t="shared" ref="B67:B130" si="4">DAY(A67)</f>
        <v>10</v>
      </c>
      <c r="C67">
        <f t="shared" ref="C67:C130" si="5">IF(OR(B67=5,B67=10,B67=15,B67=20,B67=25,B67=30), 1, 0)</f>
        <v>1</v>
      </c>
      <c r="D67">
        <v>103.06</v>
      </c>
      <c r="E67">
        <v>103.11</v>
      </c>
      <c r="F67">
        <v>103.11</v>
      </c>
      <c r="G67">
        <v>103</v>
      </c>
      <c r="I67">
        <f t="shared" ref="I67:I130" si="6">IF(E67&gt;D67,1,-1)</f>
        <v>1</v>
      </c>
      <c r="J67" s="7">
        <f t="shared" ref="J67:J130" si="7">IF(I67=1, G67/F67-1,F67/G67-1)</f>
        <v>-1.0668218407525742E-3</v>
      </c>
    </row>
    <row r="68" spans="1:10" x14ac:dyDescent="0.25">
      <c r="A68" s="2">
        <v>42654</v>
      </c>
      <c r="B68">
        <f t="shared" si="4"/>
        <v>11</v>
      </c>
      <c r="C68">
        <f t="shared" si="5"/>
        <v>0</v>
      </c>
      <c r="D68">
        <v>103.74</v>
      </c>
      <c r="E68">
        <v>103.84</v>
      </c>
      <c r="F68">
        <v>103.84</v>
      </c>
      <c r="G68">
        <v>103.92</v>
      </c>
      <c r="I68">
        <f t="shared" si="6"/>
        <v>1</v>
      </c>
      <c r="J68" s="7">
        <f t="shared" si="7"/>
        <v>7.7041602465333092E-4</v>
      </c>
    </row>
    <row r="69" spans="1:10" x14ac:dyDescent="0.25">
      <c r="A69" s="2">
        <v>42655</v>
      </c>
      <c r="B69">
        <f t="shared" si="4"/>
        <v>12</v>
      </c>
      <c r="C69">
        <f t="shared" si="5"/>
        <v>0</v>
      </c>
      <c r="D69">
        <v>103.3</v>
      </c>
      <c r="E69">
        <v>103.43</v>
      </c>
      <c r="F69">
        <v>103.43</v>
      </c>
      <c r="G69">
        <v>103.56</v>
      </c>
      <c r="I69">
        <f t="shared" si="6"/>
        <v>1</v>
      </c>
      <c r="J69" s="7">
        <f t="shared" si="7"/>
        <v>1.2568887170065768E-3</v>
      </c>
    </row>
    <row r="70" spans="1:10" x14ac:dyDescent="0.25">
      <c r="A70" s="2">
        <v>42656</v>
      </c>
      <c r="B70">
        <f t="shared" si="4"/>
        <v>13</v>
      </c>
      <c r="C70">
        <f t="shared" si="5"/>
        <v>0</v>
      </c>
      <c r="D70">
        <v>104.34</v>
      </c>
      <c r="E70">
        <v>104.44</v>
      </c>
      <c r="F70">
        <v>104.44</v>
      </c>
      <c r="G70">
        <v>104.55</v>
      </c>
      <c r="I70">
        <f t="shared" si="6"/>
        <v>1</v>
      </c>
      <c r="J70" s="7">
        <f t="shared" si="7"/>
        <v>1.0532363079280849E-3</v>
      </c>
    </row>
    <row r="71" spans="1:10" x14ac:dyDescent="0.25">
      <c r="A71" s="2">
        <v>42657</v>
      </c>
      <c r="B71">
        <f t="shared" si="4"/>
        <v>14</v>
      </c>
      <c r="C71">
        <f t="shared" si="5"/>
        <v>0</v>
      </c>
      <c r="D71">
        <v>103.75</v>
      </c>
      <c r="E71">
        <v>103.83</v>
      </c>
      <c r="F71">
        <v>103.83</v>
      </c>
      <c r="G71">
        <v>103.78</v>
      </c>
      <c r="I71">
        <f t="shared" si="6"/>
        <v>1</v>
      </c>
      <c r="J71" s="7">
        <f t="shared" si="7"/>
        <v>-4.8155639025326824E-4</v>
      </c>
    </row>
    <row r="72" spans="1:10" x14ac:dyDescent="0.25">
      <c r="A72" s="2">
        <v>42660</v>
      </c>
      <c r="B72">
        <f t="shared" si="4"/>
        <v>17</v>
      </c>
      <c r="C72">
        <f t="shared" si="5"/>
        <v>0</v>
      </c>
      <c r="D72">
        <v>104.1</v>
      </c>
      <c r="E72">
        <v>104.11</v>
      </c>
      <c r="F72">
        <v>104.11</v>
      </c>
      <c r="G72">
        <v>104.22</v>
      </c>
      <c r="I72">
        <f t="shared" si="6"/>
        <v>1</v>
      </c>
      <c r="J72" s="7">
        <f t="shared" si="7"/>
        <v>1.0565747766784206E-3</v>
      </c>
    </row>
    <row r="73" spans="1:10" x14ac:dyDescent="0.25">
      <c r="A73" s="2">
        <v>42661</v>
      </c>
      <c r="B73">
        <f t="shared" si="4"/>
        <v>18</v>
      </c>
      <c r="C73">
        <f t="shared" si="5"/>
        <v>0</v>
      </c>
      <c r="D73">
        <v>103.86</v>
      </c>
      <c r="E73">
        <v>103.74</v>
      </c>
      <c r="F73">
        <v>103.74</v>
      </c>
      <c r="G73">
        <v>103.79</v>
      </c>
      <c r="I73">
        <f t="shared" si="6"/>
        <v>-1</v>
      </c>
      <c r="J73" s="7">
        <f t="shared" si="7"/>
        <v>-4.8174197899619742E-4</v>
      </c>
    </row>
    <row r="74" spans="1:10" x14ac:dyDescent="0.25">
      <c r="A74" s="2">
        <v>42662</v>
      </c>
      <c r="B74">
        <f t="shared" si="4"/>
        <v>19</v>
      </c>
      <c r="C74">
        <f t="shared" si="5"/>
        <v>0</v>
      </c>
      <c r="D74">
        <v>103.9</v>
      </c>
      <c r="E74">
        <v>103.84</v>
      </c>
      <c r="F74">
        <v>103.84</v>
      </c>
      <c r="G74">
        <v>103.72</v>
      </c>
      <c r="I74">
        <f t="shared" si="6"/>
        <v>-1</v>
      </c>
      <c r="J74" s="7">
        <f t="shared" si="7"/>
        <v>1.1569610489781113E-3</v>
      </c>
    </row>
    <row r="75" spans="1:10" x14ac:dyDescent="0.25">
      <c r="A75" s="2">
        <v>42663</v>
      </c>
      <c r="B75">
        <f t="shared" si="4"/>
        <v>20</v>
      </c>
      <c r="C75">
        <f t="shared" si="5"/>
        <v>1</v>
      </c>
      <c r="D75">
        <v>103.44</v>
      </c>
      <c r="E75">
        <v>103.44</v>
      </c>
      <c r="F75">
        <v>103.44</v>
      </c>
      <c r="G75">
        <v>103.62</v>
      </c>
      <c r="I75">
        <f t="shared" si="6"/>
        <v>-1</v>
      </c>
      <c r="J75" s="7">
        <f t="shared" si="7"/>
        <v>-1.7371163867979655E-3</v>
      </c>
    </row>
    <row r="76" spans="1:10" x14ac:dyDescent="0.25">
      <c r="A76" s="2">
        <v>42664</v>
      </c>
      <c r="B76">
        <f t="shared" si="4"/>
        <v>21</v>
      </c>
      <c r="C76">
        <f t="shared" si="5"/>
        <v>0</v>
      </c>
      <c r="D76">
        <v>104.12</v>
      </c>
      <c r="E76">
        <v>104.09</v>
      </c>
      <c r="F76">
        <v>104.09</v>
      </c>
      <c r="G76">
        <v>104.15</v>
      </c>
      <c r="I76">
        <f t="shared" si="6"/>
        <v>-1</v>
      </c>
      <c r="J76" s="7">
        <f t="shared" si="7"/>
        <v>-5.7609217474796637E-4</v>
      </c>
    </row>
    <row r="77" spans="1:10" x14ac:dyDescent="0.25">
      <c r="A77" s="2">
        <v>42667</v>
      </c>
      <c r="B77">
        <f t="shared" si="4"/>
        <v>24</v>
      </c>
      <c r="C77">
        <f t="shared" si="5"/>
        <v>0</v>
      </c>
      <c r="D77">
        <v>103.9</v>
      </c>
      <c r="E77">
        <v>103.88</v>
      </c>
      <c r="F77">
        <v>103.88</v>
      </c>
      <c r="G77">
        <v>103.87</v>
      </c>
      <c r="I77">
        <f t="shared" si="6"/>
        <v>-1</v>
      </c>
      <c r="J77" s="7">
        <f t="shared" si="7"/>
        <v>9.6274188889911017E-5</v>
      </c>
    </row>
    <row r="78" spans="1:10" x14ac:dyDescent="0.25">
      <c r="A78" s="2">
        <v>42668</v>
      </c>
      <c r="B78">
        <f t="shared" si="4"/>
        <v>25</v>
      </c>
      <c r="C78">
        <f t="shared" si="5"/>
        <v>1</v>
      </c>
      <c r="D78">
        <v>104.32</v>
      </c>
      <c r="E78">
        <v>104.32</v>
      </c>
      <c r="F78">
        <v>104.32</v>
      </c>
      <c r="G78">
        <v>104.47</v>
      </c>
      <c r="I78">
        <f t="shared" si="6"/>
        <v>-1</v>
      </c>
      <c r="J78" s="7">
        <f t="shared" si="7"/>
        <v>-1.4358188953766948E-3</v>
      </c>
    </row>
    <row r="79" spans="1:10" x14ac:dyDescent="0.25">
      <c r="A79" s="2">
        <v>42669</v>
      </c>
      <c r="B79">
        <f t="shared" si="4"/>
        <v>26</v>
      </c>
      <c r="C79">
        <f t="shared" si="5"/>
        <v>0</v>
      </c>
      <c r="D79">
        <v>104.14</v>
      </c>
      <c r="E79">
        <v>104.15</v>
      </c>
      <c r="F79">
        <v>104.15</v>
      </c>
      <c r="G79">
        <v>104.23</v>
      </c>
      <c r="I79">
        <f t="shared" si="6"/>
        <v>1</v>
      </c>
      <c r="J79" s="7">
        <f t="shared" si="7"/>
        <v>7.6812289966388114E-4</v>
      </c>
    </row>
    <row r="80" spans="1:10" x14ac:dyDescent="0.25">
      <c r="A80" s="2">
        <v>42670</v>
      </c>
      <c r="B80">
        <f t="shared" si="4"/>
        <v>27</v>
      </c>
      <c r="C80">
        <f t="shared" si="5"/>
        <v>0</v>
      </c>
      <c r="D80">
        <v>104.59</v>
      </c>
      <c r="E80">
        <v>104.64</v>
      </c>
      <c r="F80">
        <v>104.64</v>
      </c>
      <c r="G80">
        <v>104.53</v>
      </c>
      <c r="I80">
        <f t="shared" si="6"/>
        <v>1</v>
      </c>
      <c r="J80" s="7">
        <f t="shared" si="7"/>
        <v>-1.0512232415902378E-3</v>
      </c>
    </row>
    <row r="81" spans="1:10" x14ac:dyDescent="0.25">
      <c r="A81" s="2">
        <v>42671</v>
      </c>
      <c r="B81">
        <f t="shared" si="4"/>
        <v>28</v>
      </c>
      <c r="C81">
        <f t="shared" si="5"/>
        <v>0</v>
      </c>
      <c r="D81">
        <v>105.24</v>
      </c>
      <c r="E81">
        <v>105.25</v>
      </c>
      <c r="F81">
        <v>105.25</v>
      </c>
      <c r="G81">
        <v>105.24</v>
      </c>
      <c r="I81">
        <f t="shared" si="6"/>
        <v>1</v>
      </c>
      <c r="J81" s="7">
        <f t="shared" si="7"/>
        <v>-9.5011876484640823E-5</v>
      </c>
    </row>
    <row r="82" spans="1:10" x14ac:dyDescent="0.25">
      <c r="A82" s="2">
        <v>42674</v>
      </c>
      <c r="B82">
        <f t="shared" si="4"/>
        <v>31</v>
      </c>
      <c r="C82">
        <f t="shared" si="5"/>
        <v>0</v>
      </c>
      <c r="D82">
        <v>104.58</v>
      </c>
      <c r="E82">
        <v>104.54</v>
      </c>
      <c r="F82">
        <v>104.54</v>
      </c>
      <c r="G82">
        <v>104.77</v>
      </c>
      <c r="I82">
        <f t="shared" si="6"/>
        <v>-1</v>
      </c>
      <c r="J82" s="7">
        <f t="shared" si="7"/>
        <v>-2.1952849098023641E-3</v>
      </c>
    </row>
    <row r="83" spans="1:10" x14ac:dyDescent="0.25">
      <c r="A83" s="2">
        <v>42675</v>
      </c>
      <c r="B83">
        <f t="shared" si="4"/>
        <v>1</v>
      </c>
      <c r="C83">
        <f t="shared" si="5"/>
        <v>0</v>
      </c>
      <c r="D83">
        <v>104.86</v>
      </c>
      <c r="E83">
        <v>104.79</v>
      </c>
      <c r="F83">
        <v>104.79</v>
      </c>
      <c r="G83">
        <v>104.78</v>
      </c>
      <c r="I83">
        <f t="shared" si="6"/>
        <v>-1</v>
      </c>
      <c r="J83" s="7">
        <f t="shared" si="7"/>
        <v>9.5438060698560534E-5</v>
      </c>
    </row>
    <row r="84" spans="1:10" x14ac:dyDescent="0.25">
      <c r="A84" s="2">
        <v>42676</v>
      </c>
      <c r="B84">
        <f t="shared" si="4"/>
        <v>2</v>
      </c>
      <c r="C84">
        <f t="shared" si="5"/>
        <v>0</v>
      </c>
      <c r="D84">
        <v>104.05</v>
      </c>
      <c r="E84">
        <v>104.01</v>
      </c>
      <c r="F84">
        <v>104.01</v>
      </c>
      <c r="G84">
        <v>104.07</v>
      </c>
      <c r="I84">
        <f t="shared" si="6"/>
        <v>-1</v>
      </c>
      <c r="J84" s="7">
        <f t="shared" si="7"/>
        <v>-5.7653502450261129E-4</v>
      </c>
    </row>
    <row r="85" spans="1:10" x14ac:dyDescent="0.25">
      <c r="A85" s="2">
        <v>42677</v>
      </c>
      <c r="B85">
        <f t="shared" si="4"/>
        <v>3</v>
      </c>
      <c r="C85">
        <f t="shared" si="5"/>
        <v>0</v>
      </c>
      <c r="D85">
        <v>103.4</v>
      </c>
      <c r="E85">
        <v>103.39</v>
      </c>
      <c r="F85">
        <v>103.39</v>
      </c>
      <c r="G85">
        <v>103.25</v>
      </c>
      <c r="I85">
        <f t="shared" si="6"/>
        <v>-1</v>
      </c>
      <c r="J85" s="7">
        <f t="shared" si="7"/>
        <v>1.3559322033898091E-3</v>
      </c>
    </row>
    <row r="86" spans="1:10" x14ac:dyDescent="0.25">
      <c r="A86" s="2">
        <v>42678</v>
      </c>
      <c r="B86">
        <f t="shared" si="4"/>
        <v>4</v>
      </c>
      <c r="C86">
        <f t="shared" si="5"/>
        <v>0</v>
      </c>
      <c r="D86">
        <v>103.06</v>
      </c>
      <c r="E86">
        <v>103.12</v>
      </c>
      <c r="F86">
        <v>103.12</v>
      </c>
      <c r="G86">
        <v>102.94</v>
      </c>
      <c r="I86">
        <f t="shared" si="6"/>
        <v>1</v>
      </c>
      <c r="J86" s="7">
        <f t="shared" si="7"/>
        <v>-1.7455391776571849E-3</v>
      </c>
    </row>
    <row r="87" spans="1:10" x14ac:dyDescent="0.25">
      <c r="A87" s="2">
        <v>42681</v>
      </c>
      <c r="B87">
        <f t="shared" si="4"/>
        <v>7</v>
      </c>
      <c r="C87">
        <f t="shared" si="5"/>
        <v>0</v>
      </c>
      <c r="D87">
        <v>104.15</v>
      </c>
      <c r="E87">
        <v>104.12</v>
      </c>
      <c r="F87">
        <v>104.12</v>
      </c>
      <c r="G87">
        <v>103.99</v>
      </c>
      <c r="I87">
        <f t="shared" si="6"/>
        <v>-1</v>
      </c>
      <c r="J87" s="7">
        <f t="shared" si="7"/>
        <v>1.2501202038659454E-3</v>
      </c>
    </row>
    <row r="88" spans="1:10" x14ac:dyDescent="0.25">
      <c r="A88" s="2">
        <v>42682</v>
      </c>
      <c r="B88">
        <f t="shared" si="4"/>
        <v>8</v>
      </c>
      <c r="C88">
        <f t="shared" si="5"/>
        <v>0</v>
      </c>
      <c r="D88">
        <v>104.43</v>
      </c>
      <c r="E88">
        <v>104.42</v>
      </c>
      <c r="F88">
        <v>104.42</v>
      </c>
      <c r="G88">
        <v>104.47</v>
      </c>
      <c r="I88">
        <f t="shared" si="6"/>
        <v>-1</v>
      </c>
      <c r="J88" s="7">
        <f t="shared" si="7"/>
        <v>-4.7860629845886127E-4</v>
      </c>
    </row>
    <row r="89" spans="1:10" x14ac:dyDescent="0.25">
      <c r="A89" s="2">
        <v>42683</v>
      </c>
      <c r="B89">
        <f t="shared" si="4"/>
        <v>9</v>
      </c>
      <c r="C89">
        <f t="shared" si="5"/>
        <v>0</v>
      </c>
      <c r="D89">
        <v>104.98</v>
      </c>
      <c r="E89">
        <v>104.98</v>
      </c>
      <c r="F89">
        <v>104.98</v>
      </c>
      <c r="G89">
        <v>105.4</v>
      </c>
      <c r="I89">
        <f t="shared" si="6"/>
        <v>-1</v>
      </c>
      <c r="J89" s="7">
        <f t="shared" si="7"/>
        <v>-3.9848197343453906E-3</v>
      </c>
    </row>
    <row r="90" spans="1:10" x14ac:dyDescent="0.25">
      <c r="A90" s="2">
        <v>42684</v>
      </c>
      <c r="B90">
        <f t="shared" si="4"/>
        <v>10</v>
      </c>
      <c r="C90">
        <f t="shared" si="5"/>
        <v>1</v>
      </c>
      <c r="D90">
        <v>105.85</v>
      </c>
      <c r="E90">
        <v>105.95</v>
      </c>
      <c r="F90">
        <v>105.95</v>
      </c>
      <c r="G90">
        <v>105.68</v>
      </c>
      <c r="I90">
        <f t="shared" si="6"/>
        <v>1</v>
      </c>
      <c r="J90" s="7">
        <f t="shared" si="7"/>
        <v>-2.5483718735251903E-3</v>
      </c>
    </row>
    <row r="91" spans="1:10" x14ac:dyDescent="0.25">
      <c r="A91" s="2">
        <v>42685</v>
      </c>
      <c r="B91">
        <f t="shared" si="4"/>
        <v>11</v>
      </c>
      <c r="C91">
        <f t="shared" si="5"/>
        <v>0</v>
      </c>
      <c r="D91">
        <v>106.77</v>
      </c>
      <c r="E91">
        <v>106.79</v>
      </c>
      <c r="F91">
        <v>106.79</v>
      </c>
      <c r="G91">
        <v>106.65</v>
      </c>
      <c r="I91">
        <f t="shared" si="6"/>
        <v>1</v>
      </c>
      <c r="J91" s="7">
        <f t="shared" si="7"/>
        <v>-1.3109841745482242E-3</v>
      </c>
    </row>
    <row r="92" spans="1:10" x14ac:dyDescent="0.25">
      <c r="A92" s="2">
        <v>42688</v>
      </c>
      <c r="B92">
        <f t="shared" si="4"/>
        <v>14</v>
      </c>
      <c r="C92">
        <f t="shared" si="5"/>
        <v>0</v>
      </c>
      <c r="D92">
        <v>106.89</v>
      </c>
      <c r="E92">
        <v>106.92</v>
      </c>
      <c r="F92">
        <v>106.92</v>
      </c>
      <c r="G92">
        <v>107.28</v>
      </c>
      <c r="I92">
        <f t="shared" si="6"/>
        <v>1</v>
      </c>
      <c r="J92" s="7">
        <f t="shared" si="7"/>
        <v>3.3670033670034627E-3</v>
      </c>
    </row>
    <row r="93" spans="1:10" x14ac:dyDescent="0.25">
      <c r="A93" s="2">
        <v>42689</v>
      </c>
      <c r="B93">
        <f t="shared" si="4"/>
        <v>15</v>
      </c>
      <c r="C93">
        <f t="shared" si="5"/>
        <v>1</v>
      </c>
      <c r="D93">
        <v>108.23</v>
      </c>
      <c r="E93">
        <v>108.23</v>
      </c>
      <c r="F93">
        <v>108.23</v>
      </c>
      <c r="G93">
        <v>107.97</v>
      </c>
      <c r="I93">
        <f t="shared" si="6"/>
        <v>-1</v>
      </c>
      <c r="J93" s="7">
        <f t="shared" si="7"/>
        <v>2.4080763174956221E-3</v>
      </c>
    </row>
    <row r="94" spans="1:10" x14ac:dyDescent="0.25">
      <c r="A94" s="2">
        <v>42690</v>
      </c>
      <c r="B94">
        <f t="shared" si="4"/>
        <v>16</v>
      </c>
      <c r="C94">
        <f t="shared" si="5"/>
        <v>0</v>
      </c>
      <c r="D94">
        <v>109.02</v>
      </c>
      <c r="E94">
        <v>109.07</v>
      </c>
      <c r="F94">
        <v>109.07</v>
      </c>
      <c r="G94">
        <v>108.99</v>
      </c>
      <c r="I94">
        <f t="shared" si="6"/>
        <v>1</v>
      </c>
      <c r="J94" s="7">
        <f t="shared" si="7"/>
        <v>-7.3347391583389321E-4</v>
      </c>
    </row>
    <row r="95" spans="1:10" x14ac:dyDescent="0.25">
      <c r="A95" s="2">
        <v>42691</v>
      </c>
      <c r="B95">
        <f t="shared" si="4"/>
        <v>17</v>
      </c>
      <c r="C95">
        <f t="shared" si="5"/>
        <v>0</v>
      </c>
      <c r="D95">
        <v>108.85</v>
      </c>
      <c r="E95">
        <v>108.93</v>
      </c>
      <c r="F95">
        <v>108.93</v>
      </c>
      <c r="G95">
        <v>108.76</v>
      </c>
      <c r="I95">
        <f t="shared" si="6"/>
        <v>1</v>
      </c>
      <c r="J95" s="7">
        <f t="shared" si="7"/>
        <v>-1.5606352703571025E-3</v>
      </c>
    </row>
    <row r="96" spans="1:10" x14ac:dyDescent="0.25">
      <c r="A96" s="2">
        <v>42692</v>
      </c>
      <c r="B96">
        <f t="shared" si="4"/>
        <v>18</v>
      </c>
      <c r="C96">
        <f t="shared" si="5"/>
        <v>0</v>
      </c>
      <c r="D96">
        <v>110.16</v>
      </c>
      <c r="E96">
        <v>110.09</v>
      </c>
      <c r="F96">
        <v>110.09</v>
      </c>
      <c r="G96">
        <v>110.12</v>
      </c>
      <c r="I96">
        <f t="shared" si="6"/>
        <v>-1</v>
      </c>
      <c r="J96" s="7">
        <f t="shared" si="7"/>
        <v>-2.724300762804166E-4</v>
      </c>
    </row>
    <row r="97" spans="1:10" x14ac:dyDescent="0.25">
      <c r="A97" s="2">
        <v>42695</v>
      </c>
      <c r="B97">
        <f t="shared" si="4"/>
        <v>21</v>
      </c>
      <c r="C97">
        <f t="shared" si="5"/>
        <v>0</v>
      </c>
      <c r="D97">
        <v>110.91</v>
      </c>
      <c r="E97">
        <v>110.85</v>
      </c>
      <c r="F97">
        <v>110.85</v>
      </c>
      <c r="G97">
        <v>110.88</v>
      </c>
      <c r="I97">
        <f t="shared" si="6"/>
        <v>-1</v>
      </c>
      <c r="J97" s="7">
        <f t="shared" si="7"/>
        <v>-2.7056277056280997E-4</v>
      </c>
    </row>
    <row r="98" spans="1:10" x14ac:dyDescent="0.25">
      <c r="A98" s="2">
        <v>42696</v>
      </c>
      <c r="B98">
        <f t="shared" si="4"/>
        <v>22</v>
      </c>
      <c r="C98">
        <f t="shared" si="5"/>
        <v>0</v>
      </c>
      <c r="D98">
        <v>110.72</v>
      </c>
      <c r="E98">
        <v>110.58</v>
      </c>
      <c r="F98">
        <v>110.58</v>
      </c>
      <c r="G98">
        <v>110.48</v>
      </c>
      <c r="I98">
        <f t="shared" si="6"/>
        <v>-1</v>
      </c>
      <c r="J98" s="7">
        <f t="shared" si="7"/>
        <v>9.0514120202755954E-4</v>
      </c>
    </row>
    <row r="99" spans="1:10" x14ac:dyDescent="0.25">
      <c r="A99" s="2">
        <v>42697</v>
      </c>
      <c r="B99">
        <f t="shared" si="4"/>
        <v>23</v>
      </c>
      <c r="C99">
        <f t="shared" si="5"/>
        <v>0</v>
      </c>
      <c r="D99">
        <v>111.02</v>
      </c>
      <c r="E99">
        <v>111.04</v>
      </c>
      <c r="F99">
        <v>111.04</v>
      </c>
      <c r="G99">
        <v>111.17</v>
      </c>
      <c r="I99">
        <f t="shared" si="6"/>
        <v>1</v>
      </c>
      <c r="J99" s="7">
        <f t="shared" si="7"/>
        <v>1.170749279538974E-3</v>
      </c>
    </row>
    <row r="100" spans="1:10" x14ac:dyDescent="0.25">
      <c r="A100" s="2">
        <v>42698</v>
      </c>
      <c r="B100">
        <f t="shared" si="4"/>
        <v>24</v>
      </c>
      <c r="C100">
        <f t="shared" si="5"/>
        <v>0</v>
      </c>
      <c r="D100">
        <v>112.5</v>
      </c>
      <c r="E100">
        <v>112.53</v>
      </c>
      <c r="F100">
        <v>112.53</v>
      </c>
      <c r="G100">
        <v>112.46</v>
      </c>
      <c r="I100">
        <f t="shared" si="6"/>
        <v>1</v>
      </c>
      <c r="J100" s="7">
        <f t="shared" si="7"/>
        <v>-6.2205634053147385E-4</v>
      </c>
    </row>
    <row r="101" spans="1:10" x14ac:dyDescent="0.25">
      <c r="A101" s="2">
        <v>42699</v>
      </c>
      <c r="B101">
        <f t="shared" si="4"/>
        <v>25</v>
      </c>
      <c r="C101">
        <f t="shared" si="5"/>
        <v>1</v>
      </c>
      <c r="D101">
        <v>113.23</v>
      </c>
      <c r="E101">
        <v>113.34</v>
      </c>
      <c r="F101">
        <v>113.34</v>
      </c>
      <c r="G101">
        <v>113.76</v>
      </c>
      <c r="I101">
        <f t="shared" si="6"/>
        <v>1</v>
      </c>
      <c r="J101" s="7">
        <f t="shared" si="7"/>
        <v>3.7056643726840477E-3</v>
      </c>
    </row>
    <row r="102" spans="1:10" x14ac:dyDescent="0.25">
      <c r="A102" s="2">
        <v>42702</v>
      </c>
      <c r="B102">
        <f t="shared" si="4"/>
        <v>28</v>
      </c>
      <c r="C102">
        <f t="shared" si="5"/>
        <v>0</v>
      </c>
      <c r="D102">
        <v>112.66</v>
      </c>
      <c r="E102">
        <v>112.74</v>
      </c>
      <c r="F102">
        <v>112.74</v>
      </c>
      <c r="G102">
        <v>112.38</v>
      </c>
      <c r="I102">
        <f t="shared" si="6"/>
        <v>1</v>
      </c>
      <c r="J102" s="7">
        <f t="shared" si="7"/>
        <v>-3.1931878658860713E-3</v>
      </c>
    </row>
    <row r="103" spans="1:10" x14ac:dyDescent="0.25">
      <c r="A103" s="2">
        <v>42703</v>
      </c>
      <c r="B103">
        <f t="shared" si="4"/>
        <v>29</v>
      </c>
      <c r="C103">
        <f t="shared" si="5"/>
        <v>0</v>
      </c>
      <c r="D103">
        <v>111.74</v>
      </c>
      <c r="E103">
        <v>111.85</v>
      </c>
      <c r="F103">
        <v>111.85</v>
      </c>
      <c r="G103">
        <v>111.97</v>
      </c>
      <c r="I103">
        <f t="shared" si="6"/>
        <v>1</v>
      </c>
      <c r="J103" s="7">
        <f t="shared" si="7"/>
        <v>1.072865444792237E-3</v>
      </c>
    </row>
    <row r="104" spans="1:10" x14ac:dyDescent="0.25">
      <c r="A104" s="2">
        <v>42704</v>
      </c>
      <c r="B104">
        <f t="shared" si="4"/>
        <v>30</v>
      </c>
      <c r="C104">
        <f t="shared" si="5"/>
        <v>1</v>
      </c>
      <c r="D104">
        <v>112.49</v>
      </c>
      <c r="E104">
        <v>112.35</v>
      </c>
      <c r="F104">
        <v>112.35</v>
      </c>
      <c r="G104">
        <v>112.35</v>
      </c>
      <c r="I104">
        <f t="shared" si="6"/>
        <v>-1</v>
      </c>
      <c r="J104" s="7">
        <f t="shared" si="7"/>
        <v>0</v>
      </c>
    </row>
    <row r="105" spans="1:10" x14ac:dyDescent="0.25">
      <c r="A105" s="2">
        <v>42705</v>
      </c>
      <c r="B105">
        <f t="shared" si="4"/>
        <v>1</v>
      </c>
      <c r="C105">
        <f t="shared" si="5"/>
        <v>0</v>
      </c>
      <c r="D105">
        <v>114.6</v>
      </c>
      <c r="E105">
        <v>114.54</v>
      </c>
      <c r="F105">
        <v>114.54</v>
      </c>
      <c r="G105">
        <v>114.43</v>
      </c>
      <c r="I105">
        <f t="shared" si="6"/>
        <v>-1</v>
      </c>
      <c r="J105" s="7">
        <f t="shared" si="7"/>
        <v>9.6128637595027655E-4</v>
      </c>
    </row>
    <row r="106" spans="1:10" x14ac:dyDescent="0.25">
      <c r="A106" s="2">
        <v>42706</v>
      </c>
      <c r="B106">
        <f t="shared" si="4"/>
        <v>2</v>
      </c>
      <c r="C106">
        <f t="shared" si="5"/>
        <v>0</v>
      </c>
      <c r="D106">
        <v>113.89</v>
      </c>
      <c r="E106">
        <v>113.88</v>
      </c>
      <c r="F106">
        <v>113.88</v>
      </c>
      <c r="G106">
        <v>113.75</v>
      </c>
      <c r="I106">
        <f t="shared" si="6"/>
        <v>-1</v>
      </c>
      <c r="J106" s="7">
        <f t="shared" si="7"/>
        <v>1.1428571428571122E-3</v>
      </c>
    </row>
    <row r="107" spans="1:10" x14ac:dyDescent="0.25">
      <c r="A107" s="2">
        <v>42709</v>
      </c>
      <c r="B107">
        <f t="shared" si="4"/>
        <v>5</v>
      </c>
      <c r="C107">
        <f t="shared" si="5"/>
        <v>1</v>
      </c>
      <c r="D107">
        <v>113.48</v>
      </c>
      <c r="E107">
        <v>113.63</v>
      </c>
      <c r="F107">
        <v>113.63</v>
      </c>
      <c r="G107">
        <v>113.75</v>
      </c>
      <c r="I107">
        <f t="shared" si="6"/>
        <v>1</v>
      </c>
      <c r="J107" s="7">
        <f t="shared" si="7"/>
        <v>1.0560591393118379E-3</v>
      </c>
    </row>
    <row r="108" spans="1:10" x14ac:dyDescent="0.25">
      <c r="A108" s="2">
        <v>42710</v>
      </c>
      <c r="B108">
        <f t="shared" si="4"/>
        <v>6</v>
      </c>
      <c r="C108">
        <f t="shared" si="5"/>
        <v>0</v>
      </c>
      <c r="D108">
        <v>113.85</v>
      </c>
      <c r="E108">
        <v>113.85</v>
      </c>
      <c r="F108">
        <v>113.85</v>
      </c>
      <c r="G108">
        <v>113.61</v>
      </c>
      <c r="I108">
        <f t="shared" si="6"/>
        <v>-1</v>
      </c>
      <c r="J108" s="7">
        <f t="shared" si="7"/>
        <v>2.1124900977025352E-3</v>
      </c>
    </row>
    <row r="109" spans="1:10" x14ac:dyDescent="0.25">
      <c r="A109" s="2">
        <v>42711</v>
      </c>
      <c r="B109">
        <f t="shared" si="4"/>
        <v>7</v>
      </c>
      <c r="C109">
        <f t="shared" si="5"/>
        <v>0</v>
      </c>
      <c r="D109">
        <v>114.1</v>
      </c>
      <c r="E109">
        <v>114.15</v>
      </c>
      <c r="F109">
        <v>114.15</v>
      </c>
      <c r="G109">
        <v>114.26</v>
      </c>
      <c r="I109">
        <f t="shared" si="6"/>
        <v>1</v>
      </c>
      <c r="J109" s="7">
        <f t="shared" si="7"/>
        <v>9.6364432763906827E-4</v>
      </c>
    </row>
    <row r="110" spans="1:10" x14ac:dyDescent="0.25">
      <c r="A110" s="2">
        <v>42712</v>
      </c>
      <c r="B110">
        <f t="shared" si="4"/>
        <v>8</v>
      </c>
      <c r="C110">
        <f t="shared" si="5"/>
        <v>0</v>
      </c>
      <c r="D110">
        <v>113.74</v>
      </c>
      <c r="E110">
        <v>113.65</v>
      </c>
      <c r="F110">
        <v>113.65</v>
      </c>
      <c r="G110">
        <v>113.83</v>
      </c>
      <c r="I110">
        <f t="shared" si="6"/>
        <v>-1</v>
      </c>
      <c r="J110" s="7">
        <f t="shared" si="7"/>
        <v>-1.5813054555037231E-3</v>
      </c>
    </row>
    <row r="111" spans="1:10" x14ac:dyDescent="0.25">
      <c r="A111" s="2">
        <v>42713</v>
      </c>
      <c r="B111">
        <f t="shared" si="4"/>
        <v>9</v>
      </c>
      <c r="C111">
        <f t="shared" si="5"/>
        <v>0</v>
      </c>
      <c r="D111">
        <v>114.06</v>
      </c>
      <c r="E111">
        <v>114.09</v>
      </c>
      <c r="F111">
        <v>114.09</v>
      </c>
      <c r="G111">
        <v>114.32</v>
      </c>
      <c r="I111">
        <f t="shared" si="6"/>
        <v>1</v>
      </c>
      <c r="J111" s="7">
        <f t="shared" si="7"/>
        <v>2.0159523183451711E-3</v>
      </c>
    </row>
    <row r="112" spans="1:10" x14ac:dyDescent="0.25">
      <c r="A112" s="2">
        <v>42716</v>
      </c>
      <c r="B112">
        <f t="shared" si="4"/>
        <v>12</v>
      </c>
      <c r="C112">
        <f t="shared" si="5"/>
        <v>0</v>
      </c>
      <c r="D112">
        <v>115.44</v>
      </c>
      <c r="E112">
        <v>115.43</v>
      </c>
      <c r="F112">
        <v>115.43</v>
      </c>
      <c r="G112">
        <v>115.46</v>
      </c>
      <c r="I112">
        <f t="shared" si="6"/>
        <v>-1</v>
      </c>
      <c r="J112" s="7">
        <f t="shared" si="7"/>
        <v>-2.598302442403666E-4</v>
      </c>
    </row>
    <row r="113" spans="1:10" x14ac:dyDescent="0.25">
      <c r="A113" s="2">
        <v>42717</v>
      </c>
      <c r="B113">
        <f t="shared" si="4"/>
        <v>13</v>
      </c>
      <c r="C113">
        <f t="shared" si="5"/>
        <v>0</v>
      </c>
      <c r="D113">
        <v>114.96</v>
      </c>
      <c r="E113">
        <v>114.85</v>
      </c>
      <c r="F113">
        <v>114.85</v>
      </c>
      <c r="G113">
        <v>115.04</v>
      </c>
      <c r="I113">
        <f t="shared" si="6"/>
        <v>-1</v>
      </c>
      <c r="J113" s="7">
        <f t="shared" si="7"/>
        <v>-1.6515994436718806E-3</v>
      </c>
    </row>
    <row r="114" spans="1:10" x14ac:dyDescent="0.25">
      <c r="A114" s="2">
        <v>42718</v>
      </c>
      <c r="B114">
        <f t="shared" si="4"/>
        <v>14</v>
      </c>
      <c r="C114">
        <f t="shared" si="5"/>
        <v>0</v>
      </c>
      <c r="D114">
        <v>115.22</v>
      </c>
      <c r="E114">
        <v>115.21</v>
      </c>
      <c r="F114">
        <v>115.21</v>
      </c>
      <c r="G114">
        <v>115.16</v>
      </c>
      <c r="I114">
        <f t="shared" si="6"/>
        <v>-1</v>
      </c>
      <c r="J114" s="7">
        <f t="shared" si="7"/>
        <v>4.3417853421323649E-4</v>
      </c>
    </row>
    <row r="115" spans="1:10" x14ac:dyDescent="0.25">
      <c r="A115" s="2">
        <v>42719</v>
      </c>
      <c r="B115">
        <f t="shared" si="4"/>
        <v>15</v>
      </c>
      <c r="C115">
        <f t="shared" si="5"/>
        <v>1</v>
      </c>
      <c r="D115">
        <v>117.23</v>
      </c>
      <c r="E115">
        <v>117.3</v>
      </c>
      <c r="F115">
        <v>117.3</v>
      </c>
      <c r="G115">
        <v>117.76</v>
      </c>
      <c r="I115">
        <f t="shared" si="6"/>
        <v>1</v>
      </c>
      <c r="J115" s="7">
        <f t="shared" si="7"/>
        <v>3.9215686274509665E-3</v>
      </c>
    </row>
    <row r="116" spans="1:10" x14ac:dyDescent="0.25">
      <c r="A116" s="2">
        <v>42720</v>
      </c>
      <c r="B116">
        <f t="shared" si="4"/>
        <v>16</v>
      </c>
      <c r="C116">
        <f t="shared" si="5"/>
        <v>0</v>
      </c>
      <c r="D116">
        <v>118.28</v>
      </c>
      <c r="E116">
        <v>118.29</v>
      </c>
      <c r="F116">
        <v>118.29</v>
      </c>
      <c r="G116">
        <v>118.19</v>
      </c>
      <c r="I116">
        <f t="shared" si="6"/>
        <v>1</v>
      </c>
      <c r="J116" s="7">
        <f t="shared" si="7"/>
        <v>-8.4537999830935906E-4</v>
      </c>
    </row>
    <row r="117" spans="1:10" x14ac:dyDescent="0.25">
      <c r="A117" s="2">
        <v>42723</v>
      </c>
      <c r="B117">
        <f t="shared" si="4"/>
        <v>19</v>
      </c>
      <c r="C117">
        <f t="shared" si="5"/>
        <v>0</v>
      </c>
      <c r="D117">
        <v>117.84</v>
      </c>
      <c r="E117">
        <v>117.75</v>
      </c>
      <c r="F117">
        <v>117.75</v>
      </c>
      <c r="G117">
        <v>117.65</v>
      </c>
      <c r="I117">
        <f t="shared" si="6"/>
        <v>-1</v>
      </c>
      <c r="J117" s="7">
        <f t="shared" si="7"/>
        <v>8.4997875053116623E-4</v>
      </c>
    </row>
    <row r="118" spans="1:10" x14ac:dyDescent="0.25">
      <c r="A118" s="2">
        <v>42724</v>
      </c>
      <c r="B118">
        <f t="shared" si="4"/>
        <v>20</v>
      </c>
      <c r="C118">
        <f t="shared" si="5"/>
        <v>1</v>
      </c>
      <c r="D118">
        <v>117.05</v>
      </c>
      <c r="E118">
        <v>117.06</v>
      </c>
      <c r="F118">
        <v>117.06</v>
      </c>
      <c r="G118">
        <v>117.23</v>
      </c>
      <c r="I118">
        <f t="shared" si="6"/>
        <v>1</v>
      </c>
      <c r="J118" s="7">
        <f t="shared" si="7"/>
        <v>1.4522467110884563E-3</v>
      </c>
    </row>
    <row r="119" spans="1:10" x14ac:dyDescent="0.25">
      <c r="A119" s="2">
        <v>42725</v>
      </c>
      <c r="B119">
        <f t="shared" si="4"/>
        <v>21</v>
      </c>
      <c r="C119">
        <f t="shared" si="5"/>
        <v>0</v>
      </c>
      <c r="D119">
        <v>117.79</v>
      </c>
      <c r="E119">
        <v>117.8</v>
      </c>
      <c r="F119">
        <v>117.8</v>
      </c>
      <c r="G119">
        <v>117.93</v>
      </c>
      <c r="I119">
        <f t="shared" si="6"/>
        <v>1</v>
      </c>
      <c r="J119" s="7">
        <f t="shared" si="7"/>
        <v>1.1035653650255384E-3</v>
      </c>
    </row>
    <row r="120" spans="1:10" x14ac:dyDescent="0.25">
      <c r="A120" s="2">
        <v>42726</v>
      </c>
      <c r="B120">
        <f t="shared" si="4"/>
        <v>22</v>
      </c>
      <c r="C120">
        <f t="shared" si="5"/>
        <v>0</v>
      </c>
      <c r="D120">
        <v>117.6</v>
      </c>
      <c r="E120">
        <v>117.57</v>
      </c>
      <c r="F120">
        <v>117.57</v>
      </c>
      <c r="G120">
        <v>117.59</v>
      </c>
      <c r="I120">
        <f t="shared" si="6"/>
        <v>-1</v>
      </c>
      <c r="J120" s="7">
        <f t="shared" si="7"/>
        <v>-1.7008249000771691E-4</v>
      </c>
    </row>
    <row r="121" spans="1:10" x14ac:dyDescent="0.25">
      <c r="A121" s="2">
        <v>42727</v>
      </c>
      <c r="B121">
        <f t="shared" si="4"/>
        <v>23</v>
      </c>
      <c r="C121">
        <f t="shared" si="5"/>
        <v>0</v>
      </c>
      <c r="D121">
        <v>117.56</v>
      </c>
      <c r="E121">
        <v>117.55</v>
      </c>
      <c r="F121">
        <v>117.55</v>
      </c>
      <c r="G121">
        <v>117.49</v>
      </c>
      <c r="I121">
        <f t="shared" si="6"/>
        <v>-1</v>
      </c>
      <c r="J121" s="7">
        <f t="shared" si="7"/>
        <v>5.106817601499003E-4</v>
      </c>
    </row>
    <row r="122" spans="1:10" x14ac:dyDescent="0.25">
      <c r="A122" s="2">
        <v>42730</v>
      </c>
      <c r="B122">
        <f t="shared" si="4"/>
        <v>26</v>
      </c>
      <c r="C122">
        <f t="shared" si="5"/>
        <v>0</v>
      </c>
      <c r="D122">
        <v>117.32</v>
      </c>
      <c r="E122">
        <v>117.3</v>
      </c>
      <c r="F122">
        <v>117.3</v>
      </c>
      <c r="G122">
        <v>117.08</v>
      </c>
      <c r="I122">
        <f t="shared" si="6"/>
        <v>-1</v>
      </c>
      <c r="J122" s="7">
        <f t="shared" si="7"/>
        <v>1.8790570550051289E-3</v>
      </c>
    </row>
    <row r="123" spans="1:10" x14ac:dyDescent="0.25">
      <c r="A123" s="2">
        <v>42731</v>
      </c>
      <c r="B123">
        <f t="shared" si="4"/>
        <v>27</v>
      </c>
      <c r="C123">
        <f t="shared" si="5"/>
        <v>0</v>
      </c>
      <c r="D123">
        <v>117.2</v>
      </c>
      <c r="E123">
        <v>117.21</v>
      </c>
      <c r="F123">
        <v>117.21</v>
      </c>
      <c r="G123">
        <v>117.41</v>
      </c>
      <c r="I123">
        <f t="shared" si="6"/>
        <v>1</v>
      </c>
      <c r="J123" s="7">
        <f t="shared" si="7"/>
        <v>1.7063390495690722E-3</v>
      </c>
    </row>
    <row r="124" spans="1:10" x14ac:dyDescent="0.25">
      <c r="A124" s="2">
        <v>42732</v>
      </c>
      <c r="B124">
        <f t="shared" si="4"/>
        <v>28</v>
      </c>
      <c r="C124">
        <f t="shared" si="5"/>
        <v>0</v>
      </c>
      <c r="D124">
        <v>117.49</v>
      </c>
      <c r="E124">
        <v>117.43</v>
      </c>
      <c r="F124">
        <v>117.43</v>
      </c>
      <c r="G124">
        <v>117.58</v>
      </c>
      <c r="I124">
        <f t="shared" si="6"/>
        <v>-1</v>
      </c>
      <c r="J124" s="7">
        <f t="shared" si="7"/>
        <v>-1.2757271644836532E-3</v>
      </c>
    </row>
    <row r="125" spans="1:10" x14ac:dyDescent="0.25">
      <c r="A125" s="2">
        <v>42733</v>
      </c>
      <c r="B125">
        <f t="shared" si="4"/>
        <v>29</v>
      </c>
      <c r="C125">
        <f t="shared" si="5"/>
        <v>0</v>
      </c>
      <c r="D125">
        <v>117.02</v>
      </c>
      <c r="E125">
        <v>116.91</v>
      </c>
      <c r="F125">
        <v>116.91</v>
      </c>
      <c r="G125">
        <v>116.99</v>
      </c>
      <c r="I125">
        <f t="shared" si="6"/>
        <v>-1</v>
      </c>
      <c r="J125" s="7">
        <f t="shared" si="7"/>
        <v>-6.8381912984016857E-4</v>
      </c>
    </row>
    <row r="126" spans="1:10" x14ac:dyDescent="0.25">
      <c r="A126" s="2">
        <v>42734</v>
      </c>
      <c r="B126">
        <f t="shared" si="4"/>
        <v>30</v>
      </c>
      <c r="C126">
        <f t="shared" si="5"/>
        <v>1</v>
      </c>
      <c r="D126">
        <v>116.32</v>
      </c>
      <c r="E126">
        <v>116.41</v>
      </c>
      <c r="F126">
        <v>116.41</v>
      </c>
      <c r="G126">
        <v>116.23</v>
      </c>
      <c r="I126">
        <f t="shared" si="6"/>
        <v>1</v>
      </c>
      <c r="J126" s="7">
        <f t="shared" si="7"/>
        <v>-1.5462589124645154E-3</v>
      </c>
    </row>
    <row r="127" spans="1:10" x14ac:dyDescent="0.25">
      <c r="A127" s="2">
        <v>42737</v>
      </c>
      <c r="B127">
        <f t="shared" si="4"/>
        <v>2</v>
      </c>
      <c r="C127">
        <f t="shared" si="5"/>
        <v>0</v>
      </c>
      <c r="D127">
        <v>116.81</v>
      </c>
      <c r="E127">
        <v>116.81</v>
      </c>
      <c r="F127">
        <v>116.81</v>
      </c>
      <c r="G127">
        <v>116.77</v>
      </c>
      <c r="I127">
        <f t="shared" si="6"/>
        <v>-1</v>
      </c>
      <c r="J127" s="7">
        <f t="shared" si="7"/>
        <v>3.4255373811764578E-4</v>
      </c>
    </row>
    <row r="128" spans="1:10" x14ac:dyDescent="0.25">
      <c r="A128" s="2">
        <v>42738</v>
      </c>
      <c r="B128">
        <f t="shared" si="4"/>
        <v>3</v>
      </c>
      <c r="C128">
        <f t="shared" si="5"/>
        <v>0</v>
      </c>
      <c r="D128">
        <v>117.45</v>
      </c>
      <c r="E128">
        <v>117.38</v>
      </c>
      <c r="F128">
        <v>117.38</v>
      </c>
      <c r="G128">
        <v>117.36</v>
      </c>
      <c r="I128">
        <f t="shared" si="6"/>
        <v>-1</v>
      </c>
      <c r="J128" s="7">
        <f t="shared" si="7"/>
        <v>1.7041581458765442E-4</v>
      </c>
    </row>
    <row r="129" spans="1:10" x14ac:dyDescent="0.25">
      <c r="A129" s="2">
        <v>42739</v>
      </c>
      <c r="B129">
        <f t="shared" si="4"/>
        <v>4</v>
      </c>
      <c r="C129">
        <f t="shared" si="5"/>
        <v>0</v>
      </c>
      <c r="D129">
        <v>117.66</v>
      </c>
      <c r="E129">
        <v>117.72</v>
      </c>
      <c r="F129">
        <v>117.72</v>
      </c>
      <c r="G129">
        <v>117.97</v>
      </c>
      <c r="I129">
        <f t="shared" si="6"/>
        <v>1</v>
      </c>
      <c r="J129" s="7">
        <f t="shared" si="7"/>
        <v>2.1236833163438273E-3</v>
      </c>
    </row>
    <row r="130" spans="1:10" x14ac:dyDescent="0.25">
      <c r="A130" s="2">
        <v>42740</v>
      </c>
      <c r="B130">
        <f t="shared" si="4"/>
        <v>5</v>
      </c>
      <c r="C130">
        <f t="shared" si="5"/>
        <v>1</v>
      </c>
      <c r="D130">
        <v>117.02</v>
      </c>
      <c r="E130">
        <v>116.64</v>
      </c>
      <c r="F130">
        <v>116.64</v>
      </c>
      <c r="G130">
        <v>116.37</v>
      </c>
      <c r="I130">
        <f t="shared" si="6"/>
        <v>-1</v>
      </c>
      <c r="J130" s="7">
        <f t="shared" si="7"/>
        <v>2.3201856148491462E-3</v>
      </c>
    </row>
    <row r="131" spans="1:10" x14ac:dyDescent="0.25">
      <c r="A131" s="2">
        <v>42741</v>
      </c>
      <c r="B131">
        <f t="shared" ref="B131:B142" si="8">DAY(A131)</f>
        <v>6</v>
      </c>
      <c r="C131">
        <f t="shared" ref="C131:C142" si="9">IF(OR(B131=5,B131=10,B131=15,B131=20,B131=25,B131=30), 1, 0)</f>
        <v>0</v>
      </c>
      <c r="D131">
        <v>115.3</v>
      </c>
      <c r="E131">
        <v>115.47</v>
      </c>
      <c r="F131">
        <v>115.47</v>
      </c>
      <c r="G131">
        <v>115.72</v>
      </c>
      <c r="I131">
        <f t="shared" ref="I131:I142" si="10">IF(E131&gt;D131,1,-1)</f>
        <v>1</v>
      </c>
      <c r="J131" s="7">
        <f t="shared" ref="J131:J142" si="11">IF(I131=1, G131/F131-1,F131/G131-1)</f>
        <v>2.1650645189226214E-3</v>
      </c>
    </row>
    <row r="132" spans="1:10" x14ac:dyDescent="0.25">
      <c r="A132" s="2">
        <v>42744</v>
      </c>
      <c r="B132">
        <f t="shared" si="8"/>
        <v>9</v>
      </c>
      <c r="C132">
        <f t="shared" si="9"/>
        <v>0</v>
      </c>
      <c r="D132">
        <v>117.15</v>
      </c>
      <c r="E132">
        <v>117.14</v>
      </c>
      <c r="F132">
        <v>117.14</v>
      </c>
      <c r="G132">
        <v>117.2</v>
      </c>
      <c r="I132">
        <f t="shared" si="10"/>
        <v>-1</v>
      </c>
      <c r="J132" s="7">
        <f t="shared" si="11"/>
        <v>-5.1194539249144189E-4</v>
      </c>
    </row>
    <row r="133" spans="1:10" x14ac:dyDescent="0.25">
      <c r="A133" s="2">
        <v>42745</v>
      </c>
      <c r="B133">
        <f t="shared" si="8"/>
        <v>10</v>
      </c>
      <c r="C133">
        <f t="shared" si="9"/>
        <v>1</v>
      </c>
      <c r="D133">
        <v>115.92</v>
      </c>
      <c r="E133">
        <v>115.86</v>
      </c>
      <c r="F133">
        <v>115.86</v>
      </c>
      <c r="G133">
        <v>116.03</v>
      </c>
      <c r="I133">
        <f t="shared" si="10"/>
        <v>-1</v>
      </c>
      <c r="J133" s="7">
        <f t="shared" si="11"/>
        <v>-1.4651383262949125E-3</v>
      </c>
    </row>
    <row r="134" spans="1:10" x14ac:dyDescent="0.25">
      <c r="A134" s="2">
        <v>42746</v>
      </c>
      <c r="B134">
        <f t="shared" si="8"/>
        <v>11</v>
      </c>
      <c r="C134">
        <f t="shared" si="9"/>
        <v>0</v>
      </c>
      <c r="D134">
        <v>115.82</v>
      </c>
      <c r="E134">
        <v>115.78</v>
      </c>
      <c r="F134">
        <v>115.78</v>
      </c>
      <c r="G134">
        <v>116</v>
      </c>
      <c r="I134">
        <f t="shared" si="10"/>
        <v>-1</v>
      </c>
      <c r="J134" s="7">
        <f t="shared" si="11"/>
        <v>-1.8965517241379404E-3</v>
      </c>
    </row>
    <row r="135" spans="1:10" x14ac:dyDescent="0.25">
      <c r="A135" s="2">
        <v>42747</v>
      </c>
      <c r="B135">
        <f t="shared" si="8"/>
        <v>12</v>
      </c>
      <c r="C135">
        <f t="shared" si="9"/>
        <v>0</v>
      </c>
      <c r="D135">
        <v>115.08</v>
      </c>
      <c r="E135">
        <v>115.15</v>
      </c>
      <c r="F135">
        <v>115.15</v>
      </c>
      <c r="G135">
        <v>115.16</v>
      </c>
      <c r="I135">
        <f t="shared" si="10"/>
        <v>1</v>
      </c>
      <c r="J135" s="7">
        <f t="shared" si="11"/>
        <v>8.6843247937284929E-5</v>
      </c>
    </row>
    <row r="136" spans="1:10" x14ac:dyDescent="0.25">
      <c r="A136" s="2">
        <v>42748</v>
      </c>
      <c r="B136">
        <f t="shared" si="8"/>
        <v>13</v>
      </c>
      <c r="C136">
        <f t="shared" si="9"/>
        <v>0</v>
      </c>
      <c r="D136">
        <v>114.66</v>
      </c>
      <c r="E136">
        <v>114.69</v>
      </c>
      <c r="F136">
        <v>114.69</v>
      </c>
      <c r="G136">
        <v>115.09</v>
      </c>
      <c r="I136">
        <f t="shared" si="10"/>
        <v>1</v>
      </c>
      <c r="J136" s="7">
        <f t="shared" si="11"/>
        <v>3.4876623942803331E-3</v>
      </c>
    </row>
    <row r="137" spans="1:10" x14ac:dyDescent="0.25">
      <c r="A137" s="2">
        <v>42751</v>
      </c>
      <c r="B137">
        <f t="shared" si="8"/>
        <v>16</v>
      </c>
      <c r="C137">
        <f t="shared" si="9"/>
        <v>0</v>
      </c>
      <c r="D137">
        <v>114.27</v>
      </c>
      <c r="E137">
        <v>114.2</v>
      </c>
      <c r="F137">
        <v>114.2</v>
      </c>
      <c r="G137">
        <v>114.35</v>
      </c>
      <c r="I137">
        <f t="shared" si="10"/>
        <v>-1</v>
      </c>
      <c r="J137" s="7">
        <f t="shared" si="11"/>
        <v>-1.3117621337996876E-3</v>
      </c>
    </row>
    <row r="138" spans="1:10" x14ac:dyDescent="0.25">
      <c r="A138" s="2">
        <v>42752</v>
      </c>
      <c r="B138">
        <f t="shared" si="8"/>
        <v>17</v>
      </c>
      <c r="C138">
        <f t="shared" si="9"/>
        <v>0</v>
      </c>
      <c r="D138">
        <v>114.11</v>
      </c>
      <c r="E138">
        <v>114.05</v>
      </c>
      <c r="F138">
        <v>114.05</v>
      </c>
      <c r="G138">
        <v>114.13</v>
      </c>
      <c r="I138">
        <f t="shared" si="10"/>
        <v>-1</v>
      </c>
      <c r="J138" s="7">
        <f t="shared" si="11"/>
        <v>-7.0095505125733482E-4</v>
      </c>
    </row>
    <row r="139" spans="1:10" x14ac:dyDescent="0.25">
      <c r="A139" s="2">
        <v>42753</v>
      </c>
      <c r="B139">
        <f t="shared" si="8"/>
        <v>18</v>
      </c>
      <c r="C139">
        <f t="shared" si="9"/>
        <v>0</v>
      </c>
      <c r="D139">
        <v>112.91</v>
      </c>
      <c r="E139">
        <v>112.91</v>
      </c>
      <c r="F139">
        <v>112.91</v>
      </c>
      <c r="G139">
        <v>112.68</v>
      </c>
      <c r="I139">
        <f t="shared" si="10"/>
        <v>-1</v>
      </c>
      <c r="J139" s="7">
        <f t="shared" si="11"/>
        <v>2.0411785587504117E-3</v>
      </c>
    </row>
    <row r="140" spans="1:10" x14ac:dyDescent="0.25">
      <c r="A140" s="2">
        <v>42754</v>
      </c>
      <c r="B140">
        <f t="shared" si="8"/>
        <v>19</v>
      </c>
      <c r="C140">
        <f t="shared" si="9"/>
        <v>0</v>
      </c>
      <c r="D140">
        <v>114.75</v>
      </c>
      <c r="E140">
        <v>114.61</v>
      </c>
      <c r="F140">
        <v>114.61</v>
      </c>
      <c r="G140">
        <v>114.79</v>
      </c>
      <c r="I140">
        <f t="shared" si="10"/>
        <v>-1</v>
      </c>
      <c r="J140" s="7">
        <f t="shared" si="11"/>
        <v>-1.5680808432790849E-3</v>
      </c>
    </row>
    <row r="141" spans="1:10" x14ac:dyDescent="0.25">
      <c r="A141" s="2">
        <v>42755</v>
      </c>
      <c r="B141">
        <f t="shared" si="8"/>
        <v>20</v>
      </c>
      <c r="C141">
        <f t="shared" si="9"/>
        <v>1</v>
      </c>
      <c r="D141">
        <v>114.89</v>
      </c>
      <c r="E141">
        <v>114.92</v>
      </c>
      <c r="F141">
        <v>114.92</v>
      </c>
      <c r="G141">
        <v>115.01</v>
      </c>
      <c r="I141">
        <f t="shared" si="10"/>
        <v>1</v>
      </c>
      <c r="J141" s="7">
        <f t="shared" si="11"/>
        <v>7.8315349808555368E-4</v>
      </c>
    </row>
    <row r="142" spans="1:10" x14ac:dyDescent="0.25">
      <c r="A142" s="2">
        <v>42758</v>
      </c>
      <c r="B142">
        <f t="shared" si="8"/>
        <v>23</v>
      </c>
      <c r="C142">
        <f t="shared" si="9"/>
        <v>0</v>
      </c>
      <c r="D142">
        <v>113.87</v>
      </c>
      <c r="E142">
        <v>113.79</v>
      </c>
      <c r="F142">
        <v>113.79</v>
      </c>
      <c r="G142">
        <v>113.93</v>
      </c>
      <c r="I142">
        <f t="shared" si="10"/>
        <v>-1</v>
      </c>
      <c r="J142" s="7">
        <f t="shared" si="11"/>
        <v>-1.2288247169314204E-3</v>
      </c>
    </row>
  </sheetData>
  <autoFilter ref="A1:J14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L29" sqref="L29"/>
    </sheetView>
  </sheetViews>
  <sheetFormatPr defaultRowHeight="15" x14ac:dyDescent="0.25"/>
  <cols>
    <col min="1" max="1" width="10.7109375" bestFit="1" customWidth="1"/>
    <col min="12" max="12" width="18.42578125" bestFit="1" customWidth="1"/>
  </cols>
  <sheetData>
    <row r="1" spans="1:17" x14ac:dyDescent="0.25">
      <c r="A1" t="s">
        <v>1</v>
      </c>
      <c r="B1" t="s">
        <v>17</v>
      </c>
      <c r="C1" t="s">
        <v>18</v>
      </c>
      <c r="D1" t="s">
        <v>7</v>
      </c>
      <c r="E1" t="s">
        <v>8</v>
      </c>
      <c r="F1" t="s">
        <v>9</v>
      </c>
      <c r="G1" t="s">
        <v>10</v>
      </c>
      <c r="I1" t="s">
        <v>11</v>
      </c>
      <c r="J1" t="s">
        <v>12</v>
      </c>
      <c r="L1" t="s">
        <v>13</v>
      </c>
      <c r="M1">
        <f>COUNT(J2:J28)</f>
        <v>27</v>
      </c>
      <c r="P1">
        <v>1</v>
      </c>
      <c r="Q1">
        <v>1.8995156235159794E-3</v>
      </c>
    </row>
    <row r="2" spans="1:17" x14ac:dyDescent="0.25">
      <c r="A2" s="2">
        <v>42566</v>
      </c>
      <c r="B2">
        <v>15</v>
      </c>
      <c r="C2">
        <v>1</v>
      </c>
      <c r="D2">
        <v>105.19</v>
      </c>
      <c r="E2">
        <v>105.29</v>
      </c>
      <c r="F2">
        <v>105.29</v>
      </c>
      <c r="G2">
        <v>105.49</v>
      </c>
      <c r="I2">
        <v>1</v>
      </c>
      <c r="J2" s="7">
        <v>1.8995156235159794E-3</v>
      </c>
      <c r="L2" t="s">
        <v>14</v>
      </c>
      <c r="M2" s="7">
        <f>COUNTIF(J2:J28,"&gt;0")/M1</f>
        <v>0.48148148148148145</v>
      </c>
      <c r="P2">
        <v>1</v>
      </c>
      <c r="Q2">
        <v>-2.6377767310410416E-3</v>
      </c>
    </row>
    <row r="3" spans="1:17" x14ac:dyDescent="0.25">
      <c r="A3" s="2">
        <v>42571</v>
      </c>
      <c r="B3">
        <v>20</v>
      </c>
      <c r="C3">
        <v>1</v>
      </c>
      <c r="D3">
        <v>106.13</v>
      </c>
      <c r="E3">
        <v>106.15</v>
      </c>
      <c r="F3">
        <v>106.15</v>
      </c>
      <c r="G3">
        <v>105.87</v>
      </c>
      <c r="I3">
        <v>1</v>
      </c>
      <c r="J3" s="7">
        <v>-2.6377767310410416E-3</v>
      </c>
      <c r="L3" t="s">
        <v>15</v>
      </c>
      <c r="M3" s="7">
        <f>AVERAGE(J2:J28)</f>
        <v>2.0913158284021052E-4</v>
      </c>
      <c r="P3">
        <v>1</v>
      </c>
      <c r="Q3">
        <v>1.7860500094002418E-3</v>
      </c>
    </row>
    <row r="4" spans="1:17" x14ac:dyDescent="0.25">
      <c r="A4" s="2">
        <v>42576</v>
      </c>
      <c r="B4">
        <v>25</v>
      </c>
      <c r="C4">
        <v>1</v>
      </c>
      <c r="D4">
        <v>106.3</v>
      </c>
      <c r="E4">
        <v>106.38</v>
      </c>
      <c r="F4">
        <v>106.38</v>
      </c>
      <c r="G4">
        <v>106.57</v>
      </c>
      <c r="I4">
        <v>1</v>
      </c>
      <c r="J4" s="7">
        <v>1.7860500094002418E-3</v>
      </c>
      <c r="L4" t="s">
        <v>16</v>
      </c>
      <c r="M4" s="7">
        <f>SUM(J2:J28)</f>
        <v>5.6465527366856838E-3</v>
      </c>
      <c r="P4">
        <v>1</v>
      </c>
      <c r="Q4">
        <v>-3.949447077409296E-4</v>
      </c>
    </row>
    <row r="5" spans="1:17" x14ac:dyDescent="0.25">
      <c r="A5" s="2">
        <v>42587</v>
      </c>
      <c r="B5">
        <v>5</v>
      </c>
      <c r="C5">
        <v>1</v>
      </c>
      <c r="D5">
        <v>101.25</v>
      </c>
      <c r="E5">
        <v>101.28</v>
      </c>
      <c r="F5">
        <v>101.28</v>
      </c>
      <c r="G5">
        <v>101.24</v>
      </c>
      <c r="I5">
        <v>1</v>
      </c>
      <c r="J5" s="7">
        <v>-3.949447077409296E-4</v>
      </c>
      <c r="L5" t="s">
        <v>21</v>
      </c>
      <c r="M5" s="7">
        <f>_xlfn.STDEV.S(J2:J28)</f>
        <v>1.9112120077026226E-3</v>
      </c>
      <c r="P5">
        <v>-1</v>
      </c>
      <c r="Q5">
        <v>3.3504138746549561E-3</v>
      </c>
    </row>
    <row r="6" spans="1:17" x14ac:dyDescent="0.25">
      <c r="A6" s="2">
        <v>42592</v>
      </c>
      <c r="B6">
        <v>10</v>
      </c>
      <c r="C6">
        <v>1</v>
      </c>
      <c r="D6">
        <v>101.92</v>
      </c>
      <c r="E6">
        <v>101.82</v>
      </c>
      <c r="F6">
        <v>101.82</v>
      </c>
      <c r="G6">
        <v>101.48</v>
      </c>
      <c r="I6">
        <v>-1</v>
      </c>
      <c r="J6" s="7">
        <v>3.3504138746549561E-3</v>
      </c>
      <c r="L6" t="s">
        <v>19</v>
      </c>
      <c r="M6" s="8">
        <f>MIN(J2:J28)</f>
        <v>-2.6377767310410416E-3</v>
      </c>
      <c r="P6">
        <v>1</v>
      </c>
      <c r="Q6">
        <v>1.9727756954046605E-4</v>
      </c>
    </row>
    <row r="7" spans="1:17" x14ac:dyDescent="0.25">
      <c r="A7" s="2">
        <v>42597</v>
      </c>
      <c r="B7">
        <v>15</v>
      </c>
      <c r="C7">
        <v>1</v>
      </c>
      <c r="D7">
        <v>101.31</v>
      </c>
      <c r="E7">
        <v>101.38</v>
      </c>
      <c r="F7">
        <v>101.38</v>
      </c>
      <c r="G7">
        <v>101.4</v>
      </c>
      <c r="I7">
        <v>1</v>
      </c>
      <c r="J7" s="7">
        <v>1.9727756954046605E-4</v>
      </c>
      <c r="P7">
        <v>1</v>
      </c>
      <c r="Q7">
        <v>-1.2927605409704945E-3</v>
      </c>
    </row>
    <row r="8" spans="1:17" x14ac:dyDescent="0.25">
      <c r="A8" s="2">
        <v>42607</v>
      </c>
      <c r="B8">
        <v>25</v>
      </c>
      <c r="C8">
        <v>1</v>
      </c>
      <c r="D8">
        <v>100.55</v>
      </c>
      <c r="E8">
        <v>100.56</v>
      </c>
      <c r="F8">
        <v>100.56</v>
      </c>
      <c r="G8">
        <v>100.43</v>
      </c>
      <c r="I8">
        <v>1</v>
      </c>
      <c r="J8" s="7">
        <v>-1.2927605409704945E-3</v>
      </c>
      <c r="P8">
        <v>-1</v>
      </c>
      <c r="Q8">
        <v>-1.5697046993035091E-3</v>
      </c>
    </row>
    <row r="9" spans="1:17" x14ac:dyDescent="0.25">
      <c r="A9" s="2">
        <v>42612</v>
      </c>
      <c r="B9">
        <v>30</v>
      </c>
      <c r="C9">
        <v>1</v>
      </c>
      <c r="D9">
        <v>101.85</v>
      </c>
      <c r="E9">
        <v>101.77</v>
      </c>
      <c r="F9">
        <v>101.77</v>
      </c>
      <c r="G9">
        <v>101.93</v>
      </c>
      <c r="I9">
        <v>-1</v>
      </c>
      <c r="J9" s="7">
        <v>-1.5697046993035091E-3</v>
      </c>
      <c r="P9">
        <v>-1</v>
      </c>
      <c r="Q9">
        <v>-7.6960076960075341E-4</v>
      </c>
    </row>
    <row r="10" spans="1:17" x14ac:dyDescent="0.25">
      <c r="A10" s="2">
        <v>42618</v>
      </c>
      <c r="B10">
        <v>5</v>
      </c>
      <c r="C10">
        <v>1</v>
      </c>
      <c r="D10">
        <v>103.98</v>
      </c>
      <c r="E10">
        <v>103.88</v>
      </c>
      <c r="F10">
        <v>103.87</v>
      </c>
      <c r="G10">
        <v>103.95</v>
      </c>
      <c r="I10">
        <v>-1</v>
      </c>
      <c r="J10" s="7">
        <v>-7.6960076960075341E-4</v>
      </c>
      <c r="P10">
        <v>1</v>
      </c>
      <c r="Q10">
        <v>-1.9496977968415097E-3</v>
      </c>
    </row>
    <row r="11" spans="1:17" x14ac:dyDescent="0.25">
      <c r="A11" s="2">
        <v>42628</v>
      </c>
      <c r="B11">
        <v>15</v>
      </c>
      <c r="C11">
        <v>1</v>
      </c>
      <c r="D11">
        <v>102.54</v>
      </c>
      <c r="E11">
        <v>102.58</v>
      </c>
      <c r="F11">
        <v>102.58</v>
      </c>
      <c r="G11">
        <v>102.38</v>
      </c>
      <c r="I11">
        <v>1</v>
      </c>
      <c r="J11" s="7">
        <v>-1.9496977968415097E-3</v>
      </c>
      <c r="P11">
        <v>-1</v>
      </c>
      <c r="Q11">
        <v>-1.9629011679256347E-4</v>
      </c>
    </row>
    <row r="12" spans="1:17" x14ac:dyDescent="0.25">
      <c r="A12" s="2">
        <v>42633</v>
      </c>
      <c r="B12">
        <v>20</v>
      </c>
      <c r="C12">
        <v>1</v>
      </c>
      <c r="D12">
        <v>101.9</v>
      </c>
      <c r="E12">
        <v>101.87</v>
      </c>
      <c r="F12">
        <v>101.87</v>
      </c>
      <c r="G12">
        <v>101.89</v>
      </c>
      <c r="I12">
        <v>-1</v>
      </c>
      <c r="J12" s="7">
        <v>-1.9629011679256347E-4</v>
      </c>
      <c r="P12">
        <v>-1</v>
      </c>
      <c r="Q12">
        <v>8.9011967164487338E-4</v>
      </c>
    </row>
    <row r="13" spans="1:17" x14ac:dyDescent="0.25">
      <c r="A13" s="2">
        <v>42643</v>
      </c>
      <c r="B13">
        <v>30</v>
      </c>
      <c r="C13">
        <v>1</v>
      </c>
      <c r="D13">
        <v>101.2</v>
      </c>
      <c r="E13">
        <v>101.2</v>
      </c>
      <c r="F13">
        <v>101.2</v>
      </c>
      <c r="G13">
        <v>101.11</v>
      </c>
      <c r="I13">
        <v>-1</v>
      </c>
      <c r="J13" s="7">
        <v>8.9011967164487338E-4</v>
      </c>
      <c r="P13">
        <v>-1</v>
      </c>
      <c r="Q13">
        <v>4.8652330446619096E-4</v>
      </c>
    </row>
    <row r="14" spans="1:17" x14ac:dyDescent="0.25">
      <c r="A14" s="2">
        <v>42648</v>
      </c>
      <c r="B14">
        <v>5</v>
      </c>
      <c r="C14">
        <v>1</v>
      </c>
      <c r="D14">
        <v>102.86</v>
      </c>
      <c r="E14">
        <v>102.82</v>
      </c>
      <c r="F14">
        <v>102.82</v>
      </c>
      <c r="G14">
        <v>102.77</v>
      </c>
      <c r="I14">
        <v>-1</v>
      </c>
      <c r="J14" s="7">
        <v>4.8652330446619096E-4</v>
      </c>
      <c r="P14">
        <v>1</v>
      </c>
      <c r="Q14">
        <v>-1.0668218407525742E-3</v>
      </c>
    </row>
    <row r="15" spans="1:17" x14ac:dyDescent="0.25">
      <c r="A15" s="2">
        <v>42653</v>
      </c>
      <c r="B15">
        <v>10</v>
      </c>
      <c r="C15">
        <v>1</v>
      </c>
      <c r="D15">
        <v>103.06</v>
      </c>
      <c r="E15">
        <v>103.11</v>
      </c>
      <c r="F15">
        <v>103.11</v>
      </c>
      <c r="G15">
        <v>103</v>
      </c>
      <c r="I15">
        <v>1</v>
      </c>
      <c r="J15" s="7">
        <v>-1.0668218407525742E-3</v>
      </c>
      <c r="P15">
        <v>-1</v>
      </c>
      <c r="Q15">
        <v>-1.7371163867979655E-3</v>
      </c>
    </row>
    <row r="16" spans="1:17" x14ac:dyDescent="0.25">
      <c r="A16" s="2">
        <v>42663</v>
      </c>
      <c r="B16">
        <v>20</v>
      </c>
      <c r="C16">
        <v>1</v>
      </c>
      <c r="D16">
        <v>103.44</v>
      </c>
      <c r="E16">
        <v>103.44</v>
      </c>
      <c r="F16">
        <v>103.44</v>
      </c>
      <c r="G16">
        <v>103.62</v>
      </c>
      <c r="I16">
        <v>-1</v>
      </c>
      <c r="J16" s="7">
        <v>-1.7371163867979655E-3</v>
      </c>
      <c r="P16">
        <v>-1</v>
      </c>
      <c r="Q16">
        <v>-1.4358188953766948E-3</v>
      </c>
    </row>
    <row r="17" spans="1:17" x14ac:dyDescent="0.25">
      <c r="A17" s="2">
        <v>42668</v>
      </c>
      <c r="B17">
        <v>25</v>
      </c>
      <c r="C17">
        <v>1</v>
      </c>
      <c r="D17">
        <v>104.32</v>
      </c>
      <c r="E17">
        <v>104.32</v>
      </c>
      <c r="F17">
        <v>104.32</v>
      </c>
      <c r="G17">
        <v>104.47</v>
      </c>
      <c r="I17">
        <v>-1</v>
      </c>
      <c r="J17" s="7">
        <v>-1.4358188953766948E-3</v>
      </c>
      <c r="P17">
        <v>1</v>
      </c>
      <c r="Q17">
        <v>-2.5483718735251903E-3</v>
      </c>
    </row>
    <row r="18" spans="1:17" x14ac:dyDescent="0.25">
      <c r="A18" s="2">
        <v>42684</v>
      </c>
      <c r="B18">
        <v>10</v>
      </c>
      <c r="C18">
        <v>1</v>
      </c>
      <c r="D18">
        <v>105.85</v>
      </c>
      <c r="E18">
        <v>105.95</v>
      </c>
      <c r="F18">
        <v>105.95</v>
      </c>
      <c r="G18">
        <v>105.68</v>
      </c>
      <c r="I18">
        <v>1</v>
      </c>
      <c r="J18" s="7">
        <v>-2.5483718735251903E-3</v>
      </c>
      <c r="P18">
        <v>-1</v>
      </c>
      <c r="Q18">
        <v>2.4080763174956221E-3</v>
      </c>
    </row>
    <row r="19" spans="1:17" x14ac:dyDescent="0.25">
      <c r="A19" s="2">
        <v>42689</v>
      </c>
      <c r="B19">
        <v>15</v>
      </c>
      <c r="C19">
        <v>1</v>
      </c>
      <c r="D19">
        <v>108.23</v>
      </c>
      <c r="E19">
        <v>108.23</v>
      </c>
      <c r="F19">
        <v>108.23</v>
      </c>
      <c r="G19">
        <v>107.97</v>
      </c>
      <c r="I19">
        <v>-1</v>
      </c>
      <c r="J19" s="7">
        <v>2.4080763174956221E-3</v>
      </c>
      <c r="P19">
        <v>1</v>
      </c>
      <c r="Q19">
        <v>3.7056643726840477E-3</v>
      </c>
    </row>
    <row r="20" spans="1:17" x14ac:dyDescent="0.25">
      <c r="A20" s="2">
        <v>42699</v>
      </c>
      <c r="B20">
        <v>25</v>
      </c>
      <c r="C20">
        <v>1</v>
      </c>
      <c r="D20">
        <v>113.23</v>
      </c>
      <c r="E20">
        <v>113.34</v>
      </c>
      <c r="F20">
        <v>113.34</v>
      </c>
      <c r="G20">
        <v>113.76</v>
      </c>
      <c r="I20">
        <v>1</v>
      </c>
      <c r="J20" s="7">
        <v>3.7056643726840477E-3</v>
      </c>
      <c r="P20">
        <v>-1</v>
      </c>
      <c r="Q20">
        <v>0</v>
      </c>
    </row>
    <row r="21" spans="1:17" x14ac:dyDescent="0.25">
      <c r="A21" s="2">
        <v>42704</v>
      </c>
      <c r="B21">
        <v>30</v>
      </c>
      <c r="C21">
        <v>1</v>
      </c>
      <c r="D21">
        <v>112.49</v>
      </c>
      <c r="E21">
        <v>112.35</v>
      </c>
      <c r="F21">
        <v>112.35</v>
      </c>
      <c r="G21">
        <v>112.35</v>
      </c>
      <c r="I21">
        <v>-1</v>
      </c>
      <c r="J21" s="7">
        <v>0</v>
      </c>
      <c r="P21">
        <v>1</v>
      </c>
      <c r="Q21">
        <v>1.0560591393118379E-3</v>
      </c>
    </row>
    <row r="22" spans="1:17" x14ac:dyDescent="0.25">
      <c r="A22" s="2">
        <v>42709</v>
      </c>
      <c r="B22">
        <v>5</v>
      </c>
      <c r="C22">
        <v>1</v>
      </c>
      <c r="D22">
        <v>113.48</v>
      </c>
      <c r="E22">
        <v>113.63</v>
      </c>
      <c r="F22">
        <v>113.63</v>
      </c>
      <c r="G22">
        <v>113.75</v>
      </c>
      <c r="I22">
        <v>1</v>
      </c>
      <c r="J22" s="7">
        <v>1.0560591393118379E-3</v>
      </c>
      <c r="P22">
        <v>1</v>
      </c>
      <c r="Q22">
        <v>3.9215686274509665E-3</v>
      </c>
    </row>
    <row r="23" spans="1:17" x14ac:dyDescent="0.25">
      <c r="A23" s="2">
        <v>42719</v>
      </c>
      <c r="B23">
        <v>15</v>
      </c>
      <c r="C23">
        <v>1</v>
      </c>
      <c r="D23">
        <v>117.23</v>
      </c>
      <c r="E23">
        <v>117.3</v>
      </c>
      <c r="F23">
        <v>117.3</v>
      </c>
      <c r="G23">
        <v>117.76</v>
      </c>
      <c r="I23">
        <v>1</v>
      </c>
      <c r="J23" s="7">
        <v>3.9215686274509665E-3</v>
      </c>
      <c r="P23">
        <v>1</v>
      </c>
      <c r="Q23">
        <v>1.4522467110884563E-3</v>
      </c>
    </row>
    <row r="24" spans="1:17" x14ac:dyDescent="0.25">
      <c r="A24" s="2">
        <v>42724</v>
      </c>
      <c r="B24">
        <v>20</v>
      </c>
      <c r="C24">
        <v>1</v>
      </c>
      <c r="D24">
        <v>117.05</v>
      </c>
      <c r="E24">
        <v>117.06</v>
      </c>
      <c r="F24">
        <v>117.06</v>
      </c>
      <c r="G24">
        <v>117.23</v>
      </c>
      <c r="I24">
        <v>1</v>
      </c>
      <c r="J24" s="7">
        <v>1.4522467110884563E-3</v>
      </c>
      <c r="P24">
        <v>1</v>
      </c>
      <c r="Q24">
        <v>-1.5462589124645154E-3</v>
      </c>
    </row>
    <row r="25" spans="1:17" x14ac:dyDescent="0.25">
      <c r="A25" s="2">
        <v>42734</v>
      </c>
      <c r="B25">
        <v>30</v>
      </c>
      <c r="C25">
        <v>1</v>
      </c>
      <c r="D25">
        <v>116.32</v>
      </c>
      <c r="E25">
        <v>116.41</v>
      </c>
      <c r="F25">
        <v>116.41</v>
      </c>
      <c r="G25">
        <v>116.23</v>
      </c>
      <c r="I25">
        <v>1</v>
      </c>
      <c r="J25" s="7">
        <v>-1.5462589124645154E-3</v>
      </c>
      <c r="P25">
        <v>-1</v>
      </c>
      <c r="Q25">
        <v>2.3201856148491462E-3</v>
      </c>
    </row>
    <row r="26" spans="1:17" x14ac:dyDescent="0.25">
      <c r="A26" s="2">
        <v>42740</v>
      </c>
      <c r="B26">
        <v>5</v>
      </c>
      <c r="C26">
        <v>1</v>
      </c>
      <c r="D26">
        <v>117.02</v>
      </c>
      <c r="E26">
        <v>116.64</v>
      </c>
      <c r="F26">
        <v>116.64</v>
      </c>
      <c r="G26">
        <v>116.37</v>
      </c>
      <c r="I26">
        <v>-1</v>
      </c>
      <c r="J26" s="7">
        <v>2.3201856148491462E-3</v>
      </c>
      <c r="P26">
        <v>-1</v>
      </c>
      <c r="Q26">
        <v>-1.4651383262949125E-3</v>
      </c>
    </row>
    <row r="27" spans="1:17" x14ac:dyDescent="0.25">
      <c r="A27" s="2">
        <v>42745</v>
      </c>
      <c r="B27">
        <v>10</v>
      </c>
      <c r="C27">
        <v>1</v>
      </c>
      <c r="D27">
        <v>115.92</v>
      </c>
      <c r="E27">
        <v>115.86</v>
      </c>
      <c r="F27">
        <v>115.86</v>
      </c>
      <c r="G27">
        <v>116.03</v>
      </c>
      <c r="I27">
        <v>-1</v>
      </c>
      <c r="J27" s="7">
        <v>-1.4651383262949125E-3</v>
      </c>
      <c r="P27">
        <v>1</v>
      </c>
      <c r="Q27">
        <v>7.8315349808555368E-4</v>
      </c>
    </row>
    <row r="28" spans="1:17" x14ac:dyDescent="0.25">
      <c r="A28" s="2">
        <v>42755</v>
      </c>
      <c r="B28">
        <v>20</v>
      </c>
      <c r="C28">
        <v>1</v>
      </c>
      <c r="D28">
        <v>114.89</v>
      </c>
      <c r="E28">
        <v>114.92</v>
      </c>
      <c r="F28">
        <v>114.92</v>
      </c>
      <c r="G28">
        <v>115.01</v>
      </c>
      <c r="I28">
        <v>1</v>
      </c>
      <c r="J28" s="7">
        <v>7.8315349808555368E-4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3"/>
  <sheetViews>
    <sheetView workbookViewId="0">
      <selection activeCell="E11" sqref="E11"/>
    </sheetView>
  </sheetViews>
  <sheetFormatPr defaultRowHeight="15" x14ac:dyDescent="0.25"/>
  <cols>
    <col min="1" max="1" width="14" bestFit="1" customWidth="1"/>
    <col min="2" max="2" width="9.7109375" bestFit="1" customWidth="1"/>
  </cols>
  <sheetData>
    <row r="1" spans="1:61" x14ac:dyDescent="0.25">
      <c r="A1" t="s">
        <v>0</v>
      </c>
    </row>
    <row r="2" spans="1:61" x14ac:dyDescent="0.25">
      <c r="A2" t="s">
        <v>22</v>
      </c>
      <c r="B2" s="6">
        <f>TIME(8,0,0)</f>
        <v>0.33333333333333331</v>
      </c>
      <c r="C2" s="6">
        <f>B2+TIME(0,1,0)</f>
        <v>0.33402777777777776</v>
      </c>
      <c r="D2" s="6">
        <f t="shared" ref="D2:BI2" si="0">C2+TIME(0,1,0)</f>
        <v>0.3347222222222222</v>
      </c>
      <c r="E2" s="6">
        <f t="shared" si="0"/>
        <v>0.33541666666666664</v>
      </c>
      <c r="F2" s="6">
        <f t="shared" si="0"/>
        <v>0.33611111111111108</v>
      </c>
      <c r="G2" s="6">
        <f t="shared" si="0"/>
        <v>0.33680555555555552</v>
      </c>
      <c r="H2" s="6">
        <f t="shared" si="0"/>
        <v>0.33749999999999997</v>
      </c>
      <c r="I2" s="6">
        <f t="shared" si="0"/>
        <v>0.33819444444444441</v>
      </c>
      <c r="J2" s="6">
        <f t="shared" si="0"/>
        <v>0.33888888888888885</v>
      </c>
      <c r="K2" s="6">
        <f t="shared" si="0"/>
        <v>0.33958333333333329</v>
      </c>
      <c r="L2" s="6">
        <f t="shared" si="0"/>
        <v>0.34027777777777773</v>
      </c>
      <c r="M2" s="6">
        <f t="shared" si="0"/>
        <v>0.34097222222222218</v>
      </c>
      <c r="N2" s="6">
        <f t="shared" si="0"/>
        <v>0.34166666666666662</v>
      </c>
      <c r="O2" s="6">
        <f t="shared" si="0"/>
        <v>0.34236111111111106</v>
      </c>
      <c r="P2" s="6">
        <f t="shared" si="0"/>
        <v>0.3430555555555555</v>
      </c>
      <c r="Q2" s="6">
        <f t="shared" si="0"/>
        <v>0.34374999999999994</v>
      </c>
      <c r="R2" s="6">
        <f t="shared" si="0"/>
        <v>0.34444444444444439</v>
      </c>
      <c r="S2" s="6">
        <f t="shared" si="0"/>
        <v>0.34513888888888883</v>
      </c>
      <c r="T2" s="6">
        <f t="shared" si="0"/>
        <v>0.34583333333333327</v>
      </c>
      <c r="U2" s="6">
        <f t="shared" si="0"/>
        <v>0.34652777777777771</v>
      </c>
      <c r="V2" s="6">
        <f t="shared" si="0"/>
        <v>0.34722222222222215</v>
      </c>
      <c r="W2" s="6">
        <f t="shared" si="0"/>
        <v>0.3479166666666666</v>
      </c>
      <c r="X2" s="6">
        <f t="shared" si="0"/>
        <v>0.34861111111111104</v>
      </c>
      <c r="Y2" s="6">
        <f t="shared" si="0"/>
        <v>0.34930555555555548</v>
      </c>
      <c r="Z2" s="6">
        <f t="shared" si="0"/>
        <v>0.34999999999999992</v>
      </c>
      <c r="AA2" s="6">
        <f t="shared" si="0"/>
        <v>0.35069444444444436</v>
      </c>
      <c r="AB2" s="6">
        <f t="shared" si="0"/>
        <v>0.35138888888888881</v>
      </c>
      <c r="AC2" s="6">
        <f t="shared" si="0"/>
        <v>0.35208333333333325</v>
      </c>
      <c r="AD2" s="6">
        <f t="shared" si="0"/>
        <v>0.35277777777777769</v>
      </c>
      <c r="AE2" s="6">
        <f t="shared" si="0"/>
        <v>0.35347222222222213</v>
      </c>
      <c r="AF2" s="6">
        <f t="shared" si="0"/>
        <v>0.35416666666666657</v>
      </c>
      <c r="AG2" s="6">
        <f t="shared" si="0"/>
        <v>0.35486111111111102</v>
      </c>
      <c r="AH2" s="6">
        <f t="shared" si="0"/>
        <v>0.35555555555555546</v>
      </c>
      <c r="AI2" s="6">
        <f t="shared" si="0"/>
        <v>0.3562499999999999</v>
      </c>
      <c r="AJ2" s="6">
        <f t="shared" si="0"/>
        <v>0.35694444444444434</v>
      </c>
      <c r="AK2" s="6">
        <f t="shared" si="0"/>
        <v>0.35763888888888878</v>
      </c>
      <c r="AL2" s="6">
        <f t="shared" si="0"/>
        <v>0.35833333333333323</v>
      </c>
      <c r="AM2" s="6">
        <f t="shared" si="0"/>
        <v>0.35902777777777767</v>
      </c>
      <c r="AN2" s="6">
        <f t="shared" si="0"/>
        <v>0.35972222222222211</v>
      </c>
      <c r="AO2" s="6">
        <f t="shared" si="0"/>
        <v>0.36041666666666655</v>
      </c>
      <c r="AP2" s="6">
        <f t="shared" si="0"/>
        <v>0.36111111111111099</v>
      </c>
      <c r="AQ2" s="6">
        <f t="shared" si="0"/>
        <v>0.36180555555555544</v>
      </c>
      <c r="AR2" s="6">
        <f t="shared" si="0"/>
        <v>0.36249999999999988</v>
      </c>
      <c r="AS2" s="6">
        <f t="shared" si="0"/>
        <v>0.36319444444444432</v>
      </c>
      <c r="AT2" s="6">
        <f t="shared" si="0"/>
        <v>0.36388888888888876</v>
      </c>
      <c r="AU2" s="6">
        <f t="shared" si="0"/>
        <v>0.3645833333333332</v>
      </c>
      <c r="AV2" s="6">
        <f t="shared" si="0"/>
        <v>0.36527777777777765</v>
      </c>
      <c r="AW2" s="6">
        <f t="shared" si="0"/>
        <v>0.36597222222222209</v>
      </c>
      <c r="AX2" s="6">
        <f t="shared" si="0"/>
        <v>0.36666666666666653</v>
      </c>
      <c r="AY2" s="6">
        <f t="shared" si="0"/>
        <v>0.36736111111111097</v>
      </c>
      <c r="AZ2" s="6">
        <f t="shared" si="0"/>
        <v>0.36805555555555541</v>
      </c>
      <c r="BA2" s="6">
        <f t="shared" si="0"/>
        <v>0.36874999999999986</v>
      </c>
      <c r="BB2" s="6">
        <f t="shared" si="0"/>
        <v>0.3694444444444443</v>
      </c>
      <c r="BC2" s="6">
        <f t="shared" si="0"/>
        <v>0.37013888888888874</v>
      </c>
      <c r="BD2" s="6">
        <f t="shared" si="0"/>
        <v>0.37083333333333318</v>
      </c>
      <c r="BE2" s="6">
        <f t="shared" si="0"/>
        <v>0.37152777777777762</v>
      </c>
      <c r="BF2" s="6">
        <f t="shared" si="0"/>
        <v>0.37222222222222207</v>
      </c>
      <c r="BG2" s="6">
        <f t="shared" si="0"/>
        <v>0.37291666666666651</v>
      </c>
      <c r="BH2" s="6">
        <f t="shared" si="0"/>
        <v>0.37361111111111095</v>
      </c>
      <c r="BI2" s="6">
        <f t="shared" si="0"/>
        <v>0.37430555555555539</v>
      </c>
    </row>
    <row r="3" spans="1:61" x14ac:dyDescent="0.25">
      <c r="A3" s="2">
        <v>42562</v>
      </c>
      <c r="B3">
        <f>_xll.BDH($A$1,"last_price",A3+TIME(8,0,0),A3+TIME(9,0,0),"BarSz=1","Dir=H","Dts=h","Sort=D","Quote=C","UseDPDF=Y","cols=60;rows=1")</f>
        <v>100.8</v>
      </c>
      <c r="C3">
        <v>100.79</v>
      </c>
      <c r="D3">
        <v>100.79</v>
      </c>
      <c r="E3">
        <v>100.8</v>
      </c>
      <c r="F3">
        <v>100.79</v>
      </c>
      <c r="G3">
        <v>100.79</v>
      </c>
      <c r="H3">
        <v>100.77</v>
      </c>
      <c r="I3">
        <v>100.78</v>
      </c>
      <c r="J3">
        <v>100.8</v>
      </c>
      <c r="K3">
        <v>100.8</v>
      </c>
      <c r="L3">
        <v>100.81</v>
      </c>
      <c r="M3">
        <v>100.81</v>
      </c>
      <c r="N3">
        <v>100.81</v>
      </c>
      <c r="O3">
        <v>100.82</v>
      </c>
      <c r="P3">
        <v>100.84</v>
      </c>
      <c r="Q3">
        <v>100.82</v>
      </c>
      <c r="R3">
        <v>100.81</v>
      </c>
      <c r="S3">
        <v>100.8</v>
      </c>
      <c r="T3">
        <v>100.8</v>
      </c>
      <c r="U3">
        <v>100.81</v>
      </c>
      <c r="V3">
        <v>100.81</v>
      </c>
      <c r="W3">
        <v>100.8</v>
      </c>
      <c r="X3">
        <v>100.8</v>
      </c>
      <c r="Y3">
        <v>100.81</v>
      </c>
      <c r="Z3">
        <v>100.8</v>
      </c>
      <c r="AA3">
        <v>100.79</v>
      </c>
      <c r="AB3">
        <v>100.78</v>
      </c>
      <c r="AC3">
        <v>100.8</v>
      </c>
      <c r="AD3">
        <v>100.81</v>
      </c>
      <c r="AE3">
        <v>100.81</v>
      </c>
      <c r="AF3">
        <v>100.79</v>
      </c>
      <c r="AG3">
        <v>100.8</v>
      </c>
      <c r="AH3">
        <v>100.81</v>
      </c>
      <c r="AI3">
        <v>100.81</v>
      </c>
      <c r="AJ3">
        <v>100.79</v>
      </c>
      <c r="AK3">
        <v>100.81</v>
      </c>
      <c r="AL3">
        <v>100.81</v>
      </c>
      <c r="AM3">
        <v>100.82</v>
      </c>
      <c r="AN3">
        <v>100.83</v>
      </c>
      <c r="AO3">
        <v>100.82</v>
      </c>
      <c r="AP3">
        <v>100.82</v>
      </c>
      <c r="AQ3">
        <v>100.82</v>
      </c>
      <c r="AR3">
        <v>100.82</v>
      </c>
      <c r="AS3">
        <v>100.83</v>
      </c>
      <c r="AT3">
        <v>100.8</v>
      </c>
      <c r="AU3">
        <v>100.78</v>
      </c>
      <c r="AV3">
        <v>100.74</v>
      </c>
      <c r="AW3">
        <v>100.74</v>
      </c>
      <c r="AX3">
        <v>100.73</v>
      </c>
      <c r="AY3">
        <v>100.73</v>
      </c>
      <c r="AZ3">
        <v>100.75</v>
      </c>
      <c r="BA3">
        <v>100.76</v>
      </c>
      <c r="BB3">
        <v>100.79</v>
      </c>
      <c r="BC3">
        <v>100.76</v>
      </c>
      <c r="BD3">
        <v>100.74</v>
      </c>
      <c r="BE3">
        <v>100.71</v>
      </c>
      <c r="BF3">
        <v>100.72</v>
      </c>
      <c r="BG3">
        <v>100.7</v>
      </c>
      <c r="BH3">
        <v>100.67</v>
      </c>
      <c r="BI3">
        <v>100.67</v>
      </c>
    </row>
    <row r="4" spans="1:61" x14ac:dyDescent="0.25">
      <c r="A4" s="2">
        <v>42563</v>
      </c>
      <c r="B4">
        <f>_xll.BDH($A$1,"last_price",A4+TIME(8,0,0),A4+TIME(9,0,0),"BarSz=1","Dir=H","Dts=h","Sort=D","Quote=C","UseDPDF=Y","cols=60;rows=1")</f>
        <v>102.86</v>
      </c>
      <c r="C4">
        <v>102.81</v>
      </c>
      <c r="D4">
        <v>102.75</v>
      </c>
      <c r="E4">
        <v>102.69</v>
      </c>
      <c r="F4">
        <v>102.66</v>
      </c>
      <c r="G4">
        <v>102.67</v>
      </c>
      <c r="H4">
        <v>102.67</v>
      </c>
      <c r="I4">
        <v>102.64</v>
      </c>
      <c r="J4">
        <v>102.67</v>
      </c>
      <c r="K4">
        <v>102.68</v>
      </c>
      <c r="L4">
        <v>102.69</v>
      </c>
      <c r="M4">
        <v>102.67</v>
      </c>
      <c r="N4">
        <v>102.61</v>
      </c>
      <c r="O4">
        <v>102.6</v>
      </c>
      <c r="P4">
        <v>102.58</v>
      </c>
      <c r="Q4">
        <v>102.59</v>
      </c>
      <c r="R4">
        <v>102.59</v>
      </c>
      <c r="S4">
        <v>102.6</v>
      </c>
      <c r="T4">
        <v>102.61</v>
      </c>
      <c r="U4">
        <v>102.57</v>
      </c>
      <c r="V4">
        <v>102.56</v>
      </c>
      <c r="W4">
        <v>102.54</v>
      </c>
      <c r="X4">
        <v>102.55</v>
      </c>
      <c r="Y4">
        <v>102.53</v>
      </c>
      <c r="Z4">
        <v>102.55</v>
      </c>
      <c r="AA4">
        <v>102.56</v>
      </c>
      <c r="AB4">
        <v>102.57</v>
      </c>
      <c r="AC4">
        <v>102.55</v>
      </c>
      <c r="AD4">
        <v>102.55</v>
      </c>
      <c r="AE4">
        <v>102.54</v>
      </c>
      <c r="AF4">
        <v>102.56</v>
      </c>
      <c r="AG4">
        <v>102.56</v>
      </c>
      <c r="AH4">
        <v>102.54</v>
      </c>
      <c r="AI4">
        <v>102.55</v>
      </c>
      <c r="AJ4">
        <v>102.56</v>
      </c>
      <c r="AK4">
        <v>102.53</v>
      </c>
      <c r="AL4">
        <v>102.49</v>
      </c>
      <c r="AM4">
        <v>102.47</v>
      </c>
      <c r="AN4">
        <v>102.46</v>
      </c>
      <c r="AO4">
        <v>102.47</v>
      </c>
      <c r="AP4">
        <v>102.46</v>
      </c>
      <c r="AQ4">
        <v>102.48</v>
      </c>
      <c r="AR4">
        <v>102.5</v>
      </c>
      <c r="AS4">
        <v>102.49</v>
      </c>
      <c r="AT4">
        <v>102.52</v>
      </c>
      <c r="AU4">
        <v>102.54</v>
      </c>
      <c r="AV4">
        <v>102.54</v>
      </c>
      <c r="AW4">
        <v>102.55</v>
      </c>
      <c r="AX4">
        <v>102.55</v>
      </c>
      <c r="AY4">
        <v>102.57</v>
      </c>
      <c r="AZ4">
        <v>102.59</v>
      </c>
      <c r="BA4">
        <v>102.6</v>
      </c>
      <c r="BB4">
        <v>102.61</v>
      </c>
      <c r="BC4">
        <v>102.6</v>
      </c>
      <c r="BD4">
        <v>102.59</v>
      </c>
      <c r="BE4">
        <v>102.6</v>
      </c>
      <c r="BF4">
        <v>102.59</v>
      </c>
      <c r="BG4">
        <v>102.57</v>
      </c>
      <c r="BH4">
        <v>102.54</v>
      </c>
      <c r="BI4">
        <v>102.51</v>
      </c>
    </row>
    <row r="5" spans="1:61" x14ac:dyDescent="0.25">
      <c r="A5" s="2">
        <v>42564</v>
      </c>
      <c r="B5">
        <f>_xll.BDH($A$1,"last_price",A5+TIME(8,0,0),A5+TIME(9,0,0),"BarSz=1","Dir=H","Dts=h","Sort=D","Quote=C","UseDPDF=Y","cols=60;rows=1")</f>
        <v>104.67</v>
      </c>
      <c r="C5">
        <v>104.68</v>
      </c>
      <c r="D5">
        <v>104.64</v>
      </c>
      <c r="E5">
        <v>104.64</v>
      </c>
      <c r="F5">
        <v>104.64</v>
      </c>
      <c r="G5">
        <v>104.62</v>
      </c>
      <c r="H5">
        <v>104.66</v>
      </c>
      <c r="I5">
        <v>104.63</v>
      </c>
      <c r="J5">
        <v>104.66</v>
      </c>
      <c r="K5">
        <v>104.61</v>
      </c>
      <c r="L5">
        <v>104.59</v>
      </c>
      <c r="M5">
        <v>104.57</v>
      </c>
      <c r="N5">
        <v>104.58</v>
      </c>
      <c r="O5">
        <v>104.58</v>
      </c>
      <c r="P5">
        <v>104.54</v>
      </c>
      <c r="Q5">
        <v>104.51</v>
      </c>
      <c r="R5">
        <v>104.52</v>
      </c>
      <c r="S5">
        <v>104.52</v>
      </c>
      <c r="T5">
        <v>104.52</v>
      </c>
      <c r="U5">
        <v>104.51</v>
      </c>
      <c r="V5">
        <v>104.49</v>
      </c>
      <c r="W5">
        <v>104.44</v>
      </c>
      <c r="X5">
        <v>104.48</v>
      </c>
      <c r="Y5">
        <v>104.54</v>
      </c>
      <c r="Z5">
        <v>104.55</v>
      </c>
      <c r="AA5">
        <v>104.53</v>
      </c>
      <c r="AB5">
        <v>104.53</v>
      </c>
      <c r="AC5">
        <v>104.55</v>
      </c>
      <c r="AD5">
        <v>104.51</v>
      </c>
      <c r="AE5">
        <v>104.52</v>
      </c>
      <c r="AF5">
        <v>104.47</v>
      </c>
      <c r="AG5">
        <v>104.44</v>
      </c>
      <c r="AH5">
        <v>104.45</v>
      </c>
      <c r="AI5">
        <v>104.46</v>
      </c>
      <c r="AJ5">
        <v>104.49</v>
      </c>
      <c r="AK5">
        <v>104.49</v>
      </c>
      <c r="AL5">
        <v>104.51</v>
      </c>
      <c r="AM5">
        <v>104.51</v>
      </c>
      <c r="AN5">
        <v>104.49</v>
      </c>
      <c r="AO5">
        <v>104.48</v>
      </c>
      <c r="AP5">
        <v>104.44</v>
      </c>
      <c r="AQ5">
        <v>104.46</v>
      </c>
      <c r="AR5">
        <v>104.41</v>
      </c>
      <c r="AS5">
        <v>104.37</v>
      </c>
      <c r="AT5">
        <v>104.39</v>
      </c>
      <c r="AU5">
        <v>104.43</v>
      </c>
      <c r="AV5">
        <v>104.47</v>
      </c>
      <c r="AW5">
        <v>104.48</v>
      </c>
      <c r="AX5">
        <v>104.5</v>
      </c>
      <c r="AY5">
        <v>104.5</v>
      </c>
      <c r="AZ5">
        <v>104.54</v>
      </c>
      <c r="BA5">
        <v>104.56</v>
      </c>
      <c r="BB5">
        <v>104.58</v>
      </c>
      <c r="BC5">
        <v>104.69</v>
      </c>
      <c r="BD5">
        <v>104.71</v>
      </c>
      <c r="BE5">
        <v>104.71</v>
      </c>
      <c r="BF5">
        <v>104.72</v>
      </c>
      <c r="BG5">
        <v>104.69</v>
      </c>
      <c r="BH5">
        <v>104.7</v>
      </c>
      <c r="BI5">
        <v>104.68</v>
      </c>
    </row>
    <row r="6" spans="1:61" x14ac:dyDescent="0.25">
      <c r="A6" s="2">
        <v>42565</v>
      </c>
      <c r="B6">
        <f>_xll.BDH($A$1,"last_price",A6+TIME(8,0,0),A6+TIME(9,0,0),"BarSz=1","Dir=H","Dts=h","Sort=D","Quote=C","UseDPDF=Y","cols=60;rows=1")</f>
        <v>104.1</v>
      </c>
      <c r="C6">
        <v>104.08</v>
      </c>
      <c r="D6">
        <v>104.03</v>
      </c>
      <c r="E6">
        <v>104.1</v>
      </c>
      <c r="F6">
        <v>104.1</v>
      </c>
      <c r="G6">
        <v>104.15</v>
      </c>
      <c r="H6">
        <v>104.22</v>
      </c>
      <c r="I6">
        <v>104.26</v>
      </c>
      <c r="J6">
        <v>104.27</v>
      </c>
      <c r="K6">
        <v>104.25</v>
      </c>
      <c r="L6">
        <v>104.2</v>
      </c>
      <c r="M6">
        <v>104.19</v>
      </c>
      <c r="N6">
        <v>104.18</v>
      </c>
      <c r="O6">
        <v>104.19</v>
      </c>
      <c r="P6">
        <v>104.17</v>
      </c>
      <c r="Q6">
        <v>104.15</v>
      </c>
      <c r="R6">
        <v>104.15</v>
      </c>
      <c r="S6">
        <v>104.15</v>
      </c>
      <c r="T6">
        <v>104.16</v>
      </c>
      <c r="U6">
        <v>104.14</v>
      </c>
      <c r="V6">
        <v>104.16</v>
      </c>
      <c r="W6">
        <v>104.17</v>
      </c>
      <c r="X6">
        <v>104.2</v>
      </c>
      <c r="Y6">
        <v>104.18</v>
      </c>
      <c r="Z6">
        <v>104.15</v>
      </c>
      <c r="AA6">
        <v>104.12</v>
      </c>
      <c r="AB6">
        <v>104.12</v>
      </c>
      <c r="AC6">
        <v>104.13</v>
      </c>
      <c r="AD6">
        <v>104.13</v>
      </c>
      <c r="AE6">
        <v>104.15</v>
      </c>
      <c r="AF6">
        <v>104.17</v>
      </c>
      <c r="AG6">
        <v>104.15</v>
      </c>
      <c r="AH6">
        <v>104.14</v>
      </c>
      <c r="AI6">
        <v>104.14</v>
      </c>
      <c r="AJ6">
        <v>104.13</v>
      </c>
      <c r="AK6">
        <v>104.12</v>
      </c>
      <c r="AL6">
        <v>104.13</v>
      </c>
      <c r="AM6">
        <v>104.15</v>
      </c>
      <c r="AN6">
        <v>104.15</v>
      </c>
      <c r="AO6">
        <v>104.16</v>
      </c>
      <c r="AP6">
        <v>104.18</v>
      </c>
      <c r="AQ6">
        <v>104.19</v>
      </c>
      <c r="AR6">
        <v>104.19</v>
      </c>
      <c r="AS6">
        <v>104.18</v>
      </c>
      <c r="AT6">
        <v>104.19</v>
      </c>
      <c r="AU6">
        <v>104.22</v>
      </c>
      <c r="AV6">
        <v>104.21</v>
      </c>
      <c r="AW6">
        <v>104.21</v>
      </c>
      <c r="AX6">
        <v>104.21</v>
      </c>
      <c r="AY6">
        <v>104.23</v>
      </c>
      <c r="AZ6">
        <v>104.23</v>
      </c>
      <c r="BA6">
        <v>104.2</v>
      </c>
      <c r="BB6">
        <v>104.22</v>
      </c>
      <c r="BC6">
        <v>104.19</v>
      </c>
      <c r="BD6">
        <v>104.2</v>
      </c>
      <c r="BE6">
        <v>104.15</v>
      </c>
      <c r="BF6">
        <v>104.12</v>
      </c>
      <c r="BG6">
        <v>104.11</v>
      </c>
      <c r="BH6">
        <v>104.07</v>
      </c>
      <c r="BI6">
        <v>104.04</v>
      </c>
    </row>
    <row r="7" spans="1:61" x14ac:dyDescent="0.25">
      <c r="A7" s="2">
        <v>42566</v>
      </c>
      <c r="B7">
        <f>_xll.BDH($A$1,"last_price",A7+TIME(8,0,0),A7+TIME(9,0,0),"BarSz=1","Dir=H","Dts=h","Sort=D","Quote=C","UseDPDF=Y","cols=60;rows=1")</f>
        <v>105.46</v>
      </c>
      <c r="C7">
        <v>105.51</v>
      </c>
      <c r="D7">
        <v>105.51</v>
      </c>
      <c r="E7">
        <v>105.47</v>
      </c>
      <c r="F7">
        <v>105.37</v>
      </c>
      <c r="G7">
        <v>105.61</v>
      </c>
      <c r="H7">
        <v>105.62</v>
      </c>
      <c r="I7">
        <v>105.61</v>
      </c>
      <c r="J7">
        <v>105.56</v>
      </c>
      <c r="K7">
        <v>105.52</v>
      </c>
      <c r="L7">
        <v>105.51</v>
      </c>
      <c r="M7">
        <v>105.55</v>
      </c>
      <c r="N7">
        <v>105.52</v>
      </c>
      <c r="O7">
        <v>105.53</v>
      </c>
      <c r="P7">
        <v>105.53</v>
      </c>
      <c r="Q7">
        <v>105.52</v>
      </c>
      <c r="R7">
        <v>105.46</v>
      </c>
      <c r="S7">
        <v>105.43</v>
      </c>
      <c r="T7">
        <v>105.42</v>
      </c>
      <c r="U7">
        <v>105.44</v>
      </c>
      <c r="V7">
        <v>105.42</v>
      </c>
      <c r="W7">
        <v>105.41</v>
      </c>
      <c r="X7">
        <v>105.42</v>
      </c>
      <c r="Y7">
        <v>105.39</v>
      </c>
      <c r="Z7">
        <v>105.43</v>
      </c>
      <c r="AA7">
        <v>105.41</v>
      </c>
      <c r="AB7">
        <v>105.39</v>
      </c>
      <c r="AC7">
        <v>105.42</v>
      </c>
      <c r="AD7">
        <v>105.4</v>
      </c>
      <c r="AE7">
        <v>105.28</v>
      </c>
      <c r="AF7">
        <v>105.29</v>
      </c>
      <c r="AG7">
        <v>105.27</v>
      </c>
      <c r="AH7">
        <v>105.27</v>
      </c>
      <c r="AI7">
        <v>105.3</v>
      </c>
      <c r="AJ7">
        <v>105.3</v>
      </c>
      <c r="AK7">
        <v>105.3</v>
      </c>
      <c r="AL7">
        <v>105.32</v>
      </c>
      <c r="AM7">
        <v>105.35</v>
      </c>
      <c r="AN7">
        <v>105.38</v>
      </c>
      <c r="AO7">
        <v>105.39</v>
      </c>
      <c r="AP7">
        <v>105.37</v>
      </c>
      <c r="AQ7">
        <v>105.34</v>
      </c>
      <c r="AR7">
        <v>105.32</v>
      </c>
      <c r="AS7">
        <v>105.33</v>
      </c>
      <c r="AT7">
        <v>105.35</v>
      </c>
      <c r="AU7">
        <v>105.32</v>
      </c>
      <c r="AV7">
        <v>105.33</v>
      </c>
      <c r="AW7">
        <v>105.33</v>
      </c>
      <c r="AX7">
        <v>105.25</v>
      </c>
      <c r="AY7">
        <v>105.26</v>
      </c>
      <c r="AZ7">
        <v>105.27</v>
      </c>
      <c r="BA7">
        <v>105.27</v>
      </c>
      <c r="BB7">
        <v>105.27</v>
      </c>
      <c r="BC7">
        <v>105.26</v>
      </c>
      <c r="BD7">
        <v>105.29</v>
      </c>
      <c r="BE7">
        <v>105.24</v>
      </c>
      <c r="BF7">
        <v>105.2</v>
      </c>
      <c r="BG7">
        <v>105.17</v>
      </c>
      <c r="BH7">
        <v>105.19</v>
      </c>
      <c r="BI7">
        <v>105.19</v>
      </c>
    </row>
    <row r="8" spans="1:61" x14ac:dyDescent="0.25">
      <c r="A8" s="2">
        <v>42569</v>
      </c>
      <c r="B8">
        <f>_xll.BDH($A$1,"last_price",A8+TIME(8,0,0),A8+TIME(9,0,0),"BarSz=1","Dir=H","Dts=h","Sort=D","Quote=C","UseDPDF=Y","cols=60;rows=1")</f>
        <v>105.44</v>
      </c>
      <c r="C8">
        <v>105.46</v>
      </c>
      <c r="D8">
        <v>105.47</v>
      </c>
      <c r="E8">
        <v>105.47</v>
      </c>
      <c r="F8">
        <v>105.47</v>
      </c>
      <c r="G8">
        <v>105.47</v>
      </c>
      <c r="H8">
        <v>105.47</v>
      </c>
      <c r="I8">
        <v>105.5</v>
      </c>
      <c r="J8">
        <v>105.51</v>
      </c>
      <c r="K8">
        <v>105.51</v>
      </c>
      <c r="L8">
        <v>105.51</v>
      </c>
      <c r="M8">
        <v>105.51</v>
      </c>
      <c r="N8">
        <v>105.49</v>
      </c>
      <c r="O8">
        <v>105.49</v>
      </c>
      <c r="P8">
        <v>105.49</v>
      </c>
      <c r="Q8">
        <v>105.45</v>
      </c>
      <c r="R8">
        <v>105.47</v>
      </c>
      <c r="S8">
        <v>105.49</v>
      </c>
      <c r="T8">
        <v>105.5</v>
      </c>
      <c r="U8">
        <v>105.51</v>
      </c>
      <c r="V8">
        <v>105.51</v>
      </c>
      <c r="W8">
        <v>105.53</v>
      </c>
      <c r="X8">
        <v>105.54</v>
      </c>
      <c r="Y8">
        <v>105.48</v>
      </c>
      <c r="Z8">
        <v>105.45</v>
      </c>
      <c r="AA8">
        <v>105.46</v>
      </c>
      <c r="AB8">
        <v>105.46</v>
      </c>
      <c r="AC8">
        <v>105.47</v>
      </c>
      <c r="AD8">
        <v>105.46</v>
      </c>
      <c r="AE8">
        <v>105.49</v>
      </c>
      <c r="AF8">
        <v>105.49</v>
      </c>
      <c r="AG8">
        <v>105.5</v>
      </c>
      <c r="AH8">
        <v>105.55</v>
      </c>
      <c r="AI8">
        <v>105.53</v>
      </c>
      <c r="AJ8">
        <v>105.53</v>
      </c>
      <c r="AK8">
        <v>105.52</v>
      </c>
      <c r="AL8">
        <v>105.53</v>
      </c>
      <c r="AM8">
        <v>105.51</v>
      </c>
      <c r="AN8">
        <v>105.47</v>
      </c>
      <c r="AO8">
        <v>105.47</v>
      </c>
      <c r="AP8">
        <v>105.47</v>
      </c>
      <c r="AQ8">
        <v>105.47</v>
      </c>
      <c r="AR8">
        <v>105.49</v>
      </c>
      <c r="AS8">
        <v>105.44</v>
      </c>
      <c r="AT8">
        <v>105.46</v>
      </c>
      <c r="AU8">
        <v>105.44</v>
      </c>
      <c r="AV8">
        <v>105.38</v>
      </c>
      <c r="AW8">
        <v>105.39</v>
      </c>
      <c r="AX8">
        <v>105.36</v>
      </c>
      <c r="AY8">
        <v>105.39</v>
      </c>
      <c r="AZ8">
        <v>105.35</v>
      </c>
      <c r="BA8">
        <v>105.39</v>
      </c>
      <c r="BB8">
        <v>105.37</v>
      </c>
      <c r="BC8">
        <v>105.35</v>
      </c>
      <c r="BD8">
        <v>105.38</v>
      </c>
      <c r="BE8">
        <v>105.37</v>
      </c>
      <c r="BF8">
        <v>105.4</v>
      </c>
      <c r="BG8">
        <v>105.37</v>
      </c>
      <c r="BH8">
        <v>105.41</v>
      </c>
      <c r="BI8">
        <v>105.46</v>
      </c>
    </row>
    <row r="9" spans="1:61" x14ac:dyDescent="0.25">
      <c r="A9" s="2">
        <v>42570</v>
      </c>
      <c r="B9">
        <f>_xll.BDH($A$1,"last_price",A9+TIME(8,0,0),A9+TIME(9,0,0),"BarSz=1","Dir=H","Dts=h","Sort=D","Quote=C","UseDPDF=Y","cols=60;rows=1")</f>
        <v>105.97</v>
      </c>
      <c r="C9">
        <v>106</v>
      </c>
      <c r="D9">
        <v>106</v>
      </c>
      <c r="E9">
        <v>105.97</v>
      </c>
      <c r="F9">
        <v>105.95</v>
      </c>
      <c r="G9">
        <v>105.99</v>
      </c>
      <c r="H9">
        <v>106.04</v>
      </c>
      <c r="I9">
        <v>106.07</v>
      </c>
      <c r="J9">
        <v>106.08</v>
      </c>
      <c r="K9">
        <v>106.04</v>
      </c>
      <c r="L9">
        <v>106.05</v>
      </c>
      <c r="M9">
        <v>106.1</v>
      </c>
      <c r="N9">
        <v>106.09</v>
      </c>
      <c r="O9">
        <v>106.08</v>
      </c>
      <c r="P9">
        <v>106.09</v>
      </c>
      <c r="Q9">
        <v>106.11</v>
      </c>
      <c r="R9">
        <v>106.12</v>
      </c>
      <c r="S9">
        <v>106.13</v>
      </c>
      <c r="T9">
        <v>106.09</v>
      </c>
      <c r="U9">
        <v>106.08</v>
      </c>
      <c r="V9">
        <v>106.12</v>
      </c>
      <c r="W9">
        <v>106.12</v>
      </c>
      <c r="X9">
        <v>106.17</v>
      </c>
      <c r="Y9">
        <v>106.18</v>
      </c>
      <c r="Z9">
        <v>106.16</v>
      </c>
      <c r="AA9">
        <v>106.15</v>
      </c>
      <c r="AB9">
        <v>106.18</v>
      </c>
      <c r="AC9">
        <v>106.18</v>
      </c>
      <c r="AD9">
        <v>106.17</v>
      </c>
      <c r="AE9">
        <v>106.2</v>
      </c>
      <c r="AF9">
        <v>106.17</v>
      </c>
      <c r="AG9">
        <v>106.15</v>
      </c>
      <c r="AH9">
        <v>106.17</v>
      </c>
      <c r="AI9">
        <v>106.06</v>
      </c>
      <c r="AJ9">
        <v>106.06</v>
      </c>
      <c r="AK9">
        <v>106.06</v>
      </c>
      <c r="AL9">
        <v>106.04</v>
      </c>
      <c r="AM9">
        <v>106.04</v>
      </c>
      <c r="AN9">
        <v>106.04</v>
      </c>
      <c r="AO9">
        <v>106.02</v>
      </c>
      <c r="AP9">
        <v>105.99</v>
      </c>
      <c r="AQ9">
        <v>106.01</v>
      </c>
      <c r="AR9">
        <v>106.01</v>
      </c>
      <c r="AS9">
        <v>106.03</v>
      </c>
      <c r="AT9">
        <v>106.03</v>
      </c>
      <c r="AU9">
        <v>106.07</v>
      </c>
      <c r="AV9">
        <v>106.1</v>
      </c>
      <c r="AW9">
        <v>106.1</v>
      </c>
      <c r="AX9">
        <v>106.14</v>
      </c>
      <c r="AY9">
        <v>106.14</v>
      </c>
      <c r="AZ9">
        <v>106.14</v>
      </c>
      <c r="BA9">
        <v>106.18</v>
      </c>
      <c r="BB9">
        <v>106.14</v>
      </c>
      <c r="BC9">
        <v>106.1</v>
      </c>
      <c r="BD9">
        <v>106.07</v>
      </c>
      <c r="BE9">
        <v>106.08</v>
      </c>
      <c r="BF9">
        <v>106.09</v>
      </c>
      <c r="BG9">
        <v>106.11</v>
      </c>
      <c r="BH9">
        <v>106.08</v>
      </c>
      <c r="BI9">
        <v>106.1</v>
      </c>
    </row>
    <row r="10" spans="1:61" x14ac:dyDescent="0.25">
      <c r="A10" s="2">
        <v>42571</v>
      </c>
      <c r="B10">
        <f>_xll.BDH($A$1,"last_price",A10+TIME(8,0,0),A10+TIME(9,0,0),"BarSz=1","Dir=H","Dts=h","Sort=D","Quote=C","UseDPDF=Y","cols=60;rows=1")</f>
        <v>105.88</v>
      </c>
      <c r="C10">
        <v>105.91</v>
      </c>
      <c r="D10">
        <v>105.93</v>
      </c>
      <c r="E10">
        <v>105.93</v>
      </c>
      <c r="F10">
        <v>105.95</v>
      </c>
      <c r="G10">
        <v>105.99</v>
      </c>
      <c r="H10">
        <v>105.93</v>
      </c>
      <c r="I10">
        <v>105.93</v>
      </c>
      <c r="J10">
        <v>105.93</v>
      </c>
      <c r="K10">
        <v>105.92</v>
      </c>
      <c r="L10">
        <v>105.9</v>
      </c>
      <c r="M10">
        <v>105.92</v>
      </c>
      <c r="N10">
        <v>105.87</v>
      </c>
      <c r="O10">
        <v>105.95</v>
      </c>
      <c r="P10">
        <v>105.99</v>
      </c>
      <c r="Q10">
        <v>105.99</v>
      </c>
      <c r="R10">
        <v>106</v>
      </c>
      <c r="S10">
        <v>106.02</v>
      </c>
      <c r="T10">
        <v>106.05</v>
      </c>
      <c r="U10">
        <v>106.07</v>
      </c>
      <c r="V10">
        <v>106.07</v>
      </c>
      <c r="W10">
        <v>106.06</v>
      </c>
      <c r="X10">
        <v>106.08</v>
      </c>
      <c r="Y10">
        <v>106.08</v>
      </c>
      <c r="Z10">
        <v>106.07</v>
      </c>
      <c r="AA10">
        <v>106.07</v>
      </c>
      <c r="AB10">
        <v>106.06</v>
      </c>
      <c r="AC10">
        <v>106.07</v>
      </c>
      <c r="AD10">
        <v>106.05</v>
      </c>
      <c r="AE10">
        <v>106.02</v>
      </c>
      <c r="AF10">
        <v>106.01</v>
      </c>
      <c r="AG10">
        <v>106.03</v>
      </c>
      <c r="AH10">
        <v>106.02</v>
      </c>
      <c r="AI10">
        <v>106.02</v>
      </c>
      <c r="AJ10">
        <v>106.01</v>
      </c>
      <c r="AK10">
        <v>106.02</v>
      </c>
      <c r="AL10">
        <v>106.04</v>
      </c>
      <c r="AM10">
        <v>106.06</v>
      </c>
      <c r="AN10">
        <v>106.08</v>
      </c>
      <c r="AO10">
        <v>106.1</v>
      </c>
      <c r="AP10">
        <v>106.12</v>
      </c>
      <c r="AQ10">
        <v>106.1</v>
      </c>
      <c r="AR10">
        <v>106.11</v>
      </c>
      <c r="AS10">
        <v>106.11</v>
      </c>
      <c r="AT10">
        <v>106.11</v>
      </c>
      <c r="AU10">
        <v>106.11</v>
      </c>
      <c r="AV10">
        <v>106.12</v>
      </c>
      <c r="AW10">
        <v>106.12</v>
      </c>
      <c r="AX10">
        <v>106.14</v>
      </c>
      <c r="AY10">
        <v>106.14</v>
      </c>
      <c r="AZ10">
        <v>106.16</v>
      </c>
      <c r="BA10">
        <v>106.15</v>
      </c>
      <c r="BB10">
        <v>106.15</v>
      </c>
      <c r="BC10">
        <v>106.18</v>
      </c>
      <c r="BD10">
        <v>106.15</v>
      </c>
      <c r="BE10">
        <v>106.13</v>
      </c>
      <c r="BF10">
        <v>106.12</v>
      </c>
      <c r="BG10">
        <v>106.12</v>
      </c>
      <c r="BH10">
        <v>106.11</v>
      </c>
      <c r="BI10">
        <v>106.13</v>
      </c>
    </row>
    <row r="11" spans="1:61" x14ac:dyDescent="0.25">
      <c r="A11" s="2">
        <v>42572</v>
      </c>
      <c r="B11">
        <f>_xll.BDH($A$1,"last_price",A11+TIME(8,0,0),A11+TIME(9,0,0),"BarSz=1","Dir=H","Dts=h","Sort=D","Quote=C","UseDPDF=Y","cols=60;rows=1")</f>
        <v>107.38</v>
      </c>
      <c r="C11">
        <v>107.36</v>
      </c>
      <c r="D11">
        <v>107.42</v>
      </c>
      <c r="E11">
        <v>107.38</v>
      </c>
      <c r="F11">
        <v>107.34</v>
      </c>
      <c r="G11">
        <v>107.29</v>
      </c>
      <c r="H11">
        <v>107.35</v>
      </c>
      <c r="I11">
        <v>107.34</v>
      </c>
      <c r="J11">
        <v>107.35</v>
      </c>
      <c r="K11">
        <v>107.36</v>
      </c>
      <c r="L11">
        <v>107.38</v>
      </c>
      <c r="M11">
        <v>107.38</v>
      </c>
      <c r="N11">
        <v>107.35</v>
      </c>
      <c r="O11">
        <v>107.39</v>
      </c>
      <c r="P11">
        <v>107.37</v>
      </c>
      <c r="Q11">
        <v>107.34</v>
      </c>
      <c r="R11">
        <v>107.35</v>
      </c>
      <c r="S11">
        <v>107.37</v>
      </c>
      <c r="T11">
        <v>107.36</v>
      </c>
      <c r="U11">
        <v>107.38</v>
      </c>
      <c r="V11">
        <v>107.36</v>
      </c>
      <c r="W11">
        <v>107.34</v>
      </c>
      <c r="X11">
        <v>107.31</v>
      </c>
      <c r="Y11">
        <v>107.28</v>
      </c>
      <c r="Z11">
        <v>107.26</v>
      </c>
      <c r="AA11">
        <v>107.25</v>
      </c>
      <c r="AB11">
        <v>107.25</v>
      </c>
      <c r="AC11">
        <v>107.25</v>
      </c>
      <c r="AD11">
        <v>107.25</v>
      </c>
      <c r="AE11">
        <v>107.27</v>
      </c>
      <c r="AF11">
        <v>107.24</v>
      </c>
      <c r="AG11">
        <v>107.22</v>
      </c>
      <c r="AH11">
        <v>107.21</v>
      </c>
      <c r="AI11">
        <v>107.21</v>
      </c>
      <c r="AJ11">
        <v>107.21</v>
      </c>
      <c r="AK11">
        <v>107.22</v>
      </c>
      <c r="AL11">
        <v>107.17</v>
      </c>
      <c r="AM11">
        <v>107.16</v>
      </c>
      <c r="AN11">
        <v>107.17</v>
      </c>
      <c r="AO11">
        <v>107.16</v>
      </c>
      <c r="AP11">
        <v>107.16</v>
      </c>
      <c r="AQ11">
        <v>107.18</v>
      </c>
      <c r="AR11">
        <v>107.17</v>
      </c>
      <c r="AS11">
        <v>107.2</v>
      </c>
      <c r="AT11">
        <v>107.19</v>
      </c>
      <c r="AU11">
        <v>107.19</v>
      </c>
      <c r="AV11">
        <v>107.19</v>
      </c>
      <c r="AW11">
        <v>107.19</v>
      </c>
      <c r="AX11">
        <v>107.19</v>
      </c>
      <c r="AY11">
        <v>107.2</v>
      </c>
      <c r="AZ11">
        <v>107.21</v>
      </c>
      <c r="BA11">
        <v>107.23</v>
      </c>
      <c r="BB11">
        <v>107.24</v>
      </c>
      <c r="BC11">
        <v>107.22</v>
      </c>
      <c r="BD11">
        <v>107.24</v>
      </c>
      <c r="BE11">
        <v>107.23</v>
      </c>
      <c r="BF11">
        <v>107.21</v>
      </c>
      <c r="BG11">
        <v>107.17</v>
      </c>
      <c r="BH11">
        <v>107.16</v>
      </c>
      <c r="BI11">
        <v>107.18</v>
      </c>
    </row>
    <row r="12" spans="1:61" x14ac:dyDescent="0.25">
      <c r="A12" s="2">
        <v>42573</v>
      </c>
      <c r="B12">
        <f>_xll.BDH($A$1,"last_price",A12+TIME(8,0,0),A12+TIME(9,0,0),"BarSz=1","Dir=H","Dts=h","Sort=D","Quote=C","UseDPDF=Y","cols=60;rows=1")</f>
        <v>105.73</v>
      </c>
      <c r="C12">
        <v>105.75</v>
      </c>
      <c r="D12">
        <v>105.76</v>
      </c>
      <c r="E12">
        <v>105.71</v>
      </c>
      <c r="F12">
        <v>105.71</v>
      </c>
      <c r="G12">
        <v>105.7</v>
      </c>
      <c r="H12">
        <v>105.79</v>
      </c>
      <c r="I12">
        <v>105.79</v>
      </c>
      <c r="J12">
        <v>105.76</v>
      </c>
      <c r="K12">
        <v>105.84</v>
      </c>
      <c r="L12">
        <v>105.82</v>
      </c>
      <c r="M12">
        <v>105.82</v>
      </c>
      <c r="N12">
        <v>105.82</v>
      </c>
      <c r="O12">
        <v>105.83</v>
      </c>
      <c r="P12">
        <v>105.86</v>
      </c>
      <c r="Q12">
        <v>105.85</v>
      </c>
      <c r="R12">
        <v>105.85</v>
      </c>
      <c r="S12">
        <v>105.88</v>
      </c>
      <c r="T12">
        <v>105.9</v>
      </c>
      <c r="U12">
        <v>105.9</v>
      </c>
      <c r="V12">
        <v>105.89</v>
      </c>
      <c r="W12">
        <v>105.9</v>
      </c>
      <c r="X12">
        <v>105.9</v>
      </c>
      <c r="Y12">
        <v>105.94</v>
      </c>
      <c r="Z12">
        <v>105.92</v>
      </c>
      <c r="AA12">
        <v>105.9</v>
      </c>
      <c r="AB12">
        <v>105.9</v>
      </c>
      <c r="AC12">
        <v>105.89</v>
      </c>
      <c r="AD12">
        <v>105.9</v>
      </c>
      <c r="AE12">
        <v>105.87</v>
      </c>
      <c r="AF12">
        <v>105.86</v>
      </c>
      <c r="AG12">
        <v>105.85</v>
      </c>
      <c r="AH12">
        <v>105.86</v>
      </c>
      <c r="AI12">
        <v>105.8</v>
      </c>
      <c r="AJ12">
        <v>105.82</v>
      </c>
      <c r="AK12">
        <v>105.83</v>
      </c>
      <c r="AL12">
        <v>105.82</v>
      </c>
      <c r="AM12">
        <v>105.82</v>
      </c>
      <c r="AN12">
        <v>105.89</v>
      </c>
      <c r="AO12">
        <v>105.92</v>
      </c>
      <c r="AP12">
        <v>105.92</v>
      </c>
      <c r="AQ12">
        <v>105.91</v>
      </c>
      <c r="AR12">
        <v>105.9</v>
      </c>
      <c r="AS12">
        <v>105.89</v>
      </c>
      <c r="AT12">
        <v>105.89</v>
      </c>
      <c r="AU12">
        <v>105.9</v>
      </c>
      <c r="AV12">
        <v>105.9</v>
      </c>
      <c r="AW12">
        <v>105.92</v>
      </c>
      <c r="AX12">
        <v>105.93</v>
      </c>
      <c r="AY12">
        <v>105.93</v>
      </c>
      <c r="AZ12">
        <v>105.91</v>
      </c>
      <c r="BA12">
        <v>105.91</v>
      </c>
      <c r="BB12">
        <v>105.87</v>
      </c>
      <c r="BC12">
        <v>105.87</v>
      </c>
      <c r="BD12">
        <v>105.85</v>
      </c>
      <c r="BE12">
        <v>105.82</v>
      </c>
      <c r="BF12">
        <v>105.81</v>
      </c>
      <c r="BG12">
        <v>105.81</v>
      </c>
      <c r="BH12">
        <v>105.78</v>
      </c>
      <c r="BI12">
        <v>105.79</v>
      </c>
    </row>
    <row r="13" spans="1:61" x14ac:dyDescent="0.25">
      <c r="A13" s="2">
        <v>42576</v>
      </c>
      <c r="B13">
        <f>_xll.BDH($A$1,"last_price",A13+TIME(8,0,0),A13+TIME(9,0,0),"BarSz=1","Dir=H","Dts=h","Sort=D","Quote=C","UseDPDF=Y","cols=60;rows=1")</f>
        <v>106.57</v>
      </c>
      <c r="C13">
        <v>106.62</v>
      </c>
      <c r="D13">
        <v>106.59</v>
      </c>
      <c r="E13">
        <v>106.6</v>
      </c>
      <c r="F13">
        <v>106.57</v>
      </c>
      <c r="G13">
        <v>106.48</v>
      </c>
      <c r="H13">
        <v>106.47</v>
      </c>
      <c r="I13">
        <v>106.44</v>
      </c>
      <c r="J13">
        <v>106.44</v>
      </c>
      <c r="K13">
        <v>106.46</v>
      </c>
      <c r="L13">
        <v>106.43</v>
      </c>
      <c r="M13">
        <v>106.44</v>
      </c>
      <c r="N13">
        <v>106.42</v>
      </c>
      <c r="O13">
        <v>106.4</v>
      </c>
      <c r="P13">
        <v>106.4</v>
      </c>
      <c r="Q13">
        <v>106.41</v>
      </c>
      <c r="R13">
        <v>106.4</v>
      </c>
      <c r="S13">
        <v>106.41</v>
      </c>
      <c r="T13">
        <v>106.42</v>
      </c>
      <c r="U13">
        <v>106.43</v>
      </c>
      <c r="V13">
        <v>106.43</v>
      </c>
      <c r="W13">
        <v>106.43</v>
      </c>
      <c r="X13">
        <v>106.42</v>
      </c>
      <c r="Y13">
        <v>106.44</v>
      </c>
      <c r="Z13">
        <v>106.45</v>
      </c>
      <c r="AA13">
        <v>106.45</v>
      </c>
      <c r="AB13">
        <v>106.44</v>
      </c>
      <c r="AC13">
        <v>106.43</v>
      </c>
      <c r="AD13">
        <v>106.44</v>
      </c>
      <c r="AE13">
        <v>106.46</v>
      </c>
      <c r="AF13">
        <v>106.46</v>
      </c>
      <c r="AG13">
        <v>106.44</v>
      </c>
      <c r="AH13">
        <v>106.45</v>
      </c>
      <c r="AI13">
        <v>106.44</v>
      </c>
      <c r="AJ13">
        <v>106.44</v>
      </c>
      <c r="AK13">
        <v>106.45</v>
      </c>
      <c r="AL13">
        <v>106.47</v>
      </c>
      <c r="AM13">
        <v>106.48</v>
      </c>
      <c r="AN13">
        <v>106.44</v>
      </c>
      <c r="AO13">
        <v>106.44</v>
      </c>
      <c r="AP13">
        <v>106.42</v>
      </c>
      <c r="AQ13">
        <v>106.43</v>
      </c>
      <c r="AR13">
        <v>106.41</v>
      </c>
      <c r="AS13">
        <v>106.4</v>
      </c>
      <c r="AT13">
        <v>106.4</v>
      </c>
      <c r="AU13">
        <v>106.39</v>
      </c>
      <c r="AV13">
        <v>106.38</v>
      </c>
      <c r="AW13">
        <v>106.4</v>
      </c>
      <c r="AX13">
        <v>106.42</v>
      </c>
      <c r="AY13">
        <v>106.42</v>
      </c>
      <c r="AZ13">
        <v>106.44</v>
      </c>
      <c r="BA13">
        <v>106.42</v>
      </c>
      <c r="BB13">
        <v>106.41</v>
      </c>
      <c r="BC13">
        <v>106.42</v>
      </c>
      <c r="BD13">
        <v>106.38</v>
      </c>
      <c r="BE13">
        <v>106.32</v>
      </c>
      <c r="BF13">
        <v>106.31</v>
      </c>
      <c r="BG13">
        <v>106.3</v>
      </c>
      <c r="BH13">
        <v>106.29</v>
      </c>
      <c r="BI13">
        <v>106.3</v>
      </c>
    </row>
    <row r="14" spans="1:61" x14ac:dyDescent="0.25">
      <c r="A14" s="2">
        <v>42577</v>
      </c>
      <c r="B14">
        <f>_xll.BDH($A$1,"last_price",A14+TIME(8,0,0),A14+TIME(9,0,0),"BarSz=1","Dir=H","Dts=h","Sort=D","Quote=C","UseDPDF=Y","cols=60;rows=1")</f>
        <v>104.94</v>
      </c>
      <c r="C14">
        <v>104.94</v>
      </c>
      <c r="D14">
        <v>105.07</v>
      </c>
      <c r="E14">
        <v>105.05</v>
      </c>
      <c r="F14">
        <v>105.05</v>
      </c>
      <c r="G14">
        <v>105.03</v>
      </c>
      <c r="H14">
        <v>105.11</v>
      </c>
      <c r="I14">
        <v>105.1</v>
      </c>
      <c r="J14">
        <v>105.06</v>
      </c>
      <c r="K14">
        <v>105.09</v>
      </c>
      <c r="L14">
        <v>105.11</v>
      </c>
      <c r="M14">
        <v>105.13</v>
      </c>
      <c r="N14">
        <v>105.14</v>
      </c>
      <c r="O14">
        <v>105.1</v>
      </c>
      <c r="P14">
        <v>105.15</v>
      </c>
      <c r="Q14">
        <v>105.18</v>
      </c>
      <c r="R14">
        <v>105.15</v>
      </c>
      <c r="S14">
        <v>105.1</v>
      </c>
      <c r="T14">
        <v>105.09</v>
      </c>
      <c r="U14">
        <v>105.1</v>
      </c>
      <c r="V14">
        <v>105.05</v>
      </c>
      <c r="W14">
        <v>105.04</v>
      </c>
      <c r="X14">
        <v>105.03</v>
      </c>
      <c r="Y14">
        <v>105.05</v>
      </c>
      <c r="Z14">
        <v>105.06</v>
      </c>
      <c r="AA14">
        <v>105.11</v>
      </c>
      <c r="AB14">
        <v>105.15</v>
      </c>
      <c r="AC14">
        <v>105.18</v>
      </c>
      <c r="AD14">
        <v>105.18</v>
      </c>
      <c r="AE14">
        <v>105.18</v>
      </c>
      <c r="AF14">
        <v>105.17</v>
      </c>
      <c r="AG14">
        <v>105.16</v>
      </c>
      <c r="AH14">
        <v>105.13</v>
      </c>
      <c r="AI14">
        <v>105.16</v>
      </c>
      <c r="AJ14">
        <v>105.15</v>
      </c>
      <c r="AK14">
        <v>105.18</v>
      </c>
      <c r="AL14">
        <v>105.26</v>
      </c>
      <c r="AM14">
        <v>105.24</v>
      </c>
      <c r="AN14">
        <v>105.24</v>
      </c>
      <c r="AO14">
        <v>105.25</v>
      </c>
      <c r="AP14">
        <v>105.25</v>
      </c>
      <c r="AQ14">
        <v>105.27</v>
      </c>
      <c r="AR14">
        <v>105.34</v>
      </c>
      <c r="AS14">
        <v>105.33</v>
      </c>
      <c r="AT14">
        <v>105.3</v>
      </c>
      <c r="AU14">
        <v>105.31</v>
      </c>
      <c r="AV14">
        <v>105.34</v>
      </c>
      <c r="AW14">
        <v>105.46</v>
      </c>
      <c r="AX14">
        <v>105.47</v>
      </c>
      <c r="AY14">
        <v>105.53</v>
      </c>
      <c r="AZ14">
        <v>105.59</v>
      </c>
      <c r="BA14">
        <v>105.58</v>
      </c>
      <c r="BB14">
        <v>105.58</v>
      </c>
      <c r="BC14">
        <v>105.58</v>
      </c>
      <c r="BD14">
        <v>105.6</v>
      </c>
      <c r="BE14">
        <v>105.64</v>
      </c>
      <c r="BF14">
        <v>105.63</v>
      </c>
      <c r="BG14">
        <v>105.61</v>
      </c>
      <c r="BH14">
        <v>105.62</v>
      </c>
      <c r="BI14">
        <v>105.6</v>
      </c>
    </row>
    <row r="15" spans="1:61" x14ac:dyDescent="0.25">
      <c r="A15" s="2">
        <v>42578</v>
      </c>
      <c r="B15">
        <f>_xll.BDH($A$1,"last_price",A15+TIME(8,0,0),A15+TIME(9,0,0),"BarSz=1","Dir=H","Dts=h","Sort=D","Quote=C","UseDPDF=Y","cols=60;rows=1")</f>
        <v>105.15</v>
      </c>
      <c r="C15">
        <v>105.17</v>
      </c>
      <c r="D15">
        <v>105.13</v>
      </c>
      <c r="E15">
        <v>105.11</v>
      </c>
      <c r="F15">
        <v>105.14</v>
      </c>
      <c r="G15">
        <v>105.13</v>
      </c>
      <c r="H15">
        <v>105.06</v>
      </c>
      <c r="I15">
        <v>105.06</v>
      </c>
      <c r="J15">
        <v>105.08</v>
      </c>
      <c r="K15">
        <v>105.02</v>
      </c>
      <c r="L15">
        <v>105</v>
      </c>
      <c r="M15">
        <v>104.98</v>
      </c>
      <c r="N15">
        <v>104.99</v>
      </c>
      <c r="O15">
        <v>105.02</v>
      </c>
      <c r="P15">
        <v>105</v>
      </c>
      <c r="Q15">
        <v>105.03</v>
      </c>
      <c r="R15">
        <v>104.98</v>
      </c>
      <c r="S15">
        <v>104.93</v>
      </c>
      <c r="T15">
        <v>104.98</v>
      </c>
      <c r="U15">
        <v>104.99</v>
      </c>
      <c r="V15">
        <v>104.97</v>
      </c>
      <c r="W15">
        <v>104.96</v>
      </c>
      <c r="X15">
        <v>104.94</v>
      </c>
      <c r="Y15">
        <v>104.91</v>
      </c>
      <c r="Z15">
        <v>104.89</v>
      </c>
      <c r="AA15">
        <v>104.89</v>
      </c>
      <c r="AB15">
        <v>104.93</v>
      </c>
      <c r="AC15">
        <v>104.97</v>
      </c>
      <c r="AD15">
        <v>104.96</v>
      </c>
      <c r="AE15">
        <v>104.95</v>
      </c>
      <c r="AF15">
        <v>104.95</v>
      </c>
      <c r="AG15">
        <v>104.95</v>
      </c>
      <c r="AH15">
        <v>104.96</v>
      </c>
      <c r="AI15">
        <v>104.99</v>
      </c>
      <c r="AJ15">
        <v>105</v>
      </c>
      <c r="AK15">
        <v>105.03</v>
      </c>
      <c r="AL15">
        <v>105.03</v>
      </c>
      <c r="AM15">
        <v>105.03</v>
      </c>
      <c r="AN15">
        <v>105.06</v>
      </c>
      <c r="AO15">
        <v>105.05</v>
      </c>
      <c r="AP15">
        <v>105.04</v>
      </c>
      <c r="AQ15">
        <v>105.08</v>
      </c>
      <c r="AR15">
        <v>105.06</v>
      </c>
      <c r="AS15">
        <v>105.04</v>
      </c>
      <c r="AT15">
        <v>105.07</v>
      </c>
      <c r="AU15">
        <v>105.1</v>
      </c>
      <c r="AV15">
        <v>105.11</v>
      </c>
      <c r="AW15">
        <v>105.07</v>
      </c>
      <c r="AX15">
        <v>105.04</v>
      </c>
      <c r="AY15">
        <v>104.98</v>
      </c>
      <c r="AZ15">
        <v>104.95</v>
      </c>
      <c r="BA15">
        <v>104.94</v>
      </c>
      <c r="BB15">
        <v>104.95</v>
      </c>
      <c r="BC15">
        <v>104.99</v>
      </c>
      <c r="BD15">
        <v>104.98</v>
      </c>
      <c r="BE15">
        <v>104.99</v>
      </c>
      <c r="BF15">
        <v>105</v>
      </c>
      <c r="BG15">
        <v>105</v>
      </c>
      <c r="BH15">
        <v>104.9</v>
      </c>
      <c r="BI15">
        <v>104.85</v>
      </c>
    </row>
    <row r="16" spans="1:61" x14ac:dyDescent="0.25">
      <c r="A16" s="2">
        <v>42579</v>
      </c>
      <c r="B16">
        <f>_xll.BDH($A$1,"last_price",A16+TIME(8,0,0),A16+TIME(9,0,0),"BarSz=1","Dir=H","Dts=h","Sort=D","Quote=C","UseDPDF=Y","cols=60;rows=1")</f>
        <v>104.77</v>
      </c>
      <c r="C16">
        <v>104.76</v>
      </c>
      <c r="D16">
        <v>104.73</v>
      </c>
      <c r="E16">
        <v>104.74</v>
      </c>
      <c r="F16">
        <v>104.73</v>
      </c>
      <c r="G16">
        <v>104.7</v>
      </c>
      <c r="H16">
        <v>104.73</v>
      </c>
      <c r="I16">
        <v>104.69</v>
      </c>
      <c r="J16">
        <v>104.8</v>
      </c>
      <c r="K16">
        <v>104.84</v>
      </c>
      <c r="L16">
        <v>104.87</v>
      </c>
      <c r="M16">
        <v>104.82</v>
      </c>
      <c r="N16">
        <v>104.83</v>
      </c>
      <c r="O16">
        <v>104.84</v>
      </c>
      <c r="P16">
        <v>104.82</v>
      </c>
      <c r="Q16">
        <v>104.84</v>
      </c>
      <c r="R16">
        <v>104.83</v>
      </c>
      <c r="S16">
        <v>104.8</v>
      </c>
      <c r="T16">
        <v>104.81</v>
      </c>
      <c r="U16">
        <v>104.86</v>
      </c>
      <c r="V16">
        <v>104.84</v>
      </c>
      <c r="W16">
        <v>104.86</v>
      </c>
      <c r="X16">
        <v>104.87</v>
      </c>
      <c r="Y16">
        <v>104.87</v>
      </c>
      <c r="Z16">
        <v>104.87</v>
      </c>
      <c r="AA16">
        <v>104.82</v>
      </c>
      <c r="AB16">
        <v>104.86</v>
      </c>
      <c r="AC16">
        <v>104.84</v>
      </c>
      <c r="AD16">
        <v>104.86</v>
      </c>
      <c r="AE16">
        <v>104.82</v>
      </c>
      <c r="AF16">
        <v>104.82</v>
      </c>
      <c r="AG16">
        <v>104.84</v>
      </c>
      <c r="AH16">
        <v>104.86</v>
      </c>
      <c r="AI16">
        <v>104.85</v>
      </c>
      <c r="AJ16">
        <v>104.87</v>
      </c>
      <c r="AK16">
        <v>104.87</v>
      </c>
      <c r="AL16">
        <v>104.84</v>
      </c>
      <c r="AM16">
        <v>104.83</v>
      </c>
      <c r="AN16">
        <v>104.85</v>
      </c>
      <c r="AO16">
        <v>104.86</v>
      </c>
      <c r="AP16">
        <v>104.9</v>
      </c>
      <c r="AQ16">
        <v>104.94</v>
      </c>
      <c r="AR16">
        <v>104.92</v>
      </c>
      <c r="AS16">
        <v>104.92</v>
      </c>
      <c r="AT16">
        <v>104.95</v>
      </c>
      <c r="AU16">
        <v>104.96</v>
      </c>
      <c r="AV16">
        <v>104.98</v>
      </c>
      <c r="AW16">
        <v>104.98</v>
      </c>
      <c r="AX16">
        <v>104.96</v>
      </c>
      <c r="AY16">
        <v>104.94</v>
      </c>
      <c r="AZ16">
        <v>104.87</v>
      </c>
      <c r="BA16">
        <v>104.9</v>
      </c>
      <c r="BB16">
        <v>104.91</v>
      </c>
      <c r="BC16">
        <v>104.88</v>
      </c>
      <c r="BD16">
        <v>104.87</v>
      </c>
      <c r="BE16">
        <v>104.87</v>
      </c>
      <c r="BF16">
        <v>104.83</v>
      </c>
      <c r="BG16">
        <v>104.8</v>
      </c>
      <c r="BH16">
        <v>104.82</v>
      </c>
      <c r="BI16">
        <v>104.95</v>
      </c>
    </row>
    <row r="17" spans="1:61" x14ac:dyDescent="0.25">
      <c r="A17" s="2">
        <v>42580</v>
      </c>
      <c r="B17">
        <f>_xll.BDH($A$1,"last_price",A17+TIME(8,0,0),A17+TIME(9,0,0),"BarSz=1","Dir=H","Dts=h","Sort=D","Quote=C","UseDPDF=Y","cols=60;rows=1")</f>
        <v>104.39</v>
      </c>
      <c r="C17">
        <v>104.3</v>
      </c>
      <c r="D17">
        <v>104.32</v>
      </c>
      <c r="E17">
        <v>104.27</v>
      </c>
      <c r="F17">
        <v>104.31</v>
      </c>
      <c r="G17">
        <v>104.47</v>
      </c>
      <c r="H17">
        <v>104.42</v>
      </c>
      <c r="I17">
        <v>104.38</v>
      </c>
      <c r="J17">
        <v>104.36</v>
      </c>
      <c r="K17">
        <v>104.38</v>
      </c>
      <c r="L17">
        <v>104.38</v>
      </c>
      <c r="M17">
        <v>104.33</v>
      </c>
      <c r="N17">
        <v>104.3</v>
      </c>
      <c r="O17">
        <v>104.26</v>
      </c>
      <c r="P17">
        <v>104.29</v>
      </c>
      <c r="Q17">
        <v>104.29</v>
      </c>
      <c r="R17">
        <v>104.37</v>
      </c>
      <c r="S17">
        <v>104.37</v>
      </c>
      <c r="T17">
        <v>104.34</v>
      </c>
      <c r="U17">
        <v>104.41</v>
      </c>
      <c r="V17">
        <v>104.38</v>
      </c>
      <c r="W17">
        <v>104.39</v>
      </c>
      <c r="X17">
        <v>104.45</v>
      </c>
      <c r="Y17">
        <v>104.48</v>
      </c>
      <c r="Z17">
        <v>104.52</v>
      </c>
      <c r="AA17">
        <v>104.47</v>
      </c>
      <c r="AB17">
        <v>104.49</v>
      </c>
      <c r="AC17">
        <v>104.45</v>
      </c>
      <c r="AD17">
        <v>104.5</v>
      </c>
      <c r="AE17">
        <v>104.48</v>
      </c>
      <c r="AF17">
        <v>104.54</v>
      </c>
      <c r="AG17">
        <v>104.56</v>
      </c>
      <c r="AH17">
        <v>104.57</v>
      </c>
      <c r="AI17">
        <v>104.55</v>
      </c>
      <c r="AJ17">
        <v>104.59</v>
      </c>
      <c r="AK17">
        <v>104.59</v>
      </c>
      <c r="AL17">
        <v>104.55</v>
      </c>
      <c r="AM17">
        <v>104.53</v>
      </c>
      <c r="AN17">
        <v>104.63</v>
      </c>
      <c r="AO17">
        <v>104.64</v>
      </c>
      <c r="AP17">
        <v>104.63</v>
      </c>
      <c r="AQ17">
        <v>104.68</v>
      </c>
      <c r="AR17">
        <v>104.7</v>
      </c>
      <c r="AS17">
        <v>104.68</v>
      </c>
      <c r="AT17">
        <v>104.68</v>
      </c>
      <c r="AU17">
        <v>104.68</v>
      </c>
      <c r="AV17">
        <v>104.68</v>
      </c>
      <c r="AW17">
        <v>104.65</v>
      </c>
      <c r="AX17">
        <v>104.74</v>
      </c>
      <c r="AY17">
        <v>104.76</v>
      </c>
      <c r="AZ17">
        <v>104.76</v>
      </c>
      <c r="BA17">
        <v>104.77</v>
      </c>
      <c r="BB17">
        <v>104.79</v>
      </c>
      <c r="BC17">
        <v>104.79</v>
      </c>
      <c r="BD17">
        <v>104.78</v>
      </c>
      <c r="BE17">
        <v>104.82</v>
      </c>
      <c r="BF17">
        <v>104.8</v>
      </c>
      <c r="BG17">
        <v>104.8</v>
      </c>
      <c r="BH17">
        <v>104.81</v>
      </c>
      <c r="BI17">
        <v>104.78</v>
      </c>
    </row>
    <row r="18" spans="1:61" x14ac:dyDescent="0.25">
      <c r="A18" s="2">
        <v>42583</v>
      </c>
      <c r="B18">
        <f>_xll.BDH($A$1,"last_price",A18+TIME(8,0,0),A18+TIME(9,0,0),"BarSz=1","Dir=H","Dts=h","Sort=D","Quote=C","UseDPDF=Y","cols=60;rows=1")</f>
        <v>102.37</v>
      </c>
      <c r="C18">
        <v>102.36</v>
      </c>
      <c r="D18">
        <v>102.39</v>
      </c>
      <c r="E18">
        <v>102.41</v>
      </c>
      <c r="F18">
        <v>102.4</v>
      </c>
      <c r="G18">
        <v>102.41</v>
      </c>
      <c r="H18">
        <v>102.46</v>
      </c>
      <c r="I18">
        <v>102.44</v>
      </c>
      <c r="J18">
        <v>102.47</v>
      </c>
      <c r="K18">
        <v>102.48</v>
      </c>
      <c r="L18">
        <v>102.49</v>
      </c>
      <c r="M18">
        <v>102.47</v>
      </c>
      <c r="N18">
        <v>102.46</v>
      </c>
      <c r="O18">
        <v>102.44</v>
      </c>
      <c r="P18">
        <v>102.46</v>
      </c>
      <c r="Q18">
        <v>102.48</v>
      </c>
      <c r="R18">
        <v>102.48</v>
      </c>
      <c r="S18">
        <v>102.51</v>
      </c>
      <c r="T18">
        <v>102.49</v>
      </c>
      <c r="U18">
        <v>102.52</v>
      </c>
      <c r="V18">
        <v>102.48</v>
      </c>
      <c r="W18">
        <v>102.48</v>
      </c>
      <c r="X18">
        <v>102.48</v>
      </c>
      <c r="Y18">
        <v>102.47</v>
      </c>
      <c r="Z18">
        <v>102.45</v>
      </c>
      <c r="AA18">
        <v>102.47</v>
      </c>
      <c r="AB18">
        <v>102.47</v>
      </c>
      <c r="AC18">
        <v>102.47</v>
      </c>
      <c r="AD18">
        <v>102.45</v>
      </c>
      <c r="AE18">
        <v>102.45</v>
      </c>
      <c r="AF18">
        <v>102.46</v>
      </c>
      <c r="AG18">
        <v>102.45</v>
      </c>
      <c r="AH18">
        <v>102.44</v>
      </c>
      <c r="AI18">
        <v>102.45</v>
      </c>
      <c r="AJ18">
        <v>102.43</v>
      </c>
      <c r="AK18">
        <v>102.46</v>
      </c>
      <c r="AL18">
        <v>102.47</v>
      </c>
      <c r="AM18">
        <v>102.48</v>
      </c>
      <c r="AN18">
        <v>102.46</v>
      </c>
      <c r="AO18">
        <v>102.45</v>
      </c>
      <c r="AP18">
        <v>102.45</v>
      </c>
      <c r="AQ18">
        <v>102.44</v>
      </c>
      <c r="AR18">
        <v>102.46</v>
      </c>
      <c r="AS18">
        <v>102.42</v>
      </c>
      <c r="AT18">
        <v>102.43</v>
      </c>
      <c r="AU18">
        <v>102.4</v>
      </c>
      <c r="AV18">
        <v>102.4</v>
      </c>
      <c r="AW18">
        <v>102.38</v>
      </c>
      <c r="AX18">
        <v>102.36</v>
      </c>
      <c r="AY18">
        <v>102.35</v>
      </c>
      <c r="AZ18">
        <v>102.37</v>
      </c>
      <c r="BA18">
        <v>102.36</v>
      </c>
      <c r="BB18">
        <v>102.38</v>
      </c>
      <c r="BC18">
        <v>102.37</v>
      </c>
      <c r="BD18">
        <v>102.36</v>
      </c>
      <c r="BE18">
        <v>102.37</v>
      </c>
      <c r="BF18">
        <v>102.38</v>
      </c>
      <c r="BG18">
        <v>102.36</v>
      </c>
      <c r="BH18">
        <v>102.33</v>
      </c>
      <c r="BI18">
        <v>102.38</v>
      </c>
    </row>
    <row r="19" spans="1:61" x14ac:dyDescent="0.25">
      <c r="A19" s="2">
        <v>42584</v>
      </c>
      <c r="B19">
        <f>_xll.BDH($A$1,"last_price",A19+TIME(8,0,0),A19+TIME(9,0,0),"BarSz=1","Dir=H","Dts=h","Sort=D","Quote=C","UseDPDF=Y","cols=60;rows=1")</f>
        <v>102.35</v>
      </c>
      <c r="C19">
        <v>102.35</v>
      </c>
      <c r="D19">
        <v>102.34</v>
      </c>
      <c r="E19">
        <v>102.35</v>
      </c>
      <c r="F19">
        <v>102.35</v>
      </c>
      <c r="G19">
        <v>102.37</v>
      </c>
      <c r="H19">
        <v>102.33</v>
      </c>
      <c r="I19">
        <v>102.32</v>
      </c>
      <c r="J19">
        <v>102.32</v>
      </c>
      <c r="K19">
        <v>102.35</v>
      </c>
      <c r="L19">
        <v>102.35</v>
      </c>
      <c r="M19">
        <v>102.34</v>
      </c>
      <c r="N19">
        <v>102.35</v>
      </c>
      <c r="O19">
        <v>102.32</v>
      </c>
      <c r="P19">
        <v>102.32</v>
      </c>
      <c r="Q19">
        <v>102.31</v>
      </c>
      <c r="R19">
        <v>102.33</v>
      </c>
      <c r="S19">
        <v>102.29</v>
      </c>
      <c r="T19">
        <v>102.3</v>
      </c>
      <c r="U19">
        <v>102.27</v>
      </c>
      <c r="V19">
        <v>102.27</v>
      </c>
      <c r="W19">
        <v>102.26</v>
      </c>
      <c r="X19">
        <v>102.26</v>
      </c>
      <c r="Y19">
        <v>102.26</v>
      </c>
      <c r="Z19">
        <v>102.24</v>
      </c>
      <c r="AA19">
        <v>102.25</v>
      </c>
      <c r="AB19">
        <v>102.25</v>
      </c>
      <c r="AC19">
        <v>102.27</v>
      </c>
      <c r="AD19">
        <v>102.3</v>
      </c>
      <c r="AE19">
        <v>102.3</v>
      </c>
      <c r="AF19">
        <v>102.31</v>
      </c>
      <c r="AG19">
        <v>102.31</v>
      </c>
      <c r="AH19">
        <v>102.34</v>
      </c>
      <c r="AI19">
        <v>102.28</v>
      </c>
      <c r="AJ19">
        <v>102.27</v>
      </c>
      <c r="AK19">
        <v>102.26</v>
      </c>
      <c r="AL19">
        <v>102.28</v>
      </c>
      <c r="AM19">
        <v>102.28</v>
      </c>
      <c r="AN19">
        <v>102.28</v>
      </c>
      <c r="AO19">
        <v>102.28</v>
      </c>
      <c r="AP19">
        <v>102.26</v>
      </c>
      <c r="AQ19">
        <v>102.27</v>
      </c>
      <c r="AR19">
        <v>102.27</v>
      </c>
      <c r="AS19">
        <v>102.26</v>
      </c>
      <c r="AT19">
        <v>102.26</v>
      </c>
      <c r="AU19">
        <v>102.3</v>
      </c>
      <c r="AV19">
        <v>102.31</v>
      </c>
      <c r="AW19">
        <v>102.33</v>
      </c>
      <c r="AX19">
        <v>102.33</v>
      </c>
      <c r="AY19">
        <v>102.33</v>
      </c>
      <c r="AZ19">
        <v>102.3</v>
      </c>
      <c r="BA19">
        <v>102.3</v>
      </c>
      <c r="BB19">
        <v>102.29</v>
      </c>
      <c r="BC19">
        <v>102.31</v>
      </c>
      <c r="BD19">
        <v>102.32</v>
      </c>
      <c r="BE19">
        <v>102.32</v>
      </c>
      <c r="BF19">
        <v>102.31</v>
      </c>
      <c r="BG19">
        <v>102.33</v>
      </c>
      <c r="BH19">
        <v>102.31</v>
      </c>
      <c r="BI19">
        <v>102.31</v>
      </c>
    </row>
    <row r="20" spans="1:61" x14ac:dyDescent="0.25">
      <c r="A20" s="2">
        <v>42585</v>
      </c>
      <c r="B20">
        <f>_xll.BDH($A$1,"last_price",A20+TIME(8,0,0),A20+TIME(9,0,0),"BarSz=1","Dir=H","Dts=h","Sort=D","Quote=C","UseDPDF=Y","cols=60;rows=1")</f>
        <v>101.23</v>
      </c>
      <c r="C20">
        <v>101.25</v>
      </c>
      <c r="D20">
        <v>101.25</v>
      </c>
      <c r="E20">
        <v>101.24</v>
      </c>
      <c r="F20">
        <v>101.21</v>
      </c>
      <c r="G20">
        <v>101.19</v>
      </c>
      <c r="H20">
        <v>101.22</v>
      </c>
      <c r="I20">
        <v>101.2</v>
      </c>
      <c r="J20">
        <v>101.19</v>
      </c>
      <c r="K20">
        <v>101.22</v>
      </c>
      <c r="L20">
        <v>101.23</v>
      </c>
      <c r="M20">
        <v>101.26</v>
      </c>
      <c r="N20">
        <v>101.25</v>
      </c>
      <c r="O20">
        <v>101.25</v>
      </c>
      <c r="P20">
        <v>101.26</v>
      </c>
      <c r="Q20">
        <v>101.24</v>
      </c>
      <c r="R20">
        <v>101.24</v>
      </c>
      <c r="S20">
        <v>101.21</v>
      </c>
      <c r="T20">
        <v>101.22</v>
      </c>
      <c r="U20">
        <v>101.23</v>
      </c>
      <c r="V20">
        <v>101.23</v>
      </c>
      <c r="W20">
        <v>101.22</v>
      </c>
      <c r="X20">
        <v>101.2</v>
      </c>
      <c r="Y20">
        <v>101.19</v>
      </c>
      <c r="Z20">
        <v>101.19</v>
      </c>
      <c r="AA20">
        <v>101.19</v>
      </c>
      <c r="AB20">
        <v>101.19</v>
      </c>
      <c r="AC20">
        <v>101.18</v>
      </c>
      <c r="AD20">
        <v>101.19</v>
      </c>
      <c r="AE20">
        <v>101.18</v>
      </c>
      <c r="AF20">
        <v>101.2</v>
      </c>
      <c r="AG20">
        <v>101.19</v>
      </c>
      <c r="AH20">
        <v>101.2</v>
      </c>
      <c r="AI20">
        <v>101.21</v>
      </c>
      <c r="AJ20">
        <v>101.2</v>
      </c>
      <c r="AK20">
        <v>101.2</v>
      </c>
      <c r="AL20">
        <v>101.2</v>
      </c>
      <c r="AM20">
        <v>101.21</v>
      </c>
      <c r="AN20">
        <v>101.19</v>
      </c>
      <c r="AO20">
        <v>101.18</v>
      </c>
      <c r="AP20">
        <v>101.17</v>
      </c>
      <c r="AQ20">
        <v>101.18</v>
      </c>
      <c r="AR20">
        <v>101.16</v>
      </c>
      <c r="AS20">
        <v>101.14</v>
      </c>
      <c r="AT20">
        <v>101.14</v>
      </c>
      <c r="AU20">
        <v>101.15</v>
      </c>
      <c r="AV20">
        <v>101.15</v>
      </c>
      <c r="AW20">
        <v>101.13</v>
      </c>
      <c r="AX20">
        <v>101.12</v>
      </c>
      <c r="AY20">
        <v>101.13</v>
      </c>
      <c r="AZ20">
        <v>101.12</v>
      </c>
      <c r="BA20">
        <v>101.1</v>
      </c>
      <c r="BB20">
        <v>101.1</v>
      </c>
      <c r="BC20">
        <v>101.09</v>
      </c>
      <c r="BD20">
        <v>101.1</v>
      </c>
      <c r="BE20">
        <v>101.12</v>
      </c>
      <c r="BF20">
        <v>101.15</v>
      </c>
      <c r="BG20">
        <v>101.15</v>
      </c>
      <c r="BH20">
        <v>101.11</v>
      </c>
      <c r="BI20">
        <v>101.14</v>
      </c>
    </row>
    <row r="21" spans="1:61" x14ac:dyDescent="0.25">
      <c r="A21" s="2">
        <v>42586</v>
      </c>
      <c r="B21">
        <f>_xll.BDH($A$1,"last_price",A21+TIME(8,0,0),A21+TIME(9,0,0),"BarSz=1","Dir=H","Dts=h","Sort=D","Quote=C","UseDPDF=Y","cols=60;rows=1")</f>
        <v>101.27</v>
      </c>
      <c r="C21">
        <v>101.28</v>
      </c>
      <c r="D21">
        <v>101.28</v>
      </c>
      <c r="E21">
        <v>101.28</v>
      </c>
      <c r="F21">
        <v>101.28</v>
      </c>
      <c r="G21">
        <v>101.25</v>
      </c>
      <c r="H21">
        <v>101.28</v>
      </c>
      <c r="I21">
        <v>101.3</v>
      </c>
      <c r="J21">
        <v>101.29</v>
      </c>
      <c r="K21">
        <v>101.32</v>
      </c>
      <c r="L21">
        <v>101.3</v>
      </c>
      <c r="M21">
        <v>101.3</v>
      </c>
      <c r="N21">
        <v>101.27</v>
      </c>
      <c r="O21">
        <v>101.32</v>
      </c>
      <c r="P21">
        <v>101.31</v>
      </c>
      <c r="Q21">
        <v>101.33</v>
      </c>
      <c r="R21">
        <v>101.34</v>
      </c>
      <c r="S21">
        <v>101.33</v>
      </c>
      <c r="T21">
        <v>101.32</v>
      </c>
      <c r="U21">
        <v>101.32</v>
      </c>
      <c r="V21">
        <v>101.31</v>
      </c>
      <c r="W21">
        <v>101.32</v>
      </c>
      <c r="X21">
        <v>101.33</v>
      </c>
      <c r="Y21">
        <v>101.34</v>
      </c>
      <c r="Z21">
        <v>101.31</v>
      </c>
      <c r="AA21">
        <v>101.27</v>
      </c>
      <c r="AB21">
        <v>101.29</v>
      </c>
      <c r="AC21">
        <v>101.28</v>
      </c>
      <c r="AD21">
        <v>101.3</v>
      </c>
      <c r="AE21">
        <v>101.33</v>
      </c>
      <c r="AF21">
        <v>101.32</v>
      </c>
      <c r="AG21">
        <v>101.31</v>
      </c>
      <c r="AH21">
        <v>101.29</v>
      </c>
      <c r="AI21">
        <v>101.27</v>
      </c>
      <c r="AJ21">
        <v>101.28</v>
      </c>
      <c r="AK21">
        <v>101.29</v>
      </c>
      <c r="AL21">
        <v>101.29</v>
      </c>
      <c r="AM21">
        <v>101.28</v>
      </c>
      <c r="AN21">
        <v>101.27</v>
      </c>
      <c r="AO21">
        <v>101.26</v>
      </c>
      <c r="AP21">
        <v>101.29</v>
      </c>
      <c r="AQ21">
        <v>101.29</v>
      </c>
      <c r="AR21">
        <v>101.3</v>
      </c>
      <c r="AS21">
        <v>101.3</v>
      </c>
      <c r="AT21">
        <v>101.29</v>
      </c>
      <c r="AU21">
        <v>101.29</v>
      </c>
      <c r="AV21">
        <v>101.31</v>
      </c>
      <c r="AW21">
        <v>101.32</v>
      </c>
      <c r="AX21">
        <v>101.33</v>
      </c>
      <c r="AY21">
        <v>101.33</v>
      </c>
      <c r="AZ21">
        <v>101.32</v>
      </c>
      <c r="BA21">
        <v>101.33</v>
      </c>
      <c r="BB21">
        <v>101.33</v>
      </c>
      <c r="BC21">
        <v>101.34</v>
      </c>
      <c r="BD21">
        <v>101.36</v>
      </c>
      <c r="BE21">
        <v>101.33</v>
      </c>
      <c r="BF21">
        <v>101.29</v>
      </c>
      <c r="BG21">
        <v>101.29</v>
      </c>
      <c r="BH21">
        <v>101.31</v>
      </c>
      <c r="BI21">
        <v>101.32</v>
      </c>
    </row>
    <row r="22" spans="1:61" x14ac:dyDescent="0.25">
      <c r="A22" s="2">
        <v>42587</v>
      </c>
      <c r="B22">
        <f>_xll.BDH($A$1,"last_price",A22+TIME(8,0,0),A22+TIME(9,0,0),"BarSz=1","Dir=H","Dts=h","Sort=D","Quote=C","UseDPDF=Y","cols=60;rows=1")</f>
        <v>101.25</v>
      </c>
      <c r="C22">
        <v>101.26</v>
      </c>
      <c r="D22">
        <v>101.27</v>
      </c>
      <c r="E22">
        <v>101.25</v>
      </c>
      <c r="F22">
        <v>101.25</v>
      </c>
      <c r="G22">
        <v>101.24</v>
      </c>
      <c r="H22">
        <v>101.21</v>
      </c>
      <c r="I22">
        <v>101.19</v>
      </c>
      <c r="J22">
        <v>101.18</v>
      </c>
      <c r="K22">
        <v>101.19</v>
      </c>
      <c r="L22">
        <v>101.21</v>
      </c>
      <c r="M22">
        <v>101.23</v>
      </c>
      <c r="N22">
        <v>101.25</v>
      </c>
      <c r="O22">
        <v>101.25</v>
      </c>
      <c r="P22">
        <v>101.27</v>
      </c>
      <c r="Q22">
        <v>101.27</v>
      </c>
      <c r="R22">
        <v>101.26</v>
      </c>
      <c r="S22">
        <v>101.26</v>
      </c>
      <c r="T22">
        <v>101.27</v>
      </c>
      <c r="U22">
        <v>101.29</v>
      </c>
      <c r="V22">
        <v>101.28</v>
      </c>
      <c r="W22">
        <v>101.26</v>
      </c>
      <c r="X22">
        <v>101.28</v>
      </c>
      <c r="Y22">
        <v>101.27</v>
      </c>
      <c r="Z22">
        <v>101.29</v>
      </c>
      <c r="AA22">
        <v>101.29</v>
      </c>
      <c r="AB22">
        <v>101.29</v>
      </c>
      <c r="AC22">
        <v>101.3</v>
      </c>
      <c r="AD22">
        <v>101.3</v>
      </c>
      <c r="AE22">
        <v>101.32</v>
      </c>
      <c r="AF22">
        <v>101.31</v>
      </c>
      <c r="AG22">
        <v>101.32</v>
      </c>
      <c r="AH22">
        <v>101.28</v>
      </c>
      <c r="AI22">
        <v>101.29</v>
      </c>
      <c r="AJ22">
        <v>101.29</v>
      </c>
      <c r="AK22">
        <v>101.29</v>
      </c>
      <c r="AL22">
        <v>101.31</v>
      </c>
      <c r="AM22">
        <v>101.31</v>
      </c>
      <c r="AN22">
        <v>101.31</v>
      </c>
      <c r="AO22">
        <v>101.3</v>
      </c>
      <c r="AP22">
        <v>101.32</v>
      </c>
      <c r="AQ22">
        <v>101.34</v>
      </c>
      <c r="AR22">
        <v>101.36</v>
      </c>
      <c r="AS22">
        <v>101.35</v>
      </c>
      <c r="AT22">
        <v>101.34</v>
      </c>
      <c r="AU22">
        <v>101.33</v>
      </c>
      <c r="AV22">
        <v>101.32</v>
      </c>
      <c r="AW22">
        <v>101.31</v>
      </c>
      <c r="AX22">
        <v>101.32</v>
      </c>
      <c r="AY22">
        <v>101.34</v>
      </c>
      <c r="AZ22">
        <v>101.34</v>
      </c>
      <c r="BA22">
        <v>101.34</v>
      </c>
      <c r="BB22">
        <v>101.26</v>
      </c>
      <c r="BC22">
        <v>101.26</v>
      </c>
      <c r="BD22">
        <v>101.28</v>
      </c>
      <c r="BE22">
        <v>101.29</v>
      </c>
      <c r="BF22">
        <v>101.28</v>
      </c>
      <c r="BG22">
        <v>101.3</v>
      </c>
      <c r="BH22">
        <v>101.28</v>
      </c>
      <c r="BI22">
        <v>101.25</v>
      </c>
    </row>
    <row r="23" spans="1:61" x14ac:dyDescent="0.25">
      <c r="A23" s="2">
        <v>42590</v>
      </c>
      <c r="B23">
        <f>_xll.BDH($A$1,"last_price",A23+TIME(8,0,0),A23+TIME(9,0,0),"BarSz=1","Dir=H","Dts=h","Sort=D","Quote=C","UseDPDF=Y","cols=60;rows=1")</f>
        <v>102.1</v>
      </c>
      <c r="C23">
        <v>102.13</v>
      </c>
      <c r="D23">
        <v>102.11</v>
      </c>
      <c r="E23">
        <v>102.08</v>
      </c>
      <c r="F23">
        <v>102.07</v>
      </c>
      <c r="G23">
        <v>102.09</v>
      </c>
      <c r="H23">
        <v>102.04</v>
      </c>
      <c r="I23">
        <v>102.01</v>
      </c>
      <c r="J23">
        <v>102.01</v>
      </c>
      <c r="K23">
        <v>102.01</v>
      </c>
      <c r="L23">
        <v>102.04</v>
      </c>
      <c r="M23">
        <v>102.06</v>
      </c>
      <c r="N23">
        <v>102.06</v>
      </c>
      <c r="O23">
        <v>102.06</v>
      </c>
      <c r="P23">
        <v>102.07</v>
      </c>
      <c r="Q23">
        <v>102.07</v>
      </c>
      <c r="R23">
        <v>102.07</v>
      </c>
      <c r="S23">
        <v>102.1</v>
      </c>
      <c r="T23">
        <v>102.11</v>
      </c>
      <c r="U23">
        <v>102.13</v>
      </c>
      <c r="V23">
        <v>102.12</v>
      </c>
      <c r="W23">
        <v>102.14</v>
      </c>
      <c r="X23">
        <v>102.13</v>
      </c>
      <c r="Y23">
        <v>102.12</v>
      </c>
      <c r="Z23">
        <v>102.09</v>
      </c>
      <c r="AA23">
        <v>102.09</v>
      </c>
      <c r="AB23">
        <v>102.09</v>
      </c>
      <c r="AC23">
        <v>102.09</v>
      </c>
      <c r="AD23">
        <v>102.07</v>
      </c>
      <c r="AE23">
        <v>102.03</v>
      </c>
      <c r="AF23">
        <v>102.03</v>
      </c>
      <c r="AG23">
        <v>102.01</v>
      </c>
      <c r="AH23">
        <v>102.03</v>
      </c>
      <c r="AI23">
        <v>102.01</v>
      </c>
      <c r="AJ23">
        <v>102.03</v>
      </c>
      <c r="AK23">
        <v>101.99</v>
      </c>
      <c r="AL23">
        <v>102.01</v>
      </c>
      <c r="AM23">
        <v>102.01</v>
      </c>
      <c r="AN23">
        <v>102.01</v>
      </c>
      <c r="AO23">
        <v>102</v>
      </c>
      <c r="AP23">
        <v>101.96</v>
      </c>
      <c r="AQ23">
        <v>101.94</v>
      </c>
      <c r="AR23">
        <v>101.92</v>
      </c>
      <c r="AS23">
        <v>101.96</v>
      </c>
      <c r="AT23">
        <v>101.94</v>
      </c>
      <c r="AU23">
        <v>101.99</v>
      </c>
      <c r="AV23">
        <v>102</v>
      </c>
      <c r="AW23">
        <v>101.98</v>
      </c>
      <c r="AX23">
        <v>101.99</v>
      </c>
      <c r="AY23">
        <v>101.99</v>
      </c>
      <c r="AZ23">
        <v>101.98</v>
      </c>
      <c r="BA23">
        <v>102.01</v>
      </c>
      <c r="BB23">
        <v>102.01</v>
      </c>
      <c r="BC23">
        <v>102.06</v>
      </c>
      <c r="BD23">
        <v>102.05</v>
      </c>
      <c r="BE23">
        <v>102.06</v>
      </c>
      <c r="BF23">
        <v>102.05</v>
      </c>
      <c r="BG23">
        <v>102.08</v>
      </c>
      <c r="BH23">
        <v>102.07</v>
      </c>
      <c r="BI23">
        <v>102.08</v>
      </c>
    </row>
    <row r="24" spans="1:61" x14ac:dyDescent="0.25">
      <c r="A24" s="2">
        <v>42591</v>
      </c>
      <c r="B24">
        <f>_xll.BDH($A$1,"last_price",A24+TIME(8,0,0),A24+TIME(9,0,0),"BarSz=1","Dir=H","Dts=h","Sort=D","Quote=C","UseDPDF=Y","cols=60;rows=1")</f>
        <v>102.37</v>
      </c>
      <c r="C24">
        <v>102.38</v>
      </c>
      <c r="D24">
        <v>102.37</v>
      </c>
      <c r="E24">
        <v>102.37</v>
      </c>
      <c r="F24">
        <v>102.37</v>
      </c>
      <c r="G24">
        <v>102.38</v>
      </c>
      <c r="H24">
        <v>102.36</v>
      </c>
      <c r="I24">
        <v>102.37</v>
      </c>
      <c r="J24">
        <v>102.36</v>
      </c>
      <c r="K24">
        <v>102.36</v>
      </c>
      <c r="L24">
        <v>102.37</v>
      </c>
      <c r="M24">
        <v>102.37</v>
      </c>
      <c r="N24">
        <v>102.37</v>
      </c>
      <c r="O24">
        <v>102.37</v>
      </c>
      <c r="P24">
        <v>102.38</v>
      </c>
      <c r="Q24">
        <v>102.37</v>
      </c>
      <c r="R24">
        <v>102.38</v>
      </c>
      <c r="S24">
        <v>102.37</v>
      </c>
      <c r="T24">
        <v>102.38</v>
      </c>
      <c r="U24">
        <v>102.39</v>
      </c>
      <c r="V24">
        <v>102.39</v>
      </c>
      <c r="W24">
        <v>102.39</v>
      </c>
      <c r="X24">
        <v>102.39</v>
      </c>
      <c r="Y24">
        <v>102.38</v>
      </c>
      <c r="Z24">
        <v>102.38</v>
      </c>
      <c r="AA24">
        <v>102.38</v>
      </c>
      <c r="AB24">
        <v>102.38</v>
      </c>
      <c r="AC24">
        <v>102.39</v>
      </c>
      <c r="AD24">
        <v>102.38</v>
      </c>
      <c r="AE24">
        <v>102.37</v>
      </c>
      <c r="AF24">
        <v>102.36</v>
      </c>
      <c r="AG24">
        <v>102.36</v>
      </c>
      <c r="AH24">
        <v>102.37</v>
      </c>
      <c r="AI24">
        <v>102.38</v>
      </c>
      <c r="AJ24">
        <v>102.36</v>
      </c>
      <c r="AK24">
        <v>102.36</v>
      </c>
      <c r="AL24">
        <v>102.36</v>
      </c>
      <c r="AM24">
        <v>102.36</v>
      </c>
      <c r="AN24">
        <v>102.36</v>
      </c>
      <c r="AO24">
        <v>102.35</v>
      </c>
      <c r="AP24">
        <v>102.35</v>
      </c>
      <c r="AQ24">
        <v>102.36</v>
      </c>
      <c r="AR24">
        <v>102.38</v>
      </c>
      <c r="AS24">
        <v>102.37</v>
      </c>
      <c r="AT24">
        <v>102.38</v>
      </c>
      <c r="AU24">
        <v>102.36</v>
      </c>
      <c r="AV24">
        <v>102.35</v>
      </c>
      <c r="AW24">
        <v>102.32</v>
      </c>
      <c r="AX24">
        <v>102.31</v>
      </c>
      <c r="AY24">
        <v>102.33</v>
      </c>
      <c r="AZ24">
        <v>102.32</v>
      </c>
      <c r="BA24">
        <v>102.33</v>
      </c>
      <c r="BB24">
        <v>102.35</v>
      </c>
      <c r="BC24">
        <v>102.35</v>
      </c>
      <c r="BD24">
        <v>102.35</v>
      </c>
      <c r="BE24">
        <v>102.34</v>
      </c>
      <c r="BF24">
        <v>102.33</v>
      </c>
      <c r="BG24">
        <v>102.29</v>
      </c>
      <c r="BH24">
        <v>102.3</v>
      </c>
      <c r="BI24">
        <v>102.3</v>
      </c>
    </row>
    <row r="25" spans="1:61" x14ac:dyDescent="0.25">
      <c r="A25" s="2">
        <v>42592</v>
      </c>
      <c r="B25">
        <f>_xll.BDH($A$1,"last_price",A25+TIME(8,0,0),A25+TIME(9,0,0),"BarSz=1","Dir=H","Dts=h","Sort=D","Quote=C","UseDPDF=Y","cols=60;rows=1")</f>
        <v>101.5</v>
      </c>
      <c r="C25">
        <v>101.54</v>
      </c>
      <c r="D25">
        <v>101.54</v>
      </c>
      <c r="E25">
        <v>101.54</v>
      </c>
      <c r="F25">
        <v>101.49</v>
      </c>
      <c r="G25">
        <v>101.57</v>
      </c>
      <c r="H25">
        <v>101.58</v>
      </c>
      <c r="I25">
        <v>101.59</v>
      </c>
      <c r="J25">
        <v>101.54</v>
      </c>
      <c r="K25">
        <v>101.51</v>
      </c>
      <c r="L25">
        <v>101.5</v>
      </c>
      <c r="M25">
        <v>101.46</v>
      </c>
      <c r="N25">
        <v>101.46</v>
      </c>
      <c r="O25">
        <v>101.43</v>
      </c>
      <c r="P25">
        <v>101.47</v>
      </c>
      <c r="Q25">
        <v>101.48</v>
      </c>
      <c r="R25">
        <v>101.47</v>
      </c>
      <c r="S25">
        <v>101.5</v>
      </c>
      <c r="T25">
        <v>101.49</v>
      </c>
      <c r="U25">
        <v>101.53</v>
      </c>
      <c r="V25">
        <v>101.54</v>
      </c>
      <c r="W25">
        <v>101.55</v>
      </c>
      <c r="X25">
        <v>101.53</v>
      </c>
      <c r="Y25">
        <v>101.58</v>
      </c>
      <c r="Z25">
        <v>101.56</v>
      </c>
      <c r="AA25">
        <v>101.54</v>
      </c>
      <c r="AB25">
        <v>101.5</v>
      </c>
      <c r="AC25">
        <v>101.51</v>
      </c>
      <c r="AD25">
        <v>101.52</v>
      </c>
      <c r="AE25">
        <v>101.47</v>
      </c>
      <c r="AF25">
        <v>101.46</v>
      </c>
      <c r="AG25">
        <v>101.43</v>
      </c>
      <c r="AH25">
        <v>101.43</v>
      </c>
      <c r="AI25">
        <v>101.42</v>
      </c>
      <c r="AJ25">
        <v>101.43</v>
      </c>
      <c r="AK25">
        <v>101.55</v>
      </c>
      <c r="AL25">
        <v>101.57</v>
      </c>
      <c r="AM25">
        <v>101.57</v>
      </c>
      <c r="AN25">
        <v>101.58</v>
      </c>
      <c r="AO25">
        <v>101.62</v>
      </c>
      <c r="AP25">
        <v>101.63</v>
      </c>
      <c r="AQ25">
        <v>101.61</v>
      </c>
      <c r="AR25">
        <v>101.57</v>
      </c>
      <c r="AS25">
        <v>101.55</v>
      </c>
      <c r="AT25">
        <v>101.62</v>
      </c>
      <c r="AU25">
        <v>101.64</v>
      </c>
      <c r="AV25">
        <v>101.68</v>
      </c>
      <c r="AW25">
        <v>101.81</v>
      </c>
      <c r="AX25">
        <v>101.81</v>
      </c>
      <c r="AY25">
        <v>101.82</v>
      </c>
      <c r="AZ25">
        <v>101.83</v>
      </c>
      <c r="BA25">
        <v>101.82</v>
      </c>
      <c r="BB25">
        <v>101.83</v>
      </c>
      <c r="BC25">
        <v>101.83</v>
      </c>
      <c r="BD25">
        <v>101.82</v>
      </c>
      <c r="BE25">
        <v>101.82</v>
      </c>
      <c r="BF25">
        <v>101.88</v>
      </c>
      <c r="BG25">
        <v>101.88</v>
      </c>
      <c r="BH25">
        <v>101.91</v>
      </c>
      <c r="BI25">
        <v>101.92</v>
      </c>
    </row>
    <row r="26" spans="1:61" x14ac:dyDescent="0.25">
      <c r="A26" s="2">
        <v>42593</v>
      </c>
      <c r="B26">
        <f>_xll.BDH($A$1,"last_price",A26+TIME(8,0,0),A26+TIME(9,0,0),"BarSz=1","Dir=H","Dts=h","Sort=D","Quote=C","UseDPDF=Y","cols=60;rows=1")</f>
        <v>101.14</v>
      </c>
      <c r="C26">
        <v>101.14</v>
      </c>
      <c r="D26">
        <v>101.14</v>
      </c>
      <c r="E26">
        <v>101.13</v>
      </c>
      <c r="F26">
        <v>101.13</v>
      </c>
      <c r="G26">
        <v>101.15</v>
      </c>
      <c r="H26">
        <v>101.14</v>
      </c>
      <c r="I26">
        <v>101.14</v>
      </c>
      <c r="J26">
        <v>101.14</v>
      </c>
      <c r="K26">
        <v>101.13</v>
      </c>
      <c r="L26">
        <v>101.14</v>
      </c>
      <c r="M26">
        <v>101.1</v>
      </c>
      <c r="N26">
        <v>101.1</v>
      </c>
      <c r="O26">
        <v>101.1</v>
      </c>
      <c r="P26">
        <v>101.07</v>
      </c>
      <c r="Q26">
        <v>101.09</v>
      </c>
      <c r="R26">
        <v>101.09</v>
      </c>
      <c r="S26">
        <v>101.06</v>
      </c>
      <c r="T26">
        <v>101.05</v>
      </c>
      <c r="U26">
        <v>101.05</v>
      </c>
      <c r="V26">
        <v>101.08</v>
      </c>
      <c r="W26">
        <v>101.08</v>
      </c>
      <c r="X26">
        <v>101.09</v>
      </c>
      <c r="Y26">
        <v>101.09</v>
      </c>
      <c r="Z26">
        <v>101.09</v>
      </c>
      <c r="AA26">
        <v>101.1</v>
      </c>
      <c r="AB26">
        <v>101.1</v>
      </c>
      <c r="AC26">
        <v>101.1</v>
      </c>
      <c r="AD26">
        <v>101.08</v>
      </c>
      <c r="AE26">
        <v>101.08</v>
      </c>
      <c r="AF26">
        <v>101.07</v>
      </c>
      <c r="AG26">
        <v>101.07</v>
      </c>
      <c r="AH26">
        <v>101.1</v>
      </c>
      <c r="AI26">
        <v>101.1</v>
      </c>
      <c r="AJ26">
        <v>101.12</v>
      </c>
      <c r="AK26">
        <v>101.11</v>
      </c>
      <c r="AL26">
        <v>101.1</v>
      </c>
      <c r="AM26">
        <v>101.11</v>
      </c>
      <c r="AN26">
        <v>101.09</v>
      </c>
      <c r="AO26">
        <v>101.07</v>
      </c>
      <c r="AP26">
        <v>101.06</v>
      </c>
      <c r="AQ26">
        <v>101.06</v>
      </c>
      <c r="AR26">
        <v>101.07</v>
      </c>
      <c r="AS26">
        <v>101.09</v>
      </c>
      <c r="AT26">
        <v>101.06</v>
      </c>
      <c r="AU26">
        <v>101.08</v>
      </c>
      <c r="AV26">
        <v>101.08</v>
      </c>
      <c r="AW26">
        <v>101.06</v>
      </c>
      <c r="AX26">
        <v>101.04</v>
      </c>
      <c r="AY26">
        <v>101.04</v>
      </c>
      <c r="AZ26">
        <v>101.05</v>
      </c>
      <c r="BA26">
        <v>101.06</v>
      </c>
      <c r="BB26">
        <v>101.07</v>
      </c>
      <c r="BC26">
        <v>101.07</v>
      </c>
      <c r="BD26">
        <v>101.09</v>
      </c>
      <c r="BE26">
        <v>101.1</v>
      </c>
      <c r="BF26">
        <v>101.09</v>
      </c>
      <c r="BG26">
        <v>101.11</v>
      </c>
      <c r="BH26">
        <v>101.14</v>
      </c>
      <c r="BI26">
        <v>101.14</v>
      </c>
    </row>
    <row r="27" spans="1:61" x14ac:dyDescent="0.25">
      <c r="A27" s="2">
        <v>42594</v>
      </c>
      <c r="B27">
        <f>_xll.BDH($A$1,"last_price",A27+TIME(8,0,0),A27+TIME(9,0,0),"BarSz=1","Dir=H","Dts=h","Sort=D","Quote=C","UseDPDF=Y","cols=60;rows=1")</f>
        <v>102.16</v>
      </c>
      <c r="C27">
        <v>102.16</v>
      </c>
      <c r="D27">
        <v>102.16</v>
      </c>
      <c r="E27">
        <v>102.15</v>
      </c>
      <c r="F27">
        <v>102.18</v>
      </c>
      <c r="G27">
        <v>102.2</v>
      </c>
      <c r="H27">
        <v>102.17</v>
      </c>
      <c r="I27">
        <v>102.17</v>
      </c>
      <c r="J27">
        <v>102.13</v>
      </c>
      <c r="K27">
        <v>102.13</v>
      </c>
      <c r="L27">
        <v>102.12</v>
      </c>
      <c r="M27">
        <v>102.1</v>
      </c>
      <c r="N27">
        <v>102.09</v>
      </c>
      <c r="O27">
        <v>102.1</v>
      </c>
      <c r="P27">
        <v>102.09</v>
      </c>
      <c r="Q27">
        <v>102.09</v>
      </c>
      <c r="R27">
        <v>102.09</v>
      </c>
      <c r="S27">
        <v>102.11</v>
      </c>
      <c r="T27">
        <v>102.12</v>
      </c>
      <c r="U27">
        <v>102.12</v>
      </c>
      <c r="V27">
        <v>102.11</v>
      </c>
      <c r="W27">
        <v>102.08</v>
      </c>
      <c r="X27">
        <v>102.1</v>
      </c>
      <c r="Y27">
        <v>102.11</v>
      </c>
      <c r="Z27">
        <v>102.13</v>
      </c>
      <c r="AA27">
        <v>102.11</v>
      </c>
      <c r="AB27">
        <v>102.14</v>
      </c>
      <c r="AC27">
        <v>102.17</v>
      </c>
      <c r="AD27">
        <v>102.14</v>
      </c>
      <c r="AE27">
        <v>102.07</v>
      </c>
      <c r="AF27">
        <v>102.02</v>
      </c>
      <c r="AG27">
        <v>102.01</v>
      </c>
      <c r="AH27">
        <v>102</v>
      </c>
      <c r="AI27">
        <v>101.97</v>
      </c>
      <c r="AJ27">
        <v>101.99</v>
      </c>
      <c r="AK27">
        <v>101.98</v>
      </c>
      <c r="AL27">
        <v>101.96</v>
      </c>
      <c r="AM27">
        <v>101.97</v>
      </c>
      <c r="AN27">
        <v>101.97</v>
      </c>
      <c r="AO27">
        <v>101.96</v>
      </c>
      <c r="AP27">
        <v>101.96</v>
      </c>
      <c r="AQ27">
        <v>101.96</v>
      </c>
      <c r="AR27">
        <v>101.95</v>
      </c>
      <c r="AS27">
        <v>101.98</v>
      </c>
      <c r="AT27">
        <v>101.97</v>
      </c>
      <c r="AU27">
        <v>101.96</v>
      </c>
      <c r="AV27">
        <v>101.98</v>
      </c>
      <c r="AW27">
        <v>101.96</v>
      </c>
      <c r="AX27">
        <v>101.94</v>
      </c>
      <c r="AY27">
        <v>101.96</v>
      </c>
      <c r="AZ27">
        <v>101.94</v>
      </c>
      <c r="BA27">
        <v>101.92</v>
      </c>
      <c r="BB27">
        <v>101.94</v>
      </c>
      <c r="BC27">
        <v>101.98</v>
      </c>
      <c r="BD27">
        <v>101.96</v>
      </c>
      <c r="BE27">
        <v>101.95</v>
      </c>
      <c r="BF27">
        <v>101.92</v>
      </c>
      <c r="BG27">
        <v>101.88</v>
      </c>
      <c r="BH27">
        <v>101.81</v>
      </c>
      <c r="BI27">
        <v>101.81</v>
      </c>
    </row>
    <row r="28" spans="1:61" x14ac:dyDescent="0.25">
      <c r="A28" s="2">
        <v>42597</v>
      </c>
      <c r="B28">
        <f>_xll.BDH($A$1,"last_price",A28+TIME(8,0,0),A28+TIME(9,0,0),"BarSz=1","Dir=H","Dts=h","Sort=D","Quote=C","UseDPDF=Y","cols=60;rows=1")</f>
        <v>101.4</v>
      </c>
      <c r="C28">
        <v>101.39</v>
      </c>
      <c r="D28">
        <v>101.39</v>
      </c>
      <c r="E28">
        <v>101.38</v>
      </c>
      <c r="F28">
        <v>101.39</v>
      </c>
      <c r="G28">
        <v>101.44</v>
      </c>
      <c r="H28">
        <v>101.39</v>
      </c>
      <c r="I28">
        <v>101.37</v>
      </c>
      <c r="J28">
        <v>101.36</v>
      </c>
      <c r="K28">
        <v>101.33</v>
      </c>
      <c r="L28">
        <v>101.34</v>
      </c>
      <c r="M28">
        <v>101.33</v>
      </c>
      <c r="N28">
        <v>101.33</v>
      </c>
      <c r="O28">
        <v>101.33</v>
      </c>
      <c r="P28">
        <v>101.31</v>
      </c>
      <c r="Q28">
        <v>101.32</v>
      </c>
      <c r="R28">
        <v>101.32</v>
      </c>
      <c r="S28">
        <v>101.32</v>
      </c>
      <c r="T28">
        <v>101.3</v>
      </c>
      <c r="U28">
        <v>101.27</v>
      </c>
      <c r="V28">
        <v>101.28</v>
      </c>
      <c r="W28">
        <v>101.27</v>
      </c>
      <c r="X28">
        <v>101.27</v>
      </c>
      <c r="Y28">
        <v>101.29</v>
      </c>
      <c r="Z28">
        <v>101.28</v>
      </c>
      <c r="AA28">
        <v>101.29</v>
      </c>
      <c r="AB28">
        <v>101.3</v>
      </c>
      <c r="AC28">
        <v>101.3</v>
      </c>
      <c r="AD28">
        <v>101.3</v>
      </c>
      <c r="AE28">
        <v>101.29</v>
      </c>
      <c r="AF28">
        <v>101.3</v>
      </c>
      <c r="AG28">
        <v>101.31</v>
      </c>
      <c r="AH28">
        <v>101.31</v>
      </c>
      <c r="AI28">
        <v>101.29</v>
      </c>
      <c r="AJ28">
        <v>101.31</v>
      </c>
      <c r="AK28">
        <v>101.29</v>
      </c>
      <c r="AL28">
        <v>101.31</v>
      </c>
      <c r="AM28">
        <v>101.32</v>
      </c>
      <c r="AN28">
        <v>101.33</v>
      </c>
      <c r="AO28">
        <v>101.32</v>
      </c>
      <c r="AP28">
        <v>101.31</v>
      </c>
      <c r="AQ28">
        <v>101.29</v>
      </c>
      <c r="AR28">
        <v>101.31</v>
      </c>
      <c r="AS28">
        <v>101.31</v>
      </c>
      <c r="AT28">
        <v>101.29</v>
      </c>
      <c r="AU28">
        <v>101.3</v>
      </c>
      <c r="AV28">
        <v>101.31</v>
      </c>
      <c r="AW28">
        <v>101.34</v>
      </c>
      <c r="AX28">
        <v>101.32</v>
      </c>
      <c r="AY28">
        <v>101.36</v>
      </c>
      <c r="AZ28">
        <v>101.36</v>
      </c>
      <c r="BA28">
        <v>101.37</v>
      </c>
      <c r="BB28">
        <v>101.36</v>
      </c>
      <c r="BC28">
        <v>101.38</v>
      </c>
      <c r="BD28">
        <v>101.38</v>
      </c>
      <c r="BE28">
        <v>101.31</v>
      </c>
      <c r="BF28">
        <v>101.3</v>
      </c>
      <c r="BG28">
        <v>101.28</v>
      </c>
      <c r="BH28">
        <v>101.25</v>
      </c>
      <c r="BI28">
        <v>101.31</v>
      </c>
    </row>
    <row r="29" spans="1:61" x14ac:dyDescent="0.25">
      <c r="A29" s="2">
        <v>42598</v>
      </c>
      <c r="B29">
        <f>_xll.BDH($A$1,"last_price",A29+TIME(8,0,0),A29+TIME(9,0,0),"BarSz=1","Dir=H","Dts=h","Sort=D","Quote=C","UseDPDF=Y","cols=60;rows=1")</f>
        <v>101.07</v>
      </c>
      <c r="C29">
        <v>101.09</v>
      </c>
      <c r="D29">
        <v>101.07</v>
      </c>
      <c r="E29">
        <v>101.08</v>
      </c>
      <c r="F29">
        <v>101.07</v>
      </c>
      <c r="G29">
        <v>101.11</v>
      </c>
      <c r="H29">
        <v>101.09</v>
      </c>
      <c r="I29">
        <v>101.12</v>
      </c>
      <c r="J29">
        <v>101.15</v>
      </c>
      <c r="K29">
        <v>101.14</v>
      </c>
      <c r="L29">
        <v>101.15</v>
      </c>
      <c r="M29">
        <v>101.15</v>
      </c>
      <c r="N29">
        <v>101.13</v>
      </c>
      <c r="O29">
        <v>101.11</v>
      </c>
      <c r="P29">
        <v>101.11</v>
      </c>
      <c r="Q29">
        <v>101.11</v>
      </c>
      <c r="R29">
        <v>101.11</v>
      </c>
      <c r="S29">
        <v>101.13</v>
      </c>
      <c r="T29">
        <v>101.13</v>
      </c>
      <c r="U29">
        <v>101.15</v>
      </c>
      <c r="V29">
        <v>101.15</v>
      </c>
      <c r="W29">
        <v>101.15</v>
      </c>
      <c r="X29">
        <v>101.16</v>
      </c>
      <c r="Y29">
        <v>101.16</v>
      </c>
      <c r="Z29">
        <v>101.17</v>
      </c>
      <c r="AA29">
        <v>101.17</v>
      </c>
      <c r="AB29">
        <v>101.16</v>
      </c>
      <c r="AC29">
        <v>101.15</v>
      </c>
      <c r="AD29">
        <v>101.15</v>
      </c>
      <c r="AE29">
        <v>101.15</v>
      </c>
      <c r="AF29">
        <v>101.14</v>
      </c>
      <c r="AG29">
        <v>101.13</v>
      </c>
      <c r="AH29">
        <v>101.14</v>
      </c>
      <c r="AI29">
        <v>101.14</v>
      </c>
      <c r="AJ29">
        <v>101.15</v>
      </c>
      <c r="AK29">
        <v>101.15</v>
      </c>
      <c r="AL29">
        <v>101.16</v>
      </c>
      <c r="AM29">
        <v>101.16</v>
      </c>
      <c r="AN29">
        <v>101.15</v>
      </c>
      <c r="AO29">
        <v>101.15</v>
      </c>
      <c r="AP29">
        <v>101.14</v>
      </c>
      <c r="AQ29">
        <v>101.15</v>
      </c>
      <c r="AR29">
        <v>101.13</v>
      </c>
      <c r="AS29">
        <v>101.13</v>
      </c>
      <c r="AT29">
        <v>101.12</v>
      </c>
      <c r="AU29">
        <v>101.11</v>
      </c>
      <c r="AV29">
        <v>101.14</v>
      </c>
      <c r="AW29">
        <v>101.13</v>
      </c>
      <c r="AX29">
        <v>101.12</v>
      </c>
      <c r="AY29">
        <v>101.12</v>
      </c>
      <c r="AZ29">
        <v>101.11</v>
      </c>
      <c r="BA29">
        <v>101.1</v>
      </c>
      <c r="BB29">
        <v>101.15</v>
      </c>
      <c r="BC29">
        <v>101.16</v>
      </c>
      <c r="BD29">
        <v>101.16</v>
      </c>
      <c r="BE29">
        <v>101.21</v>
      </c>
      <c r="BF29">
        <v>101.22</v>
      </c>
      <c r="BG29">
        <v>101.24</v>
      </c>
      <c r="BH29">
        <v>101.24</v>
      </c>
      <c r="BI29">
        <v>101.24</v>
      </c>
    </row>
    <row r="30" spans="1:61" x14ac:dyDescent="0.25">
      <c r="A30" s="2">
        <v>42599</v>
      </c>
      <c r="B30">
        <f>_xll.BDH($A$1,"last_price",A30+TIME(8,0,0),A30+TIME(9,0,0),"BarSz=1","Dir=H","Dts=h","Sort=D","Quote=C","UseDPDF=Y","cols=60;rows=1")</f>
        <v>100.58</v>
      </c>
      <c r="C30">
        <v>100.6</v>
      </c>
      <c r="D30">
        <v>100.58</v>
      </c>
      <c r="E30">
        <v>100.62</v>
      </c>
      <c r="F30">
        <v>100.63</v>
      </c>
      <c r="G30">
        <v>100.66</v>
      </c>
      <c r="H30">
        <v>100.63</v>
      </c>
      <c r="I30">
        <v>100.62</v>
      </c>
      <c r="J30">
        <v>100.62</v>
      </c>
      <c r="K30">
        <v>100.64</v>
      </c>
      <c r="L30">
        <v>100.65</v>
      </c>
      <c r="M30">
        <v>100.61</v>
      </c>
      <c r="N30">
        <v>100.56</v>
      </c>
      <c r="O30">
        <v>100.59</v>
      </c>
      <c r="P30">
        <v>100.6</v>
      </c>
      <c r="Q30">
        <v>100.64</v>
      </c>
      <c r="R30">
        <v>100.63</v>
      </c>
      <c r="S30">
        <v>100.61</v>
      </c>
      <c r="T30">
        <v>100.62</v>
      </c>
      <c r="U30">
        <v>100.6</v>
      </c>
      <c r="V30">
        <v>100.59</v>
      </c>
      <c r="W30">
        <v>100.59</v>
      </c>
      <c r="X30">
        <v>100.62</v>
      </c>
      <c r="Y30">
        <v>100.59</v>
      </c>
      <c r="Z30">
        <v>100.6</v>
      </c>
      <c r="AA30">
        <v>100.6</v>
      </c>
      <c r="AB30">
        <v>100.61</v>
      </c>
      <c r="AC30">
        <v>100.62</v>
      </c>
      <c r="AD30">
        <v>100.57</v>
      </c>
      <c r="AE30">
        <v>100.55</v>
      </c>
      <c r="AF30">
        <v>100.55</v>
      </c>
      <c r="AG30">
        <v>100.56</v>
      </c>
      <c r="AH30">
        <v>100.48</v>
      </c>
      <c r="AI30">
        <v>100.49</v>
      </c>
      <c r="AJ30">
        <v>100.51</v>
      </c>
      <c r="AK30">
        <v>100.42</v>
      </c>
      <c r="AL30">
        <v>100.41</v>
      </c>
      <c r="AM30">
        <v>100.4</v>
      </c>
      <c r="AN30">
        <v>100.39</v>
      </c>
      <c r="AO30">
        <v>100.39</v>
      </c>
      <c r="AP30">
        <v>100.42</v>
      </c>
      <c r="AQ30">
        <v>100.42</v>
      </c>
      <c r="AR30">
        <v>100.44</v>
      </c>
      <c r="AS30">
        <v>100.45</v>
      </c>
      <c r="AT30">
        <v>100.47</v>
      </c>
      <c r="AU30">
        <v>100.41</v>
      </c>
      <c r="AV30">
        <v>100.42</v>
      </c>
      <c r="AW30">
        <v>100.43</v>
      </c>
      <c r="AX30">
        <v>100.44</v>
      </c>
      <c r="AY30">
        <v>100.46</v>
      </c>
      <c r="AZ30">
        <v>100.45</v>
      </c>
      <c r="BA30">
        <v>100.45</v>
      </c>
      <c r="BB30">
        <v>100.44</v>
      </c>
      <c r="BC30">
        <v>100.36</v>
      </c>
      <c r="BD30">
        <v>100.36</v>
      </c>
      <c r="BE30">
        <v>100.37</v>
      </c>
      <c r="BF30">
        <v>100.34</v>
      </c>
      <c r="BG30">
        <v>100.3</v>
      </c>
      <c r="BH30">
        <v>100.28</v>
      </c>
      <c r="BI30">
        <v>100.24</v>
      </c>
    </row>
    <row r="31" spans="1:61" x14ac:dyDescent="0.25">
      <c r="A31" s="2">
        <v>42600</v>
      </c>
      <c r="B31">
        <f>_xll.BDH($A$1,"last_price",A31+TIME(8,0,0),A31+TIME(9,0,0),"BarSz=1","Dir=H","Dts=h","Sort=D","Quote=C","UseDPDF=Y","cols=60;rows=1")</f>
        <v>99.86</v>
      </c>
      <c r="C31">
        <v>99.83</v>
      </c>
      <c r="D31">
        <v>99.81</v>
      </c>
      <c r="E31">
        <v>99.83</v>
      </c>
      <c r="F31">
        <v>99.8</v>
      </c>
      <c r="G31">
        <v>99.79</v>
      </c>
      <c r="H31">
        <v>99.81</v>
      </c>
      <c r="I31">
        <v>99.82</v>
      </c>
      <c r="J31">
        <v>99.82</v>
      </c>
      <c r="K31">
        <v>99.82</v>
      </c>
      <c r="L31">
        <v>99.82</v>
      </c>
      <c r="M31">
        <v>99.85</v>
      </c>
      <c r="N31">
        <v>99.78</v>
      </c>
      <c r="O31">
        <v>99.76</v>
      </c>
      <c r="P31">
        <v>99.79</v>
      </c>
      <c r="Q31">
        <v>99.79</v>
      </c>
      <c r="R31">
        <v>99.77</v>
      </c>
      <c r="S31">
        <v>99.77</v>
      </c>
      <c r="T31">
        <v>99.74</v>
      </c>
      <c r="U31">
        <v>99.77</v>
      </c>
      <c r="V31">
        <v>99.72</v>
      </c>
      <c r="W31">
        <v>99.73</v>
      </c>
      <c r="X31">
        <v>99.69</v>
      </c>
      <c r="Y31">
        <v>99.75</v>
      </c>
      <c r="Z31">
        <v>99.76</v>
      </c>
      <c r="AA31">
        <v>99.76</v>
      </c>
      <c r="AB31">
        <v>99.77</v>
      </c>
      <c r="AC31">
        <v>99.8</v>
      </c>
      <c r="AD31">
        <v>99.78</v>
      </c>
      <c r="AE31">
        <v>99.77</v>
      </c>
      <c r="AF31">
        <v>99.76</v>
      </c>
      <c r="AG31">
        <v>99.73</v>
      </c>
      <c r="AH31">
        <v>99.73</v>
      </c>
      <c r="AI31">
        <v>99.71</v>
      </c>
      <c r="AJ31">
        <v>99.69</v>
      </c>
      <c r="AK31">
        <v>99.71</v>
      </c>
      <c r="AL31">
        <v>99.71</v>
      </c>
      <c r="AM31">
        <v>99.67</v>
      </c>
      <c r="AN31">
        <v>99.69</v>
      </c>
      <c r="AO31">
        <v>99.73</v>
      </c>
      <c r="AP31">
        <v>99.68</v>
      </c>
      <c r="AQ31">
        <v>99.65</v>
      </c>
      <c r="AR31">
        <v>99.71</v>
      </c>
      <c r="AS31">
        <v>99.72</v>
      </c>
      <c r="AT31">
        <v>99.75</v>
      </c>
      <c r="AU31">
        <v>99.79</v>
      </c>
      <c r="AV31">
        <v>99.74</v>
      </c>
      <c r="AW31">
        <v>99.7</v>
      </c>
      <c r="AX31">
        <v>99.73</v>
      </c>
      <c r="AY31">
        <v>99.72</v>
      </c>
      <c r="AZ31">
        <v>99.75</v>
      </c>
      <c r="BA31">
        <v>99.73</v>
      </c>
      <c r="BB31">
        <v>99.82</v>
      </c>
      <c r="BC31">
        <v>99.79</v>
      </c>
      <c r="BD31">
        <v>99.81</v>
      </c>
      <c r="BE31">
        <v>99.78</v>
      </c>
      <c r="BF31">
        <v>99.81</v>
      </c>
      <c r="BG31">
        <v>99.91</v>
      </c>
      <c r="BH31">
        <v>99.94</v>
      </c>
      <c r="BI31">
        <v>99.91</v>
      </c>
    </row>
    <row r="32" spans="1:61" x14ac:dyDescent="0.25">
      <c r="A32" s="2">
        <v>42601</v>
      </c>
      <c r="B32">
        <f>_xll.BDH($A$1,"last_price",A32+TIME(8,0,0),A32+TIME(9,0,0),"BarSz=1","Dir=H","Dts=h","Sort=D","Quote=C","UseDPDF=Y","cols=60;rows=1")</f>
        <v>100.32</v>
      </c>
      <c r="C32">
        <v>100.31</v>
      </c>
      <c r="D32">
        <v>100.35</v>
      </c>
      <c r="E32">
        <v>100.39</v>
      </c>
      <c r="F32">
        <v>100.36</v>
      </c>
      <c r="G32">
        <v>100.39</v>
      </c>
      <c r="H32">
        <v>100.37</v>
      </c>
      <c r="I32">
        <v>100.35</v>
      </c>
      <c r="J32">
        <v>100.36</v>
      </c>
      <c r="K32">
        <v>100.36</v>
      </c>
      <c r="L32">
        <v>100.37</v>
      </c>
      <c r="M32">
        <v>100.37</v>
      </c>
      <c r="N32">
        <v>100.37</v>
      </c>
      <c r="O32">
        <v>100.4</v>
      </c>
      <c r="P32">
        <v>100.42</v>
      </c>
      <c r="Q32">
        <v>100.4</v>
      </c>
      <c r="R32">
        <v>100.39</v>
      </c>
      <c r="S32">
        <v>100.38</v>
      </c>
      <c r="T32">
        <v>100.35</v>
      </c>
      <c r="U32">
        <v>100.36</v>
      </c>
      <c r="V32">
        <v>100.33</v>
      </c>
      <c r="W32">
        <v>100.32</v>
      </c>
      <c r="X32">
        <v>100.3</v>
      </c>
      <c r="Y32">
        <v>100.31</v>
      </c>
      <c r="Z32">
        <v>100.32</v>
      </c>
      <c r="AA32">
        <v>100.31</v>
      </c>
      <c r="AB32">
        <v>100.31</v>
      </c>
      <c r="AC32">
        <v>100.31</v>
      </c>
      <c r="AD32">
        <v>100.3</v>
      </c>
      <c r="AE32">
        <v>100.3</v>
      </c>
      <c r="AF32">
        <v>100.32</v>
      </c>
      <c r="AG32">
        <v>100.31</v>
      </c>
      <c r="AH32">
        <v>100.31</v>
      </c>
      <c r="AI32">
        <v>100.29</v>
      </c>
      <c r="AJ32">
        <v>100.3</v>
      </c>
      <c r="AK32">
        <v>100.29</v>
      </c>
      <c r="AL32">
        <v>100.28</v>
      </c>
      <c r="AM32">
        <v>100.28</v>
      </c>
      <c r="AN32">
        <v>100.3</v>
      </c>
      <c r="AO32">
        <v>100.29</v>
      </c>
      <c r="AP32">
        <v>100.28</v>
      </c>
      <c r="AQ32">
        <v>100.29</v>
      </c>
      <c r="AR32">
        <v>100.29</v>
      </c>
      <c r="AS32">
        <v>100.3</v>
      </c>
      <c r="AT32">
        <v>100.27</v>
      </c>
      <c r="AU32">
        <v>100.26</v>
      </c>
      <c r="AV32">
        <v>100.25</v>
      </c>
      <c r="AW32">
        <v>100.23</v>
      </c>
      <c r="AX32">
        <v>100.25</v>
      </c>
      <c r="AY32">
        <v>100.24</v>
      </c>
      <c r="AZ32">
        <v>100.28</v>
      </c>
      <c r="BA32">
        <v>100.22</v>
      </c>
      <c r="BB32">
        <v>100.23</v>
      </c>
      <c r="BC32">
        <v>100.22</v>
      </c>
      <c r="BD32">
        <v>100.2</v>
      </c>
      <c r="BE32">
        <v>100.21</v>
      </c>
      <c r="BF32">
        <v>100.24</v>
      </c>
      <c r="BG32">
        <v>100.15</v>
      </c>
      <c r="BH32">
        <v>100.15</v>
      </c>
      <c r="BI32">
        <v>100.13</v>
      </c>
    </row>
    <row r="33" spans="1:61" x14ac:dyDescent="0.25">
      <c r="A33" s="2">
        <v>42604</v>
      </c>
      <c r="B33">
        <f>_xll.BDH($A$1,"last_price",A33+TIME(8,0,0),A33+TIME(9,0,0),"BarSz=1","Dir=H","Dts=h","Sort=D","Quote=C","UseDPDF=Y","cols=60;rows=1")</f>
        <v>100.61</v>
      </c>
      <c r="C33">
        <v>100.65</v>
      </c>
      <c r="D33">
        <v>100.61</v>
      </c>
      <c r="E33">
        <v>100.61</v>
      </c>
      <c r="F33">
        <v>100.63</v>
      </c>
      <c r="G33">
        <v>100.63</v>
      </c>
      <c r="H33">
        <v>100.61</v>
      </c>
      <c r="I33">
        <v>100.61</v>
      </c>
      <c r="J33">
        <v>100.67</v>
      </c>
      <c r="K33">
        <v>100.69</v>
      </c>
      <c r="L33">
        <v>100.69</v>
      </c>
      <c r="M33">
        <v>100.69</v>
      </c>
      <c r="N33">
        <v>100.69</v>
      </c>
      <c r="O33">
        <v>100.68</v>
      </c>
      <c r="P33">
        <v>100.68</v>
      </c>
      <c r="Q33">
        <v>100.68</v>
      </c>
      <c r="R33">
        <v>100.67</v>
      </c>
      <c r="S33">
        <v>100.69</v>
      </c>
      <c r="T33">
        <v>100.7</v>
      </c>
      <c r="U33">
        <v>100.7</v>
      </c>
      <c r="V33">
        <v>100.69</v>
      </c>
      <c r="W33">
        <v>100.66</v>
      </c>
      <c r="X33">
        <v>100.68</v>
      </c>
      <c r="Y33">
        <v>100.69</v>
      </c>
      <c r="Z33">
        <v>100.71</v>
      </c>
      <c r="AA33">
        <v>100.72</v>
      </c>
      <c r="AB33">
        <v>100.73</v>
      </c>
      <c r="AC33">
        <v>100.72</v>
      </c>
      <c r="AD33">
        <v>100.72</v>
      </c>
      <c r="AE33">
        <v>100.73</v>
      </c>
      <c r="AF33">
        <v>100.74</v>
      </c>
      <c r="AG33">
        <v>100.7</v>
      </c>
      <c r="AH33">
        <v>100.7</v>
      </c>
      <c r="AI33">
        <v>100.71</v>
      </c>
      <c r="AJ33">
        <v>100.71</v>
      </c>
      <c r="AK33">
        <v>100.7</v>
      </c>
      <c r="AL33">
        <v>100.68</v>
      </c>
      <c r="AM33">
        <v>100.65</v>
      </c>
      <c r="AN33">
        <v>100.64</v>
      </c>
      <c r="AO33">
        <v>100.65</v>
      </c>
      <c r="AP33">
        <v>100.66</v>
      </c>
      <c r="AQ33">
        <v>100.65</v>
      </c>
      <c r="AR33">
        <v>100.65</v>
      </c>
      <c r="AS33">
        <v>100.63</v>
      </c>
      <c r="AT33">
        <v>100.63</v>
      </c>
      <c r="AU33">
        <v>100.64</v>
      </c>
      <c r="AV33">
        <v>100.61</v>
      </c>
      <c r="AW33">
        <v>100.6</v>
      </c>
      <c r="AX33">
        <v>100.59</v>
      </c>
      <c r="AY33">
        <v>100.58</v>
      </c>
      <c r="AZ33">
        <v>100.58</v>
      </c>
      <c r="BA33">
        <v>100.56</v>
      </c>
      <c r="BB33">
        <v>100.58</v>
      </c>
      <c r="BC33">
        <v>100.58</v>
      </c>
      <c r="BD33">
        <v>100.57</v>
      </c>
      <c r="BE33">
        <v>100.58</v>
      </c>
      <c r="BF33">
        <v>100.6</v>
      </c>
      <c r="BG33">
        <v>100.62</v>
      </c>
      <c r="BH33">
        <v>100.61</v>
      </c>
      <c r="BI33">
        <v>100.6</v>
      </c>
    </row>
    <row r="34" spans="1:61" x14ac:dyDescent="0.25">
      <c r="A34" s="2">
        <v>42605</v>
      </c>
      <c r="B34">
        <f>_xll.BDH($A$1,"last_price",A34+TIME(8,0,0),A34+TIME(9,0,0),"BarSz=1","Dir=H","Dts=h","Sort=D","Quote=C","UseDPDF=Y","cols=60;rows=1")</f>
        <v>100.14</v>
      </c>
      <c r="C34">
        <v>100.14</v>
      </c>
      <c r="D34">
        <v>100.17</v>
      </c>
      <c r="E34">
        <v>100.16</v>
      </c>
      <c r="F34">
        <v>100.15</v>
      </c>
      <c r="G34">
        <v>100.14</v>
      </c>
      <c r="H34">
        <v>100.11</v>
      </c>
      <c r="I34">
        <v>100.12</v>
      </c>
      <c r="J34">
        <v>100.1</v>
      </c>
      <c r="K34">
        <v>100.14</v>
      </c>
      <c r="L34">
        <v>100.16</v>
      </c>
      <c r="M34">
        <v>100.18</v>
      </c>
      <c r="N34">
        <v>100.18</v>
      </c>
      <c r="O34">
        <v>100.18</v>
      </c>
      <c r="P34">
        <v>100.17</v>
      </c>
      <c r="Q34">
        <v>100.19</v>
      </c>
      <c r="R34">
        <v>100.19</v>
      </c>
      <c r="S34">
        <v>100.21</v>
      </c>
      <c r="T34">
        <v>100.19</v>
      </c>
      <c r="U34">
        <v>100.19</v>
      </c>
      <c r="V34">
        <v>100.16</v>
      </c>
      <c r="W34">
        <v>100.16</v>
      </c>
      <c r="X34">
        <v>100.14</v>
      </c>
      <c r="Y34">
        <v>100.12</v>
      </c>
      <c r="Z34">
        <v>100.14</v>
      </c>
      <c r="AA34">
        <v>100.14</v>
      </c>
      <c r="AB34">
        <v>100.15</v>
      </c>
      <c r="AC34">
        <v>100.16</v>
      </c>
      <c r="AD34">
        <v>100.16</v>
      </c>
      <c r="AE34">
        <v>100.16</v>
      </c>
      <c r="AF34">
        <v>100.14</v>
      </c>
      <c r="AG34">
        <v>100.12</v>
      </c>
      <c r="AH34">
        <v>100.12</v>
      </c>
      <c r="AI34">
        <v>100.11</v>
      </c>
      <c r="AJ34">
        <v>100.08</v>
      </c>
      <c r="AK34">
        <v>100.09</v>
      </c>
      <c r="AL34">
        <v>100.11</v>
      </c>
      <c r="AM34">
        <v>100.1</v>
      </c>
      <c r="AN34">
        <v>100.08</v>
      </c>
      <c r="AO34">
        <v>100.1</v>
      </c>
      <c r="AP34">
        <v>100.12</v>
      </c>
      <c r="AQ34">
        <v>100.12</v>
      </c>
      <c r="AR34">
        <v>100.12</v>
      </c>
      <c r="AS34">
        <v>100.08</v>
      </c>
      <c r="AT34">
        <v>100.12</v>
      </c>
      <c r="AU34">
        <v>100.13</v>
      </c>
      <c r="AV34">
        <v>100.11</v>
      </c>
      <c r="AW34">
        <v>100.14</v>
      </c>
      <c r="AX34">
        <v>100.13</v>
      </c>
      <c r="AY34">
        <v>100.13</v>
      </c>
      <c r="AZ34">
        <v>100.1</v>
      </c>
      <c r="BA34">
        <v>100.13</v>
      </c>
      <c r="BB34">
        <v>100.16</v>
      </c>
      <c r="BC34">
        <v>100.17</v>
      </c>
      <c r="BD34">
        <v>100.27</v>
      </c>
      <c r="BE34">
        <v>100.31</v>
      </c>
      <c r="BF34">
        <v>100.3</v>
      </c>
      <c r="BG34">
        <v>100.32</v>
      </c>
      <c r="BH34">
        <v>100.31</v>
      </c>
      <c r="BI34">
        <v>100.29</v>
      </c>
    </row>
    <row r="35" spans="1:61" x14ac:dyDescent="0.25">
      <c r="A35" s="2">
        <v>42606</v>
      </c>
      <c r="B35">
        <f>_xll.BDH($A$1,"last_price",A35+TIME(8,0,0),A35+TIME(9,0,0),"BarSz=1","Dir=H","Dts=h","Sort=D","Quote=C","UseDPDF=Y","cols=60;rows=1")</f>
        <v>100.41</v>
      </c>
      <c r="C35">
        <v>100.41</v>
      </c>
      <c r="D35">
        <v>100.42</v>
      </c>
      <c r="E35">
        <v>100.42</v>
      </c>
      <c r="F35">
        <v>100.44</v>
      </c>
      <c r="G35">
        <v>100.39</v>
      </c>
      <c r="H35">
        <v>100.41</v>
      </c>
      <c r="I35">
        <v>100.4</v>
      </c>
      <c r="J35">
        <v>100.42</v>
      </c>
      <c r="K35">
        <v>100.43</v>
      </c>
      <c r="L35">
        <v>100.45</v>
      </c>
      <c r="M35">
        <v>100.44</v>
      </c>
      <c r="N35">
        <v>100.46</v>
      </c>
      <c r="O35">
        <v>100.46</v>
      </c>
      <c r="P35">
        <v>100.45</v>
      </c>
      <c r="Q35">
        <v>100.45</v>
      </c>
      <c r="R35">
        <v>100.45</v>
      </c>
      <c r="S35">
        <v>100.45</v>
      </c>
      <c r="T35">
        <v>100.45</v>
      </c>
      <c r="U35">
        <v>100.46</v>
      </c>
      <c r="V35">
        <v>100.47</v>
      </c>
      <c r="W35">
        <v>100.48</v>
      </c>
      <c r="X35">
        <v>100.49</v>
      </c>
      <c r="Y35">
        <v>100.49</v>
      </c>
      <c r="Z35">
        <v>100.49</v>
      </c>
      <c r="AA35">
        <v>100.46</v>
      </c>
      <c r="AB35">
        <v>100.43</v>
      </c>
      <c r="AC35">
        <v>100.43</v>
      </c>
      <c r="AD35">
        <v>100.44</v>
      </c>
      <c r="AE35">
        <v>100.45</v>
      </c>
      <c r="AF35">
        <v>100.43</v>
      </c>
      <c r="AG35">
        <v>100.43</v>
      </c>
      <c r="AH35">
        <v>100.45</v>
      </c>
      <c r="AI35">
        <v>100.43</v>
      </c>
      <c r="AJ35">
        <v>100.43</v>
      </c>
      <c r="AK35">
        <v>100.44</v>
      </c>
      <c r="AL35">
        <v>100.44</v>
      </c>
      <c r="AM35">
        <v>100.43</v>
      </c>
      <c r="AN35">
        <v>100.43</v>
      </c>
      <c r="AO35">
        <v>100.45</v>
      </c>
      <c r="AP35">
        <v>100.43</v>
      </c>
      <c r="AQ35">
        <v>100.42</v>
      </c>
      <c r="AR35">
        <v>100.44</v>
      </c>
      <c r="AS35">
        <v>100.44</v>
      </c>
      <c r="AT35">
        <v>100.35</v>
      </c>
      <c r="AU35">
        <v>100.34</v>
      </c>
      <c r="AV35">
        <v>100.36</v>
      </c>
      <c r="AW35">
        <v>100.35</v>
      </c>
      <c r="AX35">
        <v>100.36</v>
      </c>
      <c r="AY35">
        <v>100.35</v>
      </c>
      <c r="AZ35">
        <v>100.36</v>
      </c>
      <c r="BA35">
        <v>100.36</v>
      </c>
      <c r="BB35">
        <v>100.34</v>
      </c>
      <c r="BC35">
        <v>100.35</v>
      </c>
      <c r="BD35">
        <v>100.35</v>
      </c>
      <c r="BE35">
        <v>100.35</v>
      </c>
      <c r="BF35">
        <v>100.33</v>
      </c>
      <c r="BG35">
        <v>100.32</v>
      </c>
      <c r="BH35">
        <v>100.34</v>
      </c>
      <c r="BI35">
        <v>100.33</v>
      </c>
    </row>
    <row r="36" spans="1:61" x14ac:dyDescent="0.25">
      <c r="A36" s="2">
        <v>42607</v>
      </c>
      <c r="B36">
        <f>_xll.BDH($A$1,"last_price",A36+TIME(8,0,0),A36+TIME(9,0,0),"BarSz=1","Dir=H","Dts=h","Sort=D","Quote=C","UseDPDF=Y","cols=60;rows=1")</f>
        <v>100.4</v>
      </c>
      <c r="C36">
        <v>100.43</v>
      </c>
      <c r="D36">
        <v>100.44</v>
      </c>
      <c r="E36">
        <v>100.45</v>
      </c>
      <c r="F36">
        <v>100.45</v>
      </c>
      <c r="G36">
        <v>100.49</v>
      </c>
      <c r="H36">
        <v>100.48</v>
      </c>
      <c r="I36">
        <v>100.5</v>
      </c>
      <c r="J36">
        <v>100.5</v>
      </c>
      <c r="K36">
        <v>100.48</v>
      </c>
      <c r="L36">
        <v>100.47</v>
      </c>
      <c r="M36">
        <v>100.49</v>
      </c>
      <c r="N36">
        <v>100.48</v>
      </c>
      <c r="O36">
        <v>100.49</v>
      </c>
      <c r="P36">
        <v>100.48</v>
      </c>
      <c r="Q36">
        <v>100.46</v>
      </c>
      <c r="R36">
        <v>100.45</v>
      </c>
      <c r="S36">
        <v>100.45</v>
      </c>
      <c r="T36">
        <v>100.48</v>
      </c>
      <c r="U36">
        <v>100.47</v>
      </c>
      <c r="V36">
        <v>100.47</v>
      </c>
      <c r="W36">
        <v>100.46</v>
      </c>
      <c r="X36">
        <v>100.46</v>
      </c>
      <c r="Y36">
        <v>100.46</v>
      </c>
      <c r="Z36">
        <v>100.48</v>
      </c>
      <c r="AA36">
        <v>100.49</v>
      </c>
      <c r="AB36">
        <v>100.52</v>
      </c>
      <c r="AC36">
        <v>100.52</v>
      </c>
      <c r="AD36">
        <v>100.52</v>
      </c>
      <c r="AE36">
        <v>100.52</v>
      </c>
      <c r="AF36">
        <v>100.51</v>
      </c>
      <c r="AG36">
        <v>100.51</v>
      </c>
      <c r="AH36">
        <v>100.51</v>
      </c>
      <c r="AI36">
        <v>100.53</v>
      </c>
      <c r="AJ36">
        <v>100.52</v>
      </c>
      <c r="AK36">
        <v>100.53</v>
      </c>
      <c r="AL36">
        <v>100.54</v>
      </c>
      <c r="AM36">
        <v>100.53</v>
      </c>
      <c r="AN36">
        <v>100.54</v>
      </c>
      <c r="AO36">
        <v>100.54</v>
      </c>
      <c r="AP36">
        <v>100.54</v>
      </c>
      <c r="AQ36">
        <v>100.57</v>
      </c>
      <c r="AR36">
        <v>100.58</v>
      </c>
      <c r="AS36">
        <v>100.58</v>
      </c>
      <c r="AT36">
        <v>100.58</v>
      </c>
      <c r="AU36">
        <v>100.59</v>
      </c>
      <c r="AV36">
        <v>100.59</v>
      </c>
      <c r="AW36">
        <v>100.6</v>
      </c>
      <c r="AX36">
        <v>100.59</v>
      </c>
      <c r="AY36">
        <v>100.59</v>
      </c>
      <c r="AZ36">
        <v>100.61</v>
      </c>
      <c r="BA36">
        <v>100.59</v>
      </c>
      <c r="BB36">
        <v>100.58</v>
      </c>
      <c r="BC36">
        <v>100.56</v>
      </c>
      <c r="BD36">
        <v>100.56</v>
      </c>
      <c r="BE36">
        <v>100.56</v>
      </c>
      <c r="BF36">
        <v>100.55</v>
      </c>
      <c r="BG36">
        <v>100.53</v>
      </c>
      <c r="BH36">
        <v>100.54</v>
      </c>
      <c r="BI36">
        <v>100.55</v>
      </c>
    </row>
    <row r="37" spans="1:61" x14ac:dyDescent="0.25">
      <c r="A37" s="2">
        <v>42608</v>
      </c>
      <c r="B37">
        <f>_xll.BDH($A$1,"last_price",A37+TIME(8,0,0),A37+TIME(9,0,0),"BarSz=1","Dir=H","Dts=h","Sort=D","Quote=C","UseDPDF=Y","cols=60;rows=1")</f>
        <v>100.41</v>
      </c>
      <c r="C37">
        <v>100.43</v>
      </c>
      <c r="D37">
        <v>100.45</v>
      </c>
      <c r="E37">
        <v>100.45</v>
      </c>
      <c r="F37">
        <v>100.46</v>
      </c>
      <c r="G37">
        <v>100.48</v>
      </c>
      <c r="H37">
        <v>100.44</v>
      </c>
      <c r="I37">
        <v>100.45</v>
      </c>
      <c r="J37">
        <v>100.4</v>
      </c>
      <c r="K37">
        <v>100.4</v>
      </c>
      <c r="L37">
        <v>100.39</v>
      </c>
      <c r="M37">
        <v>100.39</v>
      </c>
      <c r="N37">
        <v>100.42</v>
      </c>
      <c r="O37">
        <v>100.4</v>
      </c>
      <c r="P37">
        <v>100.4</v>
      </c>
      <c r="Q37">
        <v>100.4</v>
      </c>
      <c r="R37">
        <v>100.4</v>
      </c>
      <c r="S37">
        <v>100.39</v>
      </c>
      <c r="T37">
        <v>100.4</v>
      </c>
      <c r="U37">
        <v>100.42</v>
      </c>
      <c r="V37">
        <v>100.43</v>
      </c>
      <c r="W37">
        <v>100.43</v>
      </c>
      <c r="X37">
        <v>100.43</v>
      </c>
      <c r="Y37">
        <v>100.44</v>
      </c>
      <c r="Z37">
        <v>100.43</v>
      </c>
      <c r="AA37">
        <v>100.43</v>
      </c>
      <c r="AB37">
        <v>100.42</v>
      </c>
      <c r="AC37">
        <v>100.43</v>
      </c>
      <c r="AD37">
        <v>100.44</v>
      </c>
      <c r="AE37">
        <v>100.45</v>
      </c>
      <c r="AF37">
        <v>100.45</v>
      </c>
      <c r="AG37">
        <v>100.47</v>
      </c>
      <c r="AH37">
        <v>100.46</v>
      </c>
      <c r="AI37">
        <v>100.46</v>
      </c>
      <c r="AJ37">
        <v>100.45</v>
      </c>
      <c r="AK37">
        <v>100.46</v>
      </c>
      <c r="AL37">
        <v>100.45</v>
      </c>
      <c r="AM37">
        <v>100.44</v>
      </c>
      <c r="AN37">
        <v>100.44</v>
      </c>
      <c r="AO37">
        <v>100.43</v>
      </c>
      <c r="AP37">
        <v>100.43</v>
      </c>
      <c r="AQ37">
        <v>100.45</v>
      </c>
      <c r="AR37">
        <v>100.45</v>
      </c>
      <c r="AS37">
        <v>100.45</v>
      </c>
      <c r="AT37">
        <v>100.45</v>
      </c>
      <c r="AU37">
        <v>100.46</v>
      </c>
      <c r="AV37">
        <v>100.48</v>
      </c>
      <c r="AW37">
        <v>100.48</v>
      </c>
      <c r="AX37">
        <v>100.49</v>
      </c>
      <c r="AY37">
        <v>100.51</v>
      </c>
      <c r="AZ37">
        <v>100.51</v>
      </c>
      <c r="BA37">
        <v>100.51</v>
      </c>
      <c r="BB37">
        <v>100.5</v>
      </c>
      <c r="BC37">
        <v>100.51</v>
      </c>
      <c r="BD37">
        <v>100.5</v>
      </c>
      <c r="BE37">
        <v>100.49</v>
      </c>
      <c r="BF37">
        <v>100.51</v>
      </c>
      <c r="BG37">
        <v>100.53</v>
      </c>
      <c r="BH37">
        <v>100.53</v>
      </c>
      <c r="BI37">
        <v>100.53</v>
      </c>
    </row>
    <row r="38" spans="1:61" x14ac:dyDescent="0.25">
      <c r="A38" s="2">
        <v>42611</v>
      </c>
      <c r="B38">
        <f>_xll.BDH($A$1,"last_price",A38+TIME(8,0,0),A38+TIME(9,0,0),"BarSz=1","Dir=H","Dts=h","Sort=D","Quote=C","UseDPDF=Y","cols=60;rows=1")</f>
        <v>101.94</v>
      </c>
      <c r="C38">
        <v>101.95</v>
      </c>
      <c r="D38">
        <v>101.94</v>
      </c>
      <c r="E38">
        <v>101.95</v>
      </c>
      <c r="F38">
        <v>101.94</v>
      </c>
      <c r="G38">
        <v>101.9</v>
      </c>
      <c r="H38">
        <v>101.93</v>
      </c>
      <c r="I38">
        <v>101.95</v>
      </c>
      <c r="J38">
        <v>101.95</v>
      </c>
      <c r="K38">
        <v>101.94</v>
      </c>
      <c r="L38">
        <v>101.93</v>
      </c>
      <c r="M38">
        <v>101.94</v>
      </c>
      <c r="N38">
        <v>101.95</v>
      </c>
      <c r="O38">
        <v>101.95</v>
      </c>
      <c r="P38">
        <v>101.95</v>
      </c>
      <c r="Q38">
        <v>101.96</v>
      </c>
      <c r="R38">
        <v>101.97</v>
      </c>
      <c r="S38">
        <v>101.99</v>
      </c>
      <c r="T38">
        <v>101.99</v>
      </c>
      <c r="U38">
        <v>101.98</v>
      </c>
      <c r="V38">
        <v>102.01</v>
      </c>
      <c r="W38">
        <v>102</v>
      </c>
      <c r="X38">
        <v>101.99</v>
      </c>
      <c r="Y38">
        <v>102</v>
      </c>
      <c r="Z38">
        <v>102</v>
      </c>
      <c r="AA38">
        <v>102</v>
      </c>
      <c r="AB38">
        <v>102.04</v>
      </c>
      <c r="AC38">
        <v>102.02</v>
      </c>
      <c r="AD38">
        <v>102.02</v>
      </c>
      <c r="AE38">
        <v>102.02</v>
      </c>
      <c r="AF38">
        <v>102.03</v>
      </c>
      <c r="AG38">
        <v>102.04</v>
      </c>
      <c r="AH38">
        <v>102.03</v>
      </c>
      <c r="AI38">
        <v>102.03</v>
      </c>
      <c r="AJ38">
        <v>102.02</v>
      </c>
      <c r="AK38">
        <v>101.99</v>
      </c>
      <c r="AL38">
        <v>101.99</v>
      </c>
      <c r="AM38">
        <v>101.98</v>
      </c>
      <c r="AN38">
        <v>101.99</v>
      </c>
      <c r="AO38">
        <v>102.02</v>
      </c>
      <c r="AP38">
        <v>102.05</v>
      </c>
      <c r="AQ38">
        <v>102.07</v>
      </c>
      <c r="AR38">
        <v>102.11</v>
      </c>
      <c r="AS38">
        <v>102.13</v>
      </c>
      <c r="AT38">
        <v>102.06</v>
      </c>
      <c r="AU38">
        <v>102.05</v>
      </c>
      <c r="AV38">
        <v>102</v>
      </c>
      <c r="AW38">
        <v>102</v>
      </c>
      <c r="AX38">
        <v>101.96</v>
      </c>
      <c r="AY38">
        <v>101.91</v>
      </c>
      <c r="AZ38">
        <v>101.92</v>
      </c>
      <c r="BA38">
        <v>101.91</v>
      </c>
      <c r="BB38">
        <v>101.92</v>
      </c>
      <c r="BC38">
        <v>101.9</v>
      </c>
      <c r="BD38">
        <v>101.88</v>
      </c>
      <c r="BE38">
        <v>101.87</v>
      </c>
      <c r="BF38">
        <v>101.87</v>
      </c>
      <c r="BG38">
        <v>101.85</v>
      </c>
      <c r="BH38">
        <v>101.86</v>
      </c>
      <c r="BI38">
        <v>101.91</v>
      </c>
    </row>
    <row r="39" spans="1:61" x14ac:dyDescent="0.25">
      <c r="A39" s="2">
        <v>42612</v>
      </c>
      <c r="B39">
        <f>_xll.BDH($A$1,"last_price",A39+TIME(8,0,0),A39+TIME(9,0,0),"BarSz=1","Dir=H","Dts=h","Sort=D","Quote=C","UseDPDF=Y","cols=60;rows=1")</f>
        <v>101.93</v>
      </c>
      <c r="C39">
        <v>101.93</v>
      </c>
      <c r="D39">
        <v>101.91</v>
      </c>
      <c r="E39">
        <v>101.92</v>
      </c>
      <c r="F39">
        <v>101.91</v>
      </c>
      <c r="G39">
        <v>101.92</v>
      </c>
      <c r="H39">
        <v>101.93</v>
      </c>
      <c r="I39">
        <v>101.9</v>
      </c>
      <c r="J39">
        <v>101.87</v>
      </c>
      <c r="K39">
        <v>101.88</v>
      </c>
      <c r="L39">
        <v>101.89</v>
      </c>
      <c r="M39">
        <v>101.9</v>
      </c>
      <c r="N39">
        <v>101.87</v>
      </c>
      <c r="O39">
        <v>101.88</v>
      </c>
      <c r="P39">
        <v>101.88</v>
      </c>
      <c r="Q39">
        <v>101.85</v>
      </c>
      <c r="R39">
        <v>101.87</v>
      </c>
      <c r="S39">
        <v>101.87</v>
      </c>
      <c r="T39">
        <v>101.87</v>
      </c>
      <c r="U39">
        <v>101.85</v>
      </c>
      <c r="V39">
        <v>101.85</v>
      </c>
      <c r="W39">
        <v>101.85</v>
      </c>
      <c r="X39">
        <v>101.83</v>
      </c>
      <c r="Y39">
        <v>101.85</v>
      </c>
      <c r="Z39">
        <v>101.86</v>
      </c>
      <c r="AA39">
        <v>101.87</v>
      </c>
      <c r="AB39">
        <v>101.87</v>
      </c>
      <c r="AC39">
        <v>101.88</v>
      </c>
      <c r="AD39">
        <v>101.88</v>
      </c>
      <c r="AE39">
        <v>101.89</v>
      </c>
      <c r="AF39">
        <v>101.88</v>
      </c>
      <c r="AG39">
        <v>101.87</v>
      </c>
      <c r="AH39">
        <v>101.85</v>
      </c>
      <c r="AI39">
        <v>101.84</v>
      </c>
      <c r="AJ39">
        <v>101.83</v>
      </c>
      <c r="AK39">
        <v>101.84</v>
      </c>
      <c r="AL39">
        <v>101.83</v>
      </c>
      <c r="AM39">
        <v>101.83</v>
      </c>
      <c r="AN39">
        <v>101.84</v>
      </c>
      <c r="AO39">
        <v>101.81</v>
      </c>
      <c r="AP39">
        <v>101.79</v>
      </c>
      <c r="AQ39">
        <v>101.79</v>
      </c>
      <c r="AR39">
        <v>101.79</v>
      </c>
      <c r="AS39">
        <v>101.8</v>
      </c>
      <c r="AT39">
        <v>101.8</v>
      </c>
      <c r="AU39">
        <v>101.79</v>
      </c>
      <c r="AV39">
        <v>101.79</v>
      </c>
      <c r="AW39">
        <v>101.78</v>
      </c>
      <c r="AX39">
        <v>101.78</v>
      </c>
      <c r="AY39">
        <v>101.76</v>
      </c>
      <c r="AZ39">
        <v>101.78</v>
      </c>
      <c r="BA39">
        <v>101.78</v>
      </c>
      <c r="BB39">
        <v>101.78</v>
      </c>
      <c r="BC39">
        <v>101.77</v>
      </c>
      <c r="BD39">
        <v>101.77</v>
      </c>
      <c r="BE39">
        <v>101.8</v>
      </c>
      <c r="BF39">
        <v>101.81</v>
      </c>
      <c r="BG39">
        <v>101.82</v>
      </c>
      <c r="BH39">
        <v>101.85</v>
      </c>
      <c r="BI39">
        <v>101.85</v>
      </c>
    </row>
    <row r="40" spans="1:61" x14ac:dyDescent="0.25">
      <c r="A40" s="2">
        <v>42613</v>
      </c>
      <c r="B40">
        <f>_xll.BDH($A$1,"last_price",A40+TIME(8,0,0),A40+TIME(9,0,0),"BarSz=1","Dir=H","Dts=h","Sort=D","Quote=C","UseDPDF=Y","cols=60;rows=1")</f>
        <v>103.12</v>
      </c>
      <c r="C40">
        <v>103.1</v>
      </c>
      <c r="D40">
        <v>103.09</v>
      </c>
      <c r="E40">
        <v>103.08</v>
      </c>
      <c r="F40">
        <v>103.11</v>
      </c>
      <c r="G40">
        <v>103.15</v>
      </c>
      <c r="H40">
        <v>103.22</v>
      </c>
      <c r="I40">
        <v>103.18</v>
      </c>
      <c r="J40">
        <v>103.17</v>
      </c>
      <c r="K40">
        <v>103.17</v>
      </c>
      <c r="L40">
        <v>103.17</v>
      </c>
      <c r="M40">
        <v>103.14</v>
      </c>
      <c r="N40">
        <v>103.15</v>
      </c>
      <c r="O40">
        <v>103.1</v>
      </c>
      <c r="P40">
        <v>103.1</v>
      </c>
      <c r="Q40">
        <v>103.12</v>
      </c>
      <c r="R40">
        <v>103.13</v>
      </c>
      <c r="S40">
        <v>103.12</v>
      </c>
      <c r="T40">
        <v>103.1</v>
      </c>
      <c r="U40">
        <v>103.09</v>
      </c>
      <c r="V40">
        <v>103.06</v>
      </c>
      <c r="W40">
        <v>103.03</v>
      </c>
      <c r="X40">
        <v>103.03</v>
      </c>
      <c r="Y40">
        <v>102.98</v>
      </c>
      <c r="Z40">
        <v>102.96</v>
      </c>
      <c r="AA40">
        <v>102.96</v>
      </c>
      <c r="AB40">
        <v>102.95</v>
      </c>
      <c r="AC40">
        <v>102.95</v>
      </c>
      <c r="AD40">
        <v>102.94</v>
      </c>
      <c r="AE40">
        <v>102.94</v>
      </c>
      <c r="AF40">
        <v>102.96</v>
      </c>
      <c r="AG40">
        <v>102.96</v>
      </c>
      <c r="AH40">
        <v>102.97</v>
      </c>
      <c r="AI40">
        <v>102.96</v>
      </c>
      <c r="AJ40">
        <v>102.96</v>
      </c>
      <c r="AK40">
        <v>102.96</v>
      </c>
      <c r="AL40">
        <v>102.95</v>
      </c>
      <c r="AM40">
        <v>102.96</v>
      </c>
      <c r="AN40">
        <v>102.96</v>
      </c>
      <c r="AO40">
        <v>102.97</v>
      </c>
      <c r="AP40">
        <v>102.93</v>
      </c>
      <c r="AQ40">
        <v>102.94</v>
      </c>
      <c r="AR40">
        <v>102.93</v>
      </c>
      <c r="AS40">
        <v>102.93</v>
      </c>
      <c r="AT40">
        <v>102.93</v>
      </c>
      <c r="AU40">
        <v>102.93</v>
      </c>
      <c r="AV40">
        <v>102.92</v>
      </c>
      <c r="AW40">
        <v>102.91</v>
      </c>
      <c r="AX40">
        <v>102.91</v>
      </c>
      <c r="AY40">
        <v>102.91</v>
      </c>
      <c r="AZ40">
        <v>102.91</v>
      </c>
      <c r="BA40">
        <v>102.92</v>
      </c>
      <c r="BB40">
        <v>102.93</v>
      </c>
      <c r="BC40">
        <v>102.93</v>
      </c>
      <c r="BD40">
        <v>102.93</v>
      </c>
      <c r="BE40">
        <v>102.92</v>
      </c>
      <c r="BF40">
        <v>102.92</v>
      </c>
      <c r="BG40">
        <v>102.92</v>
      </c>
      <c r="BH40">
        <v>102.92</v>
      </c>
      <c r="BI40">
        <v>102.89</v>
      </c>
    </row>
    <row r="41" spans="1:61" x14ac:dyDescent="0.25">
      <c r="A41" s="2">
        <v>42614</v>
      </c>
      <c r="B41">
        <f>_xll.BDH($A$1,"last_price",A41+TIME(8,0,0),A41+TIME(9,0,0),"BarSz=1","Dir=H","Dts=h","Sort=D","Quote=C","UseDPDF=Y","cols=60;rows=1")</f>
        <v>103.2</v>
      </c>
      <c r="C41">
        <v>103.19</v>
      </c>
      <c r="D41">
        <v>103.19</v>
      </c>
      <c r="E41">
        <v>103.18</v>
      </c>
      <c r="F41">
        <v>103.17</v>
      </c>
      <c r="G41">
        <v>103.19</v>
      </c>
      <c r="H41">
        <v>103.21</v>
      </c>
      <c r="I41">
        <v>103.2</v>
      </c>
      <c r="J41">
        <v>103.2</v>
      </c>
      <c r="K41">
        <v>103.19</v>
      </c>
      <c r="L41">
        <v>103.22</v>
      </c>
      <c r="M41">
        <v>103.23</v>
      </c>
      <c r="N41">
        <v>103.23</v>
      </c>
      <c r="O41">
        <v>103.24</v>
      </c>
      <c r="P41">
        <v>103.23</v>
      </c>
      <c r="Q41">
        <v>103.22</v>
      </c>
      <c r="R41">
        <v>103.24</v>
      </c>
      <c r="S41">
        <v>103.26</v>
      </c>
      <c r="T41">
        <v>103.25</v>
      </c>
      <c r="U41">
        <v>103.26</v>
      </c>
      <c r="V41">
        <v>103.26</v>
      </c>
      <c r="W41">
        <v>103.27</v>
      </c>
      <c r="X41">
        <v>103.28</v>
      </c>
      <c r="Y41">
        <v>103.27</v>
      </c>
      <c r="Z41">
        <v>103.26</v>
      </c>
      <c r="AA41">
        <v>103.27</v>
      </c>
      <c r="AB41">
        <v>103.26</v>
      </c>
      <c r="AC41">
        <v>103.28</v>
      </c>
      <c r="AD41">
        <v>103.26</v>
      </c>
      <c r="AE41">
        <v>103.25</v>
      </c>
      <c r="AF41">
        <v>103.23</v>
      </c>
      <c r="AG41">
        <v>103.23</v>
      </c>
      <c r="AH41">
        <v>103.24</v>
      </c>
      <c r="AI41">
        <v>103.24</v>
      </c>
      <c r="AJ41">
        <v>103.25</v>
      </c>
      <c r="AK41">
        <v>103.26</v>
      </c>
      <c r="AL41">
        <v>103.26</v>
      </c>
      <c r="AM41">
        <v>103.23</v>
      </c>
      <c r="AN41">
        <v>103.23</v>
      </c>
      <c r="AO41">
        <v>103.23</v>
      </c>
      <c r="AP41">
        <v>103.2</v>
      </c>
      <c r="AQ41">
        <v>103.21</v>
      </c>
      <c r="AR41">
        <v>103.2</v>
      </c>
      <c r="AS41">
        <v>103.21</v>
      </c>
      <c r="AT41">
        <v>103.21</v>
      </c>
      <c r="AU41">
        <v>103.2</v>
      </c>
      <c r="AV41">
        <v>103.19</v>
      </c>
      <c r="AW41">
        <v>103.19</v>
      </c>
      <c r="AX41">
        <v>103.19</v>
      </c>
      <c r="AY41">
        <v>103.18</v>
      </c>
      <c r="AZ41">
        <v>103.22</v>
      </c>
      <c r="BA41">
        <v>103.24</v>
      </c>
      <c r="BB41">
        <v>103.25</v>
      </c>
      <c r="BC41">
        <v>103.23</v>
      </c>
      <c r="BD41">
        <v>103.25</v>
      </c>
      <c r="BE41">
        <v>103.27</v>
      </c>
      <c r="BF41">
        <v>103.28</v>
      </c>
      <c r="BG41">
        <v>103.26</v>
      </c>
      <c r="BH41">
        <v>103.29</v>
      </c>
      <c r="BI41">
        <v>103.29</v>
      </c>
    </row>
    <row r="42" spans="1:61" x14ac:dyDescent="0.25">
      <c r="A42" s="2">
        <v>42615</v>
      </c>
      <c r="B42">
        <f>_xll.BDH($A$1,"last_price",A42+TIME(8,0,0),A42+TIME(9,0,0),"BarSz=1","Dir=H","Dts=h","Sort=D","Quote=C","UseDPDF=Y","cols=60;rows=1")</f>
        <v>103.25</v>
      </c>
      <c r="C42">
        <v>103.26</v>
      </c>
      <c r="D42">
        <v>103.26</v>
      </c>
      <c r="E42">
        <v>103.25</v>
      </c>
      <c r="F42">
        <v>103.25</v>
      </c>
      <c r="G42">
        <v>103.28</v>
      </c>
      <c r="H42">
        <v>103.29</v>
      </c>
      <c r="I42">
        <v>103.3</v>
      </c>
      <c r="J42">
        <v>103.24</v>
      </c>
      <c r="K42">
        <v>103.24</v>
      </c>
      <c r="L42">
        <v>103.25</v>
      </c>
      <c r="M42">
        <v>103.26</v>
      </c>
      <c r="N42">
        <v>103.24</v>
      </c>
      <c r="O42">
        <v>103.22</v>
      </c>
      <c r="P42">
        <v>103.23</v>
      </c>
      <c r="Q42">
        <v>103.24</v>
      </c>
      <c r="R42">
        <v>103.24</v>
      </c>
      <c r="S42">
        <v>103.25</v>
      </c>
      <c r="T42">
        <v>103.26</v>
      </c>
      <c r="U42">
        <v>103.24</v>
      </c>
      <c r="V42">
        <v>103.23</v>
      </c>
      <c r="W42">
        <v>103.22</v>
      </c>
      <c r="X42">
        <v>103.22</v>
      </c>
      <c r="Y42">
        <v>103.23</v>
      </c>
      <c r="Z42">
        <v>103.21</v>
      </c>
      <c r="AA42">
        <v>103.21</v>
      </c>
      <c r="AB42">
        <v>103.21</v>
      </c>
      <c r="AC42">
        <v>103.21</v>
      </c>
      <c r="AD42">
        <v>103.21</v>
      </c>
      <c r="AE42">
        <v>103.19</v>
      </c>
      <c r="AF42">
        <v>103.21</v>
      </c>
      <c r="AG42">
        <v>103.23</v>
      </c>
      <c r="AH42">
        <v>103.22</v>
      </c>
      <c r="AI42">
        <v>103.22</v>
      </c>
      <c r="AJ42">
        <v>103.2</v>
      </c>
      <c r="AK42">
        <v>103.21</v>
      </c>
      <c r="AL42">
        <v>103.2</v>
      </c>
      <c r="AM42">
        <v>103.19</v>
      </c>
      <c r="AN42">
        <v>103.18</v>
      </c>
      <c r="AO42">
        <v>103.15</v>
      </c>
      <c r="AP42">
        <v>103.16</v>
      </c>
      <c r="AQ42">
        <v>103.16</v>
      </c>
      <c r="AR42">
        <v>103.16</v>
      </c>
      <c r="AS42">
        <v>103.15</v>
      </c>
      <c r="AT42">
        <v>103.16</v>
      </c>
      <c r="AU42">
        <v>103.17</v>
      </c>
      <c r="AV42">
        <v>103.18</v>
      </c>
      <c r="AW42">
        <v>103.16</v>
      </c>
      <c r="AX42">
        <v>103.19</v>
      </c>
      <c r="AY42">
        <v>103.19</v>
      </c>
      <c r="AZ42">
        <v>103.18</v>
      </c>
      <c r="BA42">
        <v>103.19</v>
      </c>
      <c r="BB42">
        <v>103.23</v>
      </c>
      <c r="BC42">
        <v>103.21</v>
      </c>
      <c r="BD42">
        <v>103.21</v>
      </c>
      <c r="BE42">
        <v>103.21</v>
      </c>
      <c r="BF42">
        <v>103.22</v>
      </c>
      <c r="BG42">
        <v>103.24</v>
      </c>
      <c r="BH42">
        <v>103.25</v>
      </c>
      <c r="BI42">
        <v>103.24</v>
      </c>
    </row>
    <row r="43" spans="1:61" x14ac:dyDescent="0.25">
      <c r="A43" s="2">
        <v>42618</v>
      </c>
      <c r="B43">
        <f>_xll.BDH($A$1,"last_price",A43+TIME(8,0,0),A43+TIME(9,0,0),"BarSz=1","Dir=H","Dts=h","Sort=D","Quote=C","UseDPDF=Y","cols=60;rows=1")</f>
        <v>103.9</v>
      </c>
      <c r="C43">
        <v>103.92</v>
      </c>
      <c r="D43">
        <v>103.9</v>
      </c>
      <c r="E43">
        <v>103.91</v>
      </c>
      <c r="F43">
        <v>103.93</v>
      </c>
      <c r="G43">
        <v>103.91</v>
      </c>
      <c r="H43">
        <v>103.87</v>
      </c>
      <c r="I43">
        <v>103.89</v>
      </c>
      <c r="J43">
        <v>103.88</v>
      </c>
      <c r="K43">
        <v>103.88</v>
      </c>
      <c r="L43">
        <v>103.88</v>
      </c>
      <c r="M43">
        <v>103.9</v>
      </c>
      <c r="N43">
        <v>103.91</v>
      </c>
      <c r="O43">
        <v>103.87</v>
      </c>
      <c r="P43">
        <v>103.85</v>
      </c>
      <c r="Q43">
        <v>103.85</v>
      </c>
      <c r="R43">
        <v>103.86</v>
      </c>
      <c r="S43">
        <v>103.85</v>
      </c>
      <c r="T43">
        <v>103.83</v>
      </c>
      <c r="U43">
        <v>103.87</v>
      </c>
      <c r="V43">
        <v>103.85</v>
      </c>
      <c r="W43">
        <v>103.81</v>
      </c>
      <c r="X43">
        <v>103.8</v>
      </c>
      <c r="Y43">
        <v>103.78</v>
      </c>
      <c r="Z43">
        <v>103.78</v>
      </c>
      <c r="AA43">
        <v>103.79</v>
      </c>
      <c r="AB43">
        <v>103.79</v>
      </c>
      <c r="AC43">
        <v>103.76</v>
      </c>
      <c r="AD43">
        <v>103.76</v>
      </c>
      <c r="AE43">
        <v>103.78</v>
      </c>
      <c r="AF43">
        <v>103.77</v>
      </c>
      <c r="AG43">
        <v>103.78</v>
      </c>
      <c r="AH43">
        <v>103.77</v>
      </c>
      <c r="AI43">
        <v>103.75</v>
      </c>
      <c r="AJ43">
        <v>103.73</v>
      </c>
      <c r="AK43">
        <v>103.72</v>
      </c>
      <c r="AL43">
        <v>103.72</v>
      </c>
      <c r="AM43">
        <v>103.75</v>
      </c>
      <c r="AN43">
        <v>103.75</v>
      </c>
      <c r="AO43">
        <v>103.76</v>
      </c>
      <c r="AP43">
        <v>103.72</v>
      </c>
      <c r="AQ43">
        <v>103.79</v>
      </c>
      <c r="AR43">
        <v>103.8</v>
      </c>
      <c r="AS43">
        <v>103.79</v>
      </c>
      <c r="AT43">
        <v>103.77</v>
      </c>
      <c r="AU43">
        <v>103.8</v>
      </c>
      <c r="AV43">
        <v>103.78</v>
      </c>
      <c r="AW43">
        <v>103.83</v>
      </c>
      <c r="AX43">
        <v>103.87</v>
      </c>
      <c r="AY43">
        <v>103.9</v>
      </c>
      <c r="AZ43">
        <v>103.88</v>
      </c>
      <c r="BA43">
        <v>103.85</v>
      </c>
      <c r="BB43">
        <v>103.83</v>
      </c>
      <c r="BC43">
        <v>103.88</v>
      </c>
      <c r="BD43">
        <v>103.87</v>
      </c>
      <c r="BE43">
        <v>103.87</v>
      </c>
      <c r="BF43">
        <v>103.91</v>
      </c>
      <c r="BG43">
        <v>103.94</v>
      </c>
      <c r="BH43">
        <v>103.94</v>
      </c>
      <c r="BI43">
        <v>103.98</v>
      </c>
    </row>
    <row r="44" spans="1:61" x14ac:dyDescent="0.25">
      <c r="A44" s="2">
        <v>42619</v>
      </c>
      <c r="B44">
        <f>_xll.BDH($A$1,"last_price",A44+TIME(8,0,0),A44+TIME(9,0,0),"BarSz=1","Dir=H","Dts=h","Sort=D","Quote=C","UseDPDF=Y","cols=60;rows=1")</f>
        <v>103.63</v>
      </c>
      <c r="C44">
        <v>103.63</v>
      </c>
      <c r="D44">
        <v>103.64</v>
      </c>
      <c r="E44">
        <v>103.64</v>
      </c>
      <c r="F44">
        <v>103.61</v>
      </c>
      <c r="G44">
        <v>103.59</v>
      </c>
      <c r="H44">
        <v>103.6</v>
      </c>
      <c r="I44">
        <v>103.61</v>
      </c>
      <c r="J44">
        <v>103.57</v>
      </c>
      <c r="K44">
        <v>103.56</v>
      </c>
      <c r="L44">
        <v>103.57</v>
      </c>
      <c r="M44">
        <v>103.57</v>
      </c>
      <c r="N44">
        <v>103.59</v>
      </c>
      <c r="O44">
        <v>103.54</v>
      </c>
      <c r="P44">
        <v>103.55</v>
      </c>
      <c r="Q44">
        <v>103.54</v>
      </c>
      <c r="R44">
        <v>103.53</v>
      </c>
      <c r="S44">
        <v>103.51</v>
      </c>
      <c r="T44">
        <v>103.52</v>
      </c>
      <c r="U44">
        <v>103.51</v>
      </c>
      <c r="V44">
        <v>103.51</v>
      </c>
      <c r="W44">
        <v>103.49</v>
      </c>
      <c r="X44">
        <v>103.5</v>
      </c>
      <c r="Y44">
        <v>103.49</v>
      </c>
      <c r="Z44">
        <v>103.48</v>
      </c>
      <c r="AA44">
        <v>103.48</v>
      </c>
      <c r="AB44">
        <v>103.48</v>
      </c>
      <c r="AC44">
        <v>103.48</v>
      </c>
      <c r="AD44">
        <v>103.49</v>
      </c>
      <c r="AE44">
        <v>103.47</v>
      </c>
      <c r="AF44">
        <v>103.47</v>
      </c>
      <c r="AG44">
        <v>103.47</v>
      </c>
      <c r="AH44">
        <v>103.49</v>
      </c>
      <c r="AI44">
        <v>103.49</v>
      </c>
      <c r="AJ44">
        <v>103.49</v>
      </c>
      <c r="AK44">
        <v>103.49</v>
      </c>
      <c r="AL44">
        <v>103.47</v>
      </c>
      <c r="AM44">
        <v>103.45</v>
      </c>
      <c r="AN44">
        <v>103.44</v>
      </c>
      <c r="AO44">
        <v>103.46</v>
      </c>
      <c r="AP44">
        <v>103.45</v>
      </c>
      <c r="AQ44">
        <v>103.45</v>
      </c>
      <c r="AR44">
        <v>103.44</v>
      </c>
      <c r="AS44">
        <v>103.45</v>
      </c>
      <c r="AT44">
        <v>103.48</v>
      </c>
      <c r="AU44">
        <v>103.47</v>
      </c>
      <c r="AV44">
        <v>103.49</v>
      </c>
      <c r="AW44">
        <v>103.49</v>
      </c>
      <c r="AX44">
        <v>103.48</v>
      </c>
      <c r="AY44">
        <v>103.48</v>
      </c>
      <c r="AZ44">
        <v>103.48</v>
      </c>
      <c r="BA44">
        <v>103.48</v>
      </c>
      <c r="BB44">
        <v>103.49</v>
      </c>
      <c r="BC44">
        <v>103.49</v>
      </c>
      <c r="BD44">
        <v>103.5</v>
      </c>
      <c r="BE44">
        <v>103.51</v>
      </c>
      <c r="BF44">
        <v>103.53</v>
      </c>
      <c r="BG44">
        <v>103.53</v>
      </c>
      <c r="BH44">
        <v>103.52</v>
      </c>
      <c r="BI44">
        <v>103.51</v>
      </c>
    </row>
    <row r="45" spans="1:61" x14ac:dyDescent="0.25">
      <c r="A45" s="2">
        <v>42620</v>
      </c>
      <c r="B45">
        <f>_xll.BDH($A$1,"last_price",A45+TIME(8,0,0),A45+TIME(9,0,0),"BarSz=1","Dir=H","Dts=h","Sort=D","Quote=C","UseDPDF=Y","cols=60;rows=1")</f>
        <v>101.45</v>
      </c>
      <c r="C45">
        <v>101.45</v>
      </c>
      <c r="D45">
        <v>101.45</v>
      </c>
      <c r="E45">
        <v>101.41</v>
      </c>
      <c r="F45">
        <v>101.37</v>
      </c>
      <c r="G45">
        <v>101.37</v>
      </c>
      <c r="H45">
        <v>101.49</v>
      </c>
      <c r="I45">
        <v>101.49</v>
      </c>
      <c r="J45">
        <v>101.54</v>
      </c>
      <c r="K45">
        <v>101.56</v>
      </c>
      <c r="L45">
        <v>101.55</v>
      </c>
      <c r="M45">
        <v>101.56</v>
      </c>
      <c r="N45">
        <v>101.54</v>
      </c>
      <c r="O45">
        <v>101.58</v>
      </c>
      <c r="P45">
        <v>101.57</v>
      </c>
      <c r="Q45">
        <v>101.59</v>
      </c>
      <c r="R45">
        <v>101.6</v>
      </c>
      <c r="S45">
        <v>101.67</v>
      </c>
      <c r="T45">
        <v>101.65</v>
      </c>
      <c r="U45">
        <v>101.65</v>
      </c>
      <c r="V45">
        <v>101.65</v>
      </c>
      <c r="W45">
        <v>101.66</v>
      </c>
      <c r="X45">
        <v>101.62</v>
      </c>
      <c r="Y45">
        <v>101.61</v>
      </c>
      <c r="Z45">
        <v>101.62</v>
      </c>
      <c r="AA45">
        <v>101.63</v>
      </c>
      <c r="AB45">
        <v>101.61</v>
      </c>
      <c r="AC45">
        <v>101.62</v>
      </c>
      <c r="AD45">
        <v>101.62</v>
      </c>
      <c r="AE45">
        <v>101.6</v>
      </c>
      <c r="AF45">
        <v>101.62</v>
      </c>
      <c r="AG45">
        <v>101.59</v>
      </c>
      <c r="AH45">
        <v>101.56</v>
      </c>
      <c r="AI45">
        <v>101.55</v>
      </c>
      <c r="AJ45">
        <v>101.53</v>
      </c>
      <c r="AK45">
        <v>101.53</v>
      </c>
      <c r="AL45">
        <v>101.53</v>
      </c>
      <c r="AM45">
        <v>101.53</v>
      </c>
      <c r="AN45">
        <v>101.55</v>
      </c>
      <c r="AO45">
        <v>101.56</v>
      </c>
      <c r="AP45">
        <v>101.53</v>
      </c>
      <c r="AQ45">
        <v>101.5</v>
      </c>
      <c r="AR45">
        <v>101.49</v>
      </c>
      <c r="AS45">
        <v>101.43</v>
      </c>
      <c r="AT45">
        <v>101.51</v>
      </c>
      <c r="AU45">
        <v>101.51</v>
      </c>
      <c r="AV45">
        <v>101.51</v>
      </c>
      <c r="AW45">
        <v>101.51</v>
      </c>
      <c r="AX45">
        <v>101.51</v>
      </c>
      <c r="AY45">
        <v>101.52</v>
      </c>
      <c r="AZ45">
        <v>101.52</v>
      </c>
      <c r="BA45">
        <v>101.51</v>
      </c>
      <c r="BB45">
        <v>101.51</v>
      </c>
      <c r="BC45">
        <v>101.48</v>
      </c>
      <c r="BD45">
        <v>101.46</v>
      </c>
      <c r="BE45">
        <v>101.48</v>
      </c>
      <c r="BF45">
        <v>101.55</v>
      </c>
      <c r="BG45">
        <v>101.55</v>
      </c>
      <c r="BH45">
        <v>101.57</v>
      </c>
      <c r="BI45">
        <v>101.58</v>
      </c>
    </row>
    <row r="46" spans="1:61" x14ac:dyDescent="0.25">
      <c r="A46" s="2">
        <v>42621</v>
      </c>
      <c r="B46">
        <f>_xll.BDH($A$1,"last_price",A46+TIME(8,0,0),A46+TIME(9,0,0),"BarSz=1","Dir=H","Dts=h","Sort=D","Quote=C","UseDPDF=Y","cols=60;rows=1")</f>
        <v>101.63</v>
      </c>
      <c r="C46">
        <v>101.68</v>
      </c>
      <c r="D46">
        <v>101.68</v>
      </c>
      <c r="E46">
        <v>101.7</v>
      </c>
      <c r="F46">
        <v>101.67</v>
      </c>
      <c r="G46">
        <v>101.67</v>
      </c>
      <c r="H46">
        <v>101.67</v>
      </c>
      <c r="I46">
        <v>101.68</v>
      </c>
      <c r="J46">
        <v>101.75</v>
      </c>
      <c r="K46">
        <v>101.74</v>
      </c>
      <c r="L46">
        <v>101.73</v>
      </c>
      <c r="M46">
        <v>101.74</v>
      </c>
      <c r="N46">
        <v>101.74</v>
      </c>
      <c r="O46">
        <v>101.72</v>
      </c>
      <c r="P46">
        <v>101.72</v>
      </c>
      <c r="Q46">
        <v>101.73</v>
      </c>
      <c r="R46">
        <v>101.73</v>
      </c>
      <c r="S46">
        <v>101.72</v>
      </c>
      <c r="T46">
        <v>101.72</v>
      </c>
      <c r="U46">
        <v>101.72</v>
      </c>
      <c r="V46">
        <v>101.74</v>
      </c>
      <c r="W46">
        <v>101.77</v>
      </c>
      <c r="X46">
        <v>101.79</v>
      </c>
      <c r="Y46">
        <v>101.79</v>
      </c>
      <c r="Z46">
        <v>101.79</v>
      </c>
      <c r="AA46">
        <v>101.77</v>
      </c>
      <c r="AB46">
        <v>101.77</v>
      </c>
      <c r="AC46">
        <v>101.79</v>
      </c>
      <c r="AD46">
        <v>101.79</v>
      </c>
      <c r="AE46">
        <v>101.82</v>
      </c>
      <c r="AF46">
        <v>101.81</v>
      </c>
      <c r="AG46">
        <v>101.8</v>
      </c>
      <c r="AH46">
        <v>101.81</v>
      </c>
      <c r="AI46">
        <v>101.81</v>
      </c>
      <c r="AJ46">
        <v>101.82</v>
      </c>
      <c r="AK46">
        <v>101.81</v>
      </c>
      <c r="AL46">
        <v>101.81</v>
      </c>
      <c r="AM46">
        <v>101.85</v>
      </c>
      <c r="AN46">
        <v>101.87</v>
      </c>
      <c r="AO46">
        <v>101.85</v>
      </c>
      <c r="AP46">
        <v>101.84</v>
      </c>
      <c r="AQ46">
        <v>101.82</v>
      </c>
      <c r="AR46">
        <v>101.82</v>
      </c>
      <c r="AS46">
        <v>101.82</v>
      </c>
      <c r="AT46">
        <v>101.81</v>
      </c>
      <c r="AU46">
        <v>101.8</v>
      </c>
      <c r="AV46">
        <v>101.8</v>
      </c>
      <c r="AW46">
        <v>101.82</v>
      </c>
      <c r="AX46">
        <v>101.83</v>
      </c>
      <c r="AY46">
        <v>101.83</v>
      </c>
      <c r="AZ46">
        <v>101.86</v>
      </c>
      <c r="BA46">
        <v>101.88</v>
      </c>
      <c r="BB46">
        <v>101.88</v>
      </c>
      <c r="BC46">
        <v>101.9</v>
      </c>
      <c r="BD46">
        <v>101.87</v>
      </c>
      <c r="BE46">
        <v>101.86</v>
      </c>
      <c r="BF46">
        <v>101.86</v>
      </c>
      <c r="BG46">
        <v>101.88</v>
      </c>
      <c r="BH46">
        <v>101.88</v>
      </c>
      <c r="BI46">
        <v>101.87</v>
      </c>
    </row>
    <row r="47" spans="1:61" x14ac:dyDescent="0.25">
      <c r="A47" s="2">
        <v>42622</v>
      </c>
      <c r="B47">
        <f>_xll.BDH($A$1,"last_price",A47+TIME(8,0,0),A47+TIME(9,0,0),"BarSz=1","Dir=H","Dts=h","Sort=D","Quote=C","UseDPDF=Y","cols=60;rows=1")</f>
        <v>102.25</v>
      </c>
      <c r="C47">
        <v>102.3</v>
      </c>
      <c r="D47">
        <v>102.29</v>
      </c>
      <c r="E47">
        <v>102.27</v>
      </c>
      <c r="F47">
        <v>102.26</v>
      </c>
      <c r="G47">
        <v>102.27</v>
      </c>
      <c r="H47">
        <v>102.27</v>
      </c>
      <c r="I47">
        <v>102.25</v>
      </c>
      <c r="J47">
        <v>102.26</v>
      </c>
      <c r="K47">
        <v>102.25</v>
      </c>
      <c r="L47">
        <v>102.23</v>
      </c>
      <c r="M47">
        <v>102.22</v>
      </c>
      <c r="N47">
        <v>102.21</v>
      </c>
      <c r="O47">
        <v>102.19</v>
      </c>
      <c r="P47">
        <v>102.18</v>
      </c>
      <c r="Q47">
        <v>102.24</v>
      </c>
      <c r="R47">
        <v>102.24</v>
      </c>
      <c r="S47">
        <v>102.26</v>
      </c>
      <c r="T47">
        <v>102.29</v>
      </c>
      <c r="U47">
        <v>102.26</v>
      </c>
      <c r="V47">
        <v>102.24</v>
      </c>
      <c r="W47">
        <v>102.24</v>
      </c>
      <c r="X47">
        <v>102.25</v>
      </c>
      <c r="Y47">
        <v>102.28</v>
      </c>
      <c r="Z47">
        <v>102.29</v>
      </c>
      <c r="AA47">
        <v>102.27</v>
      </c>
      <c r="AB47">
        <v>102.28</v>
      </c>
      <c r="AC47">
        <v>102.27</v>
      </c>
      <c r="AD47">
        <v>102.26</v>
      </c>
      <c r="AE47">
        <v>102.25</v>
      </c>
      <c r="AF47">
        <v>102.22</v>
      </c>
      <c r="AG47">
        <v>102.22</v>
      </c>
      <c r="AH47">
        <v>102.23</v>
      </c>
      <c r="AI47">
        <v>102.24</v>
      </c>
      <c r="AJ47">
        <v>102.25</v>
      </c>
      <c r="AK47">
        <v>102.25</v>
      </c>
      <c r="AL47">
        <v>102.23</v>
      </c>
      <c r="AM47">
        <v>102.24</v>
      </c>
      <c r="AN47">
        <v>102.21</v>
      </c>
      <c r="AO47">
        <v>102.21</v>
      </c>
      <c r="AP47">
        <v>102.26</v>
      </c>
      <c r="AQ47">
        <v>102.25</v>
      </c>
      <c r="AR47">
        <v>102.26</v>
      </c>
      <c r="AS47">
        <v>102.28</v>
      </c>
      <c r="AT47">
        <v>102.28</v>
      </c>
      <c r="AU47">
        <v>102.31</v>
      </c>
      <c r="AV47">
        <v>102.28</v>
      </c>
      <c r="AW47">
        <v>102.27</v>
      </c>
      <c r="AX47">
        <v>102.31</v>
      </c>
      <c r="AY47">
        <v>102.33</v>
      </c>
      <c r="AZ47">
        <v>102.32</v>
      </c>
      <c r="BA47">
        <v>102.3</v>
      </c>
      <c r="BB47">
        <v>102.35</v>
      </c>
      <c r="BC47">
        <v>102.36</v>
      </c>
      <c r="BD47">
        <v>102.35</v>
      </c>
      <c r="BE47">
        <v>102.34</v>
      </c>
      <c r="BF47">
        <v>102.37</v>
      </c>
      <c r="BG47">
        <v>102.38</v>
      </c>
      <c r="BH47">
        <v>102.41</v>
      </c>
      <c r="BI47">
        <v>102.39</v>
      </c>
    </row>
    <row r="48" spans="1:61" x14ac:dyDescent="0.25">
      <c r="A48" s="2">
        <v>42625</v>
      </c>
      <c r="B48">
        <f>_xll.BDH($A$1,"last_price",A48+TIME(8,0,0),A48+TIME(9,0,0),"BarSz=1","Dir=H","Dts=h","Sort=D","Quote=C","UseDPDF=Y","cols=60;rows=1")</f>
        <v>102.62</v>
      </c>
      <c r="C48">
        <v>102.63</v>
      </c>
      <c r="D48">
        <v>102.62</v>
      </c>
      <c r="E48">
        <v>102.63</v>
      </c>
      <c r="F48">
        <v>102.65</v>
      </c>
      <c r="G48">
        <v>102.64</v>
      </c>
      <c r="H48">
        <v>102.61</v>
      </c>
      <c r="I48">
        <v>102.58</v>
      </c>
      <c r="J48">
        <v>102.59</v>
      </c>
      <c r="K48">
        <v>102.58</v>
      </c>
      <c r="L48">
        <v>102.58</v>
      </c>
      <c r="M48">
        <v>102.6</v>
      </c>
      <c r="N48">
        <v>102.61</v>
      </c>
      <c r="O48">
        <v>102.59</v>
      </c>
      <c r="P48">
        <v>102.58</v>
      </c>
      <c r="Q48">
        <v>102.6</v>
      </c>
      <c r="R48">
        <v>102.59</v>
      </c>
      <c r="S48">
        <v>102.61</v>
      </c>
      <c r="T48">
        <v>102.62</v>
      </c>
      <c r="U48">
        <v>102.63</v>
      </c>
      <c r="V48">
        <v>102.62</v>
      </c>
      <c r="W48">
        <v>102.62</v>
      </c>
      <c r="X48">
        <v>102.62</v>
      </c>
      <c r="Y48">
        <v>102.58</v>
      </c>
      <c r="Z48">
        <v>102.61</v>
      </c>
      <c r="AA48">
        <v>102.62</v>
      </c>
      <c r="AB48">
        <v>102.6</v>
      </c>
      <c r="AC48">
        <v>102.61</v>
      </c>
      <c r="AD48">
        <v>102.63</v>
      </c>
      <c r="AE48">
        <v>102.61</v>
      </c>
      <c r="AF48">
        <v>102.59</v>
      </c>
      <c r="AG48">
        <v>102.59</v>
      </c>
      <c r="AH48">
        <v>102.58</v>
      </c>
      <c r="AI48">
        <v>102.56</v>
      </c>
      <c r="AJ48">
        <v>102.59</v>
      </c>
      <c r="AK48">
        <v>102.58</v>
      </c>
      <c r="AL48">
        <v>102.61</v>
      </c>
      <c r="AM48">
        <v>102.62</v>
      </c>
      <c r="AN48">
        <v>102.65</v>
      </c>
      <c r="AO48">
        <v>102.6</v>
      </c>
      <c r="AP48">
        <v>102.59</v>
      </c>
      <c r="AQ48">
        <v>102.6</v>
      </c>
      <c r="AR48">
        <v>102.59</v>
      </c>
      <c r="AS48">
        <v>102.63</v>
      </c>
      <c r="AT48">
        <v>102.61</v>
      </c>
      <c r="AU48">
        <v>102.6</v>
      </c>
      <c r="AV48">
        <v>102.57</v>
      </c>
      <c r="AW48">
        <v>102.54</v>
      </c>
      <c r="AX48">
        <v>102.53</v>
      </c>
      <c r="AY48">
        <v>102.55</v>
      </c>
      <c r="AZ48">
        <v>102.56</v>
      </c>
      <c r="BA48">
        <v>102.5</v>
      </c>
      <c r="BB48">
        <v>102.52</v>
      </c>
      <c r="BC48">
        <v>102.52</v>
      </c>
      <c r="BD48">
        <v>102.52</v>
      </c>
      <c r="BE48">
        <v>102.55</v>
      </c>
      <c r="BF48">
        <v>102.55</v>
      </c>
      <c r="BG48">
        <v>102.55</v>
      </c>
      <c r="BH48">
        <v>102.52</v>
      </c>
      <c r="BI48">
        <v>102.55</v>
      </c>
    </row>
    <row r="49" spans="1:61" x14ac:dyDescent="0.25">
      <c r="A49" s="2">
        <v>42626</v>
      </c>
      <c r="B49">
        <f>_xll.BDH($A$1,"last_price",A49+TIME(8,0,0),A49+TIME(9,0,0),"BarSz=1","Dir=H","Dts=h","Sort=D","Quote=C","UseDPDF=Y","cols=60;rows=1")</f>
        <v>101.54</v>
      </c>
      <c r="C49">
        <v>101.57</v>
      </c>
      <c r="D49">
        <v>101.54</v>
      </c>
      <c r="E49">
        <v>101.56</v>
      </c>
      <c r="F49">
        <v>101.58</v>
      </c>
      <c r="G49">
        <v>101.57</v>
      </c>
      <c r="H49">
        <v>101.56</v>
      </c>
      <c r="I49">
        <v>101.53</v>
      </c>
      <c r="J49">
        <v>101.56</v>
      </c>
      <c r="K49">
        <v>101.56</v>
      </c>
      <c r="L49">
        <v>101.58</v>
      </c>
      <c r="M49">
        <v>101.55</v>
      </c>
      <c r="N49">
        <v>101.54</v>
      </c>
      <c r="O49">
        <v>101.51</v>
      </c>
      <c r="P49">
        <v>101.53</v>
      </c>
      <c r="Q49">
        <v>101.54</v>
      </c>
      <c r="R49">
        <v>101.57</v>
      </c>
      <c r="S49">
        <v>101.6</v>
      </c>
      <c r="T49">
        <v>101.59</v>
      </c>
      <c r="U49">
        <v>101.57</v>
      </c>
      <c r="V49">
        <v>101.57</v>
      </c>
      <c r="W49">
        <v>101.56</v>
      </c>
      <c r="X49">
        <v>101.57</v>
      </c>
      <c r="Y49">
        <v>101.58</v>
      </c>
      <c r="Z49">
        <v>101.64</v>
      </c>
      <c r="AA49">
        <v>101.64</v>
      </c>
      <c r="AB49">
        <v>101.63</v>
      </c>
      <c r="AC49">
        <v>101.62</v>
      </c>
      <c r="AD49">
        <v>101.61</v>
      </c>
      <c r="AE49">
        <v>101.62</v>
      </c>
      <c r="AF49">
        <v>101.63</v>
      </c>
      <c r="AG49">
        <v>101.67</v>
      </c>
      <c r="AH49">
        <v>101.65</v>
      </c>
      <c r="AI49">
        <v>101.65</v>
      </c>
      <c r="AJ49">
        <v>101.65</v>
      </c>
      <c r="AK49">
        <v>101.62</v>
      </c>
      <c r="AL49">
        <v>101.66</v>
      </c>
      <c r="AM49">
        <v>101.68</v>
      </c>
      <c r="AN49">
        <v>101.68</v>
      </c>
      <c r="AO49">
        <v>101.69</v>
      </c>
      <c r="AP49">
        <v>101.73</v>
      </c>
      <c r="AQ49">
        <v>101.71</v>
      </c>
      <c r="AR49">
        <v>101.72</v>
      </c>
      <c r="AS49">
        <v>101.75</v>
      </c>
      <c r="AT49">
        <v>101.75</v>
      </c>
      <c r="AU49">
        <v>101.72</v>
      </c>
      <c r="AV49">
        <v>101.72</v>
      </c>
      <c r="AW49">
        <v>101.72</v>
      </c>
      <c r="AX49">
        <v>101.72</v>
      </c>
      <c r="AY49">
        <v>101.72</v>
      </c>
      <c r="AZ49">
        <v>101.72</v>
      </c>
      <c r="BA49">
        <v>101.71</v>
      </c>
      <c r="BB49">
        <v>101.7</v>
      </c>
      <c r="BC49">
        <v>101.7</v>
      </c>
      <c r="BD49">
        <v>101.7</v>
      </c>
      <c r="BE49">
        <v>101.73</v>
      </c>
      <c r="BF49">
        <v>101.77</v>
      </c>
      <c r="BG49">
        <v>101.77</v>
      </c>
      <c r="BH49">
        <v>101.78</v>
      </c>
      <c r="BI49">
        <v>101.79</v>
      </c>
    </row>
    <row r="50" spans="1:61" x14ac:dyDescent="0.25">
      <c r="A50" s="2">
        <v>42627</v>
      </c>
      <c r="B50">
        <f>_xll.BDH($A$1,"last_price",A50+TIME(8,0,0),A50+TIME(9,0,0),"BarSz=1","Dir=H","Dts=h","Sort=D","Quote=C","UseDPDF=Y","cols=60;rows=1")</f>
        <v>102.78</v>
      </c>
      <c r="C50">
        <v>102.78</v>
      </c>
      <c r="D50">
        <v>102.77</v>
      </c>
      <c r="E50">
        <v>102.81</v>
      </c>
      <c r="F50">
        <v>102.83</v>
      </c>
      <c r="G50">
        <v>102.83</v>
      </c>
      <c r="H50">
        <v>102.84</v>
      </c>
      <c r="I50">
        <v>102.84</v>
      </c>
      <c r="J50">
        <v>102.79</v>
      </c>
      <c r="K50">
        <v>102.79</v>
      </c>
      <c r="L50">
        <v>102.78</v>
      </c>
      <c r="M50">
        <v>102.81</v>
      </c>
      <c r="N50">
        <v>102.81</v>
      </c>
      <c r="O50">
        <v>102.82</v>
      </c>
      <c r="P50">
        <v>102.82</v>
      </c>
      <c r="Q50">
        <v>102.82</v>
      </c>
      <c r="R50">
        <v>102.83</v>
      </c>
      <c r="S50">
        <v>102.85</v>
      </c>
      <c r="T50">
        <v>102.85</v>
      </c>
      <c r="U50">
        <v>102.87</v>
      </c>
      <c r="V50">
        <v>102.79</v>
      </c>
      <c r="W50">
        <v>102.79</v>
      </c>
      <c r="X50">
        <v>102.79</v>
      </c>
      <c r="Y50">
        <v>102.81</v>
      </c>
      <c r="Z50">
        <v>102.81</v>
      </c>
      <c r="AA50">
        <v>102.82</v>
      </c>
      <c r="AB50">
        <v>102.79</v>
      </c>
      <c r="AC50">
        <v>102.84</v>
      </c>
      <c r="AD50">
        <v>102.81</v>
      </c>
      <c r="AE50">
        <v>102.82</v>
      </c>
      <c r="AF50">
        <v>102.82</v>
      </c>
      <c r="AG50">
        <v>102.78</v>
      </c>
      <c r="AH50">
        <v>102.78</v>
      </c>
      <c r="AI50">
        <v>102.73</v>
      </c>
      <c r="AJ50">
        <v>102.73</v>
      </c>
      <c r="AK50">
        <v>102.72</v>
      </c>
      <c r="AL50">
        <v>102.72</v>
      </c>
      <c r="AM50">
        <v>102.74</v>
      </c>
      <c r="AN50">
        <v>102.73</v>
      </c>
      <c r="AO50">
        <v>102.74</v>
      </c>
      <c r="AP50">
        <v>102.73</v>
      </c>
      <c r="AQ50">
        <v>102.72</v>
      </c>
      <c r="AR50">
        <v>102.66</v>
      </c>
      <c r="AS50">
        <v>102.64</v>
      </c>
      <c r="AT50">
        <v>102.64</v>
      </c>
      <c r="AU50">
        <v>102.62</v>
      </c>
      <c r="AV50">
        <v>102.62</v>
      </c>
      <c r="AW50">
        <v>102.62</v>
      </c>
      <c r="AX50">
        <v>102.59</v>
      </c>
      <c r="AY50">
        <v>102.61</v>
      </c>
      <c r="AZ50">
        <v>102.61</v>
      </c>
      <c r="BA50">
        <v>102.6</v>
      </c>
      <c r="BB50">
        <v>102.58</v>
      </c>
      <c r="BC50">
        <v>102.55</v>
      </c>
      <c r="BD50">
        <v>102.53</v>
      </c>
      <c r="BE50">
        <v>102.52</v>
      </c>
      <c r="BF50">
        <v>102.52</v>
      </c>
      <c r="BG50">
        <v>102.53</v>
      </c>
      <c r="BH50">
        <v>102.53</v>
      </c>
      <c r="BI50">
        <v>102.54</v>
      </c>
    </row>
    <row r="51" spans="1:61" x14ac:dyDescent="0.25">
      <c r="A51" s="2">
        <v>42628</v>
      </c>
      <c r="B51">
        <f>_xll.BDH($A$1,"last_price",A51+TIME(8,0,0),A51+TIME(9,0,0),"BarSz=1","Dir=H","Dts=h","Sort=D","Quote=C","UseDPDF=Y","cols=60;rows=1")</f>
        <v>102.43</v>
      </c>
      <c r="C51">
        <v>102.44</v>
      </c>
      <c r="D51">
        <v>102.44</v>
      </c>
      <c r="E51">
        <v>102.43</v>
      </c>
      <c r="F51">
        <v>102.47</v>
      </c>
      <c r="G51">
        <v>102.48</v>
      </c>
      <c r="H51">
        <v>102.44</v>
      </c>
      <c r="I51">
        <v>102.41</v>
      </c>
      <c r="J51">
        <v>102.43</v>
      </c>
      <c r="K51">
        <v>102.46</v>
      </c>
      <c r="L51">
        <v>102.46</v>
      </c>
      <c r="M51">
        <v>102.47</v>
      </c>
      <c r="N51">
        <v>102.47</v>
      </c>
      <c r="O51">
        <v>102.45</v>
      </c>
      <c r="P51">
        <v>102.43</v>
      </c>
      <c r="Q51">
        <v>102.42</v>
      </c>
      <c r="R51">
        <v>102.47</v>
      </c>
      <c r="S51">
        <v>102.48</v>
      </c>
      <c r="T51">
        <v>102.47</v>
      </c>
      <c r="U51">
        <v>102.45</v>
      </c>
      <c r="V51">
        <v>102.45</v>
      </c>
      <c r="W51">
        <v>102.44</v>
      </c>
      <c r="X51">
        <v>102.47</v>
      </c>
      <c r="Y51">
        <v>102.49</v>
      </c>
      <c r="Z51">
        <v>102.51</v>
      </c>
      <c r="AA51">
        <v>102.49</v>
      </c>
      <c r="AB51">
        <v>102.48</v>
      </c>
      <c r="AC51">
        <v>102.5</v>
      </c>
      <c r="AD51">
        <v>102.5</v>
      </c>
      <c r="AE51">
        <v>102.49</v>
      </c>
      <c r="AF51">
        <v>102.51</v>
      </c>
      <c r="AG51">
        <v>102.5</v>
      </c>
      <c r="AH51">
        <v>102.5</v>
      </c>
      <c r="AI51">
        <v>102.48</v>
      </c>
      <c r="AJ51">
        <v>102.49</v>
      </c>
      <c r="AK51">
        <v>102.51</v>
      </c>
      <c r="AL51">
        <v>102.49</v>
      </c>
      <c r="AM51">
        <v>102.51</v>
      </c>
      <c r="AN51">
        <v>102.57</v>
      </c>
      <c r="AO51">
        <v>102.58</v>
      </c>
      <c r="AP51">
        <v>102.59</v>
      </c>
      <c r="AQ51">
        <v>102.6</v>
      </c>
      <c r="AR51">
        <v>102.6</v>
      </c>
      <c r="AS51">
        <v>102.61</v>
      </c>
      <c r="AT51">
        <v>102.59</v>
      </c>
      <c r="AU51">
        <v>102.57</v>
      </c>
      <c r="AV51">
        <v>102.58</v>
      </c>
      <c r="AW51">
        <v>102.59</v>
      </c>
      <c r="AX51">
        <v>102.61</v>
      </c>
      <c r="AY51">
        <v>102.58</v>
      </c>
      <c r="AZ51">
        <v>102.58</v>
      </c>
      <c r="BA51">
        <v>102.58</v>
      </c>
      <c r="BB51">
        <v>102.59</v>
      </c>
      <c r="BC51">
        <v>102.59</v>
      </c>
      <c r="BD51">
        <v>102.58</v>
      </c>
      <c r="BE51">
        <v>102.57</v>
      </c>
      <c r="BF51">
        <v>102.54</v>
      </c>
      <c r="BG51">
        <v>102.54</v>
      </c>
      <c r="BH51">
        <v>102.51</v>
      </c>
      <c r="BI51">
        <v>102.53</v>
      </c>
    </row>
    <row r="52" spans="1:61" x14ac:dyDescent="0.25">
      <c r="A52" s="2">
        <v>42629</v>
      </c>
      <c r="B52">
        <f>_xll.BDH($A$1,"last_price",A52+TIME(8,0,0),A52+TIME(9,0,0),"BarSz=1","Dir=H","Dts=h","Sort=D","Quote=C","UseDPDF=Y","cols=60;rows=1")</f>
        <v>101.98</v>
      </c>
      <c r="C52">
        <v>102</v>
      </c>
      <c r="D52">
        <v>102.01</v>
      </c>
      <c r="E52">
        <v>102.03</v>
      </c>
      <c r="F52">
        <v>101.96</v>
      </c>
      <c r="G52">
        <v>101.98</v>
      </c>
      <c r="H52">
        <v>101.97</v>
      </c>
      <c r="I52">
        <v>101.92</v>
      </c>
      <c r="J52">
        <v>101.91</v>
      </c>
      <c r="K52">
        <v>101.94</v>
      </c>
      <c r="L52">
        <v>101.92</v>
      </c>
      <c r="M52">
        <v>101.93</v>
      </c>
      <c r="N52">
        <v>101.92</v>
      </c>
      <c r="O52">
        <v>101.93</v>
      </c>
      <c r="P52">
        <v>101.91</v>
      </c>
      <c r="Q52">
        <v>101.84</v>
      </c>
      <c r="R52">
        <v>101.85</v>
      </c>
      <c r="S52">
        <v>101.85</v>
      </c>
      <c r="T52">
        <v>101.79</v>
      </c>
      <c r="U52">
        <v>101.88</v>
      </c>
      <c r="V52">
        <v>101.87</v>
      </c>
      <c r="W52">
        <v>101.87</v>
      </c>
      <c r="X52">
        <v>101.89</v>
      </c>
      <c r="Y52">
        <v>101.86</v>
      </c>
      <c r="Z52">
        <v>101.87</v>
      </c>
      <c r="AA52">
        <v>101.88</v>
      </c>
      <c r="AB52">
        <v>101.87</v>
      </c>
      <c r="AC52">
        <v>101.86</v>
      </c>
      <c r="AD52">
        <v>101.85</v>
      </c>
      <c r="AE52">
        <v>101.83</v>
      </c>
      <c r="AF52">
        <v>101.83</v>
      </c>
      <c r="AG52">
        <v>101.82</v>
      </c>
      <c r="AH52">
        <v>101.86</v>
      </c>
      <c r="AI52">
        <v>101.89</v>
      </c>
      <c r="AJ52">
        <v>101.9</v>
      </c>
      <c r="AK52">
        <v>101.9</v>
      </c>
      <c r="AL52">
        <v>101.89</v>
      </c>
      <c r="AM52">
        <v>101.91</v>
      </c>
      <c r="AN52">
        <v>101.9</v>
      </c>
      <c r="AO52">
        <v>101.94</v>
      </c>
      <c r="AP52">
        <v>101.97</v>
      </c>
      <c r="AQ52">
        <v>101.97</v>
      </c>
      <c r="AR52">
        <v>101.96</v>
      </c>
      <c r="AS52">
        <v>101.92</v>
      </c>
      <c r="AT52">
        <v>101.9</v>
      </c>
      <c r="AU52">
        <v>101.9</v>
      </c>
      <c r="AV52">
        <v>101.86</v>
      </c>
      <c r="AW52">
        <v>101.88</v>
      </c>
      <c r="AX52">
        <v>101.92</v>
      </c>
      <c r="AY52">
        <v>101.95</v>
      </c>
      <c r="AZ52">
        <v>101.97</v>
      </c>
      <c r="BA52">
        <v>101.95</v>
      </c>
      <c r="BB52">
        <v>101.95</v>
      </c>
      <c r="BC52">
        <v>101.97</v>
      </c>
      <c r="BD52">
        <v>101.91</v>
      </c>
      <c r="BE52">
        <v>101.91</v>
      </c>
      <c r="BF52">
        <v>101.87</v>
      </c>
      <c r="BG52">
        <v>101.91</v>
      </c>
      <c r="BH52">
        <v>101.99</v>
      </c>
      <c r="BI52">
        <v>102</v>
      </c>
    </row>
    <row r="53" spans="1:61" x14ac:dyDescent="0.25">
      <c r="A53" s="2">
        <v>42632</v>
      </c>
      <c r="B53">
        <f>_xll.BDH($A$1,"last_price",A53+TIME(8,0,0),A53+TIME(9,0,0),"BarSz=1","Dir=H","Dts=h","Sort=D","Quote=C","UseDPDF=Y","cols=60;rows=1")</f>
        <v>102.24</v>
      </c>
      <c r="C53">
        <v>102.26</v>
      </c>
      <c r="D53">
        <v>102.27</v>
      </c>
      <c r="E53">
        <v>102.22</v>
      </c>
      <c r="F53">
        <v>102.25</v>
      </c>
      <c r="G53">
        <v>102.26</v>
      </c>
      <c r="H53">
        <v>102.28</v>
      </c>
      <c r="I53">
        <v>102.28</v>
      </c>
      <c r="J53">
        <v>102.27</v>
      </c>
      <c r="K53">
        <v>102.27</v>
      </c>
      <c r="L53">
        <v>102.26</v>
      </c>
      <c r="M53">
        <v>102.21</v>
      </c>
      <c r="N53">
        <v>102.21</v>
      </c>
      <c r="O53">
        <v>102.21</v>
      </c>
      <c r="P53">
        <v>102.22</v>
      </c>
      <c r="Q53">
        <v>102.22</v>
      </c>
      <c r="R53">
        <v>102.22</v>
      </c>
      <c r="S53">
        <v>102.22</v>
      </c>
      <c r="T53">
        <v>102.18</v>
      </c>
      <c r="U53">
        <v>102.23</v>
      </c>
      <c r="V53">
        <v>102.22</v>
      </c>
      <c r="W53">
        <v>102.24</v>
      </c>
      <c r="X53">
        <v>102.24</v>
      </c>
      <c r="Y53">
        <v>102.25</v>
      </c>
      <c r="Z53">
        <v>102.24</v>
      </c>
      <c r="AA53">
        <v>102.24</v>
      </c>
      <c r="AB53">
        <v>102.27</v>
      </c>
      <c r="AC53">
        <v>102.3</v>
      </c>
      <c r="AD53">
        <v>102.31</v>
      </c>
      <c r="AE53">
        <v>102.3</v>
      </c>
      <c r="AF53">
        <v>102.3</v>
      </c>
      <c r="AG53">
        <v>102.3</v>
      </c>
      <c r="AH53">
        <v>102.29</v>
      </c>
      <c r="AI53">
        <v>102.31</v>
      </c>
      <c r="AJ53">
        <v>102.32</v>
      </c>
      <c r="AK53">
        <v>102.31</v>
      </c>
      <c r="AL53">
        <v>102.32</v>
      </c>
      <c r="AM53">
        <v>102.35</v>
      </c>
      <c r="AN53">
        <v>102.36</v>
      </c>
      <c r="AO53">
        <v>102.35</v>
      </c>
      <c r="AP53">
        <v>102.35</v>
      </c>
      <c r="AQ53">
        <v>102.36</v>
      </c>
      <c r="AR53">
        <v>102.35</v>
      </c>
      <c r="AS53">
        <v>102.34</v>
      </c>
      <c r="AT53">
        <v>102.33</v>
      </c>
      <c r="AU53">
        <v>102.36</v>
      </c>
      <c r="AV53">
        <v>102.37</v>
      </c>
      <c r="AW53">
        <v>102.36</v>
      </c>
      <c r="AX53">
        <v>102.37</v>
      </c>
      <c r="AY53">
        <v>102.37</v>
      </c>
      <c r="AZ53">
        <v>102.36</v>
      </c>
      <c r="BA53">
        <v>102.35</v>
      </c>
      <c r="BB53">
        <v>102.31</v>
      </c>
      <c r="BC53">
        <v>102.32</v>
      </c>
      <c r="BD53">
        <v>102.33</v>
      </c>
      <c r="BE53">
        <v>102.34</v>
      </c>
      <c r="BF53">
        <v>102.29</v>
      </c>
      <c r="BG53">
        <v>102.31</v>
      </c>
      <c r="BH53">
        <v>102.33</v>
      </c>
      <c r="BI53">
        <v>102.35</v>
      </c>
    </row>
    <row r="54" spans="1:61" x14ac:dyDescent="0.25">
      <c r="A54" s="2">
        <v>42633</v>
      </c>
      <c r="B54">
        <f>_xll.BDH($A$1,"last_price",A54+TIME(8,0,0),A54+TIME(9,0,0),"BarSz=1","Dir=H","Dts=h","Sort=D","Quote=C","UseDPDF=Y","cols=60;rows=1")</f>
        <v>101.87</v>
      </c>
      <c r="C54">
        <v>101.89</v>
      </c>
      <c r="D54">
        <v>101.9</v>
      </c>
      <c r="E54">
        <v>101.92</v>
      </c>
      <c r="F54">
        <v>101.92</v>
      </c>
      <c r="G54">
        <v>101.91</v>
      </c>
      <c r="H54">
        <v>101.89</v>
      </c>
      <c r="I54">
        <v>101.9</v>
      </c>
      <c r="J54">
        <v>101.87</v>
      </c>
      <c r="K54">
        <v>101.86</v>
      </c>
      <c r="L54">
        <v>101.89</v>
      </c>
      <c r="M54">
        <v>101.89</v>
      </c>
      <c r="N54">
        <v>101.91</v>
      </c>
      <c r="O54">
        <v>101.9</v>
      </c>
      <c r="P54">
        <v>101.92</v>
      </c>
      <c r="Q54">
        <v>101.93</v>
      </c>
      <c r="R54">
        <v>101.92</v>
      </c>
      <c r="S54">
        <v>101.94</v>
      </c>
      <c r="T54">
        <v>101.94</v>
      </c>
      <c r="U54">
        <v>101.94</v>
      </c>
      <c r="V54">
        <v>101.94</v>
      </c>
      <c r="W54">
        <v>101.95</v>
      </c>
      <c r="X54">
        <v>101.95</v>
      </c>
      <c r="Y54">
        <v>101.93</v>
      </c>
      <c r="Z54">
        <v>101.91</v>
      </c>
      <c r="AA54">
        <v>101.86</v>
      </c>
      <c r="AB54">
        <v>101.85</v>
      </c>
      <c r="AC54">
        <v>101.85</v>
      </c>
      <c r="AD54">
        <v>101.86</v>
      </c>
      <c r="AE54">
        <v>101.85</v>
      </c>
      <c r="AF54">
        <v>101.86</v>
      </c>
      <c r="AG54">
        <v>101.87</v>
      </c>
      <c r="AH54">
        <v>101.85</v>
      </c>
      <c r="AI54">
        <v>101.83</v>
      </c>
      <c r="AJ54">
        <v>101.82</v>
      </c>
      <c r="AK54">
        <v>101.81</v>
      </c>
      <c r="AL54">
        <v>101.8</v>
      </c>
      <c r="AM54">
        <v>101.8</v>
      </c>
      <c r="AN54">
        <v>101.81</v>
      </c>
      <c r="AO54">
        <v>101.82</v>
      </c>
      <c r="AP54">
        <v>101.82</v>
      </c>
      <c r="AQ54">
        <v>101.85</v>
      </c>
      <c r="AR54">
        <v>101.85</v>
      </c>
      <c r="AS54">
        <v>101.87</v>
      </c>
      <c r="AT54">
        <v>101.88</v>
      </c>
      <c r="AU54">
        <v>101.88</v>
      </c>
      <c r="AV54">
        <v>101.88</v>
      </c>
      <c r="AW54">
        <v>101.89</v>
      </c>
      <c r="AX54">
        <v>101.89</v>
      </c>
      <c r="AY54">
        <v>101.9</v>
      </c>
      <c r="AZ54">
        <v>101.9</v>
      </c>
      <c r="BA54">
        <v>101.92</v>
      </c>
      <c r="BB54">
        <v>101.89</v>
      </c>
      <c r="BC54">
        <v>101.9</v>
      </c>
      <c r="BD54">
        <v>101.87</v>
      </c>
      <c r="BE54">
        <v>101.88</v>
      </c>
      <c r="BF54">
        <v>101.88</v>
      </c>
      <c r="BG54">
        <v>101.87</v>
      </c>
      <c r="BH54">
        <v>101.9</v>
      </c>
      <c r="BI54">
        <v>101.9</v>
      </c>
    </row>
    <row r="55" spans="1:61" x14ac:dyDescent="0.25">
      <c r="A55" s="2">
        <v>42634</v>
      </c>
      <c r="B55">
        <f>_xll.BDH($A$1,"last_price",A55+TIME(8,0,0),A55+TIME(9,0,0),"BarSz=1","Dir=H","Dts=h","Sort=D","Quote=C","UseDPDF=Y","cols=60;rows=1")</f>
        <v>101.74</v>
      </c>
      <c r="C55">
        <v>101.75</v>
      </c>
      <c r="D55">
        <v>101.78</v>
      </c>
      <c r="E55">
        <v>101.77</v>
      </c>
      <c r="F55">
        <v>101.77</v>
      </c>
      <c r="G55">
        <v>101.78</v>
      </c>
      <c r="H55">
        <v>101.72</v>
      </c>
      <c r="I55">
        <v>101.73</v>
      </c>
      <c r="J55">
        <v>101.71</v>
      </c>
      <c r="K55">
        <v>101.71</v>
      </c>
      <c r="L55">
        <v>101.71</v>
      </c>
      <c r="M55">
        <v>101.71</v>
      </c>
      <c r="N55">
        <v>101.7</v>
      </c>
      <c r="O55">
        <v>101.71</v>
      </c>
      <c r="P55">
        <v>101.72</v>
      </c>
      <c r="Q55">
        <v>101.71</v>
      </c>
      <c r="R55">
        <v>101.73</v>
      </c>
      <c r="S55">
        <v>101.74</v>
      </c>
      <c r="T55">
        <v>101.72</v>
      </c>
      <c r="U55">
        <v>101.74</v>
      </c>
      <c r="V55">
        <v>101.71</v>
      </c>
      <c r="W55">
        <v>101.69</v>
      </c>
      <c r="X55">
        <v>101.68</v>
      </c>
      <c r="Y55">
        <v>101.69</v>
      </c>
      <c r="Z55">
        <v>101.69</v>
      </c>
      <c r="AA55">
        <v>101.66</v>
      </c>
      <c r="AB55">
        <v>101.67</v>
      </c>
      <c r="AC55">
        <v>101.69</v>
      </c>
      <c r="AD55">
        <v>101.71</v>
      </c>
      <c r="AE55">
        <v>101.69</v>
      </c>
      <c r="AF55">
        <v>101.68</v>
      </c>
      <c r="AG55">
        <v>101.66</v>
      </c>
      <c r="AH55">
        <v>101.67</v>
      </c>
      <c r="AI55">
        <v>101.68</v>
      </c>
      <c r="AJ55">
        <v>101.68</v>
      </c>
      <c r="AK55">
        <v>101.71</v>
      </c>
      <c r="AL55">
        <v>101.72</v>
      </c>
      <c r="AM55">
        <v>101.68</v>
      </c>
      <c r="AN55">
        <v>101.66</v>
      </c>
      <c r="AO55">
        <v>101.67</v>
      </c>
      <c r="AP55">
        <v>101.66</v>
      </c>
      <c r="AQ55">
        <v>101.68</v>
      </c>
      <c r="AR55">
        <v>101.67</v>
      </c>
      <c r="AS55">
        <v>101.67</v>
      </c>
      <c r="AT55">
        <v>101.67</v>
      </c>
      <c r="AU55">
        <v>101.7</v>
      </c>
      <c r="AV55">
        <v>101.69</v>
      </c>
      <c r="AW55">
        <v>101.69</v>
      </c>
      <c r="AX55">
        <v>101.69</v>
      </c>
      <c r="AY55">
        <v>101.69</v>
      </c>
      <c r="AZ55">
        <v>101.72</v>
      </c>
      <c r="BA55">
        <v>101.73</v>
      </c>
      <c r="BB55">
        <v>101.71</v>
      </c>
      <c r="BC55">
        <v>101.71</v>
      </c>
      <c r="BD55">
        <v>101.62</v>
      </c>
      <c r="BE55">
        <v>101.65</v>
      </c>
      <c r="BF55">
        <v>101.64</v>
      </c>
      <c r="BG55">
        <v>101.66</v>
      </c>
      <c r="BH55">
        <v>101.65</v>
      </c>
      <c r="BI55">
        <v>101.61</v>
      </c>
    </row>
    <row r="56" spans="1:61" x14ac:dyDescent="0.25">
      <c r="A56" s="2">
        <v>42635</v>
      </c>
      <c r="B56">
        <f>_xll.BDH($A$1,"last_price",A56+TIME(8,0,0),A56+TIME(9,0,0),"BarSz=1","Dir=H","Dts=h","Sort=D","Quote=C","UseDPDF=Y","cols=60;rows=1")</f>
        <v>100.15</v>
      </c>
      <c r="C56">
        <v>100.16</v>
      </c>
      <c r="D56">
        <v>100.16</v>
      </c>
      <c r="E56">
        <v>100.13</v>
      </c>
      <c r="F56">
        <v>100.13</v>
      </c>
      <c r="G56">
        <v>100.13</v>
      </c>
      <c r="H56">
        <v>100.12</v>
      </c>
      <c r="I56">
        <v>100.14</v>
      </c>
      <c r="J56">
        <v>100.13</v>
      </c>
      <c r="K56">
        <v>100.12</v>
      </c>
      <c r="L56">
        <v>100.14</v>
      </c>
      <c r="M56">
        <v>100.14</v>
      </c>
      <c r="N56">
        <v>100.12</v>
      </c>
      <c r="O56">
        <v>100.12</v>
      </c>
      <c r="P56">
        <v>100.14</v>
      </c>
      <c r="Q56">
        <v>100.16</v>
      </c>
      <c r="R56">
        <v>100.13</v>
      </c>
      <c r="S56">
        <v>100.14</v>
      </c>
      <c r="T56">
        <v>100.18</v>
      </c>
      <c r="U56">
        <v>100.17</v>
      </c>
      <c r="V56">
        <v>100.18</v>
      </c>
      <c r="W56">
        <v>100.17</v>
      </c>
      <c r="X56">
        <v>100.16</v>
      </c>
      <c r="Y56">
        <v>100.14</v>
      </c>
      <c r="Z56">
        <v>100.13</v>
      </c>
      <c r="AA56">
        <v>100.14</v>
      </c>
      <c r="AB56">
        <v>100.13</v>
      </c>
      <c r="AC56">
        <v>100.14</v>
      </c>
      <c r="AD56">
        <v>100.16</v>
      </c>
      <c r="AE56">
        <v>100.15</v>
      </c>
      <c r="AF56">
        <v>100.13</v>
      </c>
      <c r="AG56">
        <v>100.13</v>
      </c>
      <c r="AH56">
        <v>100.15</v>
      </c>
      <c r="AI56">
        <v>100.15</v>
      </c>
      <c r="AJ56">
        <v>100.15</v>
      </c>
      <c r="AK56">
        <v>100.16</v>
      </c>
      <c r="AL56">
        <v>100.17</v>
      </c>
      <c r="AM56">
        <v>100.15</v>
      </c>
      <c r="AN56">
        <v>100.18</v>
      </c>
      <c r="AO56">
        <v>100.17</v>
      </c>
      <c r="AP56">
        <v>100.19</v>
      </c>
      <c r="AQ56">
        <v>100.19</v>
      </c>
      <c r="AR56">
        <v>100.2</v>
      </c>
      <c r="AS56">
        <v>100.2</v>
      </c>
      <c r="AT56">
        <v>100.19</v>
      </c>
      <c r="AU56">
        <v>100.21</v>
      </c>
      <c r="AV56">
        <v>100.23</v>
      </c>
      <c r="AW56">
        <v>100.21</v>
      </c>
      <c r="AX56">
        <v>100.18</v>
      </c>
      <c r="AY56">
        <v>100.19</v>
      </c>
      <c r="AZ56">
        <v>100.21</v>
      </c>
      <c r="BA56">
        <v>100.15</v>
      </c>
      <c r="BB56">
        <v>100.23</v>
      </c>
      <c r="BC56">
        <v>100.21</v>
      </c>
      <c r="BD56">
        <v>100.25</v>
      </c>
      <c r="BE56">
        <v>100.29</v>
      </c>
      <c r="BF56">
        <v>100.32</v>
      </c>
      <c r="BG56">
        <v>100.32</v>
      </c>
      <c r="BH56">
        <v>100.36</v>
      </c>
      <c r="BI56">
        <v>100.35</v>
      </c>
    </row>
    <row r="57" spans="1:61" x14ac:dyDescent="0.25">
      <c r="A57" s="2">
        <v>42636</v>
      </c>
      <c r="B57">
        <f>_xll.BDH($A$1,"last_price",A57+TIME(8,0,0),A57+TIME(9,0,0),"BarSz=1","Dir=H","Dts=h","Sort=D","Quote=C","UseDPDF=Y","cols=60;rows=1")</f>
        <v>101.02</v>
      </c>
      <c r="C57">
        <v>101.02</v>
      </c>
      <c r="D57">
        <v>101.04</v>
      </c>
      <c r="E57">
        <v>101.01</v>
      </c>
      <c r="F57">
        <v>101.02</v>
      </c>
      <c r="G57">
        <v>101</v>
      </c>
      <c r="H57">
        <v>101</v>
      </c>
      <c r="I57">
        <v>101.02</v>
      </c>
      <c r="J57">
        <v>101.02</v>
      </c>
      <c r="K57">
        <v>101.03</v>
      </c>
      <c r="L57">
        <v>101.04</v>
      </c>
      <c r="M57">
        <v>101.05</v>
      </c>
      <c r="N57">
        <v>101.07</v>
      </c>
      <c r="O57">
        <v>101.07</v>
      </c>
      <c r="P57">
        <v>101.05</v>
      </c>
      <c r="Q57">
        <v>101.06</v>
      </c>
      <c r="R57">
        <v>101.09</v>
      </c>
      <c r="S57">
        <v>101.06</v>
      </c>
      <c r="T57">
        <v>101.05</v>
      </c>
      <c r="U57">
        <v>101.07</v>
      </c>
      <c r="V57">
        <v>101.07</v>
      </c>
      <c r="W57">
        <v>101.07</v>
      </c>
      <c r="X57">
        <v>101.05</v>
      </c>
      <c r="Y57">
        <v>101.06</v>
      </c>
      <c r="Z57">
        <v>101.1</v>
      </c>
      <c r="AA57">
        <v>101.1</v>
      </c>
      <c r="AB57">
        <v>101.12</v>
      </c>
      <c r="AC57">
        <v>101.04</v>
      </c>
      <c r="AD57">
        <v>100.98</v>
      </c>
      <c r="AE57">
        <v>100.99</v>
      </c>
      <c r="AF57">
        <v>101.01</v>
      </c>
      <c r="AG57">
        <v>100.99</v>
      </c>
      <c r="AH57">
        <v>100.98</v>
      </c>
      <c r="AI57">
        <v>100.98</v>
      </c>
      <c r="AJ57">
        <v>100.95</v>
      </c>
      <c r="AK57">
        <v>100.93</v>
      </c>
      <c r="AL57">
        <v>100.95</v>
      </c>
      <c r="AM57">
        <v>100.94</v>
      </c>
      <c r="AN57">
        <v>100.9</v>
      </c>
      <c r="AO57">
        <v>100.88</v>
      </c>
      <c r="AP57">
        <v>100.85</v>
      </c>
      <c r="AQ57">
        <v>100.86</v>
      </c>
      <c r="AR57">
        <v>100.86</v>
      </c>
      <c r="AS57">
        <v>100.88</v>
      </c>
      <c r="AT57">
        <v>100.84</v>
      </c>
      <c r="AU57">
        <v>100.81</v>
      </c>
      <c r="AV57">
        <v>100.77</v>
      </c>
      <c r="AW57">
        <v>100.79</v>
      </c>
      <c r="AX57">
        <v>100.79</v>
      </c>
      <c r="AY57">
        <v>100.81</v>
      </c>
      <c r="AZ57">
        <v>100.78</v>
      </c>
      <c r="BA57">
        <v>100.74</v>
      </c>
      <c r="BB57">
        <v>100.75</v>
      </c>
      <c r="BC57">
        <v>100.74</v>
      </c>
      <c r="BD57">
        <v>100.71</v>
      </c>
      <c r="BE57">
        <v>100.75</v>
      </c>
      <c r="BF57">
        <v>100.73</v>
      </c>
      <c r="BG57">
        <v>100.73</v>
      </c>
      <c r="BH57">
        <v>100.75</v>
      </c>
      <c r="BI57">
        <v>100.79</v>
      </c>
    </row>
    <row r="58" spans="1:61" x14ac:dyDescent="0.25">
      <c r="A58" s="2">
        <v>42639</v>
      </c>
      <c r="B58">
        <f>_xll.BDH($A$1,"last_price",A58+TIME(8,0,0),A58+TIME(9,0,0),"BarSz=1","Dir=H","Dts=h","Sort=D","Quote=C","UseDPDF=Y","cols=60;rows=1")</f>
        <v>100.79</v>
      </c>
      <c r="C58">
        <v>100.8</v>
      </c>
      <c r="D58">
        <v>100.79</v>
      </c>
      <c r="E58">
        <v>100.81</v>
      </c>
      <c r="F58">
        <v>100.82</v>
      </c>
      <c r="G58">
        <v>100.78</v>
      </c>
      <c r="H58">
        <v>100.75</v>
      </c>
      <c r="I58">
        <v>100.78</v>
      </c>
      <c r="J58">
        <v>100.83</v>
      </c>
      <c r="K58">
        <v>100.83</v>
      </c>
      <c r="L58">
        <v>100.81</v>
      </c>
      <c r="M58">
        <v>100.82</v>
      </c>
      <c r="N58">
        <v>100.82</v>
      </c>
      <c r="O58">
        <v>100.79</v>
      </c>
      <c r="P58">
        <v>100.79</v>
      </c>
      <c r="Q58">
        <v>100.79</v>
      </c>
      <c r="R58">
        <v>100.78</v>
      </c>
      <c r="S58">
        <v>100.81</v>
      </c>
      <c r="T58">
        <v>100.79</v>
      </c>
      <c r="U58">
        <v>100.79</v>
      </c>
      <c r="V58">
        <v>100.75</v>
      </c>
      <c r="W58">
        <v>100.75</v>
      </c>
      <c r="X58">
        <v>100.78</v>
      </c>
      <c r="Y58">
        <v>100.76</v>
      </c>
      <c r="Z58">
        <v>100.75</v>
      </c>
      <c r="AA58">
        <v>100.75</v>
      </c>
      <c r="AB58">
        <v>100.73</v>
      </c>
      <c r="AC58">
        <v>100.73</v>
      </c>
      <c r="AD58">
        <v>100.73</v>
      </c>
      <c r="AE58">
        <v>100.75</v>
      </c>
      <c r="AF58">
        <v>100.75</v>
      </c>
      <c r="AG58">
        <v>100.77</v>
      </c>
      <c r="AH58">
        <v>100.76</v>
      </c>
      <c r="AI58">
        <v>100.78</v>
      </c>
      <c r="AJ58">
        <v>100.8</v>
      </c>
      <c r="AK58">
        <v>100.81</v>
      </c>
      <c r="AL58">
        <v>100.82</v>
      </c>
      <c r="AM58">
        <v>100.85</v>
      </c>
      <c r="AN58">
        <v>100.82</v>
      </c>
      <c r="AO58">
        <v>100.81</v>
      </c>
      <c r="AP58">
        <v>100.8</v>
      </c>
      <c r="AQ58">
        <v>100.82</v>
      </c>
      <c r="AR58">
        <v>100.81</v>
      </c>
      <c r="AS58">
        <v>100.81</v>
      </c>
      <c r="AT58">
        <v>100.8</v>
      </c>
      <c r="AU58">
        <v>100.82</v>
      </c>
      <c r="AV58">
        <v>100.85</v>
      </c>
      <c r="AW58">
        <v>100.82</v>
      </c>
      <c r="AX58">
        <v>100.82</v>
      </c>
      <c r="AY58">
        <v>100.82</v>
      </c>
      <c r="AZ58">
        <v>100.82</v>
      </c>
      <c r="BA58">
        <v>100.83</v>
      </c>
      <c r="BB58">
        <v>100.83</v>
      </c>
      <c r="BC58">
        <v>100.83</v>
      </c>
      <c r="BD58">
        <v>100.84</v>
      </c>
      <c r="BE58">
        <v>100.84</v>
      </c>
      <c r="BF58">
        <v>100.86</v>
      </c>
      <c r="BG58">
        <v>100.86</v>
      </c>
      <c r="BH58">
        <v>100.86</v>
      </c>
      <c r="BI58">
        <v>100.89</v>
      </c>
    </row>
    <row r="59" spans="1:61" x14ac:dyDescent="0.25">
      <c r="A59" s="2">
        <v>42640</v>
      </c>
      <c r="B59">
        <f>_xll.BDH($A$1,"last_price",A59+TIME(8,0,0),A59+TIME(9,0,0),"BarSz=1","Dir=H","Dts=h","Sort=D","Quote=C","UseDPDF=Y","cols=60;rows=1")</f>
        <v>100.34</v>
      </c>
      <c r="C59">
        <v>100.33</v>
      </c>
      <c r="D59">
        <v>100.32</v>
      </c>
      <c r="E59">
        <v>100.33</v>
      </c>
      <c r="F59">
        <v>100.35</v>
      </c>
      <c r="G59">
        <v>100.32</v>
      </c>
      <c r="H59">
        <v>100.42</v>
      </c>
      <c r="I59">
        <v>100.42</v>
      </c>
      <c r="J59">
        <v>100.4</v>
      </c>
      <c r="K59">
        <v>100.4</v>
      </c>
      <c r="L59">
        <v>100.4</v>
      </c>
      <c r="M59">
        <v>100.36</v>
      </c>
      <c r="N59">
        <v>100.37</v>
      </c>
      <c r="O59">
        <v>100.38</v>
      </c>
      <c r="P59">
        <v>100.42</v>
      </c>
      <c r="Q59">
        <v>100.4</v>
      </c>
      <c r="R59">
        <v>100.38</v>
      </c>
      <c r="S59">
        <v>100.38</v>
      </c>
      <c r="T59">
        <v>100.39</v>
      </c>
      <c r="U59">
        <v>100.38</v>
      </c>
      <c r="V59">
        <v>100.39</v>
      </c>
      <c r="W59">
        <v>100.38</v>
      </c>
      <c r="X59">
        <v>100.38</v>
      </c>
      <c r="Y59">
        <v>100.39</v>
      </c>
      <c r="Z59">
        <v>100.38</v>
      </c>
      <c r="AA59">
        <v>100.42</v>
      </c>
      <c r="AB59">
        <v>100.4</v>
      </c>
      <c r="AC59">
        <v>100.37</v>
      </c>
      <c r="AD59">
        <v>100.38</v>
      </c>
      <c r="AE59">
        <v>100.34</v>
      </c>
      <c r="AF59">
        <v>100.34</v>
      </c>
      <c r="AG59">
        <v>100.37</v>
      </c>
      <c r="AH59">
        <v>100.37</v>
      </c>
      <c r="AI59">
        <v>100.38</v>
      </c>
      <c r="AJ59">
        <v>100.36</v>
      </c>
      <c r="AK59">
        <v>100.35</v>
      </c>
      <c r="AL59">
        <v>100.34</v>
      </c>
      <c r="AM59">
        <v>100.39</v>
      </c>
      <c r="AN59">
        <v>100.44</v>
      </c>
      <c r="AO59">
        <v>100.4</v>
      </c>
      <c r="AP59">
        <v>100.38</v>
      </c>
      <c r="AQ59">
        <v>100.37</v>
      </c>
      <c r="AR59">
        <v>100.22</v>
      </c>
      <c r="AS59">
        <v>100.18</v>
      </c>
      <c r="AT59">
        <v>100.16</v>
      </c>
      <c r="AU59">
        <v>100.16</v>
      </c>
      <c r="AV59">
        <v>100.1</v>
      </c>
      <c r="AW59">
        <v>100.19</v>
      </c>
      <c r="AX59">
        <v>100.17</v>
      </c>
      <c r="AY59">
        <v>100.21</v>
      </c>
      <c r="AZ59">
        <v>100.19</v>
      </c>
      <c r="BA59">
        <v>100.17</v>
      </c>
      <c r="BB59">
        <v>100.2</v>
      </c>
      <c r="BC59">
        <v>100.23</v>
      </c>
      <c r="BD59">
        <v>100.29</v>
      </c>
      <c r="BE59">
        <v>100.35</v>
      </c>
      <c r="BF59">
        <v>100.33</v>
      </c>
      <c r="BG59">
        <v>100.33</v>
      </c>
      <c r="BH59">
        <v>100.33</v>
      </c>
      <c r="BI59">
        <v>100.35</v>
      </c>
    </row>
    <row r="60" spans="1:61" x14ac:dyDescent="0.25">
      <c r="A60" s="2">
        <v>42641</v>
      </c>
      <c r="B60">
        <f>_xll.BDH($A$1,"last_price",A60+TIME(8,0,0),A60+TIME(9,0,0),"BarSz=1","Dir=H","Dts=h","Sort=D","Quote=C","UseDPDF=Y","cols=60;rows=1")</f>
        <v>100.55</v>
      </c>
      <c r="C60">
        <v>100.52</v>
      </c>
      <c r="D60">
        <v>100.54</v>
      </c>
      <c r="E60">
        <v>100.53</v>
      </c>
      <c r="F60">
        <v>100.54</v>
      </c>
      <c r="G60">
        <v>100.58</v>
      </c>
      <c r="H60">
        <v>100.55</v>
      </c>
      <c r="I60">
        <v>100.51</v>
      </c>
      <c r="J60">
        <v>100.54</v>
      </c>
      <c r="K60">
        <v>100.53</v>
      </c>
      <c r="L60">
        <v>100.48</v>
      </c>
      <c r="M60">
        <v>100.47</v>
      </c>
      <c r="N60">
        <v>100.47</v>
      </c>
      <c r="O60">
        <v>100.47</v>
      </c>
      <c r="P60">
        <v>100.44</v>
      </c>
      <c r="Q60">
        <v>100.42</v>
      </c>
      <c r="R60">
        <v>100.45</v>
      </c>
      <c r="S60">
        <v>100.48</v>
      </c>
      <c r="T60">
        <v>100.48</v>
      </c>
      <c r="U60">
        <v>100.47</v>
      </c>
      <c r="V60">
        <v>100.48</v>
      </c>
      <c r="W60">
        <v>100.46</v>
      </c>
      <c r="X60">
        <v>100.44</v>
      </c>
      <c r="Y60">
        <v>100.47</v>
      </c>
      <c r="Z60">
        <v>100.47</v>
      </c>
      <c r="AA60">
        <v>100.47</v>
      </c>
      <c r="AB60">
        <v>100.47</v>
      </c>
      <c r="AC60">
        <v>100.48</v>
      </c>
      <c r="AD60">
        <v>100.48</v>
      </c>
      <c r="AE60">
        <v>100.51</v>
      </c>
      <c r="AF60">
        <v>100.53</v>
      </c>
      <c r="AG60">
        <v>100.53</v>
      </c>
      <c r="AH60">
        <v>100.56</v>
      </c>
      <c r="AI60">
        <v>100.55</v>
      </c>
      <c r="AJ60">
        <v>100.57</v>
      </c>
      <c r="AK60">
        <v>100.56</v>
      </c>
      <c r="AL60">
        <v>100.55</v>
      </c>
      <c r="AM60">
        <v>100.56</v>
      </c>
      <c r="AN60">
        <v>100.59</v>
      </c>
      <c r="AO60">
        <v>100.58</v>
      </c>
      <c r="AP60">
        <v>100.6</v>
      </c>
      <c r="AQ60">
        <v>100.56</v>
      </c>
      <c r="AR60">
        <v>100.59</v>
      </c>
      <c r="AS60">
        <v>100.58</v>
      </c>
      <c r="AT60">
        <v>100.58</v>
      </c>
      <c r="AU60">
        <v>100.54</v>
      </c>
      <c r="AV60">
        <v>100.51</v>
      </c>
      <c r="AW60">
        <v>100.51</v>
      </c>
      <c r="AX60">
        <v>100.5</v>
      </c>
      <c r="AY60">
        <v>100.49</v>
      </c>
      <c r="AZ60">
        <v>100.46</v>
      </c>
      <c r="BA60">
        <v>100.48</v>
      </c>
      <c r="BB60">
        <v>100.48</v>
      </c>
      <c r="BC60">
        <v>100.49</v>
      </c>
      <c r="BD60">
        <v>100.49</v>
      </c>
      <c r="BE60">
        <v>100.49</v>
      </c>
      <c r="BF60">
        <v>100.51</v>
      </c>
      <c r="BG60">
        <v>100.52</v>
      </c>
      <c r="BH60">
        <v>100.52</v>
      </c>
      <c r="BI60">
        <v>100.49</v>
      </c>
    </row>
    <row r="61" spans="1:61" x14ac:dyDescent="0.25">
      <c r="A61" s="2">
        <v>42642</v>
      </c>
      <c r="B61">
        <f>_xll.BDH($A$1,"last_price",A61+TIME(8,0,0),A61+TIME(9,0,0),"BarSz=1","Dir=H","Dts=h","Sort=D","Quote=C","UseDPDF=Y","cols=60;rows=1")</f>
        <v>101.13</v>
      </c>
      <c r="C61">
        <v>101.13</v>
      </c>
      <c r="D61">
        <v>101.14</v>
      </c>
      <c r="E61">
        <v>101.15</v>
      </c>
      <c r="F61">
        <v>101.12</v>
      </c>
      <c r="G61">
        <v>101.12</v>
      </c>
      <c r="H61">
        <v>101.08</v>
      </c>
      <c r="I61">
        <v>101.06</v>
      </c>
      <c r="J61">
        <v>101.07</v>
      </c>
      <c r="K61">
        <v>101.06</v>
      </c>
      <c r="L61">
        <v>101.04</v>
      </c>
      <c r="M61">
        <v>101.05</v>
      </c>
      <c r="N61">
        <v>101.05</v>
      </c>
      <c r="O61">
        <v>101.05</v>
      </c>
      <c r="P61">
        <v>101.02</v>
      </c>
      <c r="Q61">
        <v>101.03</v>
      </c>
      <c r="R61">
        <v>101.02</v>
      </c>
      <c r="S61">
        <v>101</v>
      </c>
      <c r="T61">
        <v>100.99</v>
      </c>
      <c r="U61">
        <v>101</v>
      </c>
      <c r="V61">
        <v>100.97</v>
      </c>
      <c r="W61">
        <v>100.97</v>
      </c>
      <c r="X61">
        <v>100.96</v>
      </c>
      <c r="Y61">
        <v>100.98</v>
      </c>
      <c r="Z61">
        <v>101</v>
      </c>
      <c r="AA61">
        <v>100.99</v>
      </c>
      <c r="AB61">
        <v>100.97</v>
      </c>
      <c r="AC61">
        <v>100.96</v>
      </c>
      <c r="AD61">
        <v>100.97</v>
      </c>
      <c r="AE61">
        <v>100.97</v>
      </c>
      <c r="AF61">
        <v>100.97</v>
      </c>
      <c r="AG61">
        <v>100.98</v>
      </c>
      <c r="AH61">
        <v>100.97</v>
      </c>
      <c r="AI61">
        <v>100.95</v>
      </c>
      <c r="AJ61">
        <v>100.96</v>
      </c>
      <c r="AK61">
        <v>100.97</v>
      </c>
      <c r="AL61">
        <v>100.93</v>
      </c>
      <c r="AM61">
        <v>100.92</v>
      </c>
      <c r="AN61">
        <v>100.93</v>
      </c>
      <c r="AO61">
        <v>100.95</v>
      </c>
      <c r="AP61">
        <v>100.96</v>
      </c>
      <c r="AQ61">
        <v>100.95</v>
      </c>
      <c r="AR61">
        <v>100.96</v>
      </c>
      <c r="AS61">
        <v>100.96</v>
      </c>
      <c r="AT61">
        <v>100.96</v>
      </c>
      <c r="AU61">
        <v>100.94</v>
      </c>
      <c r="AV61">
        <v>100.96</v>
      </c>
      <c r="AW61">
        <v>100.97</v>
      </c>
      <c r="AX61">
        <v>100.97</v>
      </c>
      <c r="AY61">
        <v>100.99</v>
      </c>
      <c r="AZ61">
        <v>100.99</v>
      </c>
      <c r="BA61">
        <v>100.99</v>
      </c>
      <c r="BB61">
        <v>101.01</v>
      </c>
      <c r="BC61">
        <v>101.03</v>
      </c>
      <c r="BD61">
        <v>101.01</v>
      </c>
      <c r="BE61">
        <v>100.98</v>
      </c>
      <c r="BF61">
        <v>101.01</v>
      </c>
      <c r="BG61">
        <v>101</v>
      </c>
      <c r="BH61">
        <v>100.99</v>
      </c>
      <c r="BI61">
        <v>100.92</v>
      </c>
    </row>
    <row r="62" spans="1:61" x14ac:dyDescent="0.25">
      <c r="A62" s="2">
        <v>42643</v>
      </c>
      <c r="B62">
        <f>_xll.BDH($A$1,"last_price",A62+TIME(8,0,0),A62+TIME(9,0,0),"BarSz=1","Dir=H","Dts=h","Sort=D","Quote=C","UseDPDF=Y","cols=60;rows=1")</f>
        <v>101.09</v>
      </c>
      <c r="C62">
        <v>101.07</v>
      </c>
      <c r="D62">
        <v>101.07</v>
      </c>
      <c r="E62">
        <v>101.08</v>
      </c>
      <c r="F62">
        <v>101.06</v>
      </c>
      <c r="G62">
        <v>101.04</v>
      </c>
      <c r="H62">
        <v>101.05</v>
      </c>
      <c r="I62">
        <v>101.09</v>
      </c>
      <c r="J62">
        <v>101.1</v>
      </c>
      <c r="K62">
        <v>101.1</v>
      </c>
      <c r="L62">
        <v>101.09</v>
      </c>
      <c r="M62">
        <v>101.05</v>
      </c>
      <c r="N62">
        <v>101.06</v>
      </c>
      <c r="O62">
        <v>101.05</v>
      </c>
      <c r="P62">
        <v>101.06</v>
      </c>
      <c r="Q62">
        <v>101.06</v>
      </c>
      <c r="R62">
        <v>101.05</v>
      </c>
      <c r="S62">
        <v>101.05</v>
      </c>
      <c r="T62">
        <v>101.05</v>
      </c>
      <c r="U62">
        <v>101.04</v>
      </c>
      <c r="V62">
        <v>101</v>
      </c>
      <c r="W62">
        <v>101.02</v>
      </c>
      <c r="X62">
        <v>101.06</v>
      </c>
      <c r="Y62">
        <v>101.1</v>
      </c>
      <c r="Z62">
        <v>101.09</v>
      </c>
      <c r="AA62">
        <v>101.11</v>
      </c>
      <c r="AB62">
        <v>101.12</v>
      </c>
      <c r="AC62">
        <v>101.13</v>
      </c>
      <c r="AD62">
        <v>101.14</v>
      </c>
      <c r="AE62">
        <v>101.14</v>
      </c>
      <c r="AF62">
        <v>101.13</v>
      </c>
      <c r="AG62">
        <v>101.13</v>
      </c>
      <c r="AH62">
        <v>101.15</v>
      </c>
      <c r="AI62">
        <v>101.14</v>
      </c>
      <c r="AJ62">
        <v>101.13</v>
      </c>
      <c r="AK62">
        <v>101.13</v>
      </c>
      <c r="AL62">
        <v>101.12</v>
      </c>
      <c r="AM62">
        <v>101.11</v>
      </c>
      <c r="AN62">
        <v>101.1</v>
      </c>
      <c r="AO62">
        <v>101.1</v>
      </c>
      <c r="AP62">
        <v>101.11</v>
      </c>
      <c r="AQ62">
        <v>101.1</v>
      </c>
      <c r="AR62">
        <v>101.11</v>
      </c>
      <c r="AS62">
        <v>101.14</v>
      </c>
      <c r="AT62">
        <v>101.2</v>
      </c>
      <c r="AU62">
        <v>101.22</v>
      </c>
      <c r="AV62">
        <v>101.23</v>
      </c>
      <c r="AW62">
        <v>101.2</v>
      </c>
      <c r="AX62">
        <v>101.21</v>
      </c>
      <c r="AY62">
        <v>101.21</v>
      </c>
      <c r="AZ62">
        <v>101.21</v>
      </c>
      <c r="BA62">
        <v>101.21</v>
      </c>
      <c r="BB62">
        <v>101.22</v>
      </c>
      <c r="BC62">
        <v>101.23</v>
      </c>
      <c r="BD62">
        <v>101.2</v>
      </c>
      <c r="BE62">
        <v>101.2</v>
      </c>
      <c r="BF62">
        <v>101.2</v>
      </c>
      <c r="BG62">
        <v>101.2</v>
      </c>
      <c r="BH62">
        <v>101.19</v>
      </c>
      <c r="BI62">
        <v>101.2</v>
      </c>
    </row>
    <row r="63" spans="1:61" x14ac:dyDescent="0.25">
      <c r="A63" s="2">
        <v>42646</v>
      </c>
      <c r="B63">
        <f>_xll.BDH($A$1,"last_price",A63+TIME(8,0,0),A63+TIME(9,0,0),"BarSz=1","Dir=H","Dts=h","Sort=D","Quote=C","UseDPDF=Y","cols=60;rows=1")</f>
        <v>101.31</v>
      </c>
      <c r="C63">
        <v>101.33</v>
      </c>
      <c r="D63">
        <v>101.35</v>
      </c>
      <c r="E63">
        <v>101.39</v>
      </c>
      <c r="F63">
        <v>101.42</v>
      </c>
      <c r="G63">
        <v>101.41</v>
      </c>
      <c r="H63">
        <v>101.37</v>
      </c>
      <c r="I63">
        <v>101.38</v>
      </c>
      <c r="J63">
        <v>101.38</v>
      </c>
      <c r="K63">
        <v>101.35</v>
      </c>
      <c r="L63">
        <v>101.35</v>
      </c>
      <c r="M63">
        <v>101.35</v>
      </c>
      <c r="N63">
        <v>101.37</v>
      </c>
      <c r="O63">
        <v>101.37</v>
      </c>
      <c r="P63">
        <v>101.37</v>
      </c>
      <c r="Q63">
        <v>101.38</v>
      </c>
      <c r="R63">
        <v>101.38</v>
      </c>
      <c r="S63">
        <v>101.4</v>
      </c>
      <c r="T63">
        <v>101.41</v>
      </c>
      <c r="U63">
        <v>101.43</v>
      </c>
      <c r="V63">
        <v>101.42</v>
      </c>
      <c r="W63">
        <v>101.43</v>
      </c>
      <c r="X63">
        <v>101.44</v>
      </c>
      <c r="Y63">
        <v>101.43</v>
      </c>
      <c r="Z63">
        <v>101.43</v>
      </c>
      <c r="AA63">
        <v>101.46</v>
      </c>
      <c r="AB63">
        <v>101.43</v>
      </c>
      <c r="AC63">
        <v>101.43</v>
      </c>
      <c r="AD63">
        <v>101.45</v>
      </c>
      <c r="AE63">
        <v>101.46</v>
      </c>
      <c r="AF63">
        <v>101.46</v>
      </c>
      <c r="AG63">
        <v>101.45</v>
      </c>
      <c r="AH63">
        <v>101.49</v>
      </c>
      <c r="AI63">
        <v>101.47</v>
      </c>
      <c r="AJ63">
        <v>101.47</v>
      </c>
      <c r="AK63">
        <v>101.48</v>
      </c>
      <c r="AL63">
        <v>101.48</v>
      </c>
      <c r="AM63">
        <v>101.48</v>
      </c>
      <c r="AN63">
        <v>101.48</v>
      </c>
      <c r="AO63">
        <v>101.47</v>
      </c>
      <c r="AP63">
        <v>101.5</v>
      </c>
      <c r="AQ63">
        <v>101.48</v>
      </c>
      <c r="AR63">
        <v>101.48</v>
      </c>
      <c r="AS63">
        <v>101.5</v>
      </c>
      <c r="AT63">
        <v>101.51</v>
      </c>
      <c r="AU63">
        <v>101.54</v>
      </c>
      <c r="AV63">
        <v>101.53</v>
      </c>
      <c r="AW63">
        <v>101.53</v>
      </c>
      <c r="AX63">
        <v>101.53</v>
      </c>
      <c r="AY63">
        <v>101.52</v>
      </c>
      <c r="AZ63">
        <v>101.56</v>
      </c>
      <c r="BA63">
        <v>101.59</v>
      </c>
      <c r="BB63">
        <v>101.55</v>
      </c>
      <c r="BC63">
        <v>101.54</v>
      </c>
      <c r="BD63">
        <v>101.54</v>
      </c>
      <c r="BE63">
        <v>101.51</v>
      </c>
      <c r="BF63">
        <v>101.54</v>
      </c>
      <c r="BG63">
        <v>101.53</v>
      </c>
      <c r="BH63">
        <v>101.53</v>
      </c>
      <c r="BI63">
        <v>101.52</v>
      </c>
    </row>
    <row r="64" spans="1:61" x14ac:dyDescent="0.25">
      <c r="A64" s="2">
        <v>42647</v>
      </c>
      <c r="B64">
        <f>_xll.BDH($A$1,"last_price",A64+TIME(8,0,0),A64+TIME(9,0,0),"BarSz=1","Dir=H","Dts=h","Sort=D","Quote=C","UseDPDF=Y","cols=60;rows=1")</f>
        <v>102.02</v>
      </c>
      <c r="C64">
        <v>102.04</v>
      </c>
      <c r="D64">
        <v>102.06</v>
      </c>
      <c r="E64">
        <v>102.08</v>
      </c>
      <c r="F64">
        <v>102.05</v>
      </c>
      <c r="G64">
        <v>102.05</v>
      </c>
      <c r="H64">
        <v>102.03</v>
      </c>
      <c r="I64">
        <v>102.02</v>
      </c>
      <c r="J64">
        <v>102</v>
      </c>
      <c r="K64">
        <v>102.04</v>
      </c>
      <c r="L64">
        <v>102.03</v>
      </c>
      <c r="M64">
        <v>101.99</v>
      </c>
      <c r="N64">
        <v>102</v>
      </c>
      <c r="O64">
        <v>101.98</v>
      </c>
      <c r="P64">
        <v>101.98</v>
      </c>
      <c r="Q64">
        <v>101.96</v>
      </c>
      <c r="R64">
        <v>101.98</v>
      </c>
      <c r="S64">
        <v>101.97</v>
      </c>
      <c r="T64">
        <v>101.97</v>
      </c>
      <c r="U64">
        <v>101.95</v>
      </c>
      <c r="V64">
        <v>101.96</v>
      </c>
      <c r="W64">
        <v>101.97</v>
      </c>
      <c r="X64">
        <v>101.99</v>
      </c>
      <c r="Y64">
        <v>101.97</v>
      </c>
      <c r="Z64">
        <v>101.96</v>
      </c>
      <c r="AA64">
        <v>101.97</v>
      </c>
      <c r="AB64">
        <v>101.95</v>
      </c>
      <c r="AC64">
        <v>101.97</v>
      </c>
      <c r="AD64">
        <v>101.97</v>
      </c>
      <c r="AE64">
        <v>101.97</v>
      </c>
      <c r="AF64">
        <v>101.99</v>
      </c>
      <c r="AG64">
        <v>102.01</v>
      </c>
      <c r="AH64">
        <v>102.01</v>
      </c>
      <c r="AI64">
        <v>102.02</v>
      </c>
      <c r="AJ64">
        <v>102.03</v>
      </c>
      <c r="AK64">
        <v>102.02</v>
      </c>
      <c r="AL64">
        <v>102.02</v>
      </c>
      <c r="AM64">
        <v>102.04</v>
      </c>
      <c r="AN64">
        <v>102.02</v>
      </c>
      <c r="AO64">
        <v>102</v>
      </c>
      <c r="AP64">
        <v>102.02</v>
      </c>
      <c r="AQ64">
        <v>102</v>
      </c>
      <c r="AR64">
        <v>101.98</v>
      </c>
      <c r="AS64">
        <v>101.98</v>
      </c>
      <c r="AT64">
        <v>102.01</v>
      </c>
      <c r="AU64">
        <v>101.98</v>
      </c>
      <c r="AV64">
        <v>102</v>
      </c>
      <c r="AW64">
        <v>101.95</v>
      </c>
      <c r="AX64">
        <v>101.96</v>
      </c>
      <c r="AY64">
        <v>101.97</v>
      </c>
      <c r="AZ64">
        <v>101.99</v>
      </c>
      <c r="BA64">
        <v>101.94</v>
      </c>
      <c r="BB64">
        <v>101.94</v>
      </c>
      <c r="BC64">
        <v>101.91</v>
      </c>
      <c r="BD64">
        <v>101.89</v>
      </c>
      <c r="BE64">
        <v>101.9</v>
      </c>
      <c r="BF64">
        <v>101.86</v>
      </c>
      <c r="BG64">
        <v>101.88</v>
      </c>
      <c r="BH64">
        <v>101.87</v>
      </c>
      <c r="BI64">
        <v>101.83</v>
      </c>
    </row>
    <row r="65" spans="1:61" x14ac:dyDescent="0.25">
      <c r="A65" s="2">
        <v>42648</v>
      </c>
      <c r="B65">
        <f>_xll.BDH($A$1,"last_price",A65+TIME(8,0,0),A65+TIME(9,0,0),"BarSz=1","Dir=H","Dts=h","Sort=D","Quote=C","UseDPDF=Y","cols=60;rows=1")</f>
        <v>102.78</v>
      </c>
      <c r="C65">
        <v>102.77</v>
      </c>
      <c r="D65">
        <v>102.76</v>
      </c>
      <c r="E65">
        <v>102.77</v>
      </c>
      <c r="F65">
        <v>102.74</v>
      </c>
      <c r="G65">
        <v>102.74</v>
      </c>
      <c r="H65">
        <v>102.71</v>
      </c>
      <c r="I65">
        <v>102.7</v>
      </c>
      <c r="J65">
        <v>102.72</v>
      </c>
      <c r="K65">
        <v>102.73</v>
      </c>
      <c r="L65">
        <v>102.75</v>
      </c>
      <c r="M65">
        <v>102.75</v>
      </c>
      <c r="N65">
        <v>102.75</v>
      </c>
      <c r="O65">
        <v>102.74</v>
      </c>
      <c r="P65">
        <v>102.73</v>
      </c>
      <c r="Q65">
        <v>102.71</v>
      </c>
      <c r="R65">
        <v>102.71</v>
      </c>
      <c r="S65">
        <v>102.7</v>
      </c>
      <c r="T65">
        <v>102.7</v>
      </c>
      <c r="U65">
        <v>102.71</v>
      </c>
      <c r="V65">
        <v>102.7</v>
      </c>
      <c r="W65">
        <v>102.69</v>
      </c>
      <c r="X65">
        <v>102.72</v>
      </c>
      <c r="Y65">
        <v>102.72</v>
      </c>
      <c r="Z65">
        <v>102.7</v>
      </c>
      <c r="AA65">
        <v>102.71</v>
      </c>
      <c r="AB65">
        <v>102.72</v>
      </c>
      <c r="AC65">
        <v>102.73</v>
      </c>
      <c r="AD65">
        <v>102.72</v>
      </c>
      <c r="AE65">
        <v>102.71</v>
      </c>
      <c r="AF65">
        <v>102.7</v>
      </c>
      <c r="AG65">
        <v>102.72</v>
      </c>
      <c r="AH65">
        <v>102.74</v>
      </c>
      <c r="AI65">
        <v>102.73</v>
      </c>
      <c r="AJ65">
        <v>102.77</v>
      </c>
      <c r="AK65">
        <v>102.75</v>
      </c>
      <c r="AL65">
        <v>102.73</v>
      </c>
      <c r="AM65">
        <v>102.71</v>
      </c>
      <c r="AN65">
        <v>102.74</v>
      </c>
      <c r="AO65">
        <v>102.74</v>
      </c>
      <c r="AP65">
        <v>102.76</v>
      </c>
      <c r="AQ65">
        <v>102.77</v>
      </c>
      <c r="AR65">
        <v>102.78</v>
      </c>
      <c r="AS65">
        <v>102.79</v>
      </c>
      <c r="AT65">
        <v>102.78</v>
      </c>
      <c r="AU65">
        <v>102.75</v>
      </c>
      <c r="AV65">
        <v>102.75</v>
      </c>
      <c r="AW65">
        <v>102.73</v>
      </c>
      <c r="AX65">
        <v>102.74</v>
      </c>
      <c r="AY65">
        <v>102.73</v>
      </c>
      <c r="AZ65">
        <v>102.76</v>
      </c>
      <c r="BA65">
        <v>102.78</v>
      </c>
      <c r="BB65">
        <v>102.81</v>
      </c>
      <c r="BC65">
        <v>102.82</v>
      </c>
      <c r="BD65">
        <v>102.82</v>
      </c>
      <c r="BE65">
        <v>102.82</v>
      </c>
      <c r="BF65">
        <v>102.84</v>
      </c>
      <c r="BG65">
        <v>102.85</v>
      </c>
      <c r="BH65">
        <v>102.86</v>
      </c>
      <c r="BI65">
        <v>102.86</v>
      </c>
    </row>
    <row r="66" spans="1:61" x14ac:dyDescent="0.25">
      <c r="A66" s="2">
        <v>42649</v>
      </c>
      <c r="B66">
        <f>_xll.BDH($A$1,"last_price",A66+TIME(8,0,0),A66+TIME(9,0,0),"BarSz=1","Dir=H","Dts=h","Sort=D","Quote=C","UseDPDF=Y","cols=60;rows=1")</f>
        <v>103.46</v>
      </c>
      <c r="C66">
        <v>103.48</v>
      </c>
      <c r="D66">
        <v>103.49</v>
      </c>
      <c r="E66">
        <v>103.46</v>
      </c>
      <c r="F66">
        <v>103.46</v>
      </c>
      <c r="G66">
        <v>103.45</v>
      </c>
      <c r="H66">
        <v>103.46</v>
      </c>
      <c r="I66">
        <v>103.46</v>
      </c>
      <c r="J66">
        <v>103.46</v>
      </c>
      <c r="K66">
        <v>103.49</v>
      </c>
      <c r="L66">
        <v>103.5</v>
      </c>
      <c r="M66">
        <v>103.48</v>
      </c>
      <c r="N66">
        <v>103.48</v>
      </c>
      <c r="O66">
        <v>103.48</v>
      </c>
      <c r="P66">
        <v>103.49</v>
      </c>
      <c r="Q66">
        <v>103.48</v>
      </c>
      <c r="R66">
        <v>103.47</v>
      </c>
      <c r="S66">
        <v>103.46</v>
      </c>
      <c r="T66">
        <v>103.49</v>
      </c>
      <c r="U66">
        <v>103.5</v>
      </c>
      <c r="V66">
        <v>103.51</v>
      </c>
      <c r="W66">
        <v>103.5</v>
      </c>
      <c r="X66">
        <v>103.49</v>
      </c>
      <c r="Y66">
        <v>103.5</v>
      </c>
      <c r="Z66">
        <v>103.51</v>
      </c>
      <c r="AA66">
        <v>103.48</v>
      </c>
      <c r="AB66">
        <v>103.48</v>
      </c>
      <c r="AC66">
        <v>103.47</v>
      </c>
      <c r="AD66">
        <v>103.5</v>
      </c>
      <c r="AE66">
        <v>103.49</v>
      </c>
      <c r="AF66">
        <v>103.46</v>
      </c>
      <c r="AG66">
        <v>103.48</v>
      </c>
      <c r="AH66">
        <v>103.49</v>
      </c>
      <c r="AI66">
        <v>103.51</v>
      </c>
      <c r="AJ66">
        <v>103.5</v>
      </c>
      <c r="AK66">
        <v>103.5</v>
      </c>
      <c r="AL66">
        <v>103.51</v>
      </c>
      <c r="AM66">
        <v>103.53</v>
      </c>
      <c r="AN66">
        <v>103.54</v>
      </c>
      <c r="AO66">
        <v>103.53</v>
      </c>
      <c r="AP66">
        <v>103.54</v>
      </c>
      <c r="AQ66">
        <v>103.56</v>
      </c>
      <c r="AR66">
        <v>103.59</v>
      </c>
      <c r="AS66">
        <v>103.6</v>
      </c>
      <c r="AT66">
        <v>103.58</v>
      </c>
      <c r="AU66">
        <v>103.58</v>
      </c>
      <c r="AV66">
        <v>103.58</v>
      </c>
      <c r="AW66">
        <v>103.56</v>
      </c>
      <c r="AX66">
        <v>103.55</v>
      </c>
      <c r="AY66">
        <v>103.56</v>
      </c>
      <c r="AZ66">
        <v>103.56</v>
      </c>
      <c r="BA66">
        <v>103.55</v>
      </c>
      <c r="BB66">
        <v>103.53</v>
      </c>
      <c r="BC66">
        <v>103.52</v>
      </c>
      <c r="BD66">
        <v>103.52</v>
      </c>
      <c r="BE66">
        <v>103.51</v>
      </c>
      <c r="BF66">
        <v>103.49</v>
      </c>
      <c r="BG66">
        <v>103.46</v>
      </c>
      <c r="BH66">
        <v>103.41</v>
      </c>
      <c r="BI66">
        <v>103.4</v>
      </c>
    </row>
    <row r="67" spans="1:61" x14ac:dyDescent="0.25">
      <c r="A67" s="2">
        <v>42650</v>
      </c>
      <c r="B67">
        <f>_xll.BDH($A$1,"last_price",A67+TIME(8,0,0),A67+TIME(9,0,0),"BarSz=1","Dir=H","Dts=h","Sort=D","Quote=C","UseDPDF=Y","cols=60;rows=1")</f>
        <v>103.7</v>
      </c>
      <c r="C67">
        <v>103.72</v>
      </c>
      <c r="D67">
        <v>103.69</v>
      </c>
      <c r="E67">
        <v>103.73</v>
      </c>
      <c r="F67">
        <v>103.71</v>
      </c>
      <c r="G67">
        <v>103.73</v>
      </c>
      <c r="H67">
        <v>103.71</v>
      </c>
      <c r="I67">
        <v>103.75</v>
      </c>
      <c r="J67">
        <v>103.74</v>
      </c>
      <c r="K67">
        <v>103.73</v>
      </c>
      <c r="L67">
        <v>103.71</v>
      </c>
      <c r="M67">
        <v>103.7</v>
      </c>
      <c r="N67">
        <v>103.7</v>
      </c>
      <c r="O67">
        <v>103.7</v>
      </c>
      <c r="P67">
        <v>103.7</v>
      </c>
      <c r="Q67">
        <v>103.69</v>
      </c>
      <c r="R67">
        <v>103.72</v>
      </c>
      <c r="S67">
        <v>103.73</v>
      </c>
      <c r="T67">
        <v>103.72</v>
      </c>
      <c r="U67">
        <v>103.74</v>
      </c>
      <c r="V67">
        <v>103.76</v>
      </c>
      <c r="W67">
        <v>103.77</v>
      </c>
      <c r="X67">
        <v>103.77</v>
      </c>
      <c r="Y67">
        <v>103.77</v>
      </c>
      <c r="Z67">
        <v>103.79</v>
      </c>
      <c r="AA67">
        <v>103.79</v>
      </c>
      <c r="AB67">
        <v>103.78</v>
      </c>
      <c r="AC67">
        <v>103.78</v>
      </c>
      <c r="AD67">
        <v>103.77</v>
      </c>
      <c r="AE67">
        <v>103.77</v>
      </c>
      <c r="AF67">
        <v>103.76</v>
      </c>
      <c r="AG67">
        <v>103.78</v>
      </c>
      <c r="AH67">
        <v>103.8</v>
      </c>
      <c r="AI67">
        <v>103.77</v>
      </c>
      <c r="AJ67">
        <v>103.8</v>
      </c>
      <c r="AK67">
        <v>103.78</v>
      </c>
      <c r="AL67">
        <v>103.76</v>
      </c>
      <c r="AM67">
        <v>103.74</v>
      </c>
      <c r="AN67">
        <v>103.8</v>
      </c>
      <c r="AO67">
        <v>103.8</v>
      </c>
      <c r="AP67">
        <v>103.77</v>
      </c>
      <c r="AQ67">
        <v>103.77</v>
      </c>
      <c r="AR67">
        <v>103.8</v>
      </c>
      <c r="AS67">
        <v>103.82</v>
      </c>
      <c r="AT67">
        <v>103.84</v>
      </c>
      <c r="AU67">
        <v>103.84</v>
      </c>
      <c r="AV67">
        <v>103.83</v>
      </c>
      <c r="AW67">
        <v>103.83</v>
      </c>
      <c r="AX67">
        <v>103.84</v>
      </c>
      <c r="AY67">
        <v>103.83</v>
      </c>
      <c r="AZ67">
        <v>103.8</v>
      </c>
      <c r="BA67">
        <v>103.78</v>
      </c>
      <c r="BB67">
        <v>103.8</v>
      </c>
      <c r="BC67">
        <v>103.8</v>
      </c>
      <c r="BD67">
        <v>103.79</v>
      </c>
      <c r="BE67">
        <v>103.82</v>
      </c>
      <c r="BF67">
        <v>103.85</v>
      </c>
      <c r="BG67">
        <v>103.85</v>
      </c>
      <c r="BH67">
        <v>103.8</v>
      </c>
      <c r="BI67">
        <v>103.77</v>
      </c>
    </row>
    <row r="68" spans="1:61" x14ac:dyDescent="0.25">
      <c r="A68" s="2">
        <v>42653</v>
      </c>
      <c r="B68">
        <f>_xll.BDH($A$1,"last_price",A68+TIME(8,0,0),A68+TIME(9,0,0),"BarSz=1","Dir=H","Dts=h","Sort=D","Quote=C","UseDPDF=Y","cols=60;rows=1")</f>
        <v>102.98</v>
      </c>
      <c r="C68">
        <v>102.96</v>
      </c>
      <c r="D68">
        <v>103.01</v>
      </c>
      <c r="E68">
        <v>103.05</v>
      </c>
      <c r="F68">
        <v>103.07</v>
      </c>
      <c r="G68">
        <v>103.06</v>
      </c>
      <c r="H68">
        <v>103.06</v>
      </c>
      <c r="I68">
        <v>103.06</v>
      </c>
      <c r="J68">
        <v>103.07</v>
      </c>
      <c r="K68">
        <v>103.07</v>
      </c>
      <c r="L68">
        <v>103.08</v>
      </c>
      <c r="M68">
        <v>103.07</v>
      </c>
      <c r="N68">
        <v>103.06</v>
      </c>
      <c r="O68">
        <v>103.08</v>
      </c>
      <c r="P68">
        <v>103.07</v>
      </c>
      <c r="Q68">
        <v>103.07</v>
      </c>
      <c r="R68">
        <v>103.1</v>
      </c>
      <c r="S68">
        <v>103.11</v>
      </c>
      <c r="T68">
        <v>103.09</v>
      </c>
      <c r="U68">
        <v>103.1</v>
      </c>
      <c r="V68">
        <v>103.09</v>
      </c>
      <c r="W68">
        <v>103.08</v>
      </c>
      <c r="X68">
        <v>103.08</v>
      </c>
      <c r="Y68">
        <v>103.08</v>
      </c>
      <c r="Z68">
        <v>103.08</v>
      </c>
      <c r="AA68">
        <v>103.08</v>
      </c>
      <c r="AB68">
        <v>103.08</v>
      </c>
      <c r="AC68">
        <v>103.06</v>
      </c>
      <c r="AD68">
        <v>103.07</v>
      </c>
      <c r="AE68">
        <v>103.07</v>
      </c>
      <c r="AF68">
        <v>103.06</v>
      </c>
      <c r="AG68">
        <v>103.07</v>
      </c>
      <c r="AH68">
        <v>103.07</v>
      </c>
      <c r="AI68">
        <v>103.07</v>
      </c>
      <c r="AJ68">
        <v>103.06</v>
      </c>
      <c r="AK68">
        <v>103.06</v>
      </c>
      <c r="AL68">
        <v>103.05</v>
      </c>
      <c r="AM68">
        <v>103.05</v>
      </c>
      <c r="AN68">
        <v>103.05</v>
      </c>
      <c r="AO68">
        <v>103.07</v>
      </c>
      <c r="AP68">
        <v>103.08</v>
      </c>
      <c r="AQ68">
        <v>103.1</v>
      </c>
      <c r="AR68">
        <v>103.08</v>
      </c>
      <c r="AS68">
        <v>103.08</v>
      </c>
      <c r="AT68">
        <v>103.07</v>
      </c>
      <c r="AU68">
        <v>103.06</v>
      </c>
      <c r="AV68">
        <v>103.06</v>
      </c>
      <c r="AW68">
        <v>103.09</v>
      </c>
      <c r="AX68">
        <v>103.09</v>
      </c>
      <c r="AY68">
        <v>103.1</v>
      </c>
      <c r="AZ68">
        <v>103.07</v>
      </c>
      <c r="BA68">
        <v>103.06</v>
      </c>
      <c r="BB68">
        <v>103.06</v>
      </c>
      <c r="BC68">
        <v>103.08</v>
      </c>
      <c r="BD68">
        <v>103.11</v>
      </c>
      <c r="BE68">
        <v>103.11</v>
      </c>
      <c r="BF68">
        <v>103.08</v>
      </c>
      <c r="BG68">
        <v>103.07</v>
      </c>
      <c r="BH68">
        <v>103.06</v>
      </c>
      <c r="BI68">
        <v>103.06</v>
      </c>
    </row>
    <row r="69" spans="1:61" x14ac:dyDescent="0.25">
      <c r="A69" s="2">
        <v>42654</v>
      </c>
      <c r="B69">
        <f>_xll.BDH($A$1,"last_price",A69+TIME(8,0,0),A69+TIME(9,0,0),"BarSz=1","Dir=H","Dts=h","Sort=D","Quote=C","UseDPDF=Y","cols=60;rows=1")</f>
        <v>103.93</v>
      </c>
      <c r="C69">
        <v>103.94</v>
      </c>
      <c r="D69">
        <v>103.93</v>
      </c>
      <c r="E69">
        <v>103.95</v>
      </c>
      <c r="F69">
        <v>103.91</v>
      </c>
      <c r="G69">
        <v>103.94</v>
      </c>
      <c r="H69">
        <v>103.94</v>
      </c>
      <c r="I69">
        <v>103.94</v>
      </c>
      <c r="J69">
        <v>103.94</v>
      </c>
      <c r="K69">
        <v>103.94</v>
      </c>
      <c r="L69">
        <v>103.91</v>
      </c>
      <c r="M69">
        <v>103.91</v>
      </c>
      <c r="N69">
        <v>103.88</v>
      </c>
      <c r="O69">
        <v>103.89</v>
      </c>
      <c r="P69">
        <v>103.89</v>
      </c>
      <c r="Q69">
        <v>103.89</v>
      </c>
      <c r="R69">
        <v>103.89</v>
      </c>
      <c r="S69">
        <v>103.9</v>
      </c>
      <c r="T69">
        <v>103.89</v>
      </c>
      <c r="U69">
        <v>103.89</v>
      </c>
      <c r="V69">
        <v>103.88</v>
      </c>
      <c r="W69">
        <v>103.9</v>
      </c>
      <c r="X69">
        <v>103.89</v>
      </c>
      <c r="Y69">
        <v>103.89</v>
      </c>
      <c r="Z69">
        <v>103.89</v>
      </c>
      <c r="AA69">
        <v>103.9</v>
      </c>
      <c r="AB69">
        <v>103.9</v>
      </c>
      <c r="AC69">
        <v>103.91</v>
      </c>
      <c r="AD69">
        <v>103.91</v>
      </c>
      <c r="AE69">
        <v>103.92</v>
      </c>
      <c r="AF69">
        <v>103.93</v>
      </c>
      <c r="AG69">
        <v>103.95</v>
      </c>
      <c r="AH69">
        <v>103.93</v>
      </c>
      <c r="AI69">
        <v>103.94</v>
      </c>
      <c r="AJ69">
        <v>103.93</v>
      </c>
      <c r="AK69">
        <v>103.95</v>
      </c>
      <c r="AL69">
        <v>103.94</v>
      </c>
      <c r="AM69">
        <v>103.92</v>
      </c>
      <c r="AN69">
        <v>103.93</v>
      </c>
      <c r="AO69">
        <v>103.94</v>
      </c>
      <c r="AP69">
        <v>103.9</v>
      </c>
      <c r="AQ69">
        <v>103.9</v>
      </c>
      <c r="AR69">
        <v>103.92</v>
      </c>
      <c r="AS69">
        <v>103.91</v>
      </c>
      <c r="AT69">
        <v>103.9</v>
      </c>
      <c r="AU69">
        <v>103.93</v>
      </c>
      <c r="AV69">
        <v>103.91</v>
      </c>
      <c r="AW69">
        <v>103.9</v>
      </c>
      <c r="AX69">
        <v>103.88</v>
      </c>
      <c r="AY69">
        <v>103.88</v>
      </c>
      <c r="AZ69">
        <v>103.88</v>
      </c>
      <c r="BA69">
        <v>103.86</v>
      </c>
      <c r="BB69">
        <v>103.84</v>
      </c>
      <c r="BC69">
        <v>103.83</v>
      </c>
      <c r="BD69">
        <v>103.84</v>
      </c>
      <c r="BE69">
        <v>103.86</v>
      </c>
      <c r="BF69">
        <v>103.81</v>
      </c>
      <c r="BG69">
        <v>103.8</v>
      </c>
      <c r="BH69">
        <v>103.75</v>
      </c>
      <c r="BI69">
        <v>103.74</v>
      </c>
    </row>
    <row r="70" spans="1:61" x14ac:dyDescent="0.25">
      <c r="A70" s="2">
        <v>42655</v>
      </c>
      <c r="B70">
        <f>_xll.BDH($A$1,"last_price",A70+TIME(8,0,0),A70+TIME(9,0,0),"BarSz=1","Dir=H","Dts=h","Sort=D","Quote=C","UseDPDF=Y","cols=60;rows=1")</f>
        <v>103.6</v>
      </c>
      <c r="C70">
        <v>103.6</v>
      </c>
      <c r="D70">
        <v>103.6</v>
      </c>
      <c r="E70">
        <v>103.59</v>
      </c>
      <c r="F70">
        <v>103.61</v>
      </c>
      <c r="G70">
        <v>103.63</v>
      </c>
      <c r="H70">
        <v>103.65</v>
      </c>
      <c r="I70">
        <v>103.63</v>
      </c>
      <c r="J70">
        <v>103.6</v>
      </c>
      <c r="K70">
        <v>103.59</v>
      </c>
      <c r="L70">
        <v>103.56</v>
      </c>
      <c r="M70">
        <v>103.54</v>
      </c>
      <c r="N70">
        <v>103.53</v>
      </c>
      <c r="O70">
        <v>103.52</v>
      </c>
      <c r="P70">
        <v>103.51</v>
      </c>
      <c r="Q70">
        <v>103.53</v>
      </c>
      <c r="R70">
        <v>103.51</v>
      </c>
      <c r="S70">
        <v>103.54</v>
      </c>
      <c r="T70">
        <v>103.52</v>
      </c>
      <c r="U70">
        <v>103.5</v>
      </c>
      <c r="V70">
        <v>103.53</v>
      </c>
      <c r="W70">
        <v>103.54</v>
      </c>
      <c r="X70">
        <v>103.54</v>
      </c>
      <c r="Y70">
        <v>103.51</v>
      </c>
      <c r="Z70">
        <v>103.52</v>
      </c>
      <c r="AA70">
        <v>103.46</v>
      </c>
      <c r="AB70">
        <v>103.47</v>
      </c>
      <c r="AC70">
        <v>103.46</v>
      </c>
      <c r="AD70">
        <v>103.44</v>
      </c>
      <c r="AE70">
        <v>103.45</v>
      </c>
      <c r="AF70">
        <v>103.47</v>
      </c>
      <c r="AG70">
        <v>103.45</v>
      </c>
      <c r="AH70">
        <v>103.48</v>
      </c>
      <c r="AI70">
        <v>103.47</v>
      </c>
      <c r="AJ70">
        <v>103.45</v>
      </c>
      <c r="AK70">
        <v>103.43</v>
      </c>
      <c r="AL70">
        <v>103.46</v>
      </c>
      <c r="AM70">
        <v>103.45</v>
      </c>
      <c r="AN70">
        <v>103.46</v>
      </c>
      <c r="AO70">
        <v>103.45</v>
      </c>
      <c r="AP70">
        <v>103.44</v>
      </c>
      <c r="AQ70">
        <v>103.43</v>
      </c>
      <c r="AR70">
        <v>103.46</v>
      </c>
      <c r="AS70">
        <v>103.44</v>
      </c>
      <c r="AT70">
        <v>103.45</v>
      </c>
      <c r="AU70">
        <v>103.46</v>
      </c>
      <c r="AV70">
        <v>103.43</v>
      </c>
      <c r="AW70">
        <v>103.4</v>
      </c>
      <c r="AX70">
        <v>103.4</v>
      </c>
      <c r="AY70">
        <v>103.42</v>
      </c>
      <c r="AZ70">
        <v>103.41</v>
      </c>
      <c r="BA70">
        <v>103.43</v>
      </c>
      <c r="BB70">
        <v>103.42</v>
      </c>
      <c r="BC70">
        <v>103.43</v>
      </c>
      <c r="BD70">
        <v>103.43</v>
      </c>
      <c r="BE70">
        <v>103.37</v>
      </c>
      <c r="BF70">
        <v>103.39</v>
      </c>
      <c r="BG70">
        <v>103.4</v>
      </c>
      <c r="BH70">
        <v>103.3</v>
      </c>
      <c r="BI70">
        <v>103.3</v>
      </c>
    </row>
    <row r="71" spans="1:61" x14ac:dyDescent="0.25">
      <c r="A71" s="2">
        <v>42656</v>
      </c>
      <c r="B71">
        <f>_xll.BDH($A$1,"last_price",A71+TIME(8,0,0),A71+TIME(9,0,0),"BarSz=1","Dir=H","Dts=h","Sort=D","Quote=C","UseDPDF=Y","cols=60;rows=1")</f>
        <v>104.57</v>
      </c>
      <c r="C71">
        <v>104.55</v>
      </c>
      <c r="D71">
        <v>104.55</v>
      </c>
      <c r="E71">
        <v>104.55</v>
      </c>
      <c r="F71">
        <v>104.58</v>
      </c>
      <c r="G71">
        <v>104.56</v>
      </c>
      <c r="H71">
        <v>104.61</v>
      </c>
      <c r="I71">
        <v>104.62</v>
      </c>
      <c r="J71">
        <v>104.59</v>
      </c>
      <c r="K71">
        <v>104.62</v>
      </c>
      <c r="L71">
        <v>104.57</v>
      </c>
      <c r="M71">
        <v>104.58</v>
      </c>
      <c r="N71">
        <v>104.55</v>
      </c>
      <c r="O71">
        <v>104.53</v>
      </c>
      <c r="P71">
        <v>104.53</v>
      </c>
      <c r="Q71">
        <v>104.52</v>
      </c>
      <c r="R71">
        <v>104.53</v>
      </c>
      <c r="S71">
        <v>104.56</v>
      </c>
      <c r="T71">
        <v>104.56</v>
      </c>
      <c r="U71">
        <v>104.55</v>
      </c>
      <c r="V71">
        <v>104.46</v>
      </c>
      <c r="W71">
        <v>104.44</v>
      </c>
      <c r="X71">
        <v>104.44</v>
      </c>
      <c r="Y71">
        <v>104.42</v>
      </c>
      <c r="Z71">
        <v>104.42</v>
      </c>
      <c r="AA71">
        <v>104.43</v>
      </c>
      <c r="AB71">
        <v>104.39</v>
      </c>
      <c r="AC71">
        <v>104.42</v>
      </c>
      <c r="AD71">
        <v>104.42</v>
      </c>
      <c r="AE71">
        <v>104.4</v>
      </c>
      <c r="AF71">
        <v>104.4</v>
      </c>
      <c r="AG71">
        <v>104.42</v>
      </c>
      <c r="AH71">
        <v>104.44</v>
      </c>
      <c r="AI71">
        <v>104.42</v>
      </c>
      <c r="AJ71">
        <v>104.41</v>
      </c>
      <c r="AK71">
        <v>104.42</v>
      </c>
      <c r="AL71">
        <v>104.44</v>
      </c>
      <c r="AM71">
        <v>104.41</v>
      </c>
      <c r="AN71">
        <v>104.39</v>
      </c>
      <c r="AO71">
        <v>104.35</v>
      </c>
      <c r="AP71">
        <v>104.35</v>
      </c>
      <c r="AQ71">
        <v>104.37</v>
      </c>
      <c r="AR71">
        <v>104.38</v>
      </c>
      <c r="AS71">
        <v>104.38</v>
      </c>
      <c r="AT71">
        <v>104.4</v>
      </c>
      <c r="AU71">
        <v>104.39</v>
      </c>
      <c r="AV71">
        <v>104.38</v>
      </c>
      <c r="AW71">
        <v>104.38</v>
      </c>
      <c r="AX71">
        <v>104.37</v>
      </c>
      <c r="AY71">
        <v>104.37</v>
      </c>
      <c r="AZ71">
        <v>104.37</v>
      </c>
      <c r="BA71">
        <v>104.39</v>
      </c>
      <c r="BB71">
        <v>104.41</v>
      </c>
      <c r="BC71">
        <v>104.43</v>
      </c>
      <c r="BD71">
        <v>104.44</v>
      </c>
      <c r="BE71">
        <v>104.4</v>
      </c>
      <c r="BF71">
        <v>104.4</v>
      </c>
      <c r="BG71">
        <v>104.36</v>
      </c>
      <c r="BH71">
        <v>104.32</v>
      </c>
      <c r="BI71">
        <v>104.34</v>
      </c>
    </row>
    <row r="72" spans="1:61" x14ac:dyDescent="0.25">
      <c r="A72" s="2">
        <v>42657</v>
      </c>
      <c r="B72">
        <f>_xll.BDH($A$1,"last_price",A72+TIME(8,0,0),A72+TIME(9,0,0),"BarSz=1","Dir=H","Dts=h","Sort=D","Quote=C","UseDPDF=Y","cols=60;rows=1")</f>
        <v>103.81</v>
      </c>
      <c r="C72">
        <v>103.83</v>
      </c>
      <c r="D72">
        <v>103.83</v>
      </c>
      <c r="E72">
        <v>103.86</v>
      </c>
      <c r="F72">
        <v>103.82</v>
      </c>
      <c r="G72">
        <v>103.79</v>
      </c>
      <c r="H72">
        <v>103.81</v>
      </c>
      <c r="I72">
        <v>103.82</v>
      </c>
      <c r="J72">
        <v>103.81</v>
      </c>
      <c r="K72">
        <v>103.81</v>
      </c>
      <c r="L72">
        <v>103.82</v>
      </c>
      <c r="M72">
        <v>103.84</v>
      </c>
      <c r="N72">
        <v>103.84</v>
      </c>
      <c r="O72">
        <v>103.84</v>
      </c>
      <c r="P72">
        <v>103.83</v>
      </c>
      <c r="Q72">
        <v>103.82</v>
      </c>
      <c r="R72">
        <v>103.84</v>
      </c>
      <c r="S72">
        <v>103.85</v>
      </c>
      <c r="T72">
        <v>103.87</v>
      </c>
      <c r="U72">
        <v>103.87</v>
      </c>
      <c r="V72">
        <v>103.85</v>
      </c>
      <c r="W72">
        <v>103.84</v>
      </c>
      <c r="X72">
        <v>103.78</v>
      </c>
      <c r="Y72">
        <v>103.77</v>
      </c>
      <c r="Z72">
        <v>103.77</v>
      </c>
      <c r="AA72">
        <v>103.76</v>
      </c>
      <c r="AB72">
        <v>103.76</v>
      </c>
      <c r="AC72">
        <v>103.79</v>
      </c>
      <c r="AD72">
        <v>103.78</v>
      </c>
      <c r="AE72">
        <v>103.78</v>
      </c>
      <c r="AF72">
        <v>103.77</v>
      </c>
      <c r="AG72">
        <v>103.78</v>
      </c>
      <c r="AH72">
        <v>103.77</v>
      </c>
      <c r="AI72">
        <v>103.78</v>
      </c>
      <c r="AJ72">
        <v>103.77</v>
      </c>
      <c r="AK72">
        <v>103.78</v>
      </c>
      <c r="AL72">
        <v>103.8</v>
      </c>
      <c r="AM72">
        <v>103.78</v>
      </c>
      <c r="AN72">
        <v>103.8</v>
      </c>
      <c r="AO72">
        <v>103.82</v>
      </c>
      <c r="AP72">
        <v>103.79</v>
      </c>
      <c r="AQ72">
        <v>103.8</v>
      </c>
      <c r="AR72">
        <v>103.83</v>
      </c>
      <c r="AS72">
        <v>103.8</v>
      </c>
      <c r="AT72">
        <v>103.78</v>
      </c>
      <c r="AU72">
        <v>103.81</v>
      </c>
      <c r="AV72">
        <v>103.81</v>
      </c>
      <c r="AW72">
        <v>103.79</v>
      </c>
      <c r="AX72">
        <v>103.81</v>
      </c>
      <c r="AY72">
        <v>103.82</v>
      </c>
      <c r="AZ72">
        <v>103.81</v>
      </c>
      <c r="BA72">
        <v>103.82</v>
      </c>
      <c r="BB72">
        <v>103.83</v>
      </c>
      <c r="BC72">
        <v>103.86</v>
      </c>
      <c r="BD72">
        <v>103.83</v>
      </c>
      <c r="BE72">
        <v>103.8</v>
      </c>
      <c r="BF72">
        <v>103.83</v>
      </c>
      <c r="BG72">
        <v>103.81</v>
      </c>
      <c r="BH72">
        <v>103.78</v>
      </c>
      <c r="BI72">
        <v>103.75</v>
      </c>
    </row>
    <row r="73" spans="1:61" x14ac:dyDescent="0.25">
      <c r="A73" s="2">
        <v>42660</v>
      </c>
      <c r="B73">
        <f>_xll.BDH($A$1,"last_price",A73+TIME(8,0,0),A73+TIME(9,0,0),"BarSz=1","Dir=H","Dts=h","Sort=D","Quote=C","UseDPDF=Y","cols=60;rows=1")</f>
        <v>104.21</v>
      </c>
      <c r="C73">
        <v>104.19</v>
      </c>
      <c r="D73">
        <v>104.19</v>
      </c>
      <c r="E73">
        <v>104.2</v>
      </c>
      <c r="F73">
        <v>104.2</v>
      </c>
      <c r="G73">
        <v>104.21</v>
      </c>
      <c r="H73">
        <v>104.22</v>
      </c>
      <c r="I73">
        <v>104.24</v>
      </c>
      <c r="J73">
        <v>104.2</v>
      </c>
      <c r="K73">
        <v>104.19</v>
      </c>
      <c r="L73">
        <v>104.2</v>
      </c>
      <c r="M73">
        <v>104.21</v>
      </c>
      <c r="N73">
        <v>104.22</v>
      </c>
      <c r="O73">
        <v>104.23</v>
      </c>
      <c r="P73">
        <v>104.26</v>
      </c>
      <c r="Q73">
        <v>104.26</v>
      </c>
      <c r="R73">
        <v>104.27</v>
      </c>
      <c r="S73">
        <v>104.26</v>
      </c>
      <c r="T73">
        <v>104.24</v>
      </c>
      <c r="U73">
        <v>104.23</v>
      </c>
      <c r="V73">
        <v>104.22</v>
      </c>
      <c r="W73">
        <v>104.2</v>
      </c>
      <c r="X73">
        <v>104.22</v>
      </c>
      <c r="Y73">
        <v>104.19</v>
      </c>
      <c r="Z73">
        <v>104.2</v>
      </c>
      <c r="AA73">
        <v>104.21</v>
      </c>
      <c r="AB73">
        <v>104.23</v>
      </c>
      <c r="AC73">
        <v>104.21</v>
      </c>
      <c r="AD73">
        <v>104.19</v>
      </c>
      <c r="AE73">
        <v>104.18</v>
      </c>
      <c r="AF73">
        <v>104.18</v>
      </c>
      <c r="AG73">
        <v>104.14</v>
      </c>
      <c r="AH73">
        <v>104.14</v>
      </c>
      <c r="AI73">
        <v>104.15</v>
      </c>
      <c r="AJ73">
        <v>104.14</v>
      </c>
      <c r="AK73">
        <v>104.13</v>
      </c>
      <c r="AL73">
        <v>104.11</v>
      </c>
      <c r="AM73">
        <v>104.12</v>
      </c>
      <c r="AN73">
        <v>104.14</v>
      </c>
      <c r="AO73">
        <v>104.13</v>
      </c>
      <c r="AP73">
        <v>104.14</v>
      </c>
      <c r="AQ73">
        <v>104.11</v>
      </c>
      <c r="AR73">
        <v>104.09</v>
      </c>
      <c r="AS73">
        <v>104.09</v>
      </c>
      <c r="AT73">
        <v>104.1</v>
      </c>
      <c r="AU73">
        <v>104.07</v>
      </c>
      <c r="AV73">
        <v>104.07</v>
      </c>
      <c r="AW73">
        <v>104.05</v>
      </c>
      <c r="AX73">
        <v>104.07</v>
      </c>
      <c r="AY73">
        <v>104.09</v>
      </c>
      <c r="AZ73">
        <v>104.1</v>
      </c>
      <c r="BA73">
        <v>104.12</v>
      </c>
      <c r="BB73">
        <v>104.12</v>
      </c>
      <c r="BC73">
        <v>104.1</v>
      </c>
      <c r="BD73">
        <v>104.11</v>
      </c>
      <c r="BE73">
        <v>104.12</v>
      </c>
      <c r="BF73">
        <v>104.13</v>
      </c>
      <c r="BG73">
        <v>104.1</v>
      </c>
      <c r="BH73">
        <v>104.09</v>
      </c>
      <c r="BI73">
        <v>104.1</v>
      </c>
    </row>
    <row r="74" spans="1:61" x14ac:dyDescent="0.25">
      <c r="A74" s="2">
        <v>42661</v>
      </c>
      <c r="B74">
        <f>_xll.BDH($A$1,"last_price",A74+TIME(8,0,0),A74+TIME(9,0,0),"BarSz=1","Dir=H","Dts=h","Sort=D","Quote=C","UseDPDF=Y","cols=60;rows=1")</f>
        <v>103.75</v>
      </c>
      <c r="C74">
        <v>103.75</v>
      </c>
      <c r="D74">
        <v>103.75</v>
      </c>
      <c r="E74">
        <v>103.77</v>
      </c>
      <c r="F74">
        <v>103.74</v>
      </c>
      <c r="G74">
        <v>103.75</v>
      </c>
      <c r="H74">
        <v>103.75</v>
      </c>
      <c r="I74">
        <v>103.75</v>
      </c>
      <c r="J74">
        <v>103.75</v>
      </c>
      <c r="K74">
        <v>103.75</v>
      </c>
      <c r="L74">
        <v>103.74</v>
      </c>
      <c r="M74">
        <v>103.76</v>
      </c>
      <c r="N74">
        <v>103.77</v>
      </c>
      <c r="O74">
        <v>103.77</v>
      </c>
      <c r="P74">
        <v>103.77</v>
      </c>
      <c r="Q74">
        <v>103.79</v>
      </c>
      <c r="R74">
        <v>103.78</v>
      </c>
      <c r="S74">
        <v>103.8</v>
      </c>
      <c r="T74">
        <v>103.81</v>
      </c>
      <c r="U74">
        <v>103.82</v>
      </c>
      <c r="V74">
        <v>103.79</v>
      </c>
      <c r="W74">
        <v>103.77</v>
      </c>
      <c r="X74">
        <v>103.78</v>
      </c>
      <c r="Y74">
        <v>103.76</v>
      </c>
      <c r="Z74">
        <v>103.76</v>
      </c>
      <c r="AA74">
        <v>103.76</v>
      </c>
      <c r="AB74">
        <v>103.76</v>
      </c>
      <c r="AC74">
        <v>103.76</v>
      </c>
      <c r="AD74">
        <v>103.77</v>
      </c>
      <c r="AE74">
        <v>103.75</v>
      </c>
      <c r="AF74">
        <v>103.73</v>
      </c>
      <c r="AG74">
        <v>103.72</v>
      </c>
      <c r="AH74">
        <v>103.71</v>
      </c>
      <c r="AI74">
        <v>103.71</v>
      </c>
      <c r="AJ74">
        <v>103.69</v>
      </c>
      <c r="AK74">
        <v>103.72</v>
      </c>
      <c r="AL74">
        <v>103.73</v>
      </c>
      <c r="AM74">
        <v>103.73</v>
      </c>
      <c r="AN74">
        <v>103.73</v>
      </c>
      <c r="AO74">
        <v>103.73</v>
      </c>
      <c r="AP74">
        <v>103.75</v>
      </c>
      <c r="AQ74">
        <v>103.75</v>
      </c>
      <c r="AR74">
        <v>103.73</v>
      </c>
      <c r="AS74">
        <v>103.7</v>
      </c>
      <c r="AT74">
        <v>103.72</v>
      </c>
      <c r="AU74">
        <v>103.72</v>
      </c>
      <c r="AV74">
        <v>103.74</v>
      </c>
      <c r="AW74">
        <v>103.73</v>
      </c>
      <c r="AX74">
        <v>103.73</v>
      </c>
      <c r="AY74">
        <v>103.74</v>
      </c>
      <c r="AZ74">
        <v>103.74</v>
      </c>
      <c r="BA74">
        <v>103.74</v>
      </c>
      <c r="BB74">
        <v>103.73</v>
      </c>
      <c r="BC74">
        <v>103.75</v>
      </c>
      <c r="BD74">
        <v>103.74</v>
      </c>
      <c r="BE74">
        <v>103.74</v>
      </c>
      <c r="BF74">
        <v>103.72</v>
      </c>
      <c r="BG74">
        <v>103.81</v>
      </c>
      <c r="BH74">
        <v>103.85</v>
      </c>
      <c r="BI74">
        <v>103.86</v>
      </c>
    </row>
    <row r="75" spans="1:61" x14ac:dyDescent="0.25">
      <c r="A75" s="2">
        <v>42662</v>
      </c>
      <c r="B75">
        <f>_xll.BDH($A$1,"last_price",A75+TIME(8,0,0),A75+TIME(9,0,0),"BarSz=1","Dir=H","Dts=h","Sort=D","Quote=C","UseDPDF=Y","cols=60;rows=1")</f>
        <v>103.73</v>
      </c>
      <c r="C75">
        <v>103.74</v>
      </c>
      <c r="D75">
        <v>103.72</v>
      </c>
      <c r="E75">
        <v>103.74</v>
      </c>
      <c r="F75">
        <v>103.75</v>
      </c>
      <c r="G75">
        <v>103.76</v>
      </c>
      <c r="H75">
        <v>103.77</v>
      </c>
      <c r="I75">
        <v>103.79</v>
      </c>
      <c r="J75">
        <v>103.79</v>
      </c>
      <c r="K75">
        <v>103.78</v>
      </c>
      <c r="L75">
        <v>103.8</v>
      </c>
      <c r="M75">
        <v>103.8</v>
      </c>
      <c r="N75">
        <v>103.8</v>
      </c>
      <c r="O75">
        <v>103.79</v>
      </c>
      <c r="P75">
        <v>103.78</v>
      </c>
      <c r="Q75">
        <v>103.8</v>
      </c>
      <c r="R75">
        <v>103.8</v>
      </c>
      <c r="S75">
        <v>103.82</v>
      </c>
      <c r="T75">
        <v>103.87</v>
      </c>
      <c r="U75">
        <v>103.87</v>
      </c>
      <c r="V75">
        <v>103.88</v>
      </c>
      <c r="W75">
        <v>103.89</v>
      </c>
      <c r="X75">
        <v>103.89</v>
      </c>
      <c r="Y75">
        <v>103.88</v>
      </c>
      <c r="Z75">
        <v>103.87</v>
      </c>
      <c r="AA75">
        <v>103.88</v>
      </c>
      <c r="AB75">
        <v>103.88</v>
      </c>
      <c r="AC75">
        <v>103.87</v>
      </c>
      <c r="AD75">
        <v>103.88</v>
      </c>
      <c r="AE75">
        <v>103.89</v>
      </c>
      <c r="AF75">
        <v>103.89</v>
      </c>
      <c r="AG75">
        <v>103.89</v>
      </c>
      <c r="AH75">
        <v>103.91</v>
      </c>
      <c r="AI75">
        <v>103.91</v>
      </c>
      <c r="AJ75">
        <v>103.94</v>
      </c>
      <c r="AK75">
        <v>103.93</v>
      </c>
      <c r="AL75">
        <v>103.94</v>
      </c>
      <c r="AM75">
        <v>103.93</v>
      </c>
      <c r="AN75">
        <v>103.91</v>
      </c>
      <c r="AO75">
        <v>103.92</v>
      </c>
      <c r="AP75">
        <v>103.9</v>
      </c>
      <c r="AQ75">
        <v>103.9</v>
      </c>
      <c r="AR75">
        <v>103.92</v>
      </c>
      <c r="AS75">
        <v>103.92</v>
      </c>
      <c r="AT75">
        <v>103.92</v>
      </c>
      <c r="AU75">
        <v>103.93</v>
      </c>
      <c r="AV75">
        <v>103.91</v>
      </c>
      <c r="AW75">
        <v>103.93</v>
      </c>
      <c r="AX75">
        <v>103.93</v>
      </c>
      <c r="AY75">
        <v>103.91</v>
      </c>
      <c r="AZ75">
        <v>103.89</v>
      </c>
      <c r="BA75">
        <v>103.85</v>
      </c>
      <c r="BB75">
        <v>103.83</v>
      </c>
      <c r="BC75">
        <v>103.83</v>
      </c>
      <c r="BD75">
        <v>103.84</v>
      </c>
      <c r="BE75">
        <v>103.83</v>
      </c>
      <c r="BF75">
        <v>103.84</v>
      </c>
      <c r="BG75">
        <v>103.85</v>
      </c>
      <c r="BH75">
        <v>103.84</v>
      </c>
      <c r="BI75">
        <v>103.9</v>
      </c>
    </row>
    <row r="76" spans="1:61" x14ac:dyDescent="0.25">
      <c r="A76" s="2">
        <v>42663</v>
      </c>
      <c r="B76">
        <f>_xll.BDH($A$1,"last_price",A76+TIME(8,0,0),A76+TIME(9,0,0),"BarSz=1","Dir=H","Dts=h","Sort=D","Quote=C","UseDPDF=Y","cols=60;rows=1")</f>
        <v>103.61</v>
      </c>
      <c r="C76">
        <v>103.64</v>
      </c>
      <c r="D76">
        <v>103.64</v>
      </c>
      <c r="E76">
        <v>103.65</v>
      </c>
      <c r="F76">
        <v>103.64</v>
      </c>
      <c r="G76">
        <v>103.63</v>
      </c>
      <c r="H76">
        <v>103.61</v>
      </c>
      <c r="I76">
        <v>103.61</v>
      </c>
      <c r="J76">
        <v>103.61</v>
      </c>
      <c r="K76">
        <v>103.62</v>
      </c>
      <c r="L76">
        <v>103.61</v>
      </c>
      <c r="M76">
        <v>103.61</v>
      </c>
      <c r="N76">
        <v>103.62</v>
      </c>
      <c r="O76">
        <v>103.62</v>
      </c>
      <c r="P76">
        <v>103.61</v>
      </c>
      <c r="Q76">
        <v>103.61</v>
      </c>
      <c r="R76">
        <v>103.62</v>
      </c>
      <c r="S76">
        <v>103.62</v>
      </c>
      <c r="T76">
        <v>103.62</v>
      </c>
      <c r="U76">
        <v>103.61</v>
      </c>
      <c r="V76">
        <v>103.58</v>
      </c>
      <c r="W76">
        <v>103.55</v>
      </c>
      <c r="X76">
        <v>103.52</v>
      </c>
      <c r="Y76">
        <v>103.56</v>
      </c>
      <c r="Z76">
        <v>103.56</v>
      </c>
      <c r="AA76">
        <v>103.55</v>
      </c>
      <c r="AB76">
        <v>103.54</v>
      </c>
      <c r="AC76">
        <v>103.55</v>
      </c>
      <c r="AD76">
        <v>103.5</v>
      </c>
      <c r="AE76">
        <v>103.48</v>
      </c>
      <c r="AF76">
        <v>103.46</v>
      </c>
      <c r="AG76">
        <v>103.44</v>
      </c>
      <c r="AH76">
        <v>103.43</v>
      </c>
      <c r="AI76">
        <v>103.43</v>
      </c>
      <c r="AJ76">
        <v>103.44</v>
      </c>
      <c r="AK76">
        <v>103.44</v>
      </c>
      <c r="AL76">
        <v>103.45</v>
      </c>
      <c r="AM76">
        <v>103.45</v>
      </c>
      <c r="AN76">
        <v>103.47</v>
      </c>
      <c r="AO76">
        <v>103.44</v>
      </c>
      <c r="AP76">
        <v>103.44</v>
      </c>
      <c r="AQ76">
        <v>103.47</v>
      </c>
      <c r="AR76">
        <v>103.47</v>
      </c>
      <c r="AS76">
        <v>103.47</v>
      </c>
      <c r="AT76">
        <v>103.48</v>
      </c>
      <c r="AU76">
        <v>103.47</v>
      </c>
      <c r="AV76">
        <v>103.48</v>
      </c>
      <c r="AW76">
        <v>103.48</v>
      </c>
      <c r="AX76">
        <v>103.48</v>
      </c>
      <c r="AY76">
        <v>103.48</v>
      </c>
      <c r="AZ76">
        <v>103.46</v>
      </c>
      <c r="BA76">
        <v>103.44</v>
      </c>
      <c r="BB76">
        <v>103.44</v>
      </c>
      <c r="BC76">
        <v>103.44</v>
      </c>
      <c r="BD76">
        <v>103.44</v>
      </c>
      <c r="BE76">
        <v>103.45</v>
      </c>
      <c r="BF76">
        <v>103.43</v>
      </c>
      <c r="BG76">
        <v>103.44</v>
      </c>
      <c r="BH76">
        <v>103.43</v>
      </c>
      <c r="BI76">
        <v>103.44</v>
      </c>
    </row>
    <row r="77" spans="1:61" x14ac:dyDescent="0.25">
      <c r="A77" s="2">
        <v>42664</v>
      </c>
      <c r="B77">
        <f>_xll.BDH($A$1,"last_price",A77+TIME(8,0,0),A77+TIME(9,0,0),"BarSz=1","Dir=H","Dts=h","Sort=D","Quote=C","UseDPDF=Y","cols=60;rows=1")</f>
        <v>104.14</v>
      </c>
      <c r="C77">
        <v>104.15</v>
      </c>
      <c r="D77">
        <v>104.17</v>
      </c>
      <c r="E77">
        <v>104.17</v>
      </c>
      <c r="F77">
        <v>104.14</v>
      </c>
      <c r="G77">
        <v>104.13</v>
      </c>
      <c r="H77">
        <v>104.15</v>
      </c>
      <c r="I77">
        <v>104.13</v>
      </c>
      <c r="J77">
        <v>104.13</v>
      </c>
      <c r="K77">
        <v>104.12</v>
      </c>
      <c r="L77">
        <v>104.12</v>
      </c>
      <c r="M77">
        <v>104.1</v>
      </c>
      <c r="N77">
        <v>104.05</v>
      </c>
      <c r="O77">
        <v>104.06</v>
      </c>
      <c r="P77">
        <v>104.06</v>
      </c>
      <c r="Q77">
        <v>104.07</v>
      </c>
      <c r="R77">
        <v>104.08</v>
      </c>
      <c r="S77">
        <v>104.08</v>
      </c>
      <c r="T77">
        <v>104.07</v>
      </c>
      <c r="U77">
        <v>104.08</v>
      </c>
      <c r="V77">
        <v>104.08</v>
      </c>
      <c r="W77">
        <v>104.08</v>
      </c>
      <c r="X77">
        <v>104.08</v>
      </c>
      <c r="Y77">
        <v>104.04</v>
      </c>
      <c r="Z77">
        <v>104.04</v>
      </c>
      <c r="AA77">
        <v>104.06</v>
      </c>
      <c r="AB77">
        <v>104.08</v>
      </c>
      <c r="AC77">
        <v>104.08</v>
      </c>
      <c r="AD77">
        <v>104.09</v>
      </c>
      <c r="AE77">
        <v>104.08</v>
      </c>
      <c r="AF77">
        <v>104.1</v>
      </c>
      <c r="AG77">
        <v>104.11</v>
      </c>
      <c r="AH77">
        <v>104.12</v>
      </c>
      <c r="AI77">
        <v>104.12</v>
      </c>
      <c r="AJ77">
        <v>104.13</v>
      </c>
      <c r="AK77">
        <v>104.13</v>
      </c>
      <c r="AL77">
        <v>104.13</v>
      </c>
      <c r="AM77">
        <v>104.14</v>
      </c>
      <c r="AN77">
        <v>104.14</v>
      </c>
      <c r="AO77">
        <v>104.12</v>
      </c>
      <c r="AP77">
        <v>104.13</v>
      </c>
      <c r="AQ77">
        <v>104.15</v>
      </c>
      <c r="AR77">
        <v>104.13</v>
      </c>
      <c r="AS77">
        <v>104.14</v>
      </c>
      <c r="AT77">
        <v>104.15</v>
      </c>
      <c r="AU77">
        <v>104.15</v>
      </c>
      <c r="AV77">
        <v>104.14</v>
      </c>
      <c r="AW77">
        <v>104.12</v>
      </c>
      <c r="AX77">
        <v>104.13</v>
      </c>
      <c r="AY77">
        <v>104.09</v>
      </c>
      <c r="AZ77">
        <v>104.11</v>
      </c>
      <c r="BA77">
        <v>104.09</v>
      </c>
      <c r="BB77">
        <v>104.09</v>
      </c>
      <c r="BC77">
        <v>104.08</v>
      </c>
      <c r="BD77">
        <v>104.09</v>
      </c>
      <c r="BE77">
        <v>104.1</v>
      </c>
      <c r="BF77">
        <v>104.08</v>
      </c>
      <c r="BG77">
        <v>104.09</v>
      </c>
      <c r="BH77">
        <v>104.09</v>
      </c>
      <c r="BI77">
        <v>104.12</v>
      </c>
    </row>
    <row r="78" spans="1:61" x14ac:dyDescent="0.25">
      <c r="A78" s="2">
        <v>42667</v>
      </c>
      <c r="B78">
        <f>_xll.BDH($A$1,"last_price",A78+TIME(8,0,0),A78+TIME(9,0,0),"BarSz=1","Dir=H","Dts=h","Sort=D","Quote=C","UseDPDF=Y","cols=60;rows=1")</f>
        <v>103.9</v>
      </c>
      <c r="C78">
        <v>103.91</v>
      </c>
      <c r="D78">
        <v>103.91</v>
      </c>
      <c r="E78">
        <v>103.89</v>
      </c>
      <c r="F78">
        <v>103.87</v>
      </c>
      <c r="G78">
        <v>103.88</v>
      </c>
      <c r="H78">
        <v>103.89</v>
      </c>
      <c r="I78">
        <v>103.89</v>
      </c>
      <c r="J78">
        <v>103.89</v>
      </c>
      <c r="K78">
        <v>103.88</v>
      </c>
      <c r="L78">
        <v>103.88</v>
      </c>
      <c r="M78">
        <v>103.86</v>
      </c>
      <c r="N78">
        <v>103.86</v>
      </c>
      <c r="O78">
        <v>103.85</v>
      </c>
      <c r="P78">
        <v>103.85</v>
      </c>
      <c r="Q78">
        <v>103.84</v>
      </c>
      <c r="R78">
        <v>103.84</v>
      </c>
      <c r="S78">
        <v>103.84</v>
      </c>
      <c r="T78">
        <v>103.85</v>
      </c>
      <c r="U78">
        <v>103.84</v>
      </c>
      <c r="V78">
        <v>103.88</v>
      </c>
      <c r="W78">
        <v>103.89</v>
      </c>
      <c r="X78">
        <v>103.89</v>
      </c>
      <c r="Y78">
        <v>103.88</v>
      </c>
      <c r="Z78">
        <v>103.89</v>
      </c>
      <c r="AA78">
        <v>103.89</v>
      </c>
      <c r="AB78">
        <v>103.88</v>
      </c>
      <c r="AC78">
        <v>103.87</v>
      </c>
      <c r="AD78">
        <v>103.88</v>
      </c>
      <c r="AE78">
        <v>103.87</v>
      </c>
      <c r="AF78">
        <v>103.89</v>
      </c>
      <c r="AG78">
        <v>103.88</v>
      </c>
      <c r="AH78">
        <v>103.87</v>
      </c>
      <c r="AI78">
        <v>103.87</v>
      </c>
      <c r="AJ78">
        <v>103.88</v>
      </c>
      <c r="AK78">
        <v>103.87</v>
      </c>
      <c r="AL78">
        <v>103.89</v>
      </c>
      <c r="AM78">
        <v>103.89</v>
      </c>
      <c r="AN78">
        <v>103.89</v>
      </c>
      <c r="AO78">
        <v>103.89</v>
      </c>
      <c r="AP78">
        <v>103.9</v>
      </c>
      <c r="AQ78">
        <v>103.89</v>
      </c>
      <c r="AR78">
        <v>103.88</v>
      </c>
      <c r="AS78">
        <v>103.89</v>
      </c>
      <c r="AT78">
        <v>103.9</v>
      </c>
      <c r="AU78">
        <v>103.88</v>
      </c>
      <c r="AV78">
        <v>103.89</v>
      </c>
      <c r="AW78">
        <v>103.89</v>
      </c>
      <c r="AX78">
        <v>103.89</v>
      </c>
      <c r="AY78">
        <v>103.9</v>
      </c>
      <c r="AZ78">
        <v>103.9</v>
      </c>
      <c r="BA78">
        <v>103.89</v>
      </c>
      <c r="BB78">
        <v>103.9</v>
      </c>
      <c r="BC78">
        <v>103.88</v>
      </c>
      <c r="BD78">
        <v>103.88</v>
      </c>
      <c r="BE78">
        <v>103.88</v>
      </c>
      <c r="BF78">
        <v>103.85</v>
      </c>
      <c r="BG78">
        <v>103.86</v>
      </c>
      <c r="BH78">
        <v>103.87</v>
      </c>
      <c r="BI78">
        <v>103.9</v>
      </c>
    </row>
    <row r="79" spans="1:61" x14ac:dyDescent="0.25">
      <c r="A79" s="2">
        <v>42668</v>
      </c>
      <c r="B79">
        <f>_xll.BDH($A$1,"last_price",A79+TIME(8,0,0),A79+TIME(9,0,0),"BarSz=1","Dir=H","Dts=h","Sort=D","Quote=C","UseDPDF=Y","cols=60;rows=1")</f>
        <v>104.47</v>
      </c>
      <c r="C79">
        <v>104.46</v>
      </c>
      <c r="D79">
        <v>104.46</v>
      </c>
      <c r="E79">
        <v>104.47</v>
      </c>
      <c r="F79">
        <v>104.45</v>
      </c>
      <c r="G79">
        <v>104.46</v>
      </c>
      <c r="H79">
        <v>104.45</v>
      </c>
      <c r="I79">
        <v>104.45</v>
      </c>
      <c r="J79">
        <v>104.44</v>
      </c>
      <c r="K79">
        <v>104.42</v>
      </c>
      <c r="L79">
        <v>104.43</v>
      </c>
      <c r="M79">
        <v>104.44</v>
      </c>
      <c r="N79">
        <v>104.44</v>
      </c>
      <c r="O79">
        <v>104.44</v>
      </c>
      <c r="P79">
        <v>104.44</v>
      </c>
      <c r="Q79">
        <v>104.41</v>
      </c>
      <c r="R79">
        <v>104.4</v>
      </c>
      <c r="S79">
        <v>104.4</v>
      </c>
      <c r="T79">
        <v>104.4</v>
      </c>
      <c r="U79">
        <v>104.39</v>
      </c>
      <c r="V79">
        <v>104.38</v>
      </c>
      <c r="W79">
        <v>104.4</v>
      </c>
      <c r="X79">
        <v>104.42</v>
      </c>
      <c r="Y79">
        <v>104.41</v>
      </c>
      <c r="Z79">
        <v>104.41</v>
      </c>
      <c r="AA79">
        <v>104.4</v>
      </c>
      <c r="AB79">
        <v>104.39</v>
      </c>
      <c r="AC79">
        <v>104.41</v>
      </c>
      <c r="AD79">
        <v>104.41</v>
      </c>
      <c r="AE79">
        <v>104.4</v>
      </c>
      <c r="AF79">
        <v>104.39</v>
      </c>
      <c r="AG79">
        <v>104.39</v>
      </c>
      <c r="AH79">
        <v>104.39</v>
      </c>
      <c r="AI79">
        <v>104.39</v>
      </c>
      <c r="AJ79">
        <v>104.39</v>
      </c>
      <c r="AK79">
        <v>104.39</v>
      </c>
      <c r="AL79">
        <v>104.38</v>
      </c>
      <c r="AM79">
        <v>104.38</v>
      </c>
      <c r="AN79">
        <v>104.38</v>
      </c>
      <c r="AO79">
        <v>104.39</v>
      </c>
      <c r="AP79">
        <v>104.37</v>
      </c>
      <c r="AQ79">
        <v>104.36</v>
      </c>
      <c r="AR79">
        <v>104.35</v>
      </c>
      <c r="AS79">
        <v>104.36</v>
      </c>
      <c r="AT79">
        <v>104.36</v>
      </c>
      <c r="AU79">
        <v>104.33</v>
      </c>
      <c r="AV79">
        <v>104.32</v>
      </c>
      <c r="AW79">
        <v>104.31</v>
      </c>
      <c r="AX79">
        <v>104.31</v>
      </c>
      <c r="AY79">
        <v>104.29</v>
      </c>
      <c r="AZ79">
        <v>104.28</v>
      </c>
      <c r="BA79">
        <v>104.29</v>
      </c>
      <c r="BB79">
        <v>104.29</v>
      </c>
      <c r="BC79">
        <v>104.32</v>
      </c>
      <c r="BD79">
        <v>104.32</v>
      </c>
      <c r="BE79">
        <v>104.32</v>
      </c>
      <c r="BF79">
        <v>104.33</v>
      </c>
      <c r="BG79">
        <v>104.33</v>
      </c>
      <c r="BH79">
        <v>104.33</v>
      </c>
      <c r="BI79">
        <v>104.32</v>
      </c>
    </row>
    <row r="80" spans="1:61" x14ac:dyDescent="0.25">
      <c r="A80" s="2">
        <v>42669</v>
      </c>
      <c r="B80">
        <f>_xll.BDH($A$1,"last_price",A80+TIME(8,0,0),A80+TIME(9,0,0),"BarSz=1","Dir=H","Dts=h","Sort=D","Quote=C","UseDPDF=Y","cols=60;rows=1")</f>
        <v>104.16</v>
      </c>
      <c r="C80">
        <v>104.14</v>
      </c>
      <c r="D80">
        <v>104.16</v>
      </c>
      <c r="E80">
        <v>104.15</v>
      </c>
      <c r="F80">
        <v>104.15</v>
      </c>
      <c r="G80">
        <v>104.16</v>
      </c>
      <c r="H80">
        <v>104.17</v>
      </c>
      <c r="I80">
        <v>104.14</v>
      </c>
      <c r="J80">
        <v>104.15</v>
      </c>
      <c r="K80">
        <v>104.15</v>
      </c>
      <c r="L80">
        <v>104.15</v>
      </c>
      <c r="M80">
        <v>104.15</v>
      </c>
      <c r="N80">
        <v>104.14</v>
      </c>
      <c r="O80">
        <v>104.14</v>
      </c>
      <c r="P80">
        <v>104.13</v>
      </c>
      <c r="Q80">
        <v>104.13</v>
      </c>
      <c r="R80">
        <v>104.14</v>
      </c>
      <c r="S80">
        <v>104.1</v>
      </c>
      <c r="T80">
        <v>104.08</v>
      </c>
      <c r="U80">
        <v>104.06</v>
      </c>
      <c r="V80">
        <v>104.05</v>
      </c>
      <c r="W80">
        <v>104.05</v>
      </c>
      <c r="X80">
        <v>104.06</v>
      </c>
      <c r="Y80">
        <v>104.07</v>
      </c>
      <c r="Z80">
        <v>104.04</v>
      </c>
      <c r="AA80">
        <v>104.04</v>
      </c>
      <c r="AB80">
        <v>104.03</v>
      </c>
      <c r="AC80">
        <v>104.05</v>
      </c>
      <c r="AD80">
        <v>104.07</v>
      </c>
      <c r="AE80">
        <v>104.06</v>
      </c>
      <c r="AF80">
        <v>104.09</v>
      </c>
      <c r="AG80">
        <v>104.1</v>
      </c>
      <c r="AH80">
        <v>104.1</v>
      </c>
      <c r="AI80">
        <v>104.1</v>
      </c>
      <c r="AJ80">
        <v>104.11</v>
      </c>
      <c r="AK80">
        <v>104.13</v>
      </c>
      <c r="AL80">
        <v>104.11</v>
      </c>
      <c r="AM80">
        <v>104.09</v>
      </c>
      <c r="AN80">
        <v>104.07</v>
      </c>
      <c r="AO80">
        <v>104.08</v>
      </c>
      <c r="AP80">
        <v>104.08</v>
      </c>
      <c r="AQ80">
        <v>104.1</v>
      </c>
      <c r="AR80">
        <v>104.08</v>
      </c>
      <c r="AS80">
        <v>104.09</v>
      </c>
      <c r="AT80">
        <v>104.1</v>
      </c>
      <c r="AU80">
        <v>104.11</v>
      </c>
      <c r="AV80">
        <v>104.09</v>
      </c>
      <c r="AW80">
        <v>104.09</v>
      </c>
      <c r="AX80">
        <v>104.07</v>
      </c>
      <c r="AY80">
        <v>104.1</v>
      </c>
      <c r="AZ80">
        <v>104.11</v>
      </c>
      <c r="BA80">
        <v>104.11</v>
      </c>
      <c r="BB80">
        <v>104.09</v>
      </c>
      <c r="BC80">
        <v>104.1</v>
      </c>
      <c r="BD80">
        <v>104.15</v>
      </c>
      <c r="BE80">
        <v>104.15</v>
      </c>
      <c r="BF80">
        <v>104.15</v>
      </c>
      <c r="BG80">
        <v>104.15</v>
      </c>
      <c r="BH80">
        <v>104.14</v>
      </c>
      <c r="BI80">
        <v>104.14</v>
      </c>
    </row>
    <row r="81" spans="1:61" x14ac:dyDescent="0.25">
      <c r="A81" s="2">
        <v>42670</v>
      </c>
      <c r="B81">
        <f>_xll.BDH($A$1,"last_price",A81+TIME(8,0,0),A81+TIME(9,0,0),"BarSz=1","Dir=H","Dts=h","Sort=D","Quote=C","UseDPDF=Y","cols=60;rows=1")</f>
        <v>104.54</v>
      </c>
      <c r="C81">
        <v>104.55</v>
      </c>
      <c r="D81">
        <v>104.57</v>
      </c>
      <c r="E81">
        <v>104.57</v>
      </c>
      <c r="F81">
        <v>104.58</v>
      </c>
      <c r="G81">
        <v>104.58</v>
      </c>
      <c r="H81">
        <v>104.59</v>
      </c>
      <c r="I81">
        <v>104.58</v>
      </c>
      <c r="J81">
        <v>104.59</v>
      </c>
      <c r="K81">
        <v>104.6</v>
      </c>
      <c r="L81">
        <v>104.59</v>
      </c>
      <c r="M81">
        <v>104.58</v>
      </c>
      <c r="N81">
        <v>104.58</v>
      </c>
      <c r="O81">
        <v>104.58</v>
      </c>
      <c r="P81">
        <v>104.58</v>
      </c>
      <c r="Q81">
        <v>104.59</v>
      </c>
      <c r="R81">
        <v>104.58</v>
      </c>
      <c r="S81">
        <v>104.59</v>
      </c>
      <c r="T81">
        <v>104.58</v>
      </c>
      <c r="U81">
        <v>104.58</v>
      </c>
      <c r="V81">
        <v>104.6</v>
      </c>
      <c r="W81">
        <v>104.6</v>
      </c>
      <c r="X81">
        <v>104.59</v>
      </c>
      <c r="Y81">
        <v>104.59</v>
      </c>
      <c r="Z81">
        <v>104.6</v>
      </c>
      <c r="AA81">
        <v>104.58</v>
      </c>
      <c r="AB81">
        <v>104.59</v>
      </c>
      <c r="AC81">
        <v>104.58</v>
      </c>
      <c r="AD81">
        <v>104.58</v>
      </c>
      <c r="AE81">
        <v>104.59</v>
      </c>
      <c r="AF81">
        <v>104.59</v>
      </c>
      <c r="AG81">
        <v>104.6</v>
      </c>
      <c r="AH81">
        <v>104.59</v>
      </c>
      <c r="AI81">
        <v>104.6</v>
      </c>
      <c r="AJ81">
        <v>104.6</v>
      </c>
      <c r="AK81">
        <v>104.6</v>
      </c>
      <c r="AL81">
        <v>104.61</v>
      </c>
      <c r="AM81">
        <v>104.61</v>
      </c>
      <c r="AN81">
        <v>104.62</v>
      </c>
      <c r="AO81">
        <v>104.64</v>
      </c>
      <c r="AP81">
        <v>104.64</v>
      </c>
      <c r="AQ81">
        <v>104.65</v>
      </c>
      <c r="AR81">
        <v>104.65</v>
      </c>
      <c r="AS81">
        <v>104.65</v>
      </c>
      <c r="AT81">
        <v>104.65</v>
      </c>
      <c r="AU81">
        <v>104.67</v>
      </c>
      <c r="AV81">
        <v>104.67</v>
      </c>
      <c r="AW81">
        <v>104.66</v>
      </c>
      <c r="AX81">
        <v>104.64</v>
      </c>
      <c r="AY81">
        <v>104.64</v>
      </c>
      <c r="AZ81">
        <v>104.63</v>
      </c>
      <c r="BA81">
        <v>104.63</v>
      </c>
      <c r="BB81">
        <v>104.62</v>
      </c>
      <c r="BC81">
        <v>104.63</v>
      </c>
      <c r="BD81">
        <v>104.64</v>
      </c>
      <c r="BE81">
        <v>104.62</v>
      </c>
      <c r="BF81">
        <v>104.6</v>
      </c>
      <c r="BG81">
        <v>104.58</v>
      </c>
      <c r="BH81">
        <v>104.59</v>
      </c>
      <c r="BI81">
        <v>104.59</v>
      </c>
    </row>
    <row r="82" spans="1:61" x14ac:dyDescent="0.25">
      <c r="A82" s="2">
        <v>42671</v>
      </c>
      <c r="B82">
        <f>_xll.BDH($A$1,"last_price",A82+TIME(8,0,0),A82+TIME(9,0,0),"BarSz=1","Dir=H","Dts=h","Sort=D","Quote=C","UseDPDF=Y","cols=60;rows=1")</f>
        <v>105.24</v>
      </c>
      <c r="C82">
        <v>105.22</v>
      </c>
      <c r="D82">
        <v>105.23</v>
      </c>
      <c r="E82">
        <v>105.23</v>
      </c>
      <c r="F82">
        <v>105.22</v>
      </c>
      <c r="G82">
        <v>105.19</v>
      </c>
      <c r="H82">
        <v>105.19</v>
      </c>
      <c r="I82">
        <v>105.17</v>
      </c>
      <c r="J82">
        <v>105.15</v>
      </c>
      <c r="K82">
        <v>105.17</v>
      </c>
      <c r="L82">
        <v>105.16</v>
      </c>
      <c r="M82">
        <v>105.16</v>
      </c>
      <c r="N82">
        <v>105.16</v>
      </c>
      <c r="O82">
        <v>105.16</v>
      </c>
      <c r="P82">
        <v>105.17</v>
      </c>
      <c r="Q82">
        <v>105.18</v>
      </c>
      <c r="R82">
        <v>105.19</v>
      </c>
      <c r="S82">
        <v>105.19</v>
      </c>
      <c r="T82">
        <v>105.18</v>
      </c>
      <c r="U82">
        <v>105.19</v>
      </c>
      <c r="V82">
        <v>105.19</v>
      </c>
      <c r="W82">
        <v>105.18</v>
      </c>
      <c r="X82">
        <v>105.19</v>
      </c>
      <c r="Y82">
        <v>105.19</v>
      </c>
      <c r="Z82">
        <v>105.2</v>
      </c>
      <c r="AA82">
        <v>105.2</v>
      </c>
      <c r="AB82">
        <v>105.2</v>
      </c>
      <c r="AC82">
        <v>105.21</v>
      </c>
      <c r="AD82">
        <v>105.22</v>
      </c>
      <c r="AE82">
        <v>105.23</v>
      </c>
      <c r="AF82">
        <v>105.22</v>
      </c>
      <c r="AG82">
        <v>105.23</v>
      </c>
      <c r="AH82">
        <v>105.23</v>
      </c>
      <c r="AI82">
        <v>105.22</v>
      </c>
      <c r="AJ82">
        <v>105.23</v>
      </c>
      <c r="AK82">
        <v>105.22</v>
      </c>
      <c r="AL82">
        <v>105.23</v>
      </c>
      <c r="AM82">
        <v>105.24</v>
      </c>
      <c r="AN82">
        <v>105.25</v>
      </c>
      <c r="AO82">
        <v>105.25</v>
      </c>
      <c r="AP82">
        <v>105.24</v>
      </c>
      <c r="AQ82">
        <v>105.24</v>
      </c>
      <c r="AR82">
        <v>105.23</v>
      </c>
      <c r="AS82">
        <v>105.23</v>
      </c>
      <c r="AT82">
        <v>105.23</v>
      </c>
      <c r="AU82">
        <v>105.25</v>
      </c>
      <c r="AV82">
        <v>105.26</v>
      </c>
      <c r="AW82">
        <v>105.24</v>
      </c>
      <c r="AX82">
        <v>105.27</v>
      </c>
      <c r="AY82">
        <v>105.27</v>
      </c>
      <c r="AZ82">
        <v>105.26</v>
      </c>
      <c r="BA82">
        <v>105.26</v>
      </c>
      <c r="BB82">
        <v>105.26</v>
      </c>
      <c r="BC82">
        <v>105.26</v>
      </c>
      <c r="BD82">
        <v>105.25</v>
      </c>
      <c r="BE82">
        <v>105.23</v>
      </c>
      <c r="BF82">
        <v>105.22</v>
      </c>
      <c r="BG82">
        <v>105.24</v>
      </c>
      <c r="BH82">
        <v>105.24</v>
      </c>
      <c r="BI82">
        <v>105.24</v>
      </c>
    </row>
    <row r="83" spans="1:61" x14ac:dyDescent="0.25">
      <c r="A83" s="2">
        <v>42674</v>
      </c>
      <c r="B83">
        <f>_xll.BDH($A$1,"last_price",A83+TIME(8,0,0),A83+TIME(9,0,0),"BarSz=1","Dir=H","Dts=h","Sort=D","Quote=C","UseDPDF=Y","cols=60;rows=1")</f>
        <v>104.79</v>
      </c>
      <c r="C83">
        <v>104.77</v>
      </c>
      <c r="D83">
        <v>104.77</v>
      </c>
      <c r="E83">
        <v>104.77</v>
      </c>
      <c r="F83">
        <v>104.8</v>
      </c>
      <c r="G83">
        <v>104.8</v>
      </c>
      <c r="H83">
        <v>104.86</v>
      </c>
      <c r="I83">
        <v>104.86</v>
      </c>
      <c r="J83">
        <v>104.85</v>
      </c>
      <c r="K83">
        <v>104.87</v>
      </c>
      <c r="L83">
        <v>104.87</v>
      </c>
      <c r="M83">
        <v>104.89</v>
      </c>
      <c r="N83">
        <v>104.9</v>
      </c>
      <c r="O83">
        <v>104.93</v>
      </c>
      <c r="P83">
        <v>104.88</v>
      </c>
      <c r="Q83">
        <v>104.86</v>
      </c>
      <c r="R83">
        <v>104.84</v>
      </c>
      <c r="S83">
        <v>104.84</v>
      </c>
      <c r="T83">
        <v>104.84</v>
      </c>
      <c r="U83">
        <v>104.82</v>
      </c>
      <c r="V83">
        <v>104.84</v>
      </c>
      <c r="W83">
        <v>104.83</v>
      </c>
      <c r="X83">
        <v>104.85</v>
      </c>
      <c r="Y83">
        <v>104.87</v>
      </c>
      <c r="Z83">
        <v>104.87</v>
      </c>
      <c r="AA83">
        <v>104.87</v>
      </c>
      <c r="AB83">
        <v>104.86</v>
      </c>
      <c r="AC83">
        <v>104.86</v>
      </c>
      <c r="AD83">
        <v>104.85</v>
      </c>
      <c r="AE83">
        <v>104.82</v>
      </c>
      <c r="AF83">
        <v>104.83</v>
      </c>
      <c r="AG83">
        <v>104.81</v>
      </c>
      <c r="AH83">
        <v>104.79</v>
      </c>
      <c r="AI83">
        <v>104.79</v>
      </c>
      <c r="AJ83">
        <v>104.76</v>
      </c>
      <c r="AK83">
        <v>104.75</v>
      </c>
      <c r="AL83">
        <v>104.73</v>
      </c>
      <c r="AM83">
        <v>104.72</v>
      </c>
      <c r="AN83">
        <v>104.72</v>
      </c>
      <c r="AO83">
        <v>104.68</v>
      </c>
      <c r="AP83">
        <v>104.68</v>
      </c>
      <c r="AQ83">
        <v>104.69</v>
      </c>
      <c r="AR83">
        <v>104.69</v>
      </c>
      <c r="AS83">
        <v>104.66</v>
      </c>
      <c r="AT83">
        <v>104.66</v>
      </c>
      <c r="AU83">
        <v>104.64</v>
      </c>
      <c r="AV83">
        <v>104.65</v>
      </c>
      <c r="AW83">
        <v>104.62</v>
      </c>
      <c r="AX83">
        <v>104.62</v>
      </c>
      <c r="AY83">
        <v>104.6</v>
      </c>
      <c r="AZ83">
        <v>104.6</v>
      </c>
      <c r="BA83">
        <v>104.61</v>
      </c>
      <c r="BB83">
        <v>104.61</v>
      </c>
      <c r="BC83">
        <v>104.57</v>
      </c>
      <c r="BD83">
        <v>104.54</v>
      </c>
      <c r="BE83">
        <v>104.55</v>
      </c>
      <c r="BF83">
        <v>104.55</v>
      </c>
      <c r="BG83">
        <v>104.57</v>
      </c>
      <c r="BH83">
        <v>104.58</v>
      </c>
      <c r="BI83">
        <v>104.58</v>
      </c>
    </row>
    <row r="84" spans="1:61" x14ac:dyDescent="0.25">
      <c r="A84" s="2">
        <v>42675</v>
      </c>
      <c r="B84">
        <f>_xll.BDH($A$1,"last_price",A84+TIME(8,0,0),A84+TIME(9,0,0),"BarSz=1","Dir=H","Dts=h","Sort=D","Quote=C","UseDPDF=Y","cols=60;rows=1")</f>
        <v>104.78</v>
      </c>
      <c r="C84">
        <v>104.73</v>
      </c>
      <c r="D84">
        <v>104.75</v>
      </c>
      <c r="E84">
        <v>104.77</v>
      </c>
      <c r="F84">
        <v>104.76</v>
      </c>
      <c r="G84">
        <v>104.76</v>
      </c>
      <c r="H84">
        <v>104.73</v>
      </c>
      <c r="I84">
        <v>104.73</v>
      </c>
      <c r="J84">
        <v>104.72</v>
      </c>
      <c r="K84">
        <v>104.72</v>
      </c>
      <c r="L84">
        <v>104.73</v>
      </c>
      <c r="M84">
        <v>104.72</v>
      </c>
      <c r="N84">
        <v>104.72</v>
      </c>
      <c r="O84">
        <v>104.72</v>
      </c>
      <c r="P84">
        <v>104.73</v>
      </c>
      <c r="Q84">
        <v>104.76</v>
      </c>
      <c r="R84">
        <v>104.77</v>
      </c>
      <c r="S84">
        <v>104.77</v>
      </c>
      <c r="T84">
        <v>104.71</v>
      </c>
      <c r="U84">
        <v>104.72</v>
      </c>
      <c r="V84">
        <v>104.7</v>
      </c>
      <c r="W84">
        <v>104.7</v>
      </c>
      <c r="X84">
        <v>104.72</v>
      </c>
      <c r="Y84">
        <v>104.73</v>
      </c>
      <c r="Z84">
        <v>104.73</v>
      </c>
      <c r="AA84">
        <v>104.73</v>
      </c>
      <c r="AB84">
        <v>104.72</v>
      </c>
      <c r="AC84">
        <v>104.74</v>
      </c>
      <c r="AD84">
        <v>104.74</v>
      </c>
      <c r="AE84">
        <v>104.73</v>
      </c>
      <c r="AF84">
        <v>104.76</v>
      </c>
      <c r="AG84">
        <v>104.76</v>
      </c>
      <c r="AH84">
        <v>104.76</v>
      </c>
      <c r="AI84">
        <v>104.76</v>
      </c>
      <c r="AJ84">
        <v>104.76</v>
      </c>
      <c r="AK84">
        <v>104.75</v>
      </c>
      <c r="AL84">
        <v>104.77</v>
      </c>
      <c r="AM84">
        <v>104.76</v>
      </c>
      <c r="AN84">
        <v>104.76</v>
      </c>
      <c r="AO84">
        <v>104.76</v>
      </c>
      <c r="AP84">
        <v>104.77</v>
      </c>
      <c r="AQ84">
        <v>104.76</v>
      </c>
      <c r="AR84">
        <v>104.74</v>
      </c>
      <c r="AS84">
        <v>104.75</v>
      </c>
      <c r="AT84">
        <v>104.72</v>
      </c>
      <c r="AU84">
        <v>104.74</v>
      </c>
      <c r="AV84">
        <v>104.75</v>
      </c>
      <c r="AW84">
        <v>104.75</v>
      </c>
      <c r="AX84">
        <v>104.75</v>
      </c>
      <c r="AY84">
        <v>104.75</v>
      </c>
      <c r="AZ84">
        <v>104.75</v>
      </c>
      <c r="BA84">
        <v>104.75</v>
      </c>
      <c r="BB84">
        <v>104.75</v>
      </c>
      <c r="BC84">
        <v>104.78</v>
      </c>
      <c r="BD84">
        <v>104.79</v>
      </c>
      <c r="BE84">
        <v>104.8</v>
      </c>
      <c r="BF84">
        <v>104.81</v>
      </c>
      <c r="BG84">
        <v>104.82</v>
      </c>
      <c r="BH84">
        <v>104.83</v>
      </c>
      <c r="BI84">
        <v>104.86</v>
      </c>
    </row>
    <row r="85" spans="1:61" x14ac:dyDescent="0.25">
      <c r="A85" s="2">
        <v>42676</v>
      </c>
      <c r="B85">
        <f>_xll.BDH($A$1,"last_price",A85+TIME(8,0,0),A85+TIME(9,0,0),"BarSz=1","Dir=H","Dts=h","Sort=D","Quote=C","UseDPDF=Y","cols=60;rows=1")</f>
        <v>104.07</v>
      </c>
      <c r="C85">
        <v>104.11</v>
      </c>
      <c r="D85">
        <v>104.12</v>
      </c>
      <c r="E85">
        <v>104.12</v>
      </c>
      <c r="F85">
        <v>104.11</v>
      </c>
      <c r="G85">
        <v>104.12</v>
      </c>
      <c r="H85">
        <v>104.14</v>
      </c>
      <c r="I85">
        <v>104.16</v>
      </c>
      <c r="J85">
        <v>104.16</v>
      </c>
      <c r="K85">
        <v>104.11</v>
      </c>
      <c r="L85">
        <v>104.11</v>
      </c>
      <c r="M85">
        <v>104.09</v>
      </c>
      <c r="N85">
        <v>104.09</v>
      </c>
      <c r="O85">
        <v>104.11</v>
      </c>
      <c r="P85">
        <v>104.09</v>
      </c>
      <c r="Q85">
        <v>104.1</v>
      </c>
      <c r="R85">
        <v>104.1</v>
      </c>
      <c r="S85">
        <v>104.08</v>
      </c>
      <c r="T85">
        <v>104.09</v>
      </c>
      <c r="U85">
        <v>104.1</v>
      </c>
      <c r="V85">
        <v>104.09</v>
      </c>
      <c r="W85">
        <v>104.09</v>
      </c>
      <c r="X85">
        <v>104.07</v>
      </c>
      <c r="Y85">
        <v>104.08</v>
      </c>
      <c r="Z85">
        <v>104.08</v>
      </c>
      <c r="AA85">
        <v>104.1</v>
      </c>
      <c r="AB85">
        <v>104.1</v>
      </c>
      <c r="AC85">
        <v>104.07</v>
      </c>
      <c r="AD85">
        <v>104.09</v>
      </c>
      <c r="AE85">
        <v>104.08</v>
      </c>
      <c r="AF85">
        <v>104.09</v>
      </c>
      <c r="AG85">
        <v>104.07</v>
      </c>
      <c r="AH85">
        <v>104.06</v>
      </c>
      <c r="AI85">
        <v>104.07</v>
      </c>
      <c r="AJ85">
        <v>104.05</v>
      </c>
      <c r="AK85">
        <v>104.08</v>
      </c>
      <c r="AL85">
        <v>104.1</v>
      </c>
      <c r="AM85">
        <v>104.09</v>
      </c>
      <c r="AN85">
        <v>104.06</v>
      </c>
      <c r="AO85">
        <v>104.08</v>
      </c>
      <c r="AP85">
        <v>104.08</v>
      </c>
      <c r="AQ85">
        <v>104.1</v>
      </c>
      <c r="AR85">
        <v>104.12</v>
      </c>
      <c r="AS85">
        <v>104.09</v>
      </c>
      <c r="AT85">
        <v>104.1</v>
      </c>
      <c r="AU85">
        <v>104.07</v>
      </c>
      <c r="AV85">
        <v>104.04</v>
      </c>
      <c r="AW85">
        <v>104.05</v>
      </c>
      <c r="AX85">
        <v>104.06</v>
      </c>
      <c r="AY85">
        <v>104.09</v>
      </c>
      <c r="AZ85">
        <v>104.06</v>
      </c>
      <c r="BA85">
        <v>104.05</v>
      </c>
      <c r="BB85">
        <v>104.04</v>
      </c>
      <c r="BC85">
        <v>104.04</v>
      </c>
      <c r="BD85">
        <v>104.01</v>
      </c>
      <c r="BE85">
        <v>103.98</v>
      </c>
      <c r="BF85">
        <v>104.01</v>
      </c>
      <c r="BG85">
        <v>104</v>
      </c>
      <c r="BH85">
        <v>104.02</v>
      </c>
      <c r="BI85">
        <v>104.05</v>
      </c>
    </row>
    <row r="86" spans="1:61" x14ac:dyDescent="0.25">
      <c r="A86" s="2">
        <v>42677</v>
      </c>
      <c r="B86">
        <f>_xll.BDH($A$1,"last_price",A86+TIME(8,0,0),A86+TIME(9,0,0),"BarSz=1","Dir=H","Dts=h","Sort=D","Quote=C","UseDPDF=Y","cols=60;rows=1")</f>
        <v>103.25</v>
      </c>
      <c r="C86">
        <v>103.27</v>
      </c>
      <c r="D86">
        <v>103.25</v>
      </c>
      <c r="E86">
        <v>103.24</v>
      </c>
      <c r="F86">
        <v>103.2</v>
      </c>
      <c r="G86">
        <v>103.21</v>
      </c>
      <c r="H86">
        <v>103.18</v>
      </c>
      <c r="I86">
        <v>103.16</v>
      </c>
      <c r="J86">
        <v>103.16</v>
      </c>
      <c r="K86">
        <v>103.21</v>
      </c>
      <c r="L86">
        <v>103.21</v>
      </c>
      <c r="M86">
        <v>103.19</v>
      </c>
      <c r="N86">
        <v>103.22</v>
      </c>
      <c r="O86">
        <v>103.2</v>
      </c>
      <c r="P86">
        <v>103.23</v>
      </c>
      <c r="Q86">
        <v>103.2</v>
      </c>
      <c r="R86">
        <v>103.22</v>
      </c>
      <c r="S86">
        <v>103.26</v>
      </c>
      <c r="T86">
        <v>103.29</v>
      </c>
      <c r="U86">
        <v>103.31</v>
      </c>
      <c r="V86">
        <v>103.36</v>
      </c>
      <c r="W86">
        <v>103.36</v>
      </c>
      <c r="X86">
        <v>103.34</v>
      </c>
      <c r="Y86">
        <v>103.38</v>
      </c>
      <c r="Z86">
        <v>103.41</v>
      </c>
      <c r="AA86">
        <v>103.42</v>
      </c>
      <c r="AB86">
        <v>103.44</v>
      </c>
      <c r="AC86">
        <v>103.43</v>
      </c>
      <c r="AD86">
        <v>103.42</v>
      </c>
      <c r="AE86">
        <v>103.41</v>
      </c>
      <c r="AF86">
        <v>103.4</v>
      </c>
      <c r="AG86">
        <v>103.4</v>
      </c>
      <c r="AH86">
        <v>103.38</v>
      </c>
      <c r="AI86">
        <v>103.38</v>
      </c>
      <c r="AJ86">
        <v>103.38</v>
      </c>
      <c r="AK86">
        <v>103.38</v>
      </c>
      <c r="AL86">
        <v>103.38</v>
      </c>
      <c r="AM86">
        <v>103.39</v>
      </c>
      <c r="AN86">
        <v>103.4</v>
      </c>
      <c r="AO86">
        <v>103.41</v>
      </c>
      <c r="AP86">
        <v>103.39</v>
      </c>
      <c r="AQ86">
        <v>103.39</v>
      </c>
      <c r="AR86">
        <v>103.39</v>
      </c>
      <c r="AS86">
        <v>103.38</v>
      </c>
      <c r="AT86">
        <v>103.38</v>
      </c>
      <c r="AU86">
        <v>103.38</v>
      </c>
      <c r="AV86">
        <v>103.38</v>
      </c>
      <c r="AW86">
        <v>103.39</v>
      </c>
      <c r="AX86">
        <v>103.39</v>
      </c>
      <c r="AY86">
        <v>103.39</v>
      </c>
      <c r="AZ86">
        <v>103.38</v>
      </c>
      <c r="BA86">
        <v>103.38</v>
      </c>
      <c r="BB86">
        <v>103.38</v>
      </c>
      <c r="BC86">
        <v>103.38</v>
      </c>
      <c r="BD86">
        <v>103.39</v>
      </c>
      <c r="BE86">
        <v>103.4</v>
      </c>
      <c r="BF86">
        <v>103.4</v>
      </c>
      <c r="BG86">
        <v>103.4</v>
      </c>
      <c r="BH86">
        <v>103.39</v>
      </c>
      <c r="BI86">
        <v>103.4</v>
      </c>
    </row>
    <row r="87" spans="1:61" x14ac:dyDescent="0.25">
      <c r="A87" s="2">
        <v>42678</v>
      </c>
      <c r="B87">
        <f>_xll.BDH($A$1,"last_price",A87+TIME(8,0,0),A87+TIME(9,0,0),"BarSz=1","Dir=H","Dts=h","Sort=D","Quote=C","UseDPDF=Y","cols=60;rows=1")</f>
        <v>102.94</v>
      </c>
      <c r="C87">
        <v>102.97</v>
      </c>
      <c r="D87">
        <v>102.98</v>
      </c>
      <c r="E87">
        <v>102.99</v>
      </c>
      <c r="F87">
        <v>102.97</v>
      </c>
      <c r="G87">
        <v>103.02</v>
      </c>
      <c r="H87">
        <v>103.06</v>
      </c>
      <c r="I87">
        <v>103.05</v>
      </c>
      <c r="J87">
        <v>103.06</v>
      </c>
      <c r="K87">
        <v>103.07</v>
      </c>
      <c r="L87">
        <v>103.06</v>
      </c>
      <c r="M87">
        <v>103.07</v>
      </c>
      <c r="N87">
        <v>103.07</v>
      </c>
      <c r="O87">
        <v>103.09</v>
      </c>
      <c r="P87">
        <v>103.1</v>
      </c>
      <c r="Q87">
        <v>103.13</v>
      </c>
      <c r="R87">
        <v>103.13</v>
      </c>
      <c r="S87">
        <v>103.15</v>
      </c>
      <c r="T87">
        <v>103.15</v>
      </c>
      <c r="U87">
        <v>103.14</v>
      </c>
      <c r="V87">
        <v>103.13</v>
      </c>
      <c r="W87">
        <v>103.14</v>
      </c>
      <c r="X87">
        <v>103.12</v>
      </c>
      <c r="Y87">
        <v>103.12</v>
      </c>
      <c r="Z87">
        <v>103.12</v>
      </c>
      <c r="AA87">
        <v>103.12</v>
      </c>
      <c r="AB87">
        <v>103.12</v>
      </c>
      <c r="AC87">
        <v>103.12</v>
      </c>
      <c r="AD87">
        <v>103.14</v>
      </c>
      <c r="AE87">
        <v>103.15</v>
      </c>
      <c r="AF87">
        <v>103.16</v>
      </c>
      <c r="AG87">
        <v>103.16</v>
      </c>
      <c r="AH87">
        <v>103.15</v>
      </c>
      <c r="AI87">
        <v>103.15</v>
      </c>
      <c r="AJ87">
        <v>103.13</v>
      </c>
      <c r="AK87">
        <v>103.14</v>
      </c>
      <c r="AL87">
        <v>103.15</v>
      </c>
      <c r="AM87">
        <v>103.16</v>
      </c>
      <c r="AN87">
        <v>103.17</v>
      </c>
      <c r="AO87">
        <v>103.16</v>
      </c>
      <c r="AP87">
        <v>103.18</v>
      </c>
      <c r="AQ87">
        <v>103.19</v>
      </c>
      <c r="AR87">
        <v>103.2</v>
      </c>
      <c r="AS87">
        <v>103.19</v>
      </c>
      <c r="AT87">
        <v>103.18</v>
      </c>
      <c r="AU87">
        <v>103.18</v>
      </c>
      <c r="AV87">
        <v>103.17</v>
      </c>
      <c r="AW87">
        <v>103.19</v>
      </c>
      <c r="AX87">
        <v>103.18</v>
      </c>
      <c r="AY87">
        <v>103.17</v>
      </c>
      <c r="AZ87">
        <v>103.15</v>
      </c>
      <c r="BA87">
        <v>103.13</v>
      </c>
      <c r="BB87">
        <v>103.11</v>
      </c>
      <c r="BC87">
        <v>103.12</v>
      </c>
      <c r="BD87">
        <v>103.12</v>
      </c>
      <c r="BE87">
        <v>103.11</v>
      </c>
      <c r="BF87">
        <v>103.12</v>
      </c>
      <c r="BG87">
        <v>103.11</v>
      </c>
      <c r="BH87">
        <v>103.08</v>
      </c>
      <c r="BI87">
        <v>103.06</v>
      </c>
    </row>
    <row r="88" spans="1:61" x14ac:dyDescent="0.25">
      <c r="A88" s="2">
        <v>42681</v>
      </c>
      <c r="B88">
        <f>_xll.BDH($A$1,"last_price",A88+TIME(8,0,0),A88+TIME(9,0,0),"BarSz=1","Dir=H","Dts=h","Sort=D","Quote=C","UseDPDF=Y","cols=60;rows=1")</f>
        <v>103.96</v>
      </c>
      <c r="C88">
        <v>103.95</v>
      </c>
      <c r="D88">
        <v>103.96</v>
      </c>
      <c r="E88">
        <v>103.96</v>
      </c>
      <c r="F88">
        <v>103.96</v>
      </c>
      <c r="G88">
        <v>103.97</v>
      </c>
      <c r="H88">
        <v>103.97</v>
      </c>
      <c r="I88">
        <v>103.99</v>
      </c>
      <c r="J88">
        <v>104.04</v>
      </c>
      <c r="K88">
        <v>104.04</v>
      </c>
      <c r="L88">
        <v>104.03</v>
      </c>
      <c r="M88">
        <v>103.99</v>
      </c>
      <c r="N88">
        <v>104</v>
      </c>
      <c r="O88">
        <v>103.99</v>
      </c>
      <c r="P88">
        <v>104.02</v>
      </c>
      <c r="Q88">
        <v>104.04</v>
      </c>
      <c r="R88">
        <v>104.04</v>
      </c>
      <c r="S88">
        <v>104.04</v>
      </c>
      <c r="T88">
        <v>104.02</v>
      </c>
      <c r="U88">
        <v>104.03</v>
      </c>
      <c r="V88">
        <v>104.03</v>
      </c>
      <c r="W88">
        <v>104.04</v>
      </c>
      <c r="X88">
        <v>104.03</v>
      </c>
      <c r="Y88">
        <v>104.04</v>
      </c>
      <c r="Z88">
        <v>104.04</v>
      </c>
      <c r="AA88">
        <v>104.01</v>
      </c>
      <c r="AB88">
        <v>104</v>
      </c>
      <c r="AC88">
        <v>104.01</v>
      </c>
      <c r="AD88">
        <v>104.01</v>
      </c>
      <c r="AE88">
        <v>104.04</v>
      </c>
      <c r="AF88">
        <v>104.03</v>
      </c>
      <c r="AG88">
        <v>104.03</v>
      </c>
      <c r="AH88">
        <v>104.06</v>
      </c>
      <c r="AI88">
        <v>104.05</v>
      </c>
      <c r="AJ88">
        <v>104.04</v>
      </c>
      <c r="AK88">
        <v>104.02</v>
      </c>
      <c r="AL88">
        <v>104.01</v>
      </c>
      <c r="AM88">
        <v>104.04</v>
      </c>
      <c r="AN88">
        <v>104.05</v>
      </c>
      <c r="AO88">
        <v>104.05</v>
      </c>
      <c r="AP88">
        <v>104.07</v>
      </c>
      <c r="AQ88">
        <v>104.04</v>
      </c>
      <c r="AR88">
        <v>104.07</v>
      </c>
      <c r="AS88">
        <v>104.08</v>
      </c>
      <c r="AT88">
        <v>104.07</v>
      </c>
      <c r="AU88">
        <v>104.08</v>
      </c>
      <c r="AV88">
        <v>104.1</v>
      </c>
      <c r="AW88">
        <v>104.12</v>
      </c>
      <c r="AX88">
        <v>104.09</v>
      </c>
      <c r="AY88">
        <v>104.08</v>
      </c>
      <c r="AZ88">
        <v>104.09</v>
      </c>
      <c r="BA88">
        <v>104.08</v>
      </c>
      <c r="BB88">
        <v>104.07</v>
      </c>
      <c r="BC88">
        <v>104.08</v>
      </c>
      <c r="BD88">
        <v>104.12</v>
      </c>
      <c r="BE88">
        <v>104.16</v>
      </c>
      <c r="BF88">
        <v>104.15</v>
      </c>
      <c r="BG88">
        <v>104.11</v>
      </c>
      <c r="BH88">
        <v>104.12</v>
      </c>
      <c r="BI88">
        <v>104.15</v>
      </c>
    </row>
    <row r="89" spans="1:61" x14ac:dyDescent="0.25">
      <c r="A89" s="2">
        <v>42682</v>
      </c>
      <c r="B89">
        <f>_xll.BDH($A$1,"last_price",A89+TIME(8,0,0),A89+TIME(9,0,0),"BarSz=1","Dir=H","Dts=h","Sort=D","Quote=C","UseDPDF=Y","cols=60;rows=1")</f>
        <v>104.48</v>
      </c>
      <c r="C89">
        <v>104.49</v>
      </c>
      <c r="D89">
        <v>104.49</v>
      </c>
      <c r="E89">
        <v>104.5</v>
      </c>
      <c r="F89">
        <v>104.51</v>
      </c>
      <c r="G89">
        <v>104.5</v>
      </c>
      <c r="H89">
        <v>104.49</v>
      </c>
      <c r="I89">
        <v>104.49</v>
      </c>
      <c r="J89">
        <v>104.49</v>
      </c>
      <c r="K89">
        <v>104.48</v>
      </c>
      <c r="L89">
        <v>104.49</v>
      </c>
      <c r="M89">
        <v>104.51</v>
      </c>
      <c r="N89">
        <v>104.52</v>
      </c>
      <c r="O89">
        <v>104.5</v>
      </c>
      <c r="P89">
        <v>104.5</v>
      </c>
      <c r="Q89">
        <v>104.5</v>
      </c>
      <c r="R89">
        <v>104.49</v>
      </c>
      <c r="S89">
        <v>104.49</v>
      </c>
      <c r="T89">
        <v>104.47</v>
      </c>
      <c r="U89">
        <v>104.49</v>
      </c>
      <c r="V89">
        <v>104.46</v>
      </c>
      <c r="W89">
        <v>104.47</v>
      </c>
      <c r="X89">
        <v>104.46</v>
      </c>
      <c r="Y89">
        <v>104.48</v>
      </c>
      <c r="Z89">
        <v>104.51</v>
      </c>
      <c r="AA89">
        <v>104.54</v>
      </c>
      <c r="AB89">
        <v>104.54</v>
      </c>
      <c r="AC89">
        <v>104.54</v>
      </c>
      <c r="AD89">
        <v>104.54</v>
      </c>
      <c r="AE89">
        <v>104.53</v>
      </c>
      <c r="AF89">
        <v>104.54</v>
      </c>
      <c r="AG89">
        <v>104.56</v>
      </c>
      <c r="AH89">
        <v>104.56</v>
      </c>
      <c r="AI89">
        <v>104.55</v>
      </c>
      <c r="AJ89">
        <v>104.54</v>
      </c>
      <c r="AK89">
        <v>104.53</v>
      </c>
      <c r="AL89">
        <v>104.54</v>
      </c>
      <c r="AM89">
        <v>104.58</v>
      </c>
      <c r="AN89">
        <v>104.58</v>
      </c>
      <c r="AO89">
        <v>104.58</v>
      </c>
      <c r="AP89">
        <v>104.57</v>
      </c>
      <c r="AQ89">
        <v>104.57</v>
      </c>
      <c r="AR89">
        <v>104.56</v>
      </c>
      <c r="AS89">
        <v>104.55</v>
      </c>
      <c r="AT89">
        <v>104.55</v>
      </c>
      <c r="AU89">
        <v>104.54</v>
      </c>
      <c r="AV89">
        <v>104.51</v>
      </c>
      <c r="AW89">
        <v>104.5</v>
      </c>
      <c r="AX89">
        <v>104.5</v>
      </c>
      <c r="AY89">
        <v>104.45</v>
      </c>
      <c r="AZ89">
        <v>104.45</v>
      </c>
      <c r="BA89">
        <v>104.43</v>
      </c>
      <c r="BB89">
        <v>104.44</v>
      </c>
      <c r="BC89">
        <v>104.44</v>
      </c>
      <c r="BD89">
        <v>104.42</v>
      </c>
      <c r="BE89">
        <v>104.46</v>
      </c>
      <c r="BF89">
        <v>104.45</v>
      </c>
      <c r="BG89">
        <v>104.43</v>
      </c>
      <c r="BH89">
        <v>104.44</v>
      </c>
      <c r="BI89">
        <v>104.43</v>
      </c>
    </row>
    <row r="90" spans="1:61" x14ac:dyDescent="0.25">
      <c r="A90" s="2">
        <v>42683</v>
      </c>
      <c r="B90">
        <f>_xll.BDH($A$1,"last_price",A90+TIME(8,0,0),A90+TIME(9,0,0),"BarSz=1","Dir=H","Dts=h","Sort=D","Quote=C","UseDPDF=Y","cols=60;rows=1")</f>
        <v>105.38</v>
      </c>
      <c r="C90">
        <v>105.29</v>
      </c>
      <c r="D90">
        <v>105.14</v>
      </c>
      <c r="E90">
        <v>105.2</v>
      </c>
      <c r="F90">
        <v>105.24</v>
      </c>
      <c r="G90">
        <v>105.12</v>
      </c>
      <c r="H90">
        <v>105.09</v>
      </c>
      <c r="I90">
        <v>105.02</v>
      </c>
      <c r="J90">
        <v>104.9</v>
      </c>
      <c r="K90">
        <v>104.87</v>
      </c>
      <c r="L90">
        <v>104.8</v>
      </c>
      <c r="M90">
        <v>104.82</v>
      </c>
      <c r="N90">
        <v>104.48</v>
      </c>
      <c r="O90">
        <v>104.44</v>
      </c>
      <c r="P90">
        <v>104.47</v>
      </c>
      <c r="Q90">
        <v>104.6</v>
      </c>
      <c r="R90">
        <v>104.56</v>
      </c>
      <c r="S90">
        <v>104.69</v>
      </c>
      <c r="T90">
        <v>104.7</v>
      </c>
      <c r="U90">
        <v>104.73</v>
      </c>
      <c r="V90">
        <v>104.79</v>
      </c>
      <c r="W90">
        <v>104.74</v>
      </c>
      <c r="X90">
        <v>104.67</v>
      </c>
      <c r="Y90">
        <v>104.76</v>
      </c>
      <c r="Z90">
        <v>104.76</v>
      </c>
      <c r="AA90">
        <v>104.77</v>
      </c>
      <c r="AB90">
        <v>104.82</v>
      </c>
      <c r="AC90">
        <v>104.84</v>
      </c>
      <c r="AD90">
        <v>104.75</v>
      </c>
      <c r="AE90">
        <v>104.94</v>
      </c>
      <c r="AF90">
        <v>104.98</v>
      </c>
      <c r="AG90">
        <v>104.97</v>
      </c>
      <c r="AH90">
        <v>104.93</v>
      </c>
      <c r="AI90">
        <v>104.91</v>
      </c>
      <c r="AJ90">
        <v>104.89</v>
      </c>
      <c r="AK90">
        <v>104.82</v>
      </c>
      <c r="AL90">
        <v>104.78</v>
      </c>
      <c r="AM90">
        <v>104.74</v>
      </c>
      <c r="AN90">
        <v>104.72</v>
      </c>
      <c r="AO90">
        <v>104.83</v>
      </c>
      <c r="AP90">
        <v>104.82</v>
      </c>
      <c r="AQ90">
        <v>104.8</v>
      </c>
      <c r="AR90">
        <v>104.84</v>
      </c>
      <c r="AS90">
        <v>104.74</v>
      </c>
      <c r="AT90">
        <v>104.69</v>
      </c>
      <c r="AU90">
        <v>104.59</v>
      </c>
      <c r="AV90">
        <v>104.77</v>
      </c>
      <c r="AW90">
        <v>104.9</v>
      </c>
      <c r="AX90">
        <v>104.91</v>
      </c>
      <c r="AY90">
        <v>104.87</v>
      </c>
      <c r="AZ90">
        <v>104.84</v>
      </c>
      <c r="BA90">
        <v>104.84</v>
      </c>
      <c r="BB90">
        <v>104.84</v>
      </c>
      <c r="BC90">
        <v>104.74</v>
      </c>
      <c r="BD90">
        <v>104.98</v>
      </c>
      <c r="BE90">
        <v>105</v>
      </c>
      <c r="BF90">
        <v>105</v>
      </c>
      <c r="BG90">
        <v>105.03</v>
      </c>
      <c r="BH90">
        <v>105.03</v>
      </c>
      <c r="BI90">
        <v>104.98</v>
      </c>
    </row>
    <row r="91" spans="1:61" x14ac:dyDescent="0.25">
      <c r="A91" s="2">
        <v>42684</v>
      </c>
      <c r="B91">
        <f>_xll.BDH($A$1,"last_price",A91+TIME(8,0,0),A91+TIME(9,0,0),"BarSz=1","Dir=H","Dts=h","Sort=D","Quote=C","UseDPDF=Y","cols=60;rows=1")</f>
        <v>105.67</v>
      </c>
      <c r="C91">
        <v>105.63</v>
      </c>
      <c r="D91">
        <v>105.68</v>
      </c>
      <c r="E91">
        <v>105.65</v>
      </c>
      <c r="F91">
        <v>105.6</v>
      </c>
      <c r="G91">
        <v>105.62</v>
      </c>
      <c r="H91">
        <v>105.59</v>
      </c>
      <c r="I91">
        <v>105.62</v>
      </c>
      <c r="J91">
        <v>105.58</v>
      </c>
      <c r="K91">
        <v>105.61</v>
      </c>
      <c r="L91">
        <v>105.68</v>
      </c>
      <c r="M91">
        <v>105.66</v>
      </c>
      <c r="N91">
        <v>105.63</v>
      </c>
      <c r="O91">
        <v>105.66</v>
      </c>
      <c r="P91">
        <v>105.65</v>
      </c>
      <c r="Q91">
        <v>105.69</v>
      </c>
      <c r="R91">
        <v>105.71</v>
      </c>
      <c r="S91">
        <v>105.71</v>
      </c>
      <c r="T91">
        <v>105.73</v>
      </c>
      <c r="U91">
        <v>105.77</v>
      </c>
      <c r="V91">
        <v>105.77</v>
      </c>
      <c r="W91">
        <v>105.74</v>
      </c>
      <c r="X91">
        <v>105.71</v>
      </c>
      <c r="Y91">
        <v>105.71</v>
      </c>
      <c r="Z91">
        <v>105.69</v>
      </c>
      <c r="AA91">
        <v>105.67</v>
      </c>
      <c r="AB91">
        <v>105.61</v>
      </c>
      <c r="AC91">
        <v>105.64</v>
      </c>
      <c r="AD91">
        <v>105.62</v>
      </c>
      <c r="AE91">
        <v>105.64</v>
      </c>
      <c r="AF91">
        <v>105.62</v>
      </c>
      <c r="AG91">
        <v>105.62</v>
      </c>
      <c r="AH91">
        <v>105.64</v>
      </c>
      <c r="AI91">
        <v>105.68</v>
      </c>
      <c r="AJ91">
        <v>105.7</v>
      </c>
      <c r="AK91">
        <v>105.72</v>
      </c>
      <c r="AL91">
        <v>105.72</v>
      </c>
      <c r="AM91">
        <v>105.69</v>
      </c>
      <c r="AN91">
        <v>105.71</v>
      </c>
      <c r="AO91">
        <v>105.76</v>
      </c>
      <c r="AP91">
        <v>105.74</v>
      </c>
      <c r="AQ91">
        <v>105.74</v>
      </c>
      <c r="AR91">
        <v>105.78</v>
      </c>
      <c r="AS91">
        <v>105.82</v>
      </c>
      <c r="AT91">
        <v>105.86</v>
      </c>
      <c r="AU91">
        <v>105.88</v>
      </c>
      <c r="AV91">
        <v>105.88</v>
      </c>
      <c r="AW91">
        <v>105.9</v>
      </c>
      <c r="AX91">
        <v>105.93</v>
      </c>
      <c r="AY91">
        <v>105.93</v>
      </c>
      <c r="AZ91">
        <v>105.89</v>
      </c>
      <c r="BA91">
        <v>105.94</v>
      </c>
      <c r="BB91">
        <v>105.91</v>
      </c>
      <c r="BC91">
        <v>105.9</v>
      </c>
      <c r="BD91">
        <v>105.95</v>
      </c>
      <c r="BE91">
        <v>105.89</v>
      </c>
      <c r="BF91">
        <v>105.87</v>
      </c>
      <c r="BG91">
        <v>105.89</v>
      </c>
      <c r="BH91">
        <v>105.84</v>
      </c>
      <c r="BI91">
        <v>105.85</v>
      </c>
    </row>
    <row r="92" spans="1:61" x14ac:dyDescent="0.25">
      <c r="A92" s="2">
        <v>42685</v>
      </c>
      <c r="B92">
        <f>_xll.BDH($A$1,"last_price",A92+TIME(8,0,0),A92+TIME(9,0,0),"BarSz=1","Dir=H","Dts=h","Sort=D","Quote=C","UseDPDF=Y","cols=60;rows=1")</f>
        <v>106.69</v>
      </c>
      <c r="C92">
        <v>106.75</v>
      </c>
      <c r="D92">
        <v>106.71</v>
      </c>
      <c r="E92">
        <v>106.7</v>
      </c>
      <c r="F92">
        <v>106.71</v>
      </c>
      <c r="G92">
        <v>106.69</v>
      </c>
      <c r="H92">
        <v>106.72</v>
      </c>
      <c r="I92">
        <v>106.73</v>
      </c>
      <c r="J92">
        <v>106.71</v>
      </c>
      <c r="K92">
        <v>106.69</v>
      </c>
      <c r="L92">
        <v>106.69</v>
      </c>
      <c r="M92">
        <v>106.72</v>
      </c>
      <c r="N92">
        <v>106.7</v>
      </c>
      <c r="O92">
        <v>106.73</v>
      </c>
      <c r="P92">
        <v>106.74</v>
      </c>
      <c r="Q92">
        <v>106.74</v>
      </c>
      <c r="R92">
        <v>106.73</v>
      </c>
      <c r="S92">
        <v>106.74</v>
      </c>
      <c r="T92">
        <v>106.77</v>
      </c>
      <c r="U92">
        <v>106.77</v>
      </c>
      <c r="V92">
        <v>106.82</v>
      </c>
      <c r="W92">
        <v>106.8</v>
      </c>
      <c r="X92">
        <v>106.82</v>
      </c>
      <c r="Y92">
        <v>106.82</v>
      </c>
      <c r="Z92">
        <v>106.85</v>
      </c>
      <c r="AA92">
        <v>106.91</v>
      </c>
      <c r="AB92">
        <v>106.92</v>
      </c>
      <c r="AC92">
        <v>106.88</v>
      </c>
      <c r="AD92">
        <v>106.88</v>
      </c>
      <c r="AE92">
        <v>106.91</v>
      </c>
      <c r="AF92">
        <v>106.91</v>
      </c>
      <c r="AG92">
        <v>106.92</v>
      </c>
      <c r="AH92">
        <v>106.91</v>
      </c>
      <c r="AI92">
        <v>106.93</v>
      </c>
      <c r="AJ92">
        <v>106.88</v>
      </c>
      <c r="AK92">
        <v>106.89</v>
      </c>
      <c r="AL92">
        <v>106.87</v>
      </c>
      <c r="AM92">
        <v>106.89</v>
      </c>
      <c r="AN92">
        <v>106.88</v>
      </c>
      <c r="AO92">
        <v>106.87</v>
      </c>
      <c r="AP92">
        <v>106.87</v>
      </c>
      <c r="AQ92">
        <v>106.85</v>
      </c>
      <c r="AR92">
        <v>106.85</v>
      </c>
      <c r="AS92">
        <v>106.86</v>
      </c>
      <c r="AT92">
        <v>106.87</v>
      </c>
      <c r="AU92">
        <v>106.85</v>
      </c>
      <c r="AV92">
        <v>106.82</v>
      </c>
      <c r="AW92">
        <v>106.79</v>
      </c>
      <c r="AX92">
        <v>106.79</v>
      </c>
      <c r="AY92">
        <v>106.8</v>
      </c>
      <c r="AZ92">
        <v>106.82</v>
      </c>
      <c r="BA92">
        <v>106.77</v>
      </c>
      <c r="BB92">
        <v>106.78</v>
      </c>
      <c r="BC92">
        <v>106.76</v>
      </c>
      <c r="BD92">
        <v>106.79</v>
      </c>
      <c r="BE92">
        <v>106.78</v>
      </c>
      <c r="BF92">
        <v>106.82</v>
      </c>
      <c r="BG92">
        <v>106.79</v>
      </c>
      <c r="BH92">
        <v>106.77</v>
      </c>
      <c r="BI92">
        <v>106.77</v>
      </c>
    </row>
    <row r="93" spans="1:61" x14ac:dyDescent="0.25">
      <c r="A93" s="2">
        <v>42688</v>
      </c>
      <c r="B93">
        <f>_xll.BDH($A$1,"last_price",A93+TIME(8,0,0),A93+TIME(9,0,0),"BarSz=1","Dir=H","Dts=h","Sort=D","Quote=C","UseDPDF=Y","cols=60;rows=1")</f>
        <v>107.25</v>
      </c>
      <c r="C93">
        <v>107.23</v>
      </c>
      <c r="D93">
        <v>107.27</v>
      </c>
      <c r="E93">
        <v>107.29</v>
      </c>
      <c r="F93">
        <v>107.31</v>
      </c>
      <c r="G93">
        <v>107.37</v>
      </c>
      <c r="H93">
        <v>107.36</v>
      </c>
      <c r="I93">
        <v>107.31</v>
      </c>
      <c r="J93">
        <v>107.3</v>
      </c>
      <c r="K93">
        <v>107.29</v>
      </c>
      <c r="L93">
        <v>107.29</v>
      </c>
      <c r="M93">
        <v>107.31</v>
      </c>
      <c r="N93">
        <v>107.29</v>
      </c>
      <c r="O93">
        <v>107.28</v>
      </c>
      <c r="P93">
        <v>107.29</v>
      </c>
      <c r="Q93">
        <v>107.29</v>
      </c>
      <c r="R93">
        <v>107.3</v>
      </c>
      <c r="S93">
        <v>107.31</v>
      </c>
      <c r="T93">
        <v>107.35</v>
      </c>
      <c r="U93">
        <v>107.35</v>
      </c>
      <c r="V93">
        <v>107.32</v>
      </c>
      <c r="W93">
        <v>107.26</v>
      </c>
      <c r="X93">
        <v>107.25</v>
      </c>
      <c r="Y93">
        <v>107.22</v>
      </c>
      <c r="Z93">
        <v>106.96</v>
      </c>
      <c r="AA93">
        <v>106.95</v>
      </c>
      <c r="AB93">
        <v>106.95</v>
      </c>
      <c r="AC93">
        <v>106.96</v>
      </c>
      <c r="AD93">
        <v>106.95</v>
      </c>
      <c r="AE93">
        <v>106.95</v>
      </c>
      <c r="AF93">
        <v>106.95</v>
      </c>
      <c r="AG93">
        <v>106.94</v>
      </c>
      <c r="AH93">
        <v>106.94</v>
      </c>
      <c r="AI93">
        <v>106.93</v>
      </c>
      <c r="AJ93">
        <v>106.91</v>
      </c>
      <c r="AK93">
        <v>106.91</v>
      </c>
      <c r="AL93">
        <v>106.91</v>
      </c>
      <c r="AM93">
        <v>106.92</v>
      </c>
      <c r="AN93">
        <v>106.92</v>
      </c>
      <c r="AO93">
        <v>106.95</v>
      </c>
      <c r="AP93">
        <v>106.95</v>
      </c>
      <c r="AQ93">
        <v>106.94</v>
      </c>
      <c r="AR93">
        <v>106.94</v>
      </c>
      <c r="AS93">
        <v>106.94</v>
      </c>
      <c r="AT93">
        <v>106.93</v>
      </c>
      <c r="AU93">
        <v>106.92</v>
      </c>
      <c r="AV93">
        <v>106.9</v>
      </c>
      <c r="AW93">
        <v>106.88</v>
      </c>
      <c r="AX93">
        <v>106.88</v>
      </c>
      <c r="AY93">
        <v>106.88</v>
      </c>
      <c r="AZ93">
        <v>106.9</v>
      </c>
      <c r="BA93">
        <v>106.92</v>
      </c>
      <c r="BB93">
        <v>106.92</v>
      </c>
      <c r="BC93">
        <v>106.93</v>
      </c>
      <c r="BD93">
        <v>106.92</v>
      </c>
      <c r="BE93">
        <v>106.9</v>
      </c>
      <c r="BF93">
        <v>106.91</v>
      </c>
      <c r="BG93">
        <v>106.91</v>
      </c>
      <c r="BH93">
        <v>106.91</v>
      </c>
      <c r="BI93">
        <v>106.89</v>
      </c>
    </row>
    <row r="94" spans="1:61" x14ac:dyDescent="0.25">
      <c r="A94" s="2">
        <v>42689</v>
      </c>
      <c r="B94">
        <f>_xll.BDH($A$1,"last_price",A94+TIME(8,0,0),A94+TIME(9,0,0),"BarSz=1","Dir=H","Dts=h","Sort=D","Quote=C","UseDPDF=Y","cols=60;rows=1")</f>
        <v>107.96</v>
      </c>
      <c r="C94">
        <v>107.9</v>
      </c>
      <c r="D94">
        <v>107.89</v>
      </c>
      <c r="E94">
        <v>107.89</v>
      </c>
      <c r="F94">
        <v>107.89</v>
      </c>
      <c r="G94">
        <v>107.89</v>
      </c>
      <c r="H94">
        <v>107.91</v>
      </c>
      <c r="I94">
        <v>107.87</v>
      </c>
      <c r="J94">
        <v>107.84</v>
      </c>
      <c r="K94">
        <v>107.82</v>
      </c>
      <c r="L94">
        <v>107.81</v>
      </c>
      <c r="M94">
        <v>107.84</v>
      </c>
      <c r="N94">
        <v>107.86</v>
      </c>
      <c r="O94">
        <v>107.83</v>
      </c>
      <c r="P94">
        <v>107.92</v>
      </c>
      <c r="Q94">
        <v>107.98</v>
      </c>
      <c r="R94">
        <v>108.04</v>
      </c>
      <c r="S94">
        <v>108.04</v>
      </c>
      <c r="T94">
        <v>108.03</v>
      </c>
      <c r="U94">
        <v>108.01</v>
      </c>
      <c r="V94">
        <v>107.99</v>
      </c>
      <c r="W94">
        <v>107.97</v>
      </c>
      <c r="X94">
        <v>107.94</v>
      </c>
      <c r="Y94">
        <v>107.93</v>
      </c>
      <c r="Z94">
        <v>107.93</v>
      </c>
      <c r="AA94">
        <v>107.94</v>
      </c>
      <c r="AB94">
        <v>107.94</v>
      </c>
      <c r="AC94">
        <v>107.92</v>
      </c>
      <c r="AD94">
        <v>107.92</v>
      </c>
      <c r="AE94">
        <v>107.88</v>
      </c>
      <c r="AF94">
        <v>107.86</v>
      </c>
      <c r="AG94">
        <v>107.86</v>
      </c>
      <c r="AH94">
        <v>107.86</v>
      </c>
      <c r="AI94">
        <v>107.91</v>
      </c>
      <c r="AJ94">
        <v>107.88</v>
      </c>
      <c r="AK94">
        <v>107.88</v>
      </c>
      <c r="AL94">
        <v>107.92</v>
      </c>
      <c r="AM94">
        <v>107.93</v>
      </c>
      <c r="AN94">
        <v>107.89</v>
      </c>
      <c r="AO94">
        <v>107.96</v>
      </c>
      <c r="AP94">
        <v>107.93</v>
      </c>
      <c r="AQ94">
        <v>108</v>
      </c>
      <c r="AR94">
        <v>108.04</v>
      </c>
      <c r="AS94">
        <v>108.05</v>
      </c>
      <c r="AT94">
        <v>108.05</v>
      </c>
      <c r="AU94">
        <v>108.05</v>
      </c>
      <c r="AV94">
        <v>108.03</v>
      </c>
      <c r="AW94">
        <v>108</v>
      </c>
      <c r="AX94">
        <v>108.04</v>
      </c>
      <c r="AY94">
        <v>108.07</v>
      </c>
      <c r="AZ94">
        <v>108.1</v>
      </c>
      <c r="BA94">
        <v>108.14</v>
      </c>
      <c r="BB94">
        <v>108.17</v>
      </c>
      <c r="BC94">
        <v>108.2</v>
      </c>
      <c r="BD94">
        <v>108.23</v>
      </c>
      <c r="BE94">
        <v>108.23</v>
      </c>
      <c r="BF94">
        <v>108.25</v>
      </c>
      <c r="BG94">
        <v>108.25</v>
      </c>
      <c r="BH94">
        <v>108.23</v>
      </c>
      <c r="BI94">
        <v>108.23</v>
      </c>
    </row>
    <row r="95" spans="1:61" x14ac:dyDescent="0.25">
      <c r="A95" s="2">
        <v>42690</v>
      </c>
      <c r="B95">
        <f>_xll.BDH($A$1,"last_price",A95+TIME(8,0,0),A95+TIME(9,0,0),"BarSz=1","Dir=H","Dts=h","Sort=D","Quote=C","UseDPDF=Y","cols=60;rows=1")</f>
        <v>109.03</v>
      </c>
      <c r="C95">
        <v>109.02</v>
      </c>
      <c r="D95">
        <v>109.04</v>
      </c>
      <c r="E95">
        <v>109.04</v>
      </c>
      <c r="F95">
        <v>109.06</v>
      </c>
      <c r="G95">
        <v>109.02</v>
      </c>
      <c r="H95">
        <v>109.03</v>
      </c>
      <c r="I95">
        <v>109</v>
      </c>
      <c r="J95">
        <v>109</v>
      </c>
      <c r="K95">
        <v>109.02</v>
      </c>
      <c r="L95">
        <v>109.02</v>
      </c>
      <c r="M95">
        <v>109.01</v>
      </c>
      <c r="N95">
        <v>109.04</v>
      </c>
      <c r="O95">
        <v>109.01</v>
      </c>
      <c r="P95">
        <v>109.02</v>
      </c>
      <c r="Q95">
        <v>109.04</v>
      </c>
      <c r="R95">
        <v>109.03</v>
      </c>
      <c r="S95">
        <v>109.01</v>
      </c>
      <c r="T95">
        <v>109.01</v>
      </c>
      <c r="U95">
        <v>108.99</v>
      </c>
      <c r="V95">
        <v>108.94</v>
      </c>
      <c r="W95">
        <v>108.94</v>
      </c>
      <c r="X95">
        <v>108.95</v>
      </c>
      <c r="Y95">
        <v>108.98</v>
      </c>
      <c r="Z95">
        <v>108.98</v>
      </c>
      <c r="AA95">
        <v>108.98</v>
      </c>
      <c r="AB95">
        <v>108.94</v>
      </c>
      <c r="AC95">
        <v>108.9</v>
      </c>
      <c r="AD95">
        <v>108.94</v>
      </c>
      <c r="AE95">
        <v>108.93</v>
      </c>
      <c r="AF95">
        <v>108.94</v>
      </c>
      <c r="AG95">
        <v>108.95</v>
      </c>
      <c r="AH95">
        <v>108.98</v>
      </c>
      <c r="AI95">
        <v>108.97</v>
      </c>
      <c r="AJ95">
        <v>108.97</v>
      </c>
      <c r="AK95">
        <v>109</v>
      </c>
      <c r="AL95">
        <v>109</v>
      </c>
      <c r="AM95">
        <v>108.94</v>
      </c>
      <c r="AN95">
        <v>108.93</v>
      </c>
      <c r="AO95">
        <v>108.92</v>
      </c>
      <c r="AP95">
        <v>108.95</v>
      </c>
      <c r="AQ95">
        <v>108.93</v>
      </c>
      <c r="AR95">
        <v>108.98</v>
      </c>
      <c r="AS95">
        <v>108.96</v>
      </c>
      <c r="AT95">
        <v>109</v>
      </c>
      <c r="AU95">
        <v>109.04</v>
      </c>
      <c r="AV95">
        <v>109.03</v>
      </c>
      <c r="AW95">
        <v>109.05</v>
      </c>
      <c r="AX95">
        <v>109.03</v>
      </c>
      <c r="AY95">
        <v>109.02</v>
      </c>
      <c r="AZ95">
        <v>109.03</v>
      </c>
      <c r="BA95">
        <v>109.07</v>
      </c>
      <c r="BB95">
        <v>109.09</v>
      </c>
      <c r="BC95">
        <v>109.07</v>
      </c>
      <c r="BD95">
        <v>109.07</v>
      </c>
      <c r="BE95">
        <v>109.06</v>
      </c>
      <c r="BF95">
        <v>109.08</v>
      </c>
      <c r="BG95">
        <v>109.08</v>
      </c>
      <c r="BH95">
        <v>109.09</v>
      </c>
      <c r="BI95">
        <v>109.02</v>
      </c>
    </row>
    <row r="96" spans="1:61" x14ac:dyDescent="0.25">
      <c r="A96" s="2">
        <v>42691</v>
      </c>
      <c r="B96">
        <f>_xll.BDH($A$1,"last_price",A96+TIME(8,0,0),A96+TIME(9,0,0),"BarSz=1","Dir=H","Dts=h","Sort=D","Quote=C","UseDPDF=Y","cols=60;rows=1")</f>
        <v>108.72</v>
      </c>
      <c r="C96">
        <v>108.69</v>
      </c>
      <c r="D96">
        <v>108.7</v>
      </c>
      <c r="E96">
        <v>108.68</v>
      </c>
      <c r="F96">
        <v>108.71</v>
      </c>
      <c r="G96">
        <v>108.74</v>
      </c>
      <c r="H96">
        <v>108.75</v>
      </c>
      <c r="I96">
        <v>108.76</v>
      </c>
      <c r="J96">
        <v>108.79</v>
      </c>
      <c r="K96">
        <v>108.8</v>
      </c>
      <c r="L96">
        <v>108.8</v>
      </c>
      <c r="M96">
        <v>108.8</v>
      </c>
      <c r="N96">
        <v>108.81</v>
      </c>
      <c r="O96">
        <v>108.8</v>
      </c>
      <c r="P96">
        <v>108.8</v>
      </c>
      <c r="Q96">
        <v>108.79</v>
      </c>
      <c r="R96">
        <v>108.82</v>
      </c>
      <c r="S96">
        <v>108.81</v>
      </c>
      <c r="T96">
        <v>108.79</v>
      </c>
      <c r="U96">
        <v>108.82</v>
      </c>
      <c r="V96">
        <v>108.88</v>
      </c>
      <c r="W96">
        <v>108.88</v>
      </c>
      <c r="X96">
        <v>108.88</v>
      </c>
      <c r="Y96">
        <v>108.87</v>
      </c>
      <c r="Z96">
        <v>108.86</v>
      </c>
      <c r="AA96">
        <v>108.87</v>
      </c>
      <c r="AB96">
        <v>108.87</v>
      </c>
      <c r="AC96">
        <v>108.89</v>
      </c>
      <c r="AD96">
        <v>108.94</v>
      </c>
      <c r="AE96">
        <v>108.87</v>
      </c>
      <c r="AF96">
        <v>108.85</v>
      </c>
      <c r="AG96">
        <v>108.87</v>
      </c>
      <c r="AH96">
        <v>108.85</v>
      </c>
      <c r="AI96">
        <v>108.81</v>
      </c>
      <c r="AJ96">
        <v>108.79</v>
      </c>
      <c r="AK96">
        <v>108.81</v>
      </c>
      <c r="AL96">
        <v>108.78</v>
      </c>
      <c r="AM96">
        <v>108.8</v>
      </c>
      <c r="AN96">
        <v>108.82</v>
      </c>
      <c r="AO96">
        <v>108.83</v>
      </c>
      <c r="AP96">
        <v>108.87</v>
      </c>
      <c r="AQ96">
        <v>108.82</v>
      </c>
      <c r="AR96">
        <v>108.84</v>
      </c>
      <c r="AS96">
        <v>108.86</v>
      </c>
      <c r="AT96">
        <v>108.84</v>
      </c>
      <c r="AU96">
        <v>108.85</v>
      </c>
      <c r="AV96">
        <v>108.85</v>
      </c>
      <c r="AW96">
        <v>108.84</v>
      </c>
      <c r="AX96">
        <v>108.83</v>
      </c>
      <c r="AY96">
        <v>108.87</v>
      </c>
      <c r="AZ96">
        <v>108.86</v>
      </c>
      <c r="BA96">
        <v>108.86</v>
      </c>
      <c r="BB96">
        <v>108.89</v>
      </c>
      <c r="BC96">
        <v>108.93</v>
      </c>
      <c r="BD96">
        <v>108.93</v>
      </c>
      <c r="BE96">
        <v>108.94</v>
      </c>
      <c r="BF96">
        <v>108.9</v>
      </c>
      <c r="BG96">
        <v>108.85</v>
      </c>
      <c r="BH96">
        <v>108.88</v>
      </c>
      <c r="BI96">
        <v>108.85</v>
      </c>
    </row>
    <row r="97" spans="1:61" x14ac:dyDescent="0.25">
      <c r="A97" s="2">
        <v>42692</v>
      </c>
      <c r="B97">
        <f>_xll.BDH($A$1,"last_price",A97+TIME(8,0,0),A97+TIME(9,0,0),"BarSz=1","Dir=H","Dts=h","Sort=D","Quote=C","UseDPDF=Y","cols=60;rows=1")</f>
        <v>110.12</v>
      </c>
      <c r="C97">
        <v>110.12</v>
      </c>
      <c r="D97">
        <v>110.12</v>
      </c>
      <c r="E97">
        <v>110.17</v>
      </c>
      <c r="F97">
        <v>110.18</v>
      </c>
      <c r="G97">
        <v>110.2</v>
      </c>
      <c r="H97">
        <v>110.12</v>
      </c>
      <c r="I97">
        <v>110.13</v>
      </c>
      <c r="J97">
        <v>110.11</v>
      </c>
      <c r="K97">
        <v>110.11</v>
      </c>
      <c r="L97">
        <v>110.13</v>
      </c>
      <c r="M97">
        <v>110.13</v>
      </c>
      <c r="N97">
        <v>110.15</v>
      </c>
      <c r="O97">
        <v>110.17</v>
      </c>
      <c r="P97">
        <v>110.17</v>
      </c>
      <c r="Q97">
        <v>110.15</v>
      </c>
      <c r="R97">
        <v>110.17</v>
      </c>
      <c r="S97">
        <v>110.21</v>
      </c>
      <c r="T97">
        <v>110.2</v>
      </c>
      <c r="U97">
        <v>110.23</v>
      </c>
      <c r="V97">
        <v>110.23</v>
      </c>
      <c r="W97">
        <v>110.21</v>
      </c>
      <c r="X97">
        <v>110.22</v>
      </c>
      <c r="Y97">
        <v>110.19</v>
      </c>
      <c r="Z97">
        <v>110.24</v>
      </c>
      <c r="AA97">
        <v>110.23</v>
      </c>
      <c r="AB97">
        <v>110.16</v>
      </c>
      <c r="AC97">
        <v>110.17</v>
      </c>
      <c r="AD97">
        <v>110.17</v>
      </c>
      <c r="AE97">
        <v>110.17</v>
      </c>
      <c r="AF97">
        <v>110.15</v>
      </c>
      <c r="AG97">
        <v>110.16</v>
      </c>
      <c r="AH97">
        <v>110.17</v>
      </c>
      <c r="AI97">
        <v>110.17</v>
      </c>
      <c r="AJ97">
        <v>110.16</v>
      </c>
      <c r="AK97">
        <v>110.13</v>
      </c>
      <c r="AL97">
        <v>110.1</v>
      </c>
      <c r="AM97">
        <v>110.09</v>
      </c>
      <c r="AN97">
        <v>110.05</v>
      </c>
      <c r="AO97">
        <v>110.07</v>
      </c>
      <c r="AP97">
        <v>110.1</v>
      </c>
      <c r="AQ97">
        <v>110.08</v>
      </c>
      <c r="AR97">
        <v>110.11</v>
      </c>
      <c r="AS97">
        <v>110.07</v>
      </c>
      <c r="AT97">
        <v>110.08</v>
      </c>
      <c r="AU97">
        <v>110.05</v>
      </c>
      <c r="AV97">
        <v>110.05</v>
      </c>
      <c r="AW97">
        <v>110.08</v>
      </c>
      <c r="AX97">
        <v>110.06</v>
      </c>
      <c r="AY97">
        <v>110.04</v>
      </c>
      <c r="AZ97">
        <v>110.03</v>
      </c>
      <c r="BA97">
        <v>110.05</v>
      </c>
      <c r="BB97">
        <v>110.04</v>
      </c>
      <c r="BC97">
        <v>110.09</v>
      </c>
      <c r="BD97">
        <v>110.09</v>
      </c>
      <c r="BE97">
        <v>110.08</v>
      </c>
      <c r="BF97">
        <v>110.11</v>
      </c>
      <c r="BG97">
        <v>110.11</v>
      </c>
      <c r="BH97">
        <v>110.14</v>
      </c>
      <c r="BI97">
        <v>110.16</v>
      </c>
    </row>
    <row r="98" spans="1:61" x14ac:dyDescent="0.25">
      <c r="A98" s="2">
        <v>42695</v>
      </c>
      <c r="B98">
        <f>_xll.BDH($A$1,"last_price",A98+TIME(8,0,0),A98+TIME(9,0,0),"BarSz=1","Dir=H","Dts=h","Sort=D","Quote=C","UseDPDF=Y","cols=60;rows=1")</f>
        <v>110.92</v>
      </c>
      <c r="C98">
        <v>110.91</v>
      </c>
      <c r="D98">
        <v>110.9</v>
      </c>
      <c r="E98">
        <v>110.93</v>
      </c>
      <c r="F98">
        <v>110.91</v>
      </c>
      <c r="G98">
        <v>110.88</v>
      </c>
      <c r="H98">
        <v>110.89</v>
      </c>
      <c r="I98">
        <v>110.88</v>
      </c>
      <c r="J98">
        <v>110.87</v>
      </c>
      <c r="K98">
        <v>110.86</v>
      </c>
      <c r="L98">
        <v>110.82</v>
      </c>
      <c r="M98">
        <v>110.82</v>
      </c>
      <c r="N98">
        <v>110.79</v>
      </c>
      <c r="O98">
        <v>110.78</v>
      </c>
      <c r="P98">
        <v>110.78</v>
      </c>
      <c r="Q98">
        <v>110.82</v>
      </c>
      <c r="R98">
        <v>110.78</v>
      </c>
      <c r="S98">
        <v>110.79</v>
      </c>
      <c r="T98">
        <v>110.79</v>
      </c>
      <c r="U98">
        <v>110.82</v>
      </c>
      <c r="V98">
        <v>110.8</v>
      </c>
      <c r="W98">
        <v>110.8</v>
      </c>
      <c r="X98">
        <v>110.8</v>
      </c>
      <c r="Y98">
        <v>110.83</v>
      </c>
      <c r="Z98">
        <v>110.86</v>
      </c>
      <c r="AA98">
        <v>110.84</v>
      </c>
      <c r="AB98">
        <v>110.83</v>
      </c>
      <c r="AC98">
        <v>110.84</v>
      </c>
      <c r="AD98">
        <v>110.85</v>
      </c>
      <c r="AE98">
        <v>110.77</v>
      </c>
      <c r="AF98">
        <v>110.81</v>
      </c>
      <c r="AG98">
        <v>110.82</v>
      </c>
      <c r="AH98">
        <v>110.86</v>
      </c>
      <c r="AI98">
        <v>110.93</v>
      </c>
      <c r="AJ98">
        <v>110.97</v>
      </c>
      <c r="AK98">
        <v>110.96</v>
      </c>
      <c r="AL98">
        <v>110.96</v>
      </c>
      <c r="AM98">
        <v>111.01</v>
      </c>
      <c r="AN98">
        <v>110.96</v>
      </c>
      <c r="AO98">
        <v>110.92</v>
      </c>
      <c r="AP98">
        <v>110.91</v>
      </c>
      <c r="AQ98">
        <v>110.86</v>
      </c>
      <c r="AR98">
        <v>110.85</v>
      </c>
      <c r="AS98">
        <v>110.86</v>
      </c>
      <c r="AT98">
        <v>110.86</v>
      </c>
      <c r="AU98">
        <v>110.87</v>
      </c>
      <c r="AV98">
        <v>110.88</v>
      </c>
      <c r="AW98">
        <v>110.88</v>
      </c>
      <c r="AX98">
        <v>110.87</v>
      </c>
      <c r="AY98">
        <v>110.85</v>
      </c>
      <c r="AZ98">
        <v>110.87</v>
      </c>
      <c r="BA98">
        <v>110.87</v>
      </c>
      <c r="BB98">
        <v>110.88</v>
      </c>
      <c r="BC98">
        <v>110.83</v>
      </c>
      <c r="BD98">
        <v>110.85</v>
      </c>
      <c r="BE98">
        <v>110.86</v>
      </c>
      <c r="BF98">
        <v>110.83</v>
      </c>
      <c r="BG98">
        <v>110.81</v>
      </c>
      <c r="BH98">
        <v>110.83</v>
      </c>
      <c r="BI98">
        <v>110.91</v>
      </c>
    </row>
    <row r="99" spans="1:61" x14ac:dyDescent="0.25">
      <c r="A99" s="2">
        <v>42696</v>
      </c>
      <c r="B99">
        <f>_xll.BDH($A$1,"last_price",A99+TIME(8,0,0),A99+TIME(9,0,0),"BarSz=1","Dir=H","Dts=h","Sort=D","Quote=C","UseDPDF=Y","cols=60;rows=1")</f>
        <v>110.51</v>
      </c>
      <c r="C99">
        <v>110.47</v>
      </c>
      <c r="D99">
        <v>110.52</v>
      </c>
      <c r="E99">
        <v>110.51</v>
      </c>
      <c r="F99">
        <v>110.53</v>
      </c>
      <c r="G99">
        <v>110.53</v>
      </c>
      <c r="H99">
        <v>110.61</v>
      </c>
      <c r="I99">
        <v>110.64</v>
      </c>
      <c r="J99">
        <v>110.65</v>
      </c>
      <c r="K99">
        <v>110.63</v>
      </c>
      <c r="L99">
        <v>110.6</v>
      </c>
      <c r="M99">
        <v>110.54</v>
      </c>
      <c r="N99">
        <v>110.55</v>
      </c>
      <c r="O99">
        <v>110.55</v>
      </c>
      <c r="P99">
        <v>110.56</v>
      </c>
      <c r="Q99">
        <v>110.54</v>
      </c>
      <c r="R99">
        <v>110.52</v>
      </c>
      <c r="S99">
        <v>110.51</v>
      </c>
      <c r="T99">
        <v>110.46</v>
      </c>
      <c r="U99">
        <v>110.48</v>
      </c>
      <c r="V99">
        <v>110.52</v>
      </c>
      <c r="W99">
        <v>110.5</v>
      </c>
      <c r="X99">
        <v>110.47</v>
      </c>
      <c r="Y99">
        <v>110.47</v>
      </c>
      <c r="Z99">
        <v>110.47</v>
      </c>
      <c r="AA99">
        <v>110.47</v>
      </c>
      <c r="AB99">
        <v>110.47</v>
      </c>
      <c r="AC99">
        <v>110.46</v>
      </c>
      <c r="AD99">
        <v>110.43</v>
      </c>
      <c r="AE99">
        <v>110.42</v>
      </c>
      <c r="AF99">
        <v>110.39</v>
      </c>
      <c r="AG99">
        <v>110.37</v>
      </c>
      <c r="AH99">
        <v>110.31</v>
      </c>
      <c r="AI99">
        <v>110.31</v>
      </c>
      <c r="AJ99">
        <v>110.36</v>
      </c>
      <c r="AK99">
        <v>110.36</v>
      </c>
      <c r="AL99">
        <v>110.41</v>
      </c>
      <c r="AM99">
        <v>110.52</v>
      </c>
      <c r="AN99">
        <v>110.57</v>
      </c>
      <c r="AO99">
        <v>110.61</v>
      </c>
      <c r="AP99">
        <v>110.59</v>
      </c>
      <c r="AQ99">
        <v>110.63</v>
      </c>
      <c r="AR99">
        <v>110.65</v>
      </c>
      <c r="AS99">
        <v>110.64</v>
      </c>
      <c r="AT99">
        <v>110.63</v>
      </c>
      <c r="AU99">
        <v>110.59</v>
      </c>
      <c r="AV99">
        <v>110.61</v>
      </c>
      <c r="AW99">
        <v>110.64</v>
      </c>
      <c r="AX99">
        <v>110.64</v>
      </c>
      <c r="AY99">
        <v>110.64</v>
      </c>
      <c r="AZ99">
        <v>110.63</v>
      </c>
      <c r="BA99">
        <v>110.66</v>
      </c>
      <c r="BB99">
        <v>110.61</v>
      </c>
      <c r="BC99">
        <v>110.61</v>
      </c>
      <c r="BD99">
        <v>110.58</v>
      </c>
      <c r="BE99">
        <v>110.6</v>
      </c>
      <c r="BF99">
        <v>110.61</v>
      </c>
      <c r="BG99">
        <v>110.66</v>
      </c>
      <c r="BH99">
        <v>110.73</v>
      </c>
      <c r="BI99">
        <v>110.72</v>
      </c>
    </row>
    <row r="100" spans="1:61" x14ac:dyDescent="0.25">
      <c r="A100" s="2">
        <v>42697</v>
      </c>
      <c r="B100">
        <f>_xll.BDH($A$1,"last_price",A100+TIME(8,0,0),A100+TIME(9,0,0),"BarSz=1","Dir=H","Dts=h","Sort=D","Quote=C","UseDPDF=Y","cols=60;rows=1")</f>
        <v>111.13</v>
      </c>
      <c r="C100">
        <v>111.13</v>
      </c>
      <c r="D100">
        <v>111.11</v>
      </c>
      <c r="E100">
        <v>111.12</v>
      </c>
      <c r="F100">
        <v>111.13</v>
      </c>
      <c r="G100">
        <v>111.13</v>
      </c>
      <c r="H100">
        <v>111.13</v>
      </c>
      <c r="I100">
        <v>111.1</v>
      </c>
      <c r="J100">
        <v>111.1</v>
      </c>
      <c r="K100">
        <v>111.09</v>
      </c>
      <c r="L100">
        <v>111.09</v>
      </c>
      <c r="M100">
        <v>111.08</v>
      </c>
      <c r="N100">
        <v>111.08</v>
      </c>
      <c r="O100">
        <v>111.09</v>
      </c>
      <c r="P100">
        <v>111.09</v>
      </c>
      <c r="Q100">
        <v>111.08</v>
      </c>
      <c r="R100">
        <v>111.09</v>
      </c>
      <c r="S100">
        <v>111.09</v>
      </c>
      <c r="T100">
        <v>111.08</v>
      </c>
      <c r="U100">
        <v>111.07</v>
      </c>
      <c r="V100">
        <v>111.1</v>
      </c>
      <c r="W100">
        <v>111.1</v>
      </c>
      <c r="X100">
        <v>111.07</v>
      </c>
      <c r="Y100">
        <v>111.06</v>
      </c>
      <c r="Z100">
        <v>111.08</v>
      </c>
      <c r="AA100">
        <v>111.09</v>
      </c>
      <c r="AB100">
        <v>111.09</v>
      </c>
      <c r="AC100">
        <v>111.1</v>
      </c>
      <c r="AD100">
        <v>111.09</v>
      </c>
      <c r="AE100">
        <v>111.07</v>
      </c>
      <c r="AF100">
        <v>111.09</v>
      </c>
      <c r="AG100">
        <v>111.1</v>
      </c>
      <c r="AH100">
        <v>111.06</v>
      </c>
      <c r="AI100">
        <v>111.04</v>
      </c>
      <c r="AJ100">
        <v>111.04</v>
      </c>
      <c r="AK100">
        <v>111.05</v>
      </c>
      <c r="AL100">
        <v>111.04</v>
      </c>
      <c r="AM100">
        <v>111.02</v>
      </c>
      <c r="AN100">
        <v>110.99</v>
      </c>
      <c r="AO100">
        <v>111</v>
      </c>
      <c r="AP100">
        <v>111.01</v>
      </c>
      <c r="AQ100">
        <v>111.03</v>
      </c>
      <c r="AR100">
        <v>111.02</v>
      </c>
      <c r="AS100">
        <v>111.01</v>
      </c>
      <c r="AT100">
        <v>110.99</v>
      </c>
      <c r="AU100">
        <v>110.98</v>
      </c>
      <c r="AV100">
        <v>110.96</v>
      </c>
      <c r="AW100">
        <v>110.97</v>
      </c>
      <c r="AX100">
        <v>110.98</v>
      </c>
      <c r="AY100">
        <v>111</v>
      </c>
      <c r="AZ100">
        <v>111.01</v>
      </c>
      <c r="BA100">
        <v>111.02</v>
      </c>
      <c r="BB100">
        <v>111.03</v>
      </c>
      <c r="BC100">
        <v>111.03</v>
      </c>
      <c r="BD100">
        <v>111.04</v>
      </c>
      <c r="BE100">
        <v>111.02</v>
      </c>
      <c r="BF100">
        <v>111.03</v>
      </c>
      <c r="BG100">
        <v>111.03</v>
      </c>
      <c r="BH100">
        <v>111.03</v>
      </c>
      <c r="BI100">
        <v>111.02</v>
      </c>
    </row>
    <row r="101" spans="1:61" x14ac:dyDescent="0.25">
      <c r="A101" s="2">
        <v>42698</v>
      </c>
      <c r="B101">
        <f>_xll.BDH($A$1,"last_price",A101+TIME(8,0,0),A101+TIME(9,0,0),"BarSz=1","Dir=H","Dts=h","Sort=D","Quote=C","UseDPDF=Y","cols=60;rows=1")</f>
        <v>112.46</v>
      </c>
      <c r="C101">
        <v>112.5</v>
      </c>
      <c r="D101">
        <v>112.47</v>
      </c>
      <c r="E101">
        <v>112.46</v>
      </c>
      <c r="F101">
        <v>112.45</v>
      </c>
      <c r="G101">
        <v>112.44</v>
      </c>
      <c r="H101">
        <v>112.51</v>
      </c>
      <c r="I101">
        <v>112.5</v>
      </c>
      <c r="J101">
        <v>112.5</v>
      </c>
      <c r="K101">
        <v>112.55</v>
      </c>
      <c r="L101">
        <v>112.55</v>
      </c>
      <c r="M101">
        <v>112.54</v>
      </c>
      <c r="N101">
        <v>112.56</v>
      </c>
      <c r="O101">
        <v>112.59</v>
      </c>
      <c r="P101">
        <v>112.57</v>
      </c>
      <c r="Q101">
        <v>112.58</v>
      </c>
      <c r="R101">
        <v>112.57</v>
      </c>
      <c r="S101">
        <v>112.63</v>
      </c>
      <c r="T101">
        <v>112.62</v>
      </c>
      <c r="U101">
        <v>112.64</v>
      </c>
      <c r="V101">
        <v>112.63</v>
      </c>
      <c r="W101">
        <v>112.62</v>
      </c>
      <c r="X101">
        <v>112.6</v>
      </c>
      <c r="Y101">
        <v>112.6</v>
      </c>
      <c r="Z101">
        <v>112.61</v>
      </c>
      <c r="AA101">
        <v>112.6</v>
      </c>
      <c r="AB101">
        <v>112.61</v>
      </c>
      <c r="AC101">
        <v>112.6</v>
      </c>
      <c r="AD101">
        <v>112.61</v>
      </c>
      <c r="AE101">
        <v>112.62</v>
      </c>
      <c r="AF101">
        <v>112.61</v>
      </c>
      <c r="AG101">
        <v>112.63</v>
      </c>
      <c r="AH101">
        <v>112.62</v>
      </c>
      <c r="AI101">
        <v>112.63</v>
      </c>
      <c r="AJ101">
        <v>112.63</v>
      </c>
      <c r="AK101">
        <v>112.59</v>
      </c>
      <c r="AL101">
        <v>112.59</v>
      </c>
      <c r="AM101">
        <v>112.59</v>
      </c>
      <c r="AN101">
        <v>112.54</v>
      </c>
      <c r="AO101">
        <v>112.53</v>
      </c>
      <c r="AP101">
        <v>112.6</v>
      </c>
      <c r="AQ101">
        <v>112.6</v>
      </c>
      <c r="AR101">
        <v>112.6</v>
      </c>
      <c r="AS101">
        <v>112.62</v>
      </c>
      <c r="AT101">
        <v>112.65</v>
      </c>
      <c r="AU101">
        <v>112.64</v>
      </c>
      <c r="AV101">
        <v>112.67</v>
      </c>
      <c r="AW101">
        <v>112.66</v>
      </c>
      <c r="AX101">
        <v>112.63</v>
      </c>
      <c r="AY101">
        <v>112.58</v>
      </c>
      <c r="AZ101">
        <v>112.54</v>
      </c>
      <c r="BA101">
        <v>112.53</v>
      </c>
      <c r="BB101">
        <v>112.52</v>
      </c>
      <c r="BC101">
        <v>112.53</v>
      </c>
      <c r="BD101">
        <v>112.53</v>
      </c>
      <c r="BE101">
        <v>112.52</v>
      </c>
      <c r="BF101">
        <v>112.5</v>
      </c>
      <c r="BG101">
        <v>112.52</v>
      </c>
      <c r="BH101">
        <v>112.52</v>
      </c>
      <c r="BI101">
        <v>112.5</v>
      </c>
    </row>
    <row r="102" spans="1:61" x14ac:dyDescent="0.25">
      <c r="A102" s="2">
        <v>42699</v>
      </c>
      <c r="B102">
        <f>_xll.BDH($A$1,"last_price",A102+TIME(8,0,0),A102+TIME(9,0,0),"BarSz=1","Dir=H","Dts=h","Sort=D","Quote=C","UseDPDF=Y","cols=60;rows=1")</f>
        <v>113.73</v>
      </c>
      <c r="C102">
        <v>113.74</v>
      </c>
      <c r="D102">
        <v>113.74</v>
      </c>
      <c r="E102">
        <v>113.72</v>
      </c>
      <c r="F102">
        <v>113.71</v>
      </c>
      <c r="G102">
        <v>113.74</v>
      </c>
      <c r="H102">
        <v>113.71</v>
      </c>
      <c r="I102">
        <v>113.69</v>
      </c>
      <c r="J102">
        <v>113.69</v>
      </c>
      <c r="K102">
        <v>113.68</v>
      </c>
      <c r="L102">
        <v>113.68</v>
      </c>
      <c r="M102">
        <v>113.65</v>
      </c>
      <c r="N102">
        <v>113.67</v>
      </c>
      <c r="O102">
        <v>113.68</v>
      </c>
      <c r="P102">
        <v>113.66</v>
      </c>
      <c r="Q102">
        <v>113.66</v>
      </c>
      <c r="R102">
        <v>113.68</v>
      </c>
      <c r="S102">
        <v>113.71</v>
      </c>
      <c r="T102">
        <v>113.73</v>
      </c>
      <c r="U102">
        <v>113.72</v>
      </c>
      <c r="V102">
        <v>113.74</v>
      </c>
      <c r="W102">
        <v>113.78</v>
      </c>
      <c r="X102">
        <v>113.79</v>
      </c>
      <c r="Y102">
        <v>113.78</v>
      </c>
      <c r="Z102">
        <v>113.71</v>
      </c>
      <c r="AA102">
        <v>113.71</v>
      </c>
      <c r="AB102">
        <v>113.74</v>
      </c>
      <c r="AC102">
        <v>113.76</v>
      </c>
      <c r="AD102">
        <v>113.73</v>
      </c>
      <c r="AE102">
        <v>113.69</v>
      </c>
      <c r="AF102">
        <v>113.68</v>
      </c>
      <c r="AG102">
        <v>113.69</v>
      </c>
      <c r="AH102">
        <v>113.71</v>
      </c>
      <c r="AI102">
        <v>113.73</v>
      </c>
      <c r="AJ102">
        <v>113.74</v>
      </c>
      <c r="AK102">
        <v>113.72</v>
      </c>
      <c r="AL102">
        <v>113.68</v>
      </c>
      <c r="AM102">
        <v>113.65</v>
      </c>
      <c r="AN102">
        <v>113.63</v>
      </c>
      <c r="AO102">
        <v>113.62</v>
      </c>
      <c r="AP102">
        <v>113.65</v>
      </c>
      <c r="AQ102">
        <v>113.56</v>
      </c>
      <c r="AR102">
        <v>113.58</v>
      </c>
      <c r="AS102">
        <v>113.55</v>
      </c>
      <c r="AT102">
        <v>113.58</v>
      </c>
      <c r="AU102">
        <v>113.61</v>
      </c>
      <c r="AV102">
        <v>113.59</v>
      </c>
      <c r="AW102">
        <v>113.47</v>
      </c>
      <c r="AX102">
        <v>113.51</v>
      </c>
      <c r="AY102">
        <v>113.43</v>
      </c>
      <c r="AZ102">
        <v>113.39</v>
      </c>
      <c r="BA102">
        <v>113.36</v>
      </c>
      <c r="BB102">
        <v>113.35</v>
      </c>
      <c r="BC102">
        <v>113.35</v>
      </c>
      <c r="BD102">
        <v>113.34</v>
      </c>
      <c r="BE102">
        <v>113.32</v>
      </c>
      <c r="BF102">
        <v>113.29</v>
      </c>
      <c r="BG102">
        <v>113.28</v>
      </c>
      <c r="BH102">
        <v>113.29</v>
      </c>
      <c r="BI102">
        <v>113.23</v>
      </c>
    </row>
    <row r="103" spans="1:61" x14ac:dyDescent="0.25">
      <c r="A103" s="2">
        <v>42702</v>
      </c>
      <c r="B103">
        <f>_xll.BDH($A$1,"last_price",A103+TIME(8,0,0),A103+TIME(9,0,0),"BarSz=1","Dir=H","Dts=h","Sort=D","Quote=C","UseDPDF=Y","cols=60;rows=1")</f>
        <v>112.32</v>
      </c>
      <c r="C103">
        <v>112.34</v>
      </c>
      <c r="D103">
        <v>112.32</v>
      </c>
      <c r="E103">
        <v>112.33</v>
      </c>
      <c r="F103">
        <v>112.3</v>
      </c>
      <c r="G103">
        <v>112.26</v>
      </c>
      <c r="H103">
        <v>112.25</v>
      </c>
      <c r="I103">
        <v>112.26</v>
      </c>
      <c r="J103">
        <v>112.29</v>
      </c>
      <c r="K103">
        <v>112.36</v>
      </c>
      <c r="L103">
        <v>112.34</v>
      </c>
      <c r="M103">
        <v>112.31</v>
      </c>
      <c r="N103">
        <v>112.31</v>
      </c>
      <c r="O103">
        <v>112.32</v>
      </c>
      <c r="P103">
        <v>112.37</v>
      </c>
      <c r="Q103">
        <v>112.4</v>
      </c>
      <c r="R103">
        <v>112.43</v>
      </c>
      <c r="S103">
        <v>112.41</v>
      </c>
      <c r="T103">
        <v>112.42</v>
      </c>
      <c r="U103">
        <v>112.46</v>
      </c>
      <c r="V103">
        <v>112.45</v>
      </c>
      <c r="W103">
        <v>112.55</v>
      </c>
      <c r="X103">
        <v>112.57</v>
      </c>
      <c r="Y103">
        <v>112.55</v>
      </c>
      <c r="Z103">
        <v>112.56</v>
      </c>
      <c r="AA103">
        <v>112.6</v>
      </c>
      <c r="AB103">
        <v>112.58</v>
      </c>
      <c r="AC103">
        <v>112.56</v>
      </c>
      <c r="AD103">
        <v>112.57</v>
      </c>
      <c r="AE103">
        <v>112.57</v>
      </c>
      <c r="AF103">
        <v>112.57</v>
      </c>
      <c r="AG103">
        <v>112.54</v>
      </c>
      <c r="AH103">
        <v>112.54</v>
      </c>
      <c r="AI103">
        <v>112.51</v>
      </c>
      <c r="AJ103">
        <v>112.48</v>
      </c>
      <c r="AK103">
        <v>112.54</v>
      </c>
      <c r="AL103">
        <v>112.6</v>
      </c>
      <c r="AM103">
        <v>112.67</v>
      </c>
      <c r="AN103">
        <v>112.69</v>
      </c>
      <c r="AO103">
        <v>112.72</v>
      </c>
      <c r="AP103">
        <v>112.72</v>
      </c>
      <c r="AQ103">
        <v>112.67</v>
      </c>
      <c r="AR103">
        <v>112.69</v>
      </c>
      <c r="AS103">
        <v>112.69</v>
      </c>
      <c r="AT103">
        <v>112.68</v>
      </c>
      <c r="AU103">
        <v>112.67</v>
      </c>
      <c r="AV103">
        <v>112.65</v>
      </c>
      <c r="AW103">
        <v>112.71</v>
      </c>
      <c r="AX103">
        <v>112.73</v>
      </c>
      <c r="AY103">
        <v>112.71</v>
      </c>
      <c r="AZ103">
        <v>112.7</v>
      </c>
      <c r="BA103">
        <v>112.69</v>
      </c>
      <c r="BB103">
        <v>112.69</v>
      </c>
      <c r="BC103">
        <v>112.7</v>
      </c>
      <c r="BD103">
        <v>112.74</v>
      </c>
      <c r="BE103">
        <v>112.74</v>
      </c>
      <c r="BF103">
        <v>112.75</v>
      </c>
      <c r="BG103">
        <v>112.75</v>
      </c>
      <c r="BH103">
        <v>112.71</v>
      </c>
      <c r="BI103">
        <v>112.66</v>
      </c>
    </row>
    <row r="104" spans="1:61" x14ac:dyDescent="0.25">
      <c r="A104" s="2">
        <v>42703</v>
      </c>
      <c r="B104">
        <f>_xll.BDH($A$1,"last_price",A104+TIME(8,0,0),A104+TIME(9,0,0),"BarSz=1","Dir=H","Dts=h","Sort=D","Quote=C","UseDPDF=Y","cols=60;rows=1")</f>
        <v>111.97</v>
      </c>
      <c r="C104">
        <v>111.94</v>
      </c>
      <c r="D104">
        <v>111.96</v>
      </c>
      <c r="E104">
        <v>111.88</v>
      </c>
      <c r="F104">
        <v>111.87</v>
      </c>
      <c r="G104">
        <v>111.86</v>
      </c>
      <c r="H104">
        <v>111.87</v>
      </c>
      <c r="I104">
        <v>111.84</v>
      </c>
      <c r="J104">
        <v>111.82</v>
      </c>
      <c r="K104">
        <v>111.77</v>
      </c>
      <c r="L104">
        <v>111.81</v>
      </c>
      <c r="M104">
        <v>111.8</v>
      </c>
      <c r="N104">
        <v>111.81</v>
      </c>
      <c r="O104">
        <v>111.83</v>
      </c>
      <c r="P104">
        <v>111.84</v>
      </c>
      <c r="Q104">
        <v>111.88</v>
      </c>
      <c r="R104">
        <v>111.87</v>
      </c>
      <c r="S104">
        <v>111.91</v>
      </c>
      <c r="T104">
        <v>111.89</v>
      </c>
      <c r="U104">
        <v>111.86</v>
      </c>
      <c r="V104">
        <v>111.86</v>
      </c>
      <c r="W104">
        <v>111.85</v>
      </c>
      <c r="X104">
        <v>111.84</v>
      </c>
      <c r="Y104">
        <v>111.83</v>
      </c>
      <c r="Z104">
        <v>111.88</v>
      </c>
      <c r="AA104">
        <v>111.91</v>
      </c>
      <c r="AB104">
        <v>111.92</v>
      </c>
      <c r="AC104">
        <v>111.94</v>
      </c>
      <c r="AD104">
        <v>111.91</v>
      </c>
      <c r="AE104">
        <v>111.9</v>
      </c>
      <c r="AF104">
        <v>111.88</v>
      </c>
      <c r="AG104">
        <v>111.92</v>
      </c>
      <c r="AH104">
        <v>111.92</v>
      </c>
      <c r="AI104">
        <v>111.9</v>
      </c>
      <c r="AJ104">
        <v>111.91</v>
      </c>
      <c r="AK104">
        <v>111.94</v>
      </c>
      <c r="AL104">
        <v>111.98</v>
      </c>
      <c r="AM104">
        <v>111.98</v>
      </c>
      <c r="AN104">
        <v>111.98</v>
      </c>
      <c r="AO104">
        <v>112</v>
      </c>
      <c r="AP104">
        <v>111.91</v>
      </c>
      <c r="AQ104">
        <v>111.89</v>
      </c>
      <c r="AR104">
        <v>111.9</v>
      </c>
      <c r="AS104">
        <v>111.92</v>
      </c>
      <c r="AT104">
        <v>111.93</v>
      </c>
      <c r="AU104">
        <v>111.95</v>
      </c>
      <c r="AV104">
        <v>111.97</v>
      </c>
      <c r="AW104">
        <v>111.94</v>
      </c>
      <c r="AX104">
        <v>111.93</v>
      </c>
      <c r="AY104">
        <v>111.91</v>
      </c>
      <c r="AZ104">
        <v>111.85</v>
      </c>
      <c r="BA104">
        <v>111.86</v>
      </c>
      <c r="BB104">
        <v>111.88</v>
      </c>
      <c r="BC104">
        <v>111.88</v>
      </c>
      <c r="BD104">
        <v>111.85</v>
      </c>
      <c r="BE104">
        <v>111.84</v>
      </c>
      <c r="BF104">
        <v>111.77</v>
      </c>
      <c r="BG104">
        <v>111.77</v>
      </c>
      <c r="BH104">
        <v>111.75</v>
      </c>
      <c r="BI104">
        <v>111.74</v>
      </c>
    </row>
    <row r="105" spans="1:61" x14ac:dyDescent="0.25">
      <c r="A105" s="2">
        <v>42704</v>
      </c>
      <c r="B105">
        <f>_xll.BDH($A$1,"last_price",A105+TIME(8,0,0),A105+TIME(9,0,0),"BarSz=1","Dir=H","Dts=h","Sort=D","Quote=C","UseDPDF=Y","cols=60;rows=1")</f>
        <v>112.28</v>
      </c>
      <c r="C105">
        <v>112.29</v>
      </c>
      <c r="D105">
        <v>112.32</v>
      </c>
      <c r="E105">
        <v>112.33</v>
      </c>
      <c r="F105">
        <v>112.35</v>
      </c>
      <c r="G105">
        <v>112.37</v>
      </c>
      <c r="H105">
        <v>112.35</v>
      </c>
      <c r="I105">
        <v>112.39</v>
      </c>
      <c r="J105">
        <v>112.39</v>
      </c>
      <c r="K105">
        <v>112.39</v>
      </c>
      <c r="L105">
        <v>112.4</v>
      </c>
      <c r="M105">
        <v>112.42</v>
      </c>
      <c r="N105">
        <v>112.38</v>
      </c>
      <c r="O105">
        <v>112.36</v>
      </c>
      <c r="P105">
        <v>112.35</v>
      </c>
      <c r="Q105">
        <v>112.35</v>
      </c>
      <c r="R105">
        <v>112.32</v>
      </c>
      <c r="S105">
        <v>112.34</v>
      </c>
      <c r="T105">
        <v>112.34</v>
      </c>
      <c r="U105">
        <v>112.32</v>
      </c>
      <c r="V105">
        <v>112.31</v>
      </c>
      <c r="W105">
        <v>112.31</v>
      </c>
      <c r="X105">
        <v>112.28</v>
      </c>
      <c r="Y105">
        <v>112.29</v>
      </c>
      <c r="Z105">
        <v>112.21</v>
      </c>
      <c r="AA105">
        <v>112.23</v>
      </c>
      <c r="AB105">
        <v>112.21</v>
      </c>
      <c r="AC105">
        <v>112.24</v>
      </c>
      <c r="AD105">
        <v>112.22</v>
      </c>
      <c r="AE105">
        <v>112.23</v>
      </c>
      <c r="AF105">
        <v>112.21</v>
      </c>
      <c r="AG105">
        <v>112.22</v>
      </c>
      <c r="AH105">
        <v>112.16</v>
      </c>
      <c r="AI105">
        <v>112.18</v>
      </c>
      <c r="AJ105">
        <v>112.19</v>
      </c>
      <c r="AK105">
        <v>112.2</v>
      </c>
      <c r="AL105">
        <v>112.17</v>
      </c>
      <c r="AM105">
        <v>112.16</v>
      </c>
      <c r="AN105">
        <v>112.14</v>
      </c>
      <c r="AO105">
        <v>112.13</v>
      </c>
      <c r="AP105">
        <v>112.11</v>
      </c>
      <c r="AQ105">
        <v>112.14</v>
      </c>
      <c r="AR105">
        <v>112.11</v>
      </c>
      <c r="AS105">
        <v>112.09</v>
      </c>
      <c r="AT105">
        <v>112.11</v>
      </c>
      <c r="AU105">
        <v>112.1</v>
      </c>
      <c r="AV105">
        <v>112.14</v>
      </c>
      <c r="AW105">
        <v>112.16</v>
      </c>
      <c r="AX105">
        <v>112.24</v>
      </c>
      <c r="AY105">
        <v>112.24</v>
      </c>
      <c r="AZ105">
        <v>112.26</v>
      </c>
      <c r="BA105">
        <v>112.23</v>
      </c>
      <c r="BB105">
        <v>112.26</v>
      </c>
      <c r="BC105">
        <v>112.34</v>
      </c>
      <c r="BD105">
        <v>112.35</v>
      </c>
      <c r="BE105">
        <v>112.37</v>
      </c>
      <c r="BF105">
        <v>112.39</v>
      </c>
      <c r="BG105">
        <v>112.45</v>
      </c>
      <c r="BH105">
        <v>112.51</v>
      </c>
      <c r="BI105">
        <v>112.49</v>
      </c>
    </row>
    <row r="106" spans="1:61" x14ac:dyDescent="0.25">
      <c r="A106" s="2">
        <v>42705</v>
      </c>
      <c r="B106">
        <f>_xll.BDH($A$1,"last_price",A106+TIME(8,0,0),A106+TIME(9,0,0),"BarSz=1","Dir=H","Dts=h","Sort=D","Quote=C","UseDPDF=Y","cols=60;rows=1")</f>
        <v>114.42</v>
      </c>
      <c r="C106">
        <v>114.38</v>
      </c>
      <c r="D106">
        <v>114.42</v>
      </c>
      <c r="E106">
        <v>114.46</v>
      </c>
      <c r="F106">
        <v>114.4</v>
      </c>
      <c r="G106">
        <v>114.39</v>
      </c>
      <c r="H106">
        <v>114.43</v>
      </c>
      <c r="I106">
        <v>114.45</v>
      </c>
      <c r="J106">
        <v>114.43</v>
      </c>
      <c r="K106">
        <v>114.5</v>
      </c>
      <c r="L106">
        <v>114.52</v>
      </c>
      <c r="M106">
        <v>114.53</v>
      </c>
      <c r="N106">
        <v>114.46</v>
      </c>
      <c r="O106">
        <v>114.43</v>
      </c>
      <c r="P106">
        <v>114.44</v>
      </c>
      <c r="Q106">
        <v>114.46</v>
      </c>
      <c r="R106">
        <v>114.48</v>
      </c>
      <c r="S106">
        <v>114.5</v>
      </c>
      <c r="T106">
        <v>114.52</v>
      </c>
      <c r="U106">
        <v>114.49</v>
      </c>
      <c r="V106">
        <v>114.47</v>
      </c>
      <c r="W106">
        <v>114.51</v>
      </c>
      <c r="X106">
        <v>114.48</v>
      </c>
      <c r="Y106">
        <v>114.51</v>
      </c>
      <c r="Z106">
        <v>114.52</v>
      </c>
      <c r="AA106">
        <v>114.53</v>
      </c>
      <c r="AB106">
        <v>114.51</v>
      </c>
      <c r="AC106">
        <v>114.46</v>
      </c>
      <c r="AD106">
        <v>114.47</v>
      </c>
      <c r="AE106">
        <v>114.45</v>
      </c>
      <c r="AF106">
        <v>114.42</v>
      </c>
      <c r="AG106">
        <v>114.42</v>
      </c>
      <c r="AH106">
        <v>114.43</v>
      </c>
      <c r="AI106">
        <v>114.42</v>
      </c>
      <c r="AJ106">
        <v>114.37</v>
      </c>
      <c r="AK106">
        <v>114.43</v>
      </c>
      <c r="AL106">
        <v>114.45</v>
      </c>
      <c r="AM106">
        <v>114.44</v>
      </c>
      <c r="AN106">
        <v>114.44</v>
      </c>
      <c r="AO106">
        <v>114.43</v>
      </c>
      <c r="AP106">
        <v>114.45</v>
      </c>
      <c r="AQ106">
        <v>114.5</v>
      </c>
      <c r="AR106">
        <v>114.41</v>
      </c>
      <c r="AS106">
        <v>114.46</v>
      </c>
      <c r="AT106">
        <v>114.45</v>
      </c>
      <c r="AU106">
        <v>114.49</v>
      </c>
      <c r="AV106">
        <v>114.54</v>
      </c>
      <c r="AW106">
        <v>114.49</v>
      </c>
      <c r="AX106">
        <v>114.45</v>
      </c>
      <c r="AY106">
        <v>114.5</v>
      </c>
      <c r="AZ106">
        <v>114.43</v>
      </c>
      <c r="BA106">
        <v>114.43</v>
      </c>
      <c r="BB106">
        <v>114.46</v>
      </c>
      <c r="BC106">
        <v>114.5</v>
      </c>
      <c r="BD106">
        <v>114.54</v>
      </c>
      <c r="BE106">
        <v>114.48</v>
      </c>
      <c r="BF106">
        <v>114.52</v>
      </c>
      <c r="BG106">
        <v>114.57</v>
      </c>
      <c r="BH106">
        <v>114.6</v>
      </c>
      <c r="BI106">
        <v>114.6</v>
      </c>
    </row>
    <row r="107" spans="1:61" x14ac:dyDescent="0.25">
      <c r="A107" s="2">
        <v>42706</v>
      </c>
      <c r="B107">
        <f>_xll.BDH($A$1,"last_price",A107+TIME(8,0,0),A107+TIME(9,0,0),"BarSz=1","Dir=H","Dts=h","Sort=D","Quote=C","UseDPDF=Y","cols=60;rows=1")</f>
        <v>113.74</v>
      </c>
      <c r="C107">
        <v>113.69</v>
      </c>
      <c r="D107">
        <v>113.69</v>
      </c>
      <c r="E107">
        <v>113.68</v>
      </c>
      <c r="F107">
        <v>113.7</v>
      </c>
      <c r="G107">
        <v>113.71</v>
      </c>
      <c r="H107">
        <v>113.7</v>
      </c>
      <c r="I107">
        <v>113.67</v>
      </c>
      <c r="J107">
        <v>113.73</v>
      </c>
      <c r="K107">
        <v>113.71</v>
      </c>
      <c r="L107">
        <v>113.73</v>
      </c>
      <c r="M107">
        <v>113.74</v>
      </c>
      <c r="N107">
        <v>113.79</v>
      </c>
      <c r="O107">
        <v>113.82</v>
      </c>
      <c r="P107">
        <v>113.82</v>
      </c>
      <c r="Q107">
        <v>113.81</v>
      </c>
      <c r="R107">
        <v>113.82</v>
      </c>
      <c r="S107">
        <v>113.8</v>
      </c>
      <c r="T107">
        <v>113.8</v>
      </c>
      <c r="U107">
        <v>113.8</v>
      </c>
      <c r="V107">
        <v>113.8</v>
      </c>
      <c r="W107">
        <v>113.81</v>
      </c>
      <c r="X107">
        <v>113.83</v>
      </c>
      <c r="Y107">
        <v>113.8</v>
      </c>
      <c r="Z107">
        <v>113.81</v>
      </c>
      <c r="AA107">
        <v>113.81</v>
      </c>
      <c r="AB107">
        <v>113.83</v>
      </c>
      <c r="AC107">
        <v>113.8</v>
      </c>
      <c r="AD107">
        <v>113.82</v>
      </c>
      <c r="AE107">
        <v>113.79</v>
      </c>
      <c r="AF107">
        <v>113.76</v>
      </c>
      <c r="AG107">
        <v>113.76</v>
      </c>
      <c r="AH107">
        <v>113.83</v>
      </c>
      <c r="AI107">
        <v>113.84</v>
      </c>
      <c r="AJ107">
        <v>113.81</v>
      </c>
      <c r="AK107">
        <v>113.8</v>
      </c>
      <c r="AL107">
        <v>113.8</v>
      </c>
      <c r="AM107">
        <v>113.8</v>
      </c>
      <c r="AN107">
        <v>113.79</v>
      </c>
      <c r="AO107">
        <v>113.78</v>
      </c>
      <c r="AP107">
        <v>113.77</v>
      </c>
      <c r="AQ107">
        <v>113.8</v>
      </c>
      <c r="AR107">
        <v>113.81</v>
      </c>
      <c r="AS107">
        <v>113.8</v>
      </c>
      <c r="AT107">
        <v>113.81</v>
      </c>
      <c r="AU107">
        <v>113.77</v>
      </c>
      <c r="AV107">
        <v>113.78</v>
      </c>
      <c r="AW107">
        <v>113.77</v>
      </c>
      <c r="AX107">
        <v>113.74</v>
      </c>
      <c r="AY107">
        <v>113.71</v>
      </c>
      <c r="AZ107">
        <v>113.74</v>
      </c>
      <c r="BA107">
        <v>113.75</v>
      </c>
      <c r="BB107">
        <v>113.74</v>
      </c>
      <c r="BC107">
        <v>113.87</v>
      </c>
      <c r="BD107">
        <v>113.88</v>
      </c>
      <c r="BE107">
        <v>113.95</v>
      </c>
      <c r="BF107">
        <v>113.95</v>
      </c>
      <c r="BG107">
        <v>113.99</v>
      </c>
      <c r="BH107">
        <v>113.93</v>
      </c>
      <c r="BI107">
        <v>113.89</v>
      </c>
    </row>
    <row r="108" spans="1:61" x14ac:dyDescent="0.25">
      <c r="A108" s="2">
        <v>42709</v>
      </c>
      <c r="B108">
        <f>_xll.BDH($A$1,"last_price",A108+TIME(8,0,0),A108+TIME(9,0,0),"BarSz=1","Dir=H","Dts=h","Sort=D","Quote=C","UseDPDF=Y","cols=60;rows=1")</f>
        <v>113.73</v>
      </c>
      <c r="C108">
        <v>113.79</v>
      </c>
      <c r="D108">
        <v>113.72</v>
      </c>
      <c r="E108">
        <v>113.74</v>
      </c>
      <c r="F108">
        <v>113.75</v>
      </c>
      <c r="G108">
        <v>113.77</v>
      </c>
      <c r="H108">
        <v>113.71</v>
      </c>
      <c r="I108">
        <v>113.71</v>
      </c>
      <c r="J108">
        <v>113.64</v>
      </c>
      <c r="K108">
        <v>113.66</v>
      </c>
      <c r="L108">
        <v>113.68</v>
      </c>
      <c r="M108">
        <v>113.65</v>
      </c>
      <c r="N108">
        <v>113.66</v>
      </c>
      <c r="O108">
        <v>113.68</v>
      </c>
      <c r="P108">
        <v>113.71</v>
      </c>
      <c r="Q108">
        <v>113.7</v>
      </c>
      <c r="R108">
        <v>113.73</v>
      </c>
      <c r="S108">
        <v>113.71</v>
      </c>
      <c r="T108">
        <v>113.63</v>
      </c>
      <c r="U108">
        <v>113.55</v>
      </c>
      <c r="V108">
        <v>113.57</v>
      </c>
      <c r="W108">
        <v>113.58</v>
      </c>
      <c r="X108">
        <v>113.59</v>
      </c>
      <c r="Y108">
        <v>113.59</v>
      </c>
      <c r="Z108">
        <v>113.61</v>
      </c>
      <c r="AA108">
        <v>113.65</v>
      </c>
      <c r="AB108">
        <v>113.67</v>
      </c>
      <c r="AC108">
        <v>113.65</v>
      </c>
      <c r="AD108">
        <v>113.65</v>
      </c>
      <c r="AE108">
        <v>113.68</v>
      </c>
      <c r="AF108">
        <v>113.68</v>
      </c>
      <c r="AG108">
        <v>113.67</v>
      </c>
      <c r="AH108">
        <v>113.65</v>
      </c>
      <c r="AI108">
        <v>113.61</v>
      </c>
      <c r="AJ108">
        <v>113.65</v>
      </c>
      <c r="AK108">
        <v>113.69</v>
      </c>
      <c r="AL108">
        <v>113.65</v>
      </c>
      <c r="AM108">
        <v>113.65</v>
      </c>
      <c r="AN108">
        <v>113.69</v>
      </c>
      <c r="AO108">
        <v>113.72</v>
      </c>
      <c r="AP108">
        <v>113.76</v>
      </c>
      <c r="AQ108">
        <v>113.79</v>
      </c>
      <c r="AR108">
        <v>113.75</v>
      </c>
      <c r="AS108">
        <v>113.67</v>
      </c>
      <c r="AT108">
        <v>113.66</v>
      </c>
      <c r="AU108">
        <v>113.7</v>
      </c>
      <c r="AV108">
        <v>113.74</v>
      </c>
      <c r="AW108">
        <v>113.72</v>
      </c>
      <c r="AX108">
        <v>113.72</v>
      </c>
      <c r="AY108">
        <v>113.74</v>
      </c>
      <c r="AZ108">
        <v>113.74</v>
      </c>
      <c r="BA108">
        <v>113.71</v>
      </c>
      <c r="BB108">
        <v>113.73</v>
      </c>
      <c r="BC108">
        <v>113.65</v>
      </c>
      <c r="BD108">
        <v>113.63</v>
      </c>
      <c r="BE108">
        <v>113.6</v>
      </c>
      <c r="BF108">
        <v>113.62</v>
      </c>
      <c r="BG108">
        <v>113.58</v>
      </c>
      <c r="BH108">
        <v>113.47</v>
      </c>
      <c r="BI108">
        <v>113.48</v>
      </c>
    </row>
    <row r="109" spans="1:61" x14ac:dyDescent="0.25">
      <c r="A109" s="2">
        <v>42710</v>
      </c>
      <c r="B109">
        <f>_xll.BDH($A$1,"last_price",A109+TIME(8,0,0),A109+TIME(9,0,0),"BarSz=1","Dir=H","Dts=h","Sort=D","Quote=C","UseDPDF=Y","cols=60;rows=1")</f>
        <v>113.61</v>
      </c>
      <c r="C109">
        <v>113.57</v>
      </c>
      <c r="D109">
        <v>113.56</v>
      </c>
      <c r="E109">
        <v>113.6</v>
      </c>
      <c r="F109">
        <v>113.61</v>
      </c>
      <c r="G109">
        <v>113.6</v>
      </c>
      <c r="H109">
        <v>113.61</v>
      </c>
      <c r="I109">
        <v>113.61</v>
      </c>
      <c r="J109">
        <v>113.64</v>
      </c>
      <c r="K109">
        <v>113.67</v>
      </c>
      <c r="L109">
        <v>113.66</v>
      </c>
      <c r="M109">
        <v>113.68</v>
      </c>
      <c r="N109">
        <v>113.66</v>
      </c>
      <c r="O109">
        <v>113.64</v>
      </c>
      <c r="P109">
        <v>113.67</v>
      </c>
      <c r="Q109">
        <v>113.66</v>
      </c>
      <c r="R109">
        <v>113.66</v>
      </c>
      <c r="S109">
        <v>113.65</v>
      </c>
      <c r="T109">
        <v>113.69</v>
      </c>
      <c r="U109">
        <v>113.73</v>
      </c>
      <c r="V109">
        <v>113.71</v>
      </c>
      <c r="W109">
        <v>113.71</v>
      </c>
      <c r="X109">
        <v>113.72</v>
      </c>
      <c r="Y109">
        <v>113.73</v>
      </c>
      <c r="Z109">
        <v>113.77</v>
      </c>
      <c r="AA109">
        <v>113.74</v>
      </c>
      <c r="AB109">
        <v>113.74</v>
      </c>
      <c r="AC109">
        <v>113.74</v>
      </c>
      <c r="AD109">
        <v>113.73</v>
      </c>
      <c r="AE109">
        <v>113.7</v>
      </c>
      <c r="AF109">
        <v>113.68</v>
      </c>
      <c r="AG109">
        <v>113.71</v>
      </c>
      <c r="AH109">
        <v>113.76</v>
      </c>
      <c r="AI109">
        <v>113.73</v>
      </c>
      <c r="AJ109">
        <v>113.74</v>
      </c>
      <c r="AK109">
        <v>113.75</v>
      </c>
      <c r="AL109">
        <v>113.73</v>
      </c>
      <c r="AM109">
        <v>113.73</v>
      </c>
      <c r="AN109">
        <v>113.7</v>
      </c>
      <c r="AO109">
        <v>113.71</v>
      </c>
      <c r="AP109">
        <v>113.69</v>
      </c>
      <c r="AQ109">
        <v>113.73</v>
      </c>
      <c r="AR109">
        <v>113.73</v>
      </c>
      <c r="AS109">
        <v>113.71</v>
      </c>
      <c r="AT109">
        <v>113.74</v>
      </c>
      <c r="AU109">
        <v>113.71</v>
      </c>
      <c r="AV109">
        <v>113.7</v>
      </c>
      <c r="AW109">
        <v>113.72</v>
      </c>
      <c r="AX109">
        <v>113.74</v>
      </c>
      <c r="AY109">
        <v>113.74</v>
      </c>
      <c r="AZ109">
        <v>113.79</v>
      </c>
      <c r="BA109">
        <v>113.78</v>
      </c>
      <c r="BB109">
        <v>113.77</v>
      </c>
      <c r="BC109">
        <v>113.83</v>
      </c>
      <c r="BD109">
        <v>113.85</v>
      </c>
      <c r="BE109">
        <v>113.87</v>
      </c>
      <c r="BF109">
        <v>113.91</v>
      </c>
      <c r="BG109">
        <v>113.88</v>
      </c>
      <c r="BH109">
        <v>113.85</v>
      </c>
      <c r="BI109">
        <v>113.85</v>
      </c>
    </row>
    <row r="110" spans="1:61" x14ac:dyDescent="0.25">
      <c r="A110" s="2">
        <v>42711</v>
      </c>
      <c r="B110">
        <f>_xll.BDH($A$1,"last_price",A110+TIME(8,0,0),A110+TIME(9,0,0),"BarSz=1","Dir=H","Dts=h","Sort=D","Quote=C","UseDPDF=Y","cols=60;rows=1")</f>
        <v>114.24</v>
      </c>
      <c r="C110">
        <v>114.29</v>
      </c>
      <c r="D110">
        <v>114.21</v>
      </c>
      <c r="E110">
        <v>114.17</v>
      </c>
      <c r="F110">
        <v>114.17</v>
      </c>
      <c r="G110">
        <v>114.16</v>
      </c>
      <c r="H110">
        <v>114.17</v>
      </c>
      <c r="I110">
        <v>114.15</v>
      </c>
      <c r="J110">
        <v>114.17</v>
      </c>
      <c r="K110">
        <v>114.17</v>
      </c>
      <c r="L110">
        <v>114.19</v>
      </c>
      <c r="M110">
        <v>114.19</v>
      </c>
      <c r="N110">
        <v>114.18</v>
      </c>
      <c r="O110">
        <v>114.16</v>
      </c>
      <c r="P110">
        <v>114.18</v>
      </c>
      <c r="Q110">
        <v>114.22</v>
      </c>
      <c r="R110">
        <v>114.24</v>
      </c>
      <c r="S110">
        <v>114.21</v>
      </c>
      <c r="T110">
        <v>114.21</v>
      </c>
      <c r="U110">
        <v>114.22</v>
      </c>
      <c r="V110">
        <v>114.22</v>
      </c>
      <c r="W110">
        <v>114.21</v>
      </c>
      <c r="X110">
        <v>114.22</v>
      </c>
      <c r="Y110">
        <v>114.2</v>
      </c>
      <c r="Z110">
        <v>114.18</v>
      </c>
      <c r="AA110">
        <v>114.15</v>
      </c>
      <c r="AB110">
        <v>114.13</v>
      </c>
      <c r="AC110">
        <v>114.14</v>
      </c>
      <c r="AD110">
        <v>114.14</v>
      </c>
      <c r="AE110">
        <v>114.12</v>
      </c>
      <c r="AF110">
        <v>114.12</v>
      </c>
      <c r="AG110">
        <v>114.1</v>
      </c>
      <c r="AH110">
        <v>114.12</v>
      </c>
      <c r="AI110">
        <v>114.11</v>
      </c>
      <c r="AJ110">
        <v>114.1</v>
      </c>
      <c r="AK110">
        <v>114.11</v>
      </c>
      <c r="AL110">
        <v>114.15</v>
      </c>
      <c r="AM110">
        <v>114.13</v>
      </c>
      <c r="AN110">
        <v>114.14</v>
      </c>
      <c r="AO110">
        <v>114.15</v>
      </c>
      <c r="AP110">
        <v>114.11</v>
      </c>
      <c r="AQ110">
        <v>114.12</v>
      </c>
      <c r="AR110">
        <v>114.11</v>
      </c>
      <c r="AS110">
        <v>114.12</v>
      </c>
      <c r="AT110">
        <v>114.1</v>
      </c>
      <c r="AU110">
        <v>114.09</v>
      </c>
      <c r="AV110">
        <v>114.15</v>
      </c>
      <c r="AW110">
        <v>114.14</v>
      </c>
      <c r="AX110">
        <v>114.13</v>
      </c>
      <c r="AY110">
        <v>114.14</v>
      </c>
      <c r="AZ110">
        <v>114.16</v>
      </c>
      <c r="BA110">
        <v>114.16</v>
      </c>
      <c r="BB110">
        <v>114.17</v>
      </c>
      <c r="BC110">
        <v>114.18</v>
      </c>
      <c r="BD110">
        <v>114.15</v>
      </c>
      <c r="BE110">
        <v>114.15</v>
      </c>
      <c r="BF110">
        <v>114.13</v>
      </c>
      <c r="BG110">
        <v>114.07</v>
      </c>
      <c r="BH110">
        <v>114.09</v>
      </c>
      <c r="BI110">
        <v>114.1</v>
      </c>
    </row>
    <row r="111" spans="1:61" x14ac:dyDescent="0.25">
      <c r="A111" s="2">
        <v>42712</v>
      </c>
      <c r="B111">
        <f>_xll.BDH($A$1,"last_price",A111+TIME(8,0,0),A111+TIME(9,0,0),"BarSz=1","Dir=H","Dts=h","Sort=D","Quote=C","UseDPDF=Y","cols=60;rows=1")</f>
        <v>113.85</v>
      </c>
      <c r="C111">
        <v>113.85</v>
      </c>
      <c r="D111">
        <v>113.8</v>
      </c>
      <c r="E111">
        <v>113.8</v>
      </c>
      <c r="F111">
        <v>113.8</v>
      </c>
      <c r="G111">
        <v>113.79</v>
      </c>
      <c r="H111">
        <v>113.77</v>
      </c>
      <c r="I111">
        <v>113.75</v>
      </c>
      <c r="J111">
        <v>113.75</v>
      </c>
      <c r="K111">
        <v>113.76</v>
      </c>
      <c r="L111">
        <v>113.75</v>
      </c>
      <c r="M111">
        <v>113.74</v>
      </c>
      <c r="N111">
        <v>113.74</v>
      </c>
      <c r="O111">
        <v>113.74</v>
      </c>
      <c r="P111">
        <v>113.74</v>
      </c>
      <c r="Q111">
        <v>113.71</v>
      </c>
      <c r="R111">
        <v>113.69</v>
      </c>
      <c r="S111">
        <v>113.68</v>
      </c>
      <c r="T111">
        <v>113.7</v>
      </c>
      <c r="U111">
        <v>113.7</v>
      </c>
      <c r="V111">
        <v>113.68</v>
      </c>
      <c r="W111">
        <v>113.67</v>
      </c>
      <c r="X111">
        <v>113.65</v>
      </c>
      <c r="Y111">
        <v>113.6</v>
      </c>
      <c r="Z111">
        <v>113.61</v>
      </c>
      <c r="AA111">
        <v>113.65</v>
      </c>
      <c r="AB111">
        <v>113.66</v>
      </c>
      <c r="AC111">
        <v>113.66</v>
      </c>
      <c r="AD111">
        <v>113.65</v>
      </c>
      <c r="AE111">
        <v>113.64</v>
      </c>
      <c r="AF111">
        <v>113.67</v>
      </c>
      <c r="AG111">
        <v>113.7</v>
      </c>
      <c r="AH111">
        <v>113.7</v>
      </c>
      <c r="AI111">
        <v>113.68</v>
      </c>
      <c r="AJ111">
        <v>113.66</v>
      </c>
      <c r="AK111">
        <v>113.64</v>
      </c>
      <c r="AL111">
        <v>113.65</v>
      </c>
      <c r="AM111">
        <v>113.65</v>
      </c>
      <c r="AN111">
        <v>113.64</v>
      </c>
      <c r="AO111">
        <v>113.66</v>
      </c>
      <c r="AP111">
        <v>113.64</v>
      </c>
      <c r="AQ111">
        <v>113.63</v>
      </c>
      <c r="AR111">
        <v>113.63</v>
      </c>
      <c r="AS111">
        <v>113.65</v>
      </c>
      <c r="AT111">
        <v>113.65</v>
      </c>
      <c r="AU111">
        <v>113.65</v>
      </c>
      <c r="AV111">
        <v>113.64</v>
      </c>
      <c r="AW111">
        <v>113.63</v>
      </c>
      <c r="AX111">
        <v>113.6</v>
      </c>
      <c r="AY111">
        <v>113.58</v>
      </c>
      <c r="AZ111">
        <v>113.62</v>
      </c>
      <c r="BA111">
        <v>113.62</v>
      </c>
      <c r="BB111">
        <v>113.66</v>
      </c>
      <c r="BC111">
        <v>113.67</v>
      </c>
      <c r="BD111">
        <v>113.65</v>
      </c>
      <c r="BE111">
        <v>113.69</v>
      </c>
      <c r="BF111">
        <v>113.68</v>
      </c>
      <c r="BG111">
        <v>113.66</v>
      </c>
      <c r="BH111">
        <v>113.72</v>
      </c>
      <c r="BI111">
        <v>113.74</v>
      </c>
    </row>
    <row r="112" spans="1:61" x14ac:dyDescent="0.25">
      <c r="A112" s="2">
        <v>42713</v>
      </c>
      <c r="B112">
        <f>_xll.BDH($A$1,"last_price",A112+TIME(8,0,0),A112+TIME(9,0,0),"BarSz=1","Dir=H","Dts=h","Sort=D","Quote=C","UseDPDF=Y","cols=60;rows=1")</f>
        <v>114.29</v>
      </c>
      <c r="C112">
        <v>114.33</v>
      </c>
      <c r="D112">
        <v>114.32</v>
      </c>
      <c r="E112">
        <v>114.27</v>
      </c>
      <c r="F112">
        <v>114.26</v>
      </c>
      <c r="G112">
        <v>114.24</v>
      </c>
      <c r="H112">
        <v>114.25</v>
      </c>
      <c r="I112">
        <v>114.22</v>
      </c>
      <c r="J112">
        <v>114.22</v>
      </c>
      <c r="K112">
        <v>114.22</v>
      </c>
      <c r="L112">
        <v>114.19</v>
      </c>
      <c r="M112">
        <v>114.2</v>
      </c>
      <c r="N112">
        <v>114.22</v>
      </c>
      <c r="O112">
        <v>114.22</v>
      </c>
      <c r="P112">
        <v>114.21</v>
      </c>
      <c r="Q112">
        <v>114.23</v>
      </c>
      <c r="R112">
        <v>114.24</v>
      </c>
      <c r="S112">
        <v>114.23</v>
      </c>
      <c r="T112">
        <v>114.22</v>
      </c>
      <c r="U112">
        <v>114.21</v>
      </c>
      <c r="V112">
        <v>114.23</v>
      </c>
      <c r="W112">
        <v>114.2</v>
      </c>
      <c r="X112">
        <v>114.22</v>
      </c>
      <c r="Y112">
        <v>114.24</v>
      </c>
      <c r="Z112">
        <v>114.23</v>
      </c>
      <c r="AA112">
        <v>114.24</v>
      </c>
      <c r="AB112">
        <v>114.23</v>
      </c>
      <c r="AC112">
        <v>114.23</v>
      </c>
      <c r="AD112">
        <v>114.23</v>
      </c>
      <c r="AE112">
        <v>114.26</v>
      </c>
      <c r="AF112">
        <v>114.26</v>
      </c>
      <c r="AG112">
        <v>114.27</v>
      </c>
      <c r="AH112">
        <v>114.29</v>
      </c>
      <c r="AI112">
        <v>114.28</v>
      </c>
      <c r="AJ112">
        <v>114.27</v>
      </c>
      <c r="AK112">
        <v>114.29</v>
      </c>
      <c r="AL112">
        <v>114.25</v>
      </c>
      <c r="AM112">
        <v>114.22</v>
      </c>
      <c r="AN112">
        <v>114.16</v>
      </c>
      <c r="AO112">
        <v>114.18</v>
      </c>
      <c r="AP112">
        <v>114.16</v>
      </c>
      <c r="AQ112">
        <v>114.15</v>
      </c>
      <c r="AR112">
        <v>114.17</v>
      </c>
      <c r="AS112">
        <v>114.17</v>
      </c>
      <c r="AT112">
        <v>114.2</v>
      </c>
      <c r="AU112">
        <v>114.19</v>
      </c>
      <c r="AV112">
        <v>114.19</v>
      </c>
      <c r="AW112">
        <v>114.2</v>
      </c>
      <c r="AX112">
        <v>114.17</v>
      </c>
      <c r="AY112">
        <v>114.17</v>
      </c>
      <c r="AZ112">
        <v>114.09</v>
      </c>
      <c r="BA112">
        <v>114.07</v>
      </c>
      <c r="BB112">
        <v>114.11</v>
      </c>
      <c r="BC112">
        <v>114.09</v>
      </c>
      <c r="BD112">
        <v>114.09</v>
      </c>
      <c r="BE112">
        <v>114.09</v>
      </c>
      <c r="BF112">
        <v>114.12</v>
      </c>
      <c r="BG112">
        <v>114.05</v>
      </c>
      <c r="BH112">
        <v>114.04</v>
      </c>
      <c r="BI112">
        <v>114.06</v>
      </c>
    </row>
    <row r="113" spans="1:61" x14ac:dyDescent="0.25">
      <c r="A113" s="2">
        <v>42716</v>
      </c>
      <c r="B113">
        <f>_xll.BDH($A$1,"last_price",A113+TIME(8,0,0),A113+TIME(9,0,0),"BarSz=1","Dir=H","Dts=h","Sort=D","Quote=C","UseDPDF=Y","cols=60;rows=1")</f>
        <v>115.49</v>
      </c>
      <c r="C113">
        <v>115.5</v>
      </c>
      <c r="D113">
        <v>115.5</v>
      </c>
      <c r="E113">
        <v>115.51</v>
      </c>
      <c r="F113">
        <v>115.49</v>
      </c>
      <c r="G113">
        <v>115.48</v>
      </c>
      <c r="H113">
        <v>115.49</v>
      </c>
      <c r="I113">
        <v>115.48</v>
      </c>
      <c r="J113">
        <v>115.5</v>
      </c>
      <c r="K113">
        <v>115.51</v>
      </c>
      <c r="L113">
        <v>115.53</v>
      </c>
      <c r="M113">
        <v>115.55</v>
      </c>
      <c r="N113">
        <v>115.54</v>
      </c>
      <c r="O113">
        <v>115.58</v>
      </c>
      <c r="P113">
        <v>115.55</v>
      </c>
      <c r="Q113">
        <v>115.56</v>
      </c>
      <c r="R113">
        <v>115.57</v>
      </c>
      <c r="S113">
        <v>115.58</v>
      </c>
      <c r="T113">
        <v>115.57</v>
      </c>
      <c r="U113">
        <v>115.58</v>
      </c>
      <c r="V113">
        <v>115.58</v>
      </c>
      <c r="W113">
        <v>115.57</v>
      </c>
      <c r="X113">
        <v>115.54</v>
      </c>
      <c r="Y113">
        <v>115.53</v>
      </c>
      <c r="Z113">
        <v>115.56</v>
      </c>
      <c r="AA113">
        <v>115.59</v>
      </c>
      <c r="AB113">
        <v>115.59</v>
      </c>
      <c r="AC113">
        <v>115.57</v>
      </c>
      <c r="AD113">
        <v>115.57</v>
      </c>
      <c r="AE113">
        <v>115.59</v>
      </c>
      <c r="AF113">
        <v>115.6</v>
      </c>
      <c r="AG113">
        <v>115.57</v>
      </c>
      <c r="AH113">
        <v>115.54</v>
      </c>
      <c r="AI113">
        <v>115.56</v>
      </c>
      <c r="AJ113">
        <v>115.49</v>
      </c>
      <c r="AK113">
        <v>115.47</v>
      </c>
      <c r="AL113">
        <v>115.46</v>
      </c>
      <c r="AM113">
        <v>115.45</v>
      </c>
      <c r="AN113">
        <v>115.44</v>
      </c>
      <c r="AO113">
        <v>115.44</v>
      </c>
      <c r="AP113">
        <v>115.43</v>
      </c>
      <c r="AQ113">
        <v>115.43</v>
      </c>
      <c r="AR113">
        <v>115.44</v>
      </c>
      <c r="AS113">
        <v>115.44</v>
      </c>
      <c r="AT113">
        <v>115.43</v>
      </c>
      <c r="AU113">
        <v>115.4</v>
      </c>
      <c r="AV113">
        <v>115.38</v>
      </c>
      <c r="AW113">
        <v>115.36</v>
      </c>
      <c r="AX113">
        <v>115.4</v>
      </c>
      <c r="AY113">
        <v>115.4</v>
      </c>
      <c r="AZ113">
        <v>115.4</v>
      </c>
      <c r="BA113">
        <v>115.4</v>
      </c>
      <c r="BB113">
        <v>115.4</v>
      </c>
      <c r="BC113">
        <v>115.42</v>
      </c>
      <c r="BD113">
        <v>115.43</v>
      </c>
      <c r="BE113">
        <v>115.39</v>
      </c>
      <c r="BF113">
        <v>115.39</v>
      </c>
      <c r="BG113">
        <v>115.38</v>
      </c>
      <c r="BH113">
        <v>115.38</v>
      </c>
      <c r="BI113">
        <v>115.44</v>
      </c>
    </row>
    <row r="114" spans="1:61" x14ac:dyDescent="0.25">
      <c r="A114" s="2">
        <v>42717</v>
      </c>
      <c r="B114">
        <f>_xll.BDH($A$1,"last_price",A114+TIME(8,0,0),A114+TIME(9,0,0),"BarSz=1","Dir=H","Dts=h","Sort=D","Quote=C","UseDPDF=Y","cols=60;rows=1")</f>
        <v>115.04</v>
      </c>
      <c r="C114">
        <v>115.03</v>
      </c>
      <c r="D114">
        <v>115.01</v>
      </c>
      <c r="E114">
        <v>114.98</v>
      </c>
      <c r="F114">
        <v>115</v>
      </c>
      <c r="G114">
        <v>115.02</v>
      </c>
      <c r="H114">
        <v>115.02</v>
      </c>
      <c r="I114">
        <v>114.98</v>
      </c>
      <c r="J114">
        <v>114.95</v>
      </c>
      <c r="K114">
        <v>114.95</v>
      </c>
      <c r="L114">
        <v>114.95</v>
      </c>
      <c r="M114">
        <v>114.91</v>
      </c>
      <c r="N114">
        <v>114.91</v>
      </c>
      <c r="O114">
        <v>114.89</v>
      </c>
      <c r="P114">
        <v>114.88</v>
      </c>
      <c r="Q114">
        <v>114.9</v>
      </c>
      <c r="R114">
        <v>114.9</v>
      </c>
      <c r="S114">
        <v>114.88</v>
      </c>
      <c r="T114">
        <v>114.89</v>
      </c>
      <c r="U114">
        <v>114.87</v>
      </c>
      <c r="V114">
        <v>114.84</v>
      </c>
      <c r="W114">
        <v>114.87</v>
      </c>
      <c r="X114">
        <v>114.9</v>
      </c>
      <c r="Y114">
        <v>114.9</v>
      </c>
      <c r="Z114">
        <v>114.9</v>
      </c>
      <c r="AA114">
        <v>114.9</v>
      </c>
      <c r="AB114">
        <v>114.9</v>
      </c>
      <c r="AC114">
        <v>114.88</v>
      </c>
      <c r="AD114">
        <v>114.86</v>
      </c>
      <c r="AE114">
        <v>114.91</v>
      </c>
      <c r="AF114">
        <v>114.94</v>
      </c>
      <c r="AG114">
        <v>114.94</v>
      </c>
      <c r="AH114">
        <v>114.9</v>
      </c>
      <c r="AI114">
        <v>114.91</v>
      </c>
      <c r="AJ114">
        <v>114.95</v>
      </c>
      <c r="AK114">
        <v>114.94</v>
      </c>
      <c r="AL114">
        <v>114.94</v>
      </c>
      <c r="AM114">
        <v>114.93</v>
      </c>
      <c r="AN114">
        <v>114.95</v>
      </c>
      <c r="AO114">
        <v>114.94</v>
      </c>
      <c r="AP114">
        <v>114.9</v>
      </c>
      <c r="AQ114">
        <v>114.91</v>
      </c>
      <c r="AR114">
        <v>114.89</v>
      </c>
      <c r="AS114">
        <v>114.89</v>
      </c>
      <c r="AT114">
        <v>114.85</v>
      </c>
      <c r="AU114">
        <v>114.8</v>
      </c>
      <c r="AV114">
        <v>114.81</v>
      </c>
      <c r="AW114">
        <v>114.83</v>
      </c>
      <c r="AX114">
        <v>114.84</v>
      </c>
      <c r="AY114">
        <v>114.83</v>
      </c>
      <c r="AZ114">
        <v>114.84</v>
      </c>
      <c r="BA114">
        <v>114.83</v>
      </c>
      <c r="BB114">
        <v>114.88</v>
      </c>
      <c r="BC114">
        <v>114.89</v>
      </c>
      <c r="BD114">
        <v>114.85</v>
      </c>
      <c r="BE114">
        <v>114.89</v>
      </c>
      <c r="BF114">
        <v>114.89</v>
      </c>
      <c r="BG114">
        <v>114.87</v>
      </c>
      <c r="BH114">
        <v>114.96</v>
      </c>
      <c r="BI114">
        <v>114.96</v>
      </c>
    </row>
    <row r="115" spans="1:61" x14ac:dyDescent="0.25">
      <c r="A115" s="2">
        <v>42718</v>
      </c>
      <c r="B115">
        <f>_xll.BDH($A$1,"last_price",A115+TIME(8,0,0),A115+TIME(9,0,0),"BarSz=1","Dir=H","Dts=h","Sort=D","Quote=C","UseDPDF=Y","cols=60;rows=1")</f>
        <v>115.18</v>
      </c>
      <c r="C115">
        <v>115.19</v>
      </c>
      <c r="D115">
        <v>115.19</v>
      </c>
      <c r="E115">
        <v>115.17</v>
      </c>
      <c r="F115">
        <v>115.17</v>
      </c>
      <c r="G115">
        <v>115.16</v>
      </c>
      <c r="H115">
        <v>115.11</v>
      </c>
      <c r="I115">
        <v>115.14</v>
      </c>
      <c r="J115">
        <v>115.13</v>
      </c>
      <c r="K115">
        <v>115.14</v>
      </c>
      <c r="L115">
        <v>115.11</v>
      </c>
      <c r="M115">
        <v>115.11</v>
      </c>
      <c r="N115">
        <v>115.1</v>
      </c>
      <c r="O115">
        <v>115.08</v>
      </c>
      <c r="P115">
        <v>115.07</v>
      </c>
      <c r="Q115">
        <v>115.08</v>
      </c>
      <c r="R115">
        <v>115.09</v>
      </c>
      <c r="S115">
        <v>115.1</v>
      </c>
      <c r="T115">
        <v>115.11</v>
      </c>
      <c r="U115">
        <v>115.12</v>
      </c>
      <c r="V115">
        <v>115.12</v>
      </c>
      <c r="W115">
        <v>115.11</v>
      </c>
      <c r="X115">
        <v>115.12</v>
      </c>
      <c r="Y115">
        <v>115.11</v>
      </c>
      <c r="Z115">
        <v>115.11</v>
      </c>
      <c r="AA115">
        <v>115.09</v>
      </c>
      <c r="AB115">
        <v>115.09</v>
      </c>
      <c r="AC115">
        <v>115.09</v>
      </c>
      <c r="AD115">
        <v>115.07</v>
      </c>
      <c r="AE115">
        <v>115.07</v>
      </c>
      <c r="AF115">
        <v>115.04</v>
      </c>
      <c r="AG115">
        <v>115.03</v>
      </c>
      <c r="AH115">
        <v>115.07</v>
      </c>
      <c r="AI115">
        <v>115.09</v>
      </c>
      <c r="AJ115">
        <v>115.07</v>
      </c>
      <c r="AK115">
        <v>115.05</v>
      </c>
      <c r="AL115">
        <v>115.07</v>
      </c>
      <c r="AM115">
        <v>115.07</v>
      </c>
      <c r="AN115">
        <v>115.06</v>
      </c>
      <c r="AO115">
        <v>115.09</v>
      </c>
      <c r="AP115">
        <v>115.12</v>
      </c>
      <c r="AQ115">
        <v>115.11</v>
      </c>
      <c r="AR115">
        <v>115.1</v>
      </c>
      <c r="AS115">
        <v>115.09</v>
      </c>
      <c r="AT115">
        <v>115.09</v>
      </c>
      <c r="AU115">
        <v>115.09</v>
      </c>
      <c r="AV115">
        <v>115.16</v>
      </c>
      <c r="AW115">
        <v>115.18</v>
      </c>
      <c r="AX115">
        <v>115.19</v>
      </c>
      <c r="AY115">
        <v>115.2</v>
      </c>
      <c r="AZ115">
        <v>115.2</v>
      </c>
      <c r="BA115">
        <v>115.18</v>
      </c>
      <c r="BB115">
        <v>115.2</v>
      </c>
      <c r="BC115">
        <v>115.2</v>
      </c>
      <c r="BD115">
        <v>115.21</v>
      </c>
      <c r="BE115">
        <v>115.18</v>
      </c>
      <c r="BF115">
        <v>115.17</v>
      </c>
      <c r="BG115">
        <v>115.2</v>
      </c>
      <c r="BH115">
        <v>115.23</v>
      </c>
      <c r="BI115">
        <v>115.22</v>
      </c>
    </row>
    <row r="116" spans="1:61" x14ac:dyDescent="0.25">
      <c r="A116" s="2">
        <v>42719</v>
      </c>
      <c r="B116">
        <f>_xll.BDH($A$1,"last_price",A116+TIME(8,0,0),A116+TIME(9,0,0),"BarSz=1","Dir=H","Dts=h","Sort=D","Quote=C","UseDPDF=Y","cols=60;rows=1")</f>
        <v>117.73</v>
      </c>
      <c r="C116">
        <v>117.74</v>
      </c>
      <c r="D116">
        <v>117.76</v>
      </c>
      <c r="E116">
        <v>117.79</v>
      </c>
      <c r="F116">
        <v>117.73</v>
      </c>
      <c r="G116">
        <v>117.7</v>
      </c>
      <c r="H116">
        <v>117.66</v>
      </c>
      <c r="I116">
        <v>117.64</v>
      </c>
      <c r="J116">
        <v>117.62</v>
      </c>
      <c r="K116">
        <v>117.68</v>
      </c>
      <c r="L116">
        <v>117.67</v>
      </c>
      <c r="M116">
        <v>117.72</v>
      </c>
      <c r="N116">
        <v>117.75</v>
      </c>
      <c r="O116">
        <v>117.72</v>
      </c>
      <c r="P116">
        <v>117.71</v>
      </c>
      <c r="Q116">
        <v>117.7</v>
      </c>
      <c r="R116">
        <v>117.68</v>
      </c>
      <c r="S116">
        <v>117.67</v>
      </c>
      <c r="T116">
        <v>117.67</v>
      </c>
      <c r="U116">
        <v>117.68</v>
      </c>
      <c r="V116">
        <v>117.75</v>
      </c>
      <c r="W116">
        <v>117.75</v>
      </c>
      <c r="X116">
        <v>117.76</v>
      </c>
      <c r="Y116">
        <v>117.78</v>
      </c>
      <c r="Z116">
        <v>117.78</v>
      </c>
      <c r="AA116">
        <v>117.82</v>
      </c>
      <c r="AB116">
        <v>117.82</v>
      </c>
      <c r="AC116">
        <v>117.8</v>
      </c>
      <c r="AD116">
        <v>117.74</v>
      </c>
      <c r="AE116">
        <v>117.73</v>
      </c>
      <c r="AF116">
        <v>117.73</v>
      </c>
      <c r="AG116">
        <v>117.72</v>
      </c>
      <c r="AH116">
        <v>117.76</v>
      </c>
      <c r="AI116">
        <v>117.77</v>
      </c>
      <c r="AJ116">
        <v>117.77</v>
      </c>
      <c r="AK116">
        <v>117.72</v>
      </c>
      <c r="AL116">
        <v>117.68</v>
      </c>
      <c r="AM116">
        <v>117.69</v>
      </c>
      <c r="AN116">
        <v>117.68</v>
      </c>
      <c r="AO116">
        <v>117.71</v>
      </c>
      <c r="AP116">
        <v>117.74</v>
      </c>
      <c r="AQ116">
        <v>117.65</v>
      </c>
      <c r="AR116">
        <v>117.67</v>
      </c>
      <c r="AS116">
        <v>117.62</v>
      </c>
      <c r="AT116">
        <v>117.52</v>
      </c>
      <c r="AU116">
        <v>117.47</v>
      </c>
      <c r="AV116">
        <v>117.49</v>
      </c>
      <c r="AW116">
        <v>117.5</v>
      </c>
      <c r="AX116">
        <v>117.48</v>
      </c>
      <c r="AY116">
        <v>117.5</v>
      </c>
      <c r="AZ116">
        <v>117.54</v>
      </c>
      <c r="BA116">
        <v>117.53</v>
      </c>
      <c r="BB116">
        <v>117.5</v>
      </c>
      <c r="BC116">
        <v>117.4</v>
      </c>
      <c r="BD116">
        <v>117.3</v>
      </c>
      <c r="BE116">
        <v>117.2</v>
      </c>
      <c r="BF116">
        <v>117.2</v>
      </c>
      <c r="BG116">
        <v>117.22</v>
      </c>
      <c r="BH116">
        <v>117.23</v>
      </c>
      <c r="BI116">
        <v>117.23</v>
      </c>
    </row>
    <row r="117" spans="1:61" x14ac:dyDescent="0.25">
      <c r="A117" s="2">
        <v>42720</v>
      </c>
      <c r="B117">
        <f>_xll.BDH($A$1,"last_price",A117+TIME(8,0,0),A117+TIME(9,0,0),"BarSz=1","Dir=H","Dts=h","Sort=D","Quote=C","UseDPDF=Y","cols=60;rows=1")</f>
        <v>118.22</v>
      </c>
      <c r="C117">
        <v>118.22</v>
      </c>
      <c r="D117">
        <v>118.18</v>
      </c>
      <c r="E117">
        <v>118.18</v>
      </c>
      <c r="F117">
        <v>118.15</v>
      </c>
      <c r="G117">
        <v>118.16</v>
      </c>
      <c r="H117">
        <v>118.09</v>
      </c>
      <c r="I117">
        <v>118.04</v>
      </c>
      <c r="J117">
        <v>117.98</v>
      </c>
      <c r="K117">
        <v>118.03</v>
      </c>
      <c r="L117">
        <v>118.07</v>
      </c>
      <c r="M117">
        <v>118.08</v>
      </c>
      <c r="N117">
        <v>118.08</v>
      </c>
      <c r="O117">
        <v>118.07</v>
      </c>
      <c r="P117">
        <v>118.04</v>
      </c>
      <c r="Q117">
        <v>118.07</v>
      </c>
      <c r="R117">
        <v>118.08</v>
      </c>
      <c r="S117">
        <v>118.12</v>
      </c>
      <c r="T117">
        <v>118.1</v>
      </c>
      <c r="U117">
        <v>118.17</v>
      </c>
      <c r="V117">
        <v>118.18</v>
      </c>
      <c r="W117">
        <v>118.2</v>
      </c>
      <c r="X117">
        <v>118.19</v>
      </c>
      <c r="Y117">
        <v>118.18</v>
      </c>
      <c r="Z117">
        <v>118.17</v>
      </c>
      <c r="AA117">
        <v>118.17</v>
      </c>
      <c r="AB117">
        <v>118.21</v>
      </c>
      <c r="AC117">
        <v>118.25</v>
      </c>
      <c r="AD117">
        <v>118.25</v>
      </c>
      <c r="AE117">
        <v>118.27</v>
      </c>
      <c r="AF117">
        <v>118.26</v>
      </c>
      <c r="AG117">
        <v>118.25</v>
      </c>
      <c r="AH117">
        <v>118.25</v>
      </c>
      <c r="AI117">
        <v>118.22</v>
      </c>
      <c r="AJ117">
        <v>118.24</v>
      </c>
      <c r="AK117">
        <v>118.25</v>
      </c>
      <c r="AL117">
        <v>118.28</v>
      </c>
      <c r="AM117">
        <v>118.32</v>
      </c>
      <c r="AN117">
        <v>118.32</v>
      </c>
      <c r="AO117">
        <v>118.33</v>
      </c>
      <c r="AP117">
        <v>118.34</v>
      </c>
      <c r="AQ117">
        <v>118.32</v>
      </c>
      <c r="AR117">
        <v>118.33</v>
      </c>
      <c r="AS117">
        <v>118.34</v>
      </c>
      <c r="AT117">
        <v>118.32</v>
      </c>
      <c r="AU117">
        <v>118.32</v>
      </c>
      <c r="AV117">
        <v>118.32</v>
      </c>
      <c r="AW117">
        <v>118.32</v>
      </c>
      <c r="AX117">
        <v>118.33</v>
      </c>
      <c r="AY117">
        <v>118.38</v>
      </c>
      <c r="AZ117">
        <v>118.35</v>
      </c>
      <c r="BA117">
        <v>118.36</v>
      </c>
      <c r="BB117">
        <v>118.37</v>
      </c>
      <c r="BC117">
        <v>118.35</v>
      </c>
      <c r="BD117">
        <v>118.29</v>
      </c>
      <c r="BE117">
        <v>118.28</v>
      </c>
      <c r="BF117">
        <v>118.26</v>
      </c>
      <c r="BG117">
        <v>118.28</v>
      </c>
      <c r="BH117">
        <v>118.28</v>
      </c>
      <c r="BI117">
        <v>118.28</v>
      </c>
    </row>
    <row r="118" spans="1:61" x14ac:dyDescent="0.25">
      <c r="A118" s="2">
        <v>42723</v>
      </c>
      <c r="B118">
        <f>_xll.BDH($A$1,"last_price",A118+TIME(8,0,0),A118+TIME(9,0,0),"BarSz=1","Dir=H","Dts=h","Sort=D","Quote=C","UseDPDF=Y","cols=60;rows=1")</f>
        <v>117.65</v>
      </c>
      <c r="C118">
        <v>117.66</v>
      </c>
      <c r="D118">
        <v>117.64</v>
      </c>
      <c r="E118">
        <v>117.63</v>
      </c>
      <c r="F118">
        <v>117.63</v>
      </c>
      <c r="G118">
        <v>117.63</v>
      </c>
      <c r="H118">
        <v>117.61</v>
      </c>
      <c r="I118">
        <v>117.62</v>
      </c>
      <c r="J118">
        <v>117.61</v>
      </c>
      <c r="K118">
        <v>117.61</v>
      </c>
      <c r="L118">
        <v>117.62</v>
      </c>
      <c r="M118">
        <v>117.63</v>
      </c>
      <c r="N118">
        <v>117.58</v>
      </c>
      <c r="O118">
        <v>117.61</v>
      </c>
      <c r="P118">
        <v>117.62</v>
      </c>
      <c r="Q118">
        <v>117.6</v>
      </c>
      <c r="R118">
        <v>117.6</v>
      </c>
      <c r="S118">
        <v>117.59</v>
      </c>
      <c r="T118">
        <v>117.57</v>
      </c>
      <c r="U118">
        <v>117.58</v>
      </c>
      <c r="V118">
        <v>117.61</v>
      </c>
      <c r="W118">
        <v>117.64</v>
      </c>
      <c r="X118">
        <v>117.61</v>
      </c>
      <c r="Y118">
        <v>117.64</v>
      </c>
      <c r="Z118">
        <v>117.63</v>
      </c>
      <c r="AA118">
        <v>117.6</v>
      </c>
      <c r="AB118">
        <v>117.59</v>
      </c>
      <c r="AC118">
        <v>117.65</v>
      </c>
      <c r="AD118">
        <v>117.69</v>
      </c>
      <c r="AE118">
        <v>117.66</v>
      </c>
      <c r="AF118">
        <v>117.7</v>
      </c>
      <c r="AG118">
        <v>117.71</v>
      </c>
      <c r="AH118">
        <v>117.7</v>
      </c>
      <c r="AI118">
        <v>117.67</v>
      </c>
      <c r="AJ118">
        <v>117.65</v>
      </c>
      <c r="AK118">
        <v>117.65</v>
      </c>
      <c r="AL118">
        <v>117.62</v>
      </c>
      <c r="AM118">
        <v>117.61</v>
      </c>
      <c r="AN118">
        <v>117.64</v>
      </c>
      <c r="AO118">
        <v>117.63</v>
      </c>
      <c r="AP118">
        <v>117.67</v>
      </c>
      <c r="AQ118">
        <v>117.69</v>
      </c>
      <c r="AR118">
        <v>117.74</v>
      </c>
      <c r="AS118">
        <v>117.73</v>
      </c>
      <c r="AT118">
        <v>117.72</v>
      </c>
      <c r="AU118">
        <v>117.74</v>
      </c>
      <c r="AV118">
        <v>117.74</v>
      </c>
      <c r="AW118">
        <v>117.73</v>
      </c>
      <c r="AX118">
        <v>117.73</v>
      </c>
      <c r="AY118">
        <v>117.71</v>
      </c>
      <c r="AZ118">
        <v>117.72</v>
      </c>
      <c r="BA118">
        <v>117.72</v>
      </c>
      <c r="BB118">
        <v>117.71</v>
      </c>
      <c r="BC118">
        <v>117.67</v>
      </c>
      <c r="BD118">
        <v>117.75</v>
      </c>
      <c r="BE118">
        <v>117.79</v>
      </c>
      <c r="BF118">
        <v>117.84</v>
      </c>
      <c r="BG118">
        <v>117.82</v>
      </c>
      <c r="BH118">
        <v>117.82</v>
      </c>
      <c r="BI118">
        <v>117.84</v>
      </c>
    </row>
    <row r="119" spans="1:61" x14ac:dyDescent="0.25">
      <c r="A119" s="2">
        <v>42724</v>
      </c>
      <c r="B119">
        <f>_xll.BDH($A$1,"last_price",A119+TIME(8,0,0),A119+TIME(9,0,0),"BarSz=1","Dir=H","Dts=h","Sort=D","Quote=C","UseDPDF=Y","cols=60;rows=1")</f>
        <v>117.26</v>
      </c>
      <c r="C119">
        <v>117.24</v>
      </c>
      <c r="D119">
        <v>117.27</v>
      </c>
      <c r="E119">
        <v>117.2</v>
      </c>
      <c r="F119">
        <v>117.19</v>
      </c>
      <c r="G119">
        <v>117.18</v>
      </c>
      <c r="H119">
        <v>117.13</v>
      </c>
      <c r="I119">
        <v>117.14</v>
      </c>
      <c r="J119">
        <v>117.1</v>
      </c>
      <c r="K119">
        <v>117.08</v>
      </c>
      <c r="L119">
        <v>117.07</v>
      </c>
      <c r="M119">
        <v>117.07</v>
      </c>
      <c r="N119">
        <v>117.07</v>
      </c>
      <c r="O119">
        <v>117.06</v>
      </c>
      <c r="P119">
        <v>117.07</v>
      </c>
      <c r="Q119">
        <v>117.07</v>
      </c>
      <c r="R119">
        <v>117.07</v>
      </c>
      <c r="S119">
        <v>117.08</v>
      </c>
      <c r="T119">
        <v>117.04</v>
      </c>
      <c r="U119">
        <v>117.03</v>
      </c>
      <c r="V119">
        <v>117.03</v>
      </c>
      <c r="W119">
        <v>117.02</v>
      </c>
      <c r="X119">
        <v>117.02</v>
      </c>
      <c r="Y119">
        <v>117.04</v>
      </c>
      <c r="Z119">
        <v>117.04</v>
      </c>
      <c r="AA119">
        <v>117.04</v>
      </c>
      <c r="AB119">
        <v>117.09</v>
      </c>
      <c r="AC119">
        <v>117.08</v>
      </c>
      <c r="AD119">
        <v>117.11</v>
      </c>
      <c r="AE119">
        <v>117.11</v>
      </c>
      <c r="AF119">
        <v>117.12</v>
      </c>
      <c r="AG119">
        <v>117.12</v>
      </c>
      <c r="AH119">
        <v>117.13</v>
      </c>
      <c r="AI119">
        <v>117.13</v>
      </c>
      <c r="AJ119">
        <v>117.13</v>
      </c>
      <c r="AK119">
        <v>117.12</v>
      </c>
      <c r="AL119">
        <v>117.13</v>
      </c>
      <c r="AM119">
        <v>117.12</v>
      </c>
      <c r="AN119">
        <v>117.11</v>
      </c>
      <c r="AO119">
        <v>117.13</v>
      </c>
      <c r="AP119">
        <v>117.14</v>
      </c>
      <c r="AQ119">
        <v>117.15</v>
      </c>
      <c r="AR119">
        <v>117.11</v>
      </c>
      <c r="AS119">
        <v>117.1</v>
      </c>
      <c r="AT119">
        <v>117.11</v>
      </c>
      <c r="AU119">
        <v>117.13</v>
      </c>
      <c r="AV119">
        <v>117.16</v>
      </c>
      <c r="AW119">
        <v>117.15</v>
      </c>
      <c r="AX119">
        <v>117.13</v>
      </c>
      <c r="AY119">
        <v>117.15</v>
      </c>
      <c r="AZ119">
        <v>117.13</v>
      </c>
      <c r="BA119">
        <v>117.08</v>
      </c>
      <c r="BB119">
        <v>117.07</v>
      </c>
      <c r="BC119">
        <v>117.07</v>
      </c>
      <c r="BD119">
        <v>117.06</v>
      </c>
      <c r="BE119">
        <v>117.05</v>
      </c>
      <c r="BF119">
        <v>117.08</v>
      </c>
      <c r="BG119">
        <v>117.1</v>
      </c>
      <c r="BH119">
        <v>117.07</v>
      </c>
      <c r="BI119">
        <v>117.05</v>
      </c>
    </row>
    <row r="120" spans="1:61" x14ac:dyDescent="0.25">
      <c r="A120" s="2">
        <v>42725</v>
      </c>
      <c r="B120">
        <f>_xll.BDH($A$1,"last_price",A120+TIME(8,0,0),A120+TIME(9,0,0),"BarSz=1","Dir=H","Dts=h","Sort=D","Quote=C","UseDPDF=Y","cols=60;rows=1")</f>
        <v>117.93</v>
      </c>
      <c r="C120">
        <v>117.93</v>
      </c>
      <c r="D120">
        <v>117.94</v>
      </c>
      <c r="E120">
        <v>117.94</v>
      </c>
      <c r="F120">
        <v>117.94</v>
      </c>
      <c r="G120">
        <v>117.92</v>
      </c>
      <c r="H120">
        <v>117.9</v>
      </c>
      <c r="I120">
        <v>117.9</v>
      </c>
      <c r="J120">
        <v>117.91</v>
      </c>
      <c r="K120">
        <v>117.87</v>
      </c>
      <c r="L120">
        <v>117.87</v>
      </c>
      <c r="M120">
        <v>117.87</v>
      </c>
      <c r="N120">
        <v>117.87</v>
      </c>
      <c r="O120">
        <v>117.88</v>
      </c>
      <c r="P120">
        <v>117.88</v>
      </c>
      <c r="Q120">
        <v>117.87</v>
      </c>
      <c r="R120">
        <v>117.86</v>
      </c>
      <c r="S120">
        <v>117.85</v>
      </c>
      <c r="T120">
        <v>117.87</v>
      </c>
      <c r="U120">
        <v>117.88</v>
      </c>
      <c r="V120">
        <v>117.88</v>
      </c>
      <c r="W120">
        <v>117.87</v>
      </c>
      <c r="X120">
        <v>117.89</v>
      </c>
      <c r="Y120">
        <v>117.88</v>
      </c>
      <c r="Z120">
        <v>117.86</v>
      </c>
      <c r="AA120">
        <v>117.87</v>
      </c>
      <c r="AB120">
        <v>117.87</v>
      </c>
      <c r="AC120">
        <v>117.87</v>
      </c>
      <c r="AD120">
        <v>117.87</v>
      </c>
      <c r="AE120">
        <v>117.89</v>
      </c>
      <c r="AF120">
        <v>117.9</v>
      </c>
      <c r="AG120">
        <v>117.9</v>
      </c>
      <c r="AH120">
        <v>117.9</v>
      </c>
      <c r="AI120">
        <v>117.89</v>
      </c>
      <c r="AJ120">
        <v>117.88</v>
      </c>
      <c r="AK120">
        <v>117.89</v>
      </c>
      <c r="AL120">
        <v>117.87</v>
      </c>
      <c r="AM120">
        <v>117.84</v>
      </c>
      <c r="AN120">
        <v>117.85</v>
      </c>
      <c r="AO120">
        <v>117.85</v>
      </c>
      <c r="AP120">
        <v>117.82</v>
      </c>
      <c r="AQ120">
        <v>117.81</v>
      </c>
      <c r="AR120">
        <v>117.81</v>
      </c>
      <c r="AS120">
        <v>117.79</v>
      </c>
      <c r="AT120">
        <v>117.79</v>
      </c>
      <c r="AU120">
        <v>117.77</v>
      </c>
      <c r="AV120">
        <v>117.75</v>
      </c>
      <c r="AW120">
        <v>117.74</v>
      </c>
      <c r="AX120">
        <v>117.73</v>
      </c>
      <c r="AY120">
        <v>117.76</v>
      </c>
      <c r="AZ120">
        <v>117.77</v>
      </c>
      <c r="BA120">
        <v>117.81</v>
      </c>
      <c r="BB120">
        <v>117.8</v>
      </c>
      <c r="BC120">
        <v>117.8</v>
      </c>
      <c r="BD120">
        <v>117.8</v>
      </c>
      <c r="BE120">
        <v>117.77</v>
      </c>
      <c r="BF120">
        <v>117.77</v>
      </c>
      <c r="BG120">
        <v>117.78</v>
      </c>
      <c r="BH120">
        <v>117.82</v>
      </c>
      <c r="BI120">
        <v>117.79</v>
      </c>
    </row>
    <row r="121" spans="1:61" x14ac:dyDescent="0.25">
      <c r="A121" s="2">
        <v>42726</v>
      </c>
      <c r="B121">
        <f>_xll.BDH($A$1,"last_price",A121+TIME(8,0,0),A121+TIME(9,0,0),"BarSz=1","Dir=H","Dts=h","Sort=D","Quote=C","UseDPDF=Y","cols=60;rows=1")</f>
        <v>117.61</v>
      </c>
      <c r="C121">
        <v>117.63</v>
      </c>
      <c r="D121">
        <v>117.63</v>
      </c>
      <c r="E121">
        <v>117.65</v>
      </c>
      <c r="F121">
        <v>117.66</v>
      </c>
      <c r="G121">
        <v>117.69</v>
      </c>
      <c r="H121">
        <v>117.47</v>
      </c>
      <c r="I121">
        <v>117.47</v>
      </c>
      <c r="J121">
        <v>117.49</v>
      </c>
      <c r="K121">
        <v>117.49</v>
      </c>
      <c r="L121">
        <v>117.51</v>
      </c>
      <c r="M121">
        <v>117.52</v>
      </c>
      <c r="N121">
        <v>117.57</v>
      </c>
      <c r="O121">
        <v>117.56</v>
      </c>
      <c r="P121">
        <v>117.56</v>
      </c>
      <c r="Q121">
        <v>117.54</v>
      </c>
      <c r="R121">
        <v>117.55</v>
      </c>
      <c r="S121">
        <v>117.54</v>
      </c>
      <c r="T121">
        <v>117.55</v>
      </c>
      <c r="U121">
        <v>117.57</v>
      </c>
      <c r="V121">
        <v>117.54</v>
      </c>
      <c r="W121">
        <v>117.5</v>
      </c>
      <c r="X121">
        <v>117.47</v>
      </c>
      <c r="Y121">
        <v>117.47</v>
      </c>
      <c r="Z121">
        <v>117.44</v>
      </c>
      <c r="AA121">
        <v>117.44</v>
      </c>
      <c r="AB121">
        <v>117.43</v>
      </c>
      <c r="AC121">
        <v>117.43</v>
      </c>
      <c r="AD121">
        <v>117.42</v>
      </c>
      <c r="AE121">
        <v>117.45</v>
      </c>
      <c r="AF121">
        <v>117.46</v>
      </c>
      <c r="AG121">
        <v>117.45</v>
      </c>
      <c r="AH121">
        <v>117.49</v>
      </c>
      <c r="AI121">
        <v>117.46</v>
      </c>
      <c r="AJ121">
        <v>117.45</v>
      </c>
      <c r="AK121">
        <v>117.48</v>
      </c>
      <c r="AL121">
        <v>117.5</v>
      </c>
      <c r="AM121">
        <v>117.49</v>
      </c>
      <c r="AN121">
        <v>117.51</v>
      </c>
      <c r="AO121">
        <v>117.52</v>
      </c>
      <c r="AP121">
        <v>117.54</v>
      </c>
      <c r="AQ121">
        <v>117.55</v>
      </c>
      <c r="AR121">
        <v>117.55</v>
      </c>
      <c r="AS121">
        <v>117.55</v>
      </c>
      <c r="AT121">
        <v>117.53</v>
      </c>
      <c r="AU121">
        <v>117.55</v>
      </c>
      <c r="AV121">
        <v>117.54</v>
      </c>
      <c r="AW121">
        <v>117.55</v>
      </c>
      <c r="AX121">
        <v>117.54</v>
      </c>
      <c r="AY121">
        <v>117.54</v>
      </c>
      <c r="AZ121">
        <v>117.56</v>
      </c>
      <c r="BA121">
        <v>117.57</v>
      </c>
      <c r="BB121">
        <v>117.57</v>
      </c>
      <c r="BC121">
        <v>117.57</v>
      </c>
      <c r="BD121">
        <v>117.57</v>
      </c>
      <c r="BE121">
        <v>117.57</v>
      </c>
      <c r="BF121">
        <v>117.57</v>
      </c>
      <c r="BG121">
        <v>117.59</v>
      </c>
      <c r="BH121">
        <v>117.6</v>
      </c>
      <c r="BI121">
        <v>117.6</v>
      </c>
    </row>
    <row r="122" spans="1:61" x14ac:dyDescent="0.25">
      <c r="A122" s="2">
        <v>42727</v>
      </c>
      <c r="B122">
        <f>_xll.BDH($A$1,"last_price",A122+TIME(8,0,0),A122+TIME(9,0,0),"BarSz=1","Dir=H","Dts=h","Sort=D","Quote=C","UseDPDF=Y","cols=60;rows=1")</f>
        <v>117.51</v>
      </c>
      <c r="C122">
        <v>117.51</v>
      </c>
      <c r="D122">
        <v>117.51</v>
      </c>
      <c r="E122">
        <v>117.5</v>
      </c>
      <c r="F122">
        <v>117.49</v>
      </c>
      <c r="G122">
        <v>117.51</v>
      </c>
      <c r="H122">
        <v>117.51</v>
      </c>
      <c r="I122">
        <v>117.49</v>
      </c>
      <c r="J122">
        <v>117.48</v>
      </c>
      <c r="K122">
        <v>117.47</v>
      </c>
      <c r="L122">
        <v>117.47</v>
      </c>
      <c r="M122">
        <v>117.47</v>
      </c>
      <c r="N122">
        <v>117.47</v>
      </c>
      <c r="O122">
        <v>117.47</v>
      </c>
      <c r="P122">
        <v>117.47</v>
      </c>
      <c r="Q122">
        <v>117.47</v>
      </c>
      <c r="R122">
        <v>117.47</v>
      </c>
      <c r="S122">
        <v>117.47</v>
      </c>
      <c r="T122">
        <v>117.48</v>
      </c>
      <c r="U122">
        <v>117.48</v>
      </c>
      <c r="V122">
        <v>117.48</v>
      </c>
      <c r="W122">
        <v>117.48</v>
      </c>
      <c r="X122">
        <v>117.48</v>
      </c>
      <c r="Y122">
        <v>117.45</v>
      </c>
      <c r="Z122">
        <v>117.47</v>
      </c>
      <c r="AA122">
        <v>117.47</v>
      </c>
      <c r="AB122">
        <v>117.48</v>
      </c>
      <c r="AC122">
        <v>117.48</v>
      </c>
      <c r="AD122">
        <v>117.47</v>
      </c>
      <c r="AE122">
        <v>117.46</v>
      </c>
      <c r="AF122">
        <v>117.46</v>
      </c>
      <c r="AG122">
        <v>117.47</v>
      </c>
      <c r="AH122">
        <v>117.48</v>
      </c>
      <c r="AI122">
        <v>117.47</v>
      </c>
      <c r="AJ122">
        <v>117.47</v>
      </c>
      <c r="AK122">
        <v>117.48</v>
      </c>
      <c r="AL122">
        <v>117.49</v>
      </c>
      <c r="AM122">
        <v>117.5</v>
      </c>
      <c r="AN122">
        <v>117.5</v>
      </c>
      <c r="AO122">
        <v>117.5</v>
      </c>
      <c r="AP122">
        <v>117.5</v>
      </c>
      <c r="AQ122">
        <v>117.52</v>
      </c>
      <c r="AR122">
        <v>117.51</v>
      </c>
      <c r="AS122">
        <v>117.5</v>
      </c>
      <c r="AT122">
        <v>117.52</v>
      </c>
      <c r="AU122">
        <v>117.52</v>
      </c>
      <c r="AV122">
        <v>117.53</v>
      </c>
      <c r="AW122">
        <v>117.52</v>
      </c>
      <c r="AX122">
        <v>117.52</v>
      </c>
      <c r="AY122">
        <v>117.54</v>
      </c>
      <c r="AZ122">
        <v>117.55</v>
      </c>
      <c r="BA122">
        <v>117.54</v>
      </c>
      <c r="BB122">
        <v>117.53</v>
      </c>
      <c r="BC122">
        <v>117.54</v>
      </c>
      <c r="BD122">
        <v>117.55</v>
      </c>
      <c r="BE122">
        <v>117.55</v>
      </c>
      <c r="BF122">
        <v>117.55</v>
      </c>
      <c r="BG122">
        <v>117.55</v>
      </c>
      <c r="BH122">
        <v>117.56</v>
      </c>
      <c r="BI122">
        <v>117.56</v>
      </c>
    </row>
    <row r="123" spans="1:61" x14ac:dyDescent="0.25">
      <c r="A123" s="2">
        <v>42730</v>
      </c>
      <c r="B123">
        <f>_xll.BDH($A$1,"last_price",A123+TIME(8,0,0),A123+TIME(9,0,0),"BarSz=1","Dir=H","Dts=h","Sort=D","Quote=C","UseDPDF=Y","cols=60;rows=1")</f>
        <v>117.09</v>
      </c>
      <c r="C123">
        <v>117.1</v>
      </c>
      <c r="D123">
        <v>117.09</v>
      </c>
      <c r="E123">
        <v>117.1</v>
      </c>
      <c r="F123">
        <v>117.1</v>
      </c>
      <c r="G123">
        <v>117.07</v>
      </c>
      <c r="H123">
        <v>117.13</v>
      </c>
      <c r="I123">
        <v>117.16</v>
      </c>
      <c r="J123">
        <v>117.17</v>
      </c>
      <c r="K123">
        <v>117.2</v>
      </c>
      <c r="L123">
        <v>117.23</v>
      </c>
      <c r="M123">
        <v>117.23</v>
      </c>
      <c r="N123">
        <v>117.22</v>
      </c>
      <c r="O123">
        <v>117.23</v>
      </c>
      <c r="P123">
        <v>117.23</v>
      </c>
      <c r="Q123">
        <v>117.21</v>
      </c>
      <c r="R123">
        <v>117.21</v>
      </c>
      <c r="S123">
        <v>117.22</v>
      </c>
      <c r="T123">
        <v>117.23</v>
      </c>
      <c r="U123">
        <v>117.23</v>
      </c>
      <c r="V123">
        <v>117.27</v>
      </c>
      <c r="W123">
        <v>117.27</v>
      </c>
      <c r="X123">
        <v>117.28</v>
      </c>
      <c r="Y123">
        <v>117.28</v>
      </c>
      <c r="Z123">
        <v>117.29</v>
      </c>
      <c r="AA123">
        <v>117.3</v>
      </c>
      <c r="AB123">
        <v>117.3</v>
      </c>
      <c r="AC123">
        <v>117.3</v>
      </c>
      <c r="AD123">
        <v>117.3</v>
      </c>
      <c r="AE123">
        <v>117.3</v>
      </c>
      <c r="AF123">
        <v>117.3</v>
      </c>
      <c r="AG123">
        <v>117.3</v>
      </c>
      <c r="AH123">
        <v>117.3</v>
      </c>
      <c r="AI123">
        <v>117.3</v>
      </c>
      <c r="AJ123">
        <v>117.3</v>
      </c>
      <c r="AK123">
        <v>117.31</v>
      </c>
      <c r="AL123">
        <v>117.3</v>
      </c>
      <c r="AM123">
        <v>117.3</v>
      </c>
      <c r="AN123">
        <v>117.32</v>
      </c>
      <c r="AO123">
        <v>117.32</v>
      </c>
      <c r="AP123">
        <v>117.31</v>
      </c>
      <c r="AQ123">
        <v>117.31</v>
      </c>
      <c r="AR123">
        <v>117.32</v>
      </c>
      <c r="AS123">
        <v>117.32</v>
      </c>
      <c r="AT123">
        <v>117.31</v>
      </c>
      <c r="AU123">
        <v>117.32</v>
      </c>
      <c r="AV123">
        <v>117.3</v>
      </c>
      <c r="AW123">
        <v>117.3</v>
      </c>
      <c r="AX123">
        <v>117.29</v>
      </c>
      <c r="AY123">
        <v>117.29</v>
      </c>
      <c r="AZ123">
        <v>117.29</v>
      </c>
      <c r="BA123">
        <v>117.29</v>
      </c>
      <c r="BB123">
        <v>117.29</v>
      </c>
      <c r="BC123">
        <v>117.29</v>
      </c>
      <c r="BD123">
        <v>117.3</v>
      </c>
      <c r="BE123">
        <v>117.29</v>
      </c>
      <c r="BF123">
        <v>117.29</v>
      </c>
      <c r="BG123">
        <v>117.28</v>
      </c>
      <c r="BH123">
        <v>117.29</v>
      </c>
      <c r="BI123">
        <v>117.32</v>
      </c>
    </row>
    <row r="124" spans="1:61" x14ac:dyDescent="0.25">
      <c r="A124" s="2">
        <v>42731</v>
      </c>
      <c r="B124">
        <f>_xll.BDH($A$1,"last_price",A124+TIME(8,0,0),A124+TIME(9,0,0),"BarSz=1","Dir=H","Dts=h","Sort=D","Quote=C","UseDPDF=Y","cols=60;rows=1")</f>
        <v>117.44</v>
      </c>
      <c r="C124">
        <v>117.41</v>
      </c>
      <c r="D124">
        <v>117.38</v>
      </c>
      <c r="E124">
        <v>117.4</v>
      </c>
      <c r="F124">
        <v>117.4</v>
      </c>
      <c r="G124">
        <v>117.4</v>
      </c>
      <c r="H124">
        <v>117.27</v>
      </c>
      <c r="I124">
        <v>117.27</v>
      </c>
      <c r="J124">
        <v>117.29</v>
      </c>
      <c r="K124">
        <v>117.31</v>
      </c>
      <c r="L124">
        <v>117.31</v>
      </c>
      <c r="M124">
        <v>117.3</v>
      </c>
      <c r="N124">
        <v>117.29</v>
      </c>
      <c r="O124">
        <v>117.32</v>
      </c>
      <c r="P124">
        <v>117.31</v>
      </c>
      <c r="Q124">
        <v>117.31</v>
      </c>
      <c r="R124">
        <v>117.26</v>
      </c>
      <c r="S124">
        <v>117.25</v>
      </c>
      <c r="T124">
        <v>117.25</v>
      </c>
      <c r="U124">
        <v>117.25</v>
      </c>
      <c r="V124">
        <v>117.27</v>
      </c>
      <c r="W124">
        <v>117.25</v>
      </c>
      <c r="X124">
        <v>117.25</v>
      </c>
      <c r="Y124">
        <v>117.25</v>
      </c>
      <c r="Z124">
        <v>117.23</v>
      </c>
      <c r="AA124">
        <v>117.23</v>
      </c>
      <c r="AB124">
        <v>117.23</v>
      </c>
      <c r="AC124">
        <v>117.23</v>
      </c>
      <c r="AD124">
        <v>117.21</v>
      </c>
      <c r="AE124">
        <v>117.22</v>
      </c>
      <c r="AF124">
        <v>117.25</v>
      </c>
      <c r="AG124">
        <v>117.26</v>
      </c>
      <c r="AH124">
        <v>117.27</v>
      </c>
      <c r="AI124">
        <v>117.27</v>
      </c>
      <c r="AJ124">
        <v>117.27</v>
      </c>
      <c r="AK124">
        <v>117.28</v>
      </c>
      <c r="AL124">
        <v>117.27</v>
      </c>
      <c r="AM124">
        <v>117.29</v>
      </c>
      <c r="AN124">
        <v>117.3</v>
      </c>
      <c r="AO124">
        <v>117.31</v>
      </c>
      <c r="AP124">
        <v>117.31</v>
      </c>
      <c r="AQ124">
        <v>117.31</v>
      </c>
      <c r="AR124">
        <v>117.3</v>
      </c>
      <c r="AS124">
        <v>117.31</v>
      </c>
      <c r="AT124">
        <v>117.3</v>
      </c>
      <c r="AU124">
        <v>117.3</v>
      </c>
      <c r="AV124">
        <v>117.28</v>
      </c>
      <c r="AW124">
        <v>117.27</v>
      </c>
      <c r="AX124">
        <v>117.26</v>
      </c>
      <c r="AY124">
        <v>117.28</v>
      </c>
      <c r="AZ124">
        <v>117.31</v>
      </c>
      <c r="BA124">
        <v>117.28</v>
      </c>
      <c r="BB124">
        <v>117.27</v>
      </c>
      <c r="BC124">
        <v>117.25</v>
      </c>
      <c r="BD124">
        <v>117.21</v>
      </c>
      <c r="BE124">
        <v>117.21</v>
      </c>
      <c r="BF124">
        <v>117.2</v>
      </c>
      <c r="BG124">
        <v>117.2</v>
      </c>
      <c r="BH124">
        <v>117.19</v>
      </c>
      <c r="BI124">
        <v>117.2</v>
      </c>
    </row>
    <row r="125" spans="1:61" x14ac:dyDescent="0.25">
      <c r="A125" s="2">
        <v>42732</v>
      </c>
      <c r="B125">
        <f>_xll.BDH($A$1,"last_price",A125+TIME(8,0,0),A125+TIME(9,0,0),"BarSz=1","Dir=H","Dts=h","Sort=D","Quote=C","UseDPDF=Y","cols=60;rows=1")</f>
        <v>117.59</v>
      </c>
      <c r="C125">
        <v>117.6</v>
      </c>
      <c r="D125">
        <v>117.64</v>
      </c>
      <c r="E125">
        <v>117.6</v>
      </c>
      <c r="F125">
        <v>117.63</v>
      </c>
      <c r="G125">
        <v>117.6</v>
      </c>
      <c r="H125">
        <v>117.53</v>
      </c>
      <c r="I125">
        <v>117.45</v>
      </c>
      <c r="J125">
        <v>117.45</v>
      </c>
      <c r="K125">
        <v>117.4</v>
      </c>
      <c r="L125">
        <v>117.4</v>
      </c>
      <c r="M125">
        <v>117.4</v>
      </c>
      <c r="N125">
        <v>117.41</v>
      </c>
      <c r="O125">
        <v>117.41</v>
      </c>
      <c r="P125">
        <v>117.41</v>
      </c>
      <c r="Q125">
        <v>117.4</v>
      </c>
      <c r="R125">
        <v>117.39</v>
      </c>
      <c r="S125">
        <v>117.38</v>
      </c>
      <c r="T125">
        <v>117.39</v>
      </c>
      <c r="U125">
        <v>117.39</v>
      </c>
      <c r="V125">
        <v>117.4</v>
      </c>
      <c r="W125">
        <v>117.41</v>
      </c>
      <c r="X125">
        <v>117.42</v>
      </c>
      <c r="Y125">
        <v>117.43</v>
      </c>
      <c r="Z125">
        <v>117.44</v>
      </c>
      <c r="AA125">
        <v>117.44</v>
      </c>
      <c r="AB125">
        <v>117.44</v>
      </c>
      <c r="AC125">
        <v>117.47</v>
      </c>
      <c r="AD125">
        <v>117.48</v>
      </c>
      <c r="AE125">
        <v>117.45</v>
      </c>
      <c r="AF125">
        <v>117.45</v>
      </c>
      <c r="AG125">
        <v>117.44</v>
      </c>
      <c r="AH125">
        <v>117.46</v>
      </c>
      <c r="AI125">
        <v>117.45</v>
      </c>
      <c r="AJ125">
        <v>117.46</v>
      </c>
      <c r="AK125">
        <v>117.45</v>
      </c>
      <c r="AL125">
        <v>117.47</v>
      </c>
      <c r="AM125">
        <v>117.49</v>
      </c>
      <c r="AN125">
        <v>117.48</v>
      </c>
      <c r="AO125">
        <v>117.49</v>
      </c>
      <c r="AP125">
        <v>117.52</v>
      </c>
      <c r="AQ125">
        <v>117.5</v>
      </c>
      <c r="AR125">
        <v>117.49</v>
      </c>
      <c r="AS125">
        <v>117.48</v>
      </c>
      <c r="AT125">
        <v>117.47</v>
      </c>
      <c r="AU125">
        <v>117.47</v>
      </c>
      <c r="AV125">
        <v>117.46</v>
      </c>
      <c r="AW125">
        <v>117.45</v>
      </c>
      <c r="AX125">
        <v>117.45</v>
      </c>
      <c r="AY125">
        <v>117.44</v>
      </c>
      <c r="AZ125">
        <v>117.44</v>
      </c>
      <c r="BA125">
        <v>117.44</v>
      </c>
      <c r="BB125">
        <v>117.45</v>
      </c>
      <c r="BC125">
        <v>117.42</v>
      </c>
      <c r="BD125">
        <v>117.43</v>
      </c>
      <c r="BE125">
        <v>117.42</v>
      </c>
      <c r="BF125">
        <v>117.47</v>
      </c>
      <c r="BG125">
        <v>117.49</v>
      </c>
      <c r="BH125">
        <v>117.45</v>
      </c>
      <c r="BI125">
        <v>117.49</v>
      </c>
    </row>
    <row r="126" spans="1:61" x14ac:dyDescent="0.25">
      <c r="A126" s="2">
        <v>42733</v>
      </c>
      <c r="B126">
        <f>_xll.BDH($A$1,"last_price",A126+TIME(8,0,0),A126+TIME(9,0,0),"BarSz=1","Dir=H","Dts=h","Sort=D","Quote=C","UseDPDF=Y","cols=60;rows=1")</f>
        <v>116.98</v>
      </c>
      <c r="C126">
        <v>116.99</v>
      </c>
      <c r="D126">
        <v>117.03</v>
      </c>
      <c r="E126">
        <v>117.02</v>
      </c>
      <c r="F126">
        <v>117.01</v>
      </c>
      <c r="G126">
        <v>117.03</v>
      </c>
      <c r="H126">
        <v>116.99</v>
      </c>
      <c r="I126">
        <v>116.95</v>
      </c>
      <c r="J126">
        <v>116.93</v>
      </c>
      <c r="K126">
        <v>116.92</v>
      </c>
      <c r="L126">
        <v>116.91</v>
      </c>
      <c r="M126">
        <v>116.92</v>
      </c>
      <c r="N126">
        <v>116.93</v>
      </c>
      <c r="O126">
        <v>116.93</v>
      </c>
      <c r="P126">
        <v>116.94</v>
      </c>
      <c r="Q126">
        <v>116.94</v>
      </c>
      <c r="R126">
        <v>116.95</v>
      </c>
      <c r="S126">
        <v>116.9</v>
      </c>
      <c r="T126">
        <v>116.92</v>
      </c>
      <c r="U126">
        <v>116.92</v>
      </c>
      <c r="V126">
        <v>116.92</v>
      </c>
      <c r="W126">
        <v>116.91</v>
      </c>
      <c r="X126">
        <v>116.96</v>
      </c>
      <c r="Y126">
        <v>116.99</v>
      </c>
      <c r="Z126">
        <v>117</v>
      </c>
      <c r="AA126">
        <v>117.01</v>
      </c>
      <c r="AB126">
        <v>117.02</v>
      </c>
      <c r="AC126">
        <v>116.98</v>
      </c>
      <c r="AD126">
        <v>116.92</v>
      </c>
      <c r="AE126">
        <v>116.89</v>
      </c>
      <c r="AF126">
        <v>116.9</v>
      </c>
      <c r="AG126">
        <v>116.88</v>
      </c>
      <c r="AH126">
        <v>116.88</v>
      </c>
      <c r="AI126">
        <v>116.89</v>
      </c>
      <c r="AJ126">
        <v>116.91</v>
      </c>
      <c r="AK126">
        <v>116.91</v>
      </c>
      <c r="AL126">
        <v>116.92</v>
      </c>
      <c r="AM126">
        <v>116.91</v>
      </c>
      <c r="AN126">
        <v>116.9</v>
      </c>
      <c r="AO126">
        <v>116.9</v>
      </c>
      <c r="AP126">
        <v>116.9</v>
      </c>
      <c r="AQ126">
        <v>116.9</v>
      </c>
      <c r="AR126">
        <v>116.9</v>
      </c>
      <c r="AS126">
        <v>116.83</v>
      </c>
      <c r="AT126">
        <v>116.87</v>
      </c>
      <c r="AU126">
        <v>116.87</v>
      </c>
      <c r="AV126">
        <v>116.9</v>
      </c>
      <c r="AW126">
        <v>116.91</v>
      </c>
      <c r="AX126">
        <v>116.92</v>
      </c>
      <c r="AY126">
        <v>116.95</v>
      </c>
      <c r="AZ126">
        <v>116.9</v>
      </c>
      <c r="BA126">
        <v>116.89</v>
      </c>
      <c r="BB126">
        <v>116.91</v>
      </c>
      <c r="BC126">
        <v>116.94</v>
      </c>
      <c r="BD126">
        <v>116.91</v>
      </c>
      <c r="BE126">
        <v>116.97</v>
      </c>
      <c r="BF126">
        <v>117.01</v>
      </c>
      <c r="BG126">
        <v>117.04</v>
      </c>
      <c r="BH126">
        <v>117.03</v>
      </c>
      <c r="BI126">
        <v>117.02</v>
      </c>
    </row>
    <row r="127" spans="1:61" x14ac:dyDescent="0.25">
      <c r="A127" s="2">
        <v>42734</v>
      </c>
      <c r="B127">
        <f>_xll.BDH($A$1,"last_price",A127+TIME(8,0,0),A127+TIME(9,0,0),"BarSz=1","Dir=H","Dts=h","Sort=D","Quote=C","UseDPDF=Y","cols=60;rows=1")</f>
        <v>116.25</v>
      </c>
      <c r="C127">
        <v>116.28</v>
      </c>
      <c r="D127">
        <v>116.31</v>
      </c>
      <c r="E127">
        <v>116.28</v>
      </c>
      <c r="F127">
        <v>116.29</v>
      </c>
      <c r="G127">
        <v>116.32</v>
      </c>
      <c r="H127">
        <v>116.3</v>
      </c>
      <c r="I127">
        <v>116.33</v>
      </c>
      <c r="J127">
        <v>116.32</v>
      </c>
      <c r="K127">
        <v>116.35</v>
      </c>
      <c r="L127">
        <v>116.34</v>
      </c>
      <c r="M127">
        <v>116.32</v>
      </c>
      <c r="N127">
        <v>116.32</v>
      </c>
      <c r="O127">
        <v>116.35</v>
      </c>
      <c r="P127">
        <v>116.36</v>
      </c>
      <c r="Q127">
        <v>116.37</v>
      </c>
      <c r="R127">
        <v>116.36</v>
      </c>
      <c r="S127">
        <v>116.34</v>
      </c>
      <c r="T127">
        <v>116.34</v>
      </c>
      <c r="U127">
        <v>116.33</v>
      </c>
      <c r="V127">
        <v>116.34</v>
      </c>
      <c r="W127">
        <v>116.34</v>
      </c>
      <c r="X127">
        <v>116.3</v>
      </c>
      <c r="Y127">
        <v>116.28</v>
      </c>
      <c r="Z127">
        <v>116.32</v>
      </c>
      <c r="AA127">
        <v>116.38</v>
      </c>
      <c r="AB127">
        <v>116.37</v>
      </c>
      <c r="AC127">
        <v>116.36</v>
      </c>
      <c r="AD127">
        <v>116.36</v>
      </c>
      <c r="AE127">
        <v>116.37</v>
      </c>
      <c r="AF127">
        <v>116.33</v>
      </c>
      <c r="AG127">
        <v>116.31</v>
      </c>
      <c r="AH127">
        <v>116.31</v>
      </c>
      <c r="AI127">
        <v>116.33</v>
      </c>
      <c r="AJ127">
        <v>116.35</v>
      </c>
      <c r="AK127">
        <v>116.38</v>
      </c>
      <c r="AL127">
        <v>116.37</v>
      </c>
      <c r="AM127">
        <v>116.35</v>
      </c>
      <c r="AN127">
        <v>116.35</v>
      </c>
      <c r="AO127">
        <v>116.34</v>
      </c>
      <c r="AP127">
        <v>116.32</v>
      </c>
      <c r="AQ127">
        <v>116.36</v>
      </c>
      <c r="AR127">
        <v>116.39</v>
      </c>
      <c r="AS127">
        <v>116.32</v>
      </c>
      <c r="AT127">
        <v>116.32</v>
      </c>
      <c r="AU127">
        <v>116.32</v>
      </c>
      <c r="AV127">
        <v>116.35</v>
      </c>
      <c r="AW127">
        <v>116.35</v>
      </c>
      <c r="AX127">
        <v>116.37</v>
      </c>
      <c r="AY127">
        <v>116.4</v>
      </c>
      <c r="AZ127">
        <v>116.41</v>
      </c>
      <c r="BA127">
        <v>116.43</v>
      </c>
      <c r="BB127">
        <v>116.38</v>
      </c>
      <c r="BC127">
        <v>116.36</v>
      </c>
      <c r="BD127">
        <v>116.41</v>
      </c>
      <c r="BE127">
        <v>116.46</v>
      </c>
      <c r="BF127">
        <v>116.42</v>
      </c>
      <c r="BG127">
        <v>116.37</v>
      </c>
      <c r="BH127">
        <v>116.36</v>
      </c>
      <c r="BI127">
        <v>116.32</v>
      </c>
    </row>
    <row r="128" spans="1:61" x14ac:dyDescent="0.25">
      <c r="A128" s="2">
        <v>42737</v>
      </c>
      <c r="B128">
        <f>_xll.BDH($A$1,"last_price",A128+TIME(8,0,0),A128+TIME(9,0,0),"BarSz=1","Dir=H","Dts=h","Sort=D","Quote=C","UseDPDF=Y","cols=60;rows=1")</f>
        <v>116.77</v>
      </c>
      <c r="C128">
        <v>116.77</v>
      </c>
      <c r="D128">
        <v>116.77</v>
      </c>
      <c r="E128">
        <v>116.77</v>
      </c>
      <c r="F128">
        <v>116.77</v>
      </c>
      <c r="G128">
        <v>116.77</v>
      </c>
      <c r="H128">
        <v>116.77</v>
      </c>
      <c r="I128">
        <v>116.77</v>
      </c>
      <c r="J128">
        <v>116.77</v>
      </c>
      <c r="K128">
        <v>116.76</v>
      </c>
      <c r="L128">
        <v>116.76</v>
      </c>
      <c r="M128">
        <v>116.76</v>
      </c>
      <c r="N128">
        <v>116.75</v>
      </c>
      <c r="O128">
        <v>116.77</v>
      </c>
      <c r="P128">
        <v>116.76</v>
      </c>
      <c r="Q128">
        <v>116.76</v>
      </c>
      <c r="R128">
        <v>116.77</v>
      </c>
      <c r="S128">
        <v>116.76</v>
      </c>
      <c r="T128">
        <v>116.75</v>
      </c>
      <c r="U128">
        <v>116.75</v>
      </c>
      <c r="V128">
        <v>116.75</v>
      </c>
      <c r="W128">
        <v>116.76</v>
      </c>
      <c r="X128">
        <v>116.76</v>
      </c>
      <c r="Y128">
        <v>116.75</v>
      </c>
      <c r="Z128">
        <v>116.81</v>
      </c>
      <c r="AA128">
        <v>116.81</v>
      </c>
      <c r="AB128">
        <v>116.81</v>
      </c>
      <c r="AC128">
        <v>116.81</v>
      </c>
      <c r="AD128">
        <v>116.81</v>
      </c>
      <c r="AE128">
        <v>116.81</v>
      </c>
      <c r="AF128">
        <v>116.81</v>
      </c>
      <c r="AG128">
        <v>116.81</v>
      </c>
      <c r="AH128">
        <v>116.81</v>
      </c>
      <c r="AI128">
        <v>116.81</v>
      </c>
      <c r="AJ128">
        <v>116.81</v>
      </c>
      <c r="AK128">
        <v>116.81</v>
      </c>
      <c r="AL128">
        <v>116.81</v>
      </c>
      <c r="AM128">
        <v>116.81</v>
      </c>
      <c r="AN128">
        <v>116.81</v>
      </c>
      <c r="AO128">
        <v>116.81</v>
      </c>
      <c r="AP128">
        <v>116.81</v>
      </c>
      <c r="AQ128">
        <v>116.81</v>
      </c>
      <c r="AR128">
        <v>116.81</v>
      </c>
      <c r="AS128">
        <v>116.81</v>
      </c>
      <c r="AT128">
        <v>116.81</v>
      </c>
      <c r="AU128">
        <v>116.81</v>
      </c>
      <c r="AV128">
        <v>116.81</v>
      </c>
      <c r="AW128">
        <v>116.81</v>
      </c>
      <c r="AX128">
        <v>116.81</v>
      </c>
      <c r="AY128">
        <v>116.81</v>
      </c>
      <c r="AZ128">
        <v>116.81</v>
      </c>
      <c r="BA128">
        <v>116.81</v>
      </c>
      <c r="BB128">
        <v>116.82</v>
      </c>
      <c r="BC128">
        <v>116.81</v>
      </c>
      <c r="BD128">
        <v>116.81</v>
      </c>
      <c r="BE128">
        <v>116.82</v>
      </c>
      <c r="BF128">
        <v>116.82</v>
      </c>
      <c r="BG128">
        <v>116.82</v>
      </c>
      <c r="BH128">
        <v>116.81</v>
      </c>
      <c r="BI128">
        <v>116.81</v>
      </c>
    </row>
    <row r="129" spans="1:61" x14ac:dyDescent="0.25">
      <c r="A129" s="2">
        <v>42738</v>
      </c>
      <c r="B129">
        <f>_xll.BDH($A$1,"last_price",A129+TIME(8,0,0),A129+TIME(9,0,0),"BarSz=1","Dir=H","Dts=h","Sort=D","Quote=C","UseDPDF=Y","cols=60;rows=1")</f>
        <v>117.36</v>
      </c>
      <c r="C129">
        <v>117.39</v>
      </c>
      <c r="D129">
        <v>117.38</v>
      </c>
      <c r="E129">
        <v>117.39</v>
      </c>
      <c r="F129">
        <v>117.39</v>
      </c>
      <c r="G129">
        <v>117.36</v>
      </c>
      <c r="H129">
        <v>117.4</v>
      </c>
      <c r="I129">
        <v>117.41</v>
      </c>
      <c r="J129">
        <v>117.41</v>
      </c>
      <c r="K129">
        <v>117.44</v>
      </c>
      <c r="L129">
        <v>117.43</v>
      </c>
      <c r="M129">
        <v>117.43</v>
      </c>
      <c r="N129">
        <v>117.43</v>
      </c>
      <c r="O129">
        <v>117.42</v>
      </c>
      <c r="P129">
        <v>117.44</v>
      </c>
      <c r="Q129">
        <v>117.45</v>
      </c>
      <c r="R129">
        <v>117.45</v>
      </c>
      <c r="S129">
        <v>117.43</v>
      </c>
      <c r="T129">
        <v>117.42</v>
      </c>
      <c r="U129">
        <v>117.42</v>
      </c>
      <c r="V129">
        <v>117.42</v>
      </c>
      <c r="W129">
        <v>117.41</v>
      </c>
      <c r="X129">
        <v>117.41</v>
      </c>
      <c r="Y129">
        <v>117.41</v>
      </c>
      <c r="Z129">
        <v>117.4</v>
      </c>
      <c r="AA129">
        <v>117.4</v>
      </c>
      <c r="AB129">
        <v>117.4</v>
      </c>
      <c r="AC129">
        <v>117.4</v>
      </c>
      <c r="AD129">
        <v>117.4</v>
      </c>
      <c r="AE129">
        <v>117.41</v>
      </c>
      <c r="AF129">
        <v>117.41</v>
      </c>
      <c r="AG129">
        <v>117.41</v>
      </c>
      <c r="AH129">
        <v>117.41</v>
      </c>
      <c r="AI129">
        <v>117.44</v>
      </c>
      <c r="AJ129">
        <v>117.41</v>
      </c>
      <c r="AK129">
        <v>117.4</v>
      </c>
      <c r="AL129">
        <v>117.4</v>
      </c>
      <c r="AM129">
        <v>117.4</v>
      </c>
      <c r="AN129">
        <v>117.44</v>
      </c>
      <c r="AO129">
        <v>117.41</v>
      </c>
      <c r="AP129">
        <v>117.4</v>
      </c>
      <c r="AQ129">
        <v>117.4</v>
      </c>
      <c r="AR129">
        <v>117.38</v>
      </c>
      <c r="AS129">
        <v>117.36</v>
      </c>
      <c r="AT129">
        <v>117.37</v>
      </c>
      <c r="AU129">
        <v>117.36</v>
      </c>
      <c r="AV129">
        <v>117.38</v>
      </c>
      <c r="AW129">
        <v>117.39</v>
      </c>
      <c r="AX129">
        <v>117.37</v>
      </c>
      <c r="AY129">
        <v>117.36</v>
      </c>
      <c r="AZ129">
        <v>117.38</v>
      </c>
      <c r="BA129">
        <v>117.39</v>
      </c>
      <c r="BB129">
        <v>117.4</v>
      </c>
      <c r="BC129">
        <v>117.37</v>
      </c>
      <c r="BD129">
        <v>117.38</v>
      </c>
      <c r="BE129">
        <v>117.41</v>
      </c>
      <c r="BF129">
        <v>117.4</v>
      </c>
      <c r="BG129">
        <v>117.45</v>
      </c>
      <c r="BH129">
        <v>117.46</v>
      </c>
      <c r="BI129">
        <v>117.45</v>
      </c>
    </row>
    <row r="130" spans="1:61" x14ac:dyDescent="0.25">
      <c r="A130" s="2">
        <v>42739</v>
      </c>
      <c r="B130">
        <f>_xll.BDH($A$1,"last_price",A130+TIME(8,0,0),A130+TIME(9,0,0),"BarSz=1","Dir=H","Dts=h","Sort=D","Quote=C","UseDPDF=Y","cols=60;rows=1")</f>
        <v>117.95</v>
      </c>
      <c r="C130">
        <v>117.95</v>
      </c>
      <c r="D130">
        <v>117.95</v>
      </c>
      <c r="E130">
        <v>117.91</v>
      </c>
      <c r="F130">
        <v>117.9</v>
      </c>
      <c r="G130">
        <v>117.92</v>
      </c>
      <c r="H130">
        <v>117.9</v>
      </c>
      <c r="I130">
        <v>117.91</v>
      </c>
      <c r="J130">
        <v>117.92</v>
      </c>
      <c r="K130">
        <v>117.86</v>
      </c>
      <c r="L130">
        <v>117.83</v>
      </c>
      <c r="M130">
        <v>117.8</v>
      </c>
      <c r="N130">
        <v>117.77</v>
      </c>
      <c r="O130">
        <v>117.75</v>
      </c>
      <c r="P130">
        <v>117.74</v>
      </c>
      <c r="Q130">
        <v>117.74</v>
      </c>
      <c r="R130">
        <v>117.71</v>
      </c>
      <c r="S130">
        <v>117.72</v>
      </c>
      <c r="T130">
        <v>117.71</v>
      </c>
      <c r="U130">
        <v>117.68</v>
      </c>
      <c r="V130">
        <v>117.72</v>
      </c>
      <c r="W130">
        <v>117.73</v>
      </c>
      <c r="X130">
        <v>117.72</v>
      </c>
      <c r="Y130">
        <v>117.73</v>
      </c>
      <c r="Z130">
        <v>117.75</v>
      </c>
      <c r="AA130">
        <v>117.71</v>
      </c>
      <c r="AB130">
        <v>117.73</v>
      </c>
      <c r="AC130">
        <v>117.73</v>
      </c>
      <c r="AD130">
        <v>117.77</v>
      </c>
      <c r="AE130">
        <v>117.78</v>
      </c>
      <c r="AF130">
        <v>117.8</v>
      </c>
      <c r="AG130">
        <v>117.79</v>
      </c>
      <c r="AH130">
        <v>117.8</v>
      </c>
      <c r="AI130">
        <v>117.82</v>
      </c>
      <c r="AJ130">
        <v>117.81</v>
      </c>
      <c r="AK130">
        <v>117.81</v>
      </c>
      <c r="AL130">
        <v>117.81</v>
      </c>
      <c r="AM130">
        <v>117.8</v>
      </c>
      <c r="AN130">
        <v>117.83</v>
      </c>
      <c r="AO130">
        <v>117.85</v>
      </c>
      <c r="AP130">
        <v>117.82</v>
      </c>
      <c r="AQ130">
        <v>117.77</v>
      </c>
      <c r="AR130">
        <v>117.75</v>
      </c>
      <c r="AS130">
        <v>117.76</v>
      </c>
      <c r="AT130">
        <v>117.75</v>
      </c>
      <c r="AU130">
        <v>117.72</v>
      </c>
      <c r="AV130">
        <v>117.74</v>
      </c>
      <c r="AW130">
        <v>117.75</v>
      </c>
      <c r="AX130">
        <v>117.75</v>
      </c>
      <c r="AY130">
        <v>117.76</v>
      </c>
      <c r="AZ130">
        <v>117.73</v>
      </c>
      <c r="BA130">
        <v>117.76</v>
      </c>
      <c r="BB130">
        <v>117.73</v>
      </c>
      <c r="BC130">
        <v>117.69</v>
      </c>
      <c r="BD130">
        <v>117.72</v>
      </c>
      <c r="BE130">
        <v>117.73</v>
      </c>
      <c r="BF130">
        <v>117.74</v>
      </c>
      <c r="BG130">
        <v>117.71</v>
      </c>
      <c r="BH130">
        <v>117.66</v>
      </c>
      <c r="BI130">
        <v>117.66</v>
      </c>
    </row>
    <row r="131" spans="1:61" x14ac:dyDescent="0.25">
      <c r="A131" s="2">
        <v>42740</v>
      </c>
      <c r="B131">
        <f>_xll.BDH($A$1,"last_price",A131+TIME(8,0,0),A131+TIME(9,0,0),"BarSz=1","Dir=H","Dts=h","Sort=D","Quote=C","UseDPDF=Y","cols=60;rows=1")</f>
        <v>116.37</v>
      </c>
      <c r="C131">
        <v>116.37</v>
      </c>
      <c r="D131">
        <v>116.36</v>
      </c>
      <c r="E131">
        <v>116.33</v>
      </c>
      <c r="F131">
        <v>116.56</v>
      </c>
      <c r="G131">
        <v>116.6</v>
      </c>
      <c r="H131">
        <v>116.65</v>
      </c>
      <c r="I131">
        <v>116.68</v>
      </c>
      <c r="J131">
        <v>116.64</v>
      </c>
      <c r="K131">
        <v>116.6</v>
      </c>
      <c r="L131">
        <v>116.59</v>
      </c>
      <c r="M131">
        <v>116.55</v>
      </c>
      <c r="N131">
        <v>116.59</v>
      </c>
      <c r="O131">
        <v>116.6</v>
      </c>
      <c r="P131">
        <v>116.54</v>
      </c>
      <c r="Q131">
        <v>116.49</v>
      </c>
      <c r="R131">
        <v>116.57</v>
      </c>
      <c r="S131">
        <v>116.63</v>
      </c>
      <c r="T131">
        <v>116.63</v>
      </c>
      <c r="U131">
        <v>116.66</v>
      </c>
      <c r="V131">
        <v>116.7</v>
      </c>
      <c r="W131">
        <v>116.69</v>
      </c>
      <c r="X131">
        <v>116.7</v>
      </c>
      <c r="Y131">
        <v>116.69</v>
      </c>
      <c r="Z131">
        <v>116.66</v>
      </c>
      <c r="AA131">
        <v>116.72</v>
      </c>
      <c r="AB131">
        <v>116.71</v>
      </c>
      <c r="AC131">
        <v>116.71</v>
      </c>
      <c r="AD131">
        <v>116.71</v>
      </c>
      <c r="AE131">
        <v>116.65</v>
      </c>
      <c r="AF131">
        <v>116.63</v>
      </c>
      <c r="AG131">
        <v>116.66</v>
      </c>
      <c r="AH131">
        <v>116.6</v>
      </c>
      <c r="AI131">
        <v>116.57</v>
      </c>
      <c r="AJ131">
        <v>116.63</v>
      </c>
      <c r="AK131">
        <v>116.64</v>
      </c>
      <c r="AL131">
        <v>116.67</v>
      </c>
      <c r="AM131">
        <v>116.65</v>
      </c>
      <c r="AN131">
        <v>116.62</v>
      </c>
      <c r="AO131">
        <v>116.67</v>
      </c>
      <c r="AP131">
        <v>116.72</v>
      </c>
      <c r="AQ131">
        <v>116.7</v>
      </c>
      <c r="AR131">
        <v>116.76</v>
      </c>
      <c r="AS131">
        <v>116.78</v>
      </c>
      <c r="AT131">
        <v>116.79</v>
      </c>
      <c r="AU131">
        <v>116.87</v>
      </c>
      <c r="AV131">
        <v>116.83</v>
      </c>
      <c r="AW131">
        <v>116.79</v>
      </c>
      <c r="AX131">
        <v>116.78</v>
      </c>
      <c r="AY131">
        <v>116.7</v>
      </c>
      <c r="AZ131">
        <v>116.65</v>
      </c>
      <c r="BA131">
        <v>116.73</v>
      </c>
      <c r="BB131">
        <v>116.72</v>
      </c>
      <c r="BC131">
        <v>116.69</v>
      </c>
      <c r="BD131">
        <v>116.64</v>
      </c>
      <c r="BE131">
        <v>116.74</v>
      </c>
      <c r="BF131">
        <v>116.82</v>
      </c>
      <c r="BG131">
        <v>117.07</v>
      </c>
      <c r="BH131">
        <v>117.06</v>
      </c>
      <c r="BI131">
        <v>117.02</v>
      </c>
    </row>
    <row r="132" spans="1:61" x14ac:dyDescent="0.25">
      <c r="A132" s="2">
        <v>42741</v>
      </c>
      <c r="B132">
        <f>_xll.BDH($A$1,"last_price",A132+TIME(8,0,0),A132+TIME(9,0,0),"BarSz=1","Dir=H","Dts=h","Sort=D","Quote=C","UseDPDF=Y","cols=60;rows=1")</f>
        <v>115.72</v>
      </c>
      <c r="C132">
        <v>115.72</v>
      </c>
      <c r="D132">
        <v>115.75</v>
      </c>
      <c r="E132">
        <v>115.75</v>
      </c>
      <c r="F132">
        <v>115.7</v>
      </c>
      <c r="G132">
        <v>115.73</v>
      </c>
      <c r="H132">
        <v>115.72</v>
      </c>
      <c r="I132">
        <v>115.72</v>
      </c>
      <c r="J132">
        <v>115.68</v>
      </c>
      <c r="K132">
        <v>115.68</v>
      </c>
      <c r="L132">
        <v>115.65</v>
      </c>
      <c r="M132">
        <v>115.63</v>
      </c>
      <c r="N132">
        <v>115.63</v>
      </c>
      <c r="O132">
        <v>115.65</v>
      </c>
      <c r="P132">
        <v>115.62</v>
      </c>
      <c r="Q132">
        <v>115.61</v>
      </c>
      <c r="R132">
        <v>115.63</v>
      </c>
      <c r="S132">
        <v>115.66</v>
      </c>
      <c r="T132">
        <v>115.66</v>
      </c>
      <c r="U132">
        <v>115.67</v>
      </c>
      <c r="V132">
        <v>115.65</v>
      </c>
      <c r="W132">
        <v>115.67</v>
      </c>
      <c r="X132">
        <v>115.68</v>
      </c>
      <c r="Y132">
        <v>115.62</v>
      </c>
      <c r="Z132">
        <v>115.6</v>
      </c>
      <c r="AA132">
        <v>115.6</v>
      </c>
      <c r="AB132">
        <v>115.6</v>
      </c>
      <c r="AC132">
        <v>115.57</v>
      </c>
      <c r="AD132">
        <v>115.54</v>
      </c>
      <c r="AE132">
        <v>115.49</v>
      </c>
      <c r="AF132">
        <v>115.48</v>
      </c>
      <c r="AG132">
        <v>115.49</v>
      </c>
      <c r="AH132">
        <v>115.5</v>
      </c>
      <c r="AI132">
        <v>115.56</v>
      </c>
      <c r="AJ132">
        <v>115.54</v>
      </c>
      <c r="AK132">
        <v>115.56</v>
      </c>
      <c r="AL132">
        <v>115.58</v>
      </c>
      <c r="AM132">
        <v>115.56</v>
      </c>
      <c r="AN132">
        <v>115.62</v>
      </c>
      <c r="AO132">
        <v>115.62</v>
      </c>
      <c r="AP132">
        <v>115.56</v>
      </c>
      <c r="AQ132">
        <v>115.59</v>
      </c>
      <c r="AR132">
        <v>115.57</v>
      </c>
      <c r="AS132">
        <v>115.54</v>
      </c>
      <c r="AT132">
        <v>115.5</v>
      </c>
      <c r="AU132">
        <v>115.52</v>
      </c>
      <c r="AV132">
        <v>115.55</v>
      </c>
      <c r="AW132">
        <v>115.53</v>
      </c>
      <c r="AX132">
        <v>115.54</v>
      </c>
      <c r="AY132">
        <v>115.52</v>
      </c>
      <c r="AZ132">
        <v>115.46</v>
      </c>
      <c r="BA132">
        <v>115.47</v>
      </c>
      <c r="BB132">
        <v>115.5</v>
      </c>
      <c r="BC132">
        <v>115.45</v>
      </c>
      <c r="BD132">
        <v>115.47</v>
      </c>
      <c r="BE132">
        <v>115.47</v>
      </c>
      <c r="BF132">
        <v>115.45</v>
      </c>
      <c r="BG132">
        <v>115.42</v>
      </c>
      <c r="BH132">
        <v>115.29</v>
      </c>
      <c r="BI132">
        <v>115.3</v>
      </c>
    </row>
    <row r="133" spans="1:61" x14ac:dyDescent="0.25">
      <c r="A133" s="2">
        <v>42744</v>
      </c>
      <c r="B133">
        <f>_xll.BDH($A$1,"last_price",A133+TIME(8,0,0),A133+TIME(9,0,0),"BarSz=1","Dir=H","Dts=h","Sort=D","Quote=C","UseDPDF=Y","cols=60;rows=1")</f>
        <v>117.18</v>
      </c>
      <c r="C133">
        <v>117.19</v>
      </c>
      <c r="D133">
        <v>117.19</v>
      </c>
      <c r="E133">
        <v>117.22</v>
      </c>
      <c r="F133">
        <v>117.21</v>
      </c>
      <c r="G133">
        <v>117.23</v>
      </c>
      <c r="H133">
        <v>117.24</v>
      </c>
      <c r="I133">
        <v>117.23</v>
      </c>
      <c r="J133">
        <v>117.22</v>
      </c>
      <c r="K133">
        <v>117.24</v>
      </c>
      <c r="L133">
        <v>117.27</v>
      </c>
      <c r="M133">
        <v>117.28</v>
      </c>
      <c r="N133">
        <v>117.29</v>
      </c>
      <c r="O133">
        <v>117.28</v>
      </c>
      <c r="P133">
        <v>117.29</v>
      </c>
      <c r="Q133">
        <v>117.29</v>
      </c>
      <c r="R133">
        <v>117.3</v>
      </c>
      <c r="S133">
        <v>117.32</v>
      </c>
      <c r="T133">
        <v>117.33</v>
      </c>
      <c r="U133">
        <v>117.32</v>
      </c>
      <c r="V133">
        <v>117.33</v>
      </c>
      <c r="W133">
        <v>117.3</v>
      </c>
      <c r="X133">
        <v>117.29</v>
      </c>
      <c r="Y133">
        <v>117.28</v>
      </c>
      <c r="Z133">
        <v>117.28</v>
      </c>
      <c r="AA133">
        <v>117.29</v>
      </c>
      <c r="AB133">
        <v>117.28</v>
      </c>
      <c r="AC133">
        <v>117.29</v>
      </c>
      <c r="AD133">
        <v>117.3</v>
      </c>
      <c r="AE133">
        <v>117.33</v>
      </c>
      <c r="AF133">
        <v>117.32</v>
      </c>
      <c r="AG133">
        <v>117.3</v>
      </c>
      <c r="AH133">
        <v>117.27</v>
      </c>
      <c r="AI133">
        <v>117.3</v>
      </c>
      <c r="AJ133">
        <v>117.29</v>
      </c>
      <c r="AK133">
        <v>117.3</v>
      </c>
      <c r="AL133">
        <v>117.24</v>
      </c>
      <c r="AM133">
        <v>117.23</v>
      </c>
      <c r="AN133">
        <v>117.24</v>
      </c>
      <c r="AO133">
        <v>117.25</v>
      </c>
      <c r="AP133">
        <v>117.19</v>
      </c>
      <c r="AQ133">
        <v>117.16</v>
      </c>
      <c r="AR133">
        <v>117.17</v>
      </c>
      <c r="AS133">
        <v>117.18</v>
      </c>
      <c r="AT133">
        <v>117.15</v>
      </c>
      <c r="AU133">
        <v>117.13</v>
      </c>
      <c r="AV133">
        <v>117.14</v>
      </c>
      <c r="AW133">
        <v>117.13</v>
      </c>
      <c r="AX133">
        <v>117.12</v>
      </c>
      <c r="AY133">
        <v>117.12</v>
      </c>
      <c r="AZ133">
        <v>117.13</v>
      </c>
      <c r="BA133">
        <v>117.14</v>
      </c>
      <c r="BB133">
        <v>117.13</v>
      </c>
      <c r="BC133">
        <v>117.14</v>
      </c>
      <c r="BD133">
        <v>117.14</v>
      </c>
      <c r="BE133">
        <v>117.12</v>
      </c>
      <c r="BF133">
        <v>117.13</v>
      </c>
      <c r="BG133">
        <v>117.15</v>
      </c>
      <c r="BH133">
        <v>117.15</v>
      </c>
      <c r="BI133">
        <v>117.15</v>
      </c>
    </row>
    <row r="134" spans="1:61" x14ac:dyDescent="0.25">
      <c r="A134" s="2">
        <v>42745</v>
      </c>
      <c r="B134">
        <f>_xll.BDH($A$1,"last_price",A134+TIME(8,0,0),A134+TIME(9,0,0),"BarSz=1","Dir=H","Dts=h","Sort=D","Quote=C","UseDPDF=Y","cols=60;rows=1")</f>
        <v>116.03</v>
      </c>
      <c r="C134">
        <v>116.05</v>
      </c>
      <c r="D134">
        <v>116.03</v>
      </c>
      <c r="E134">
        <v>115.99</v>
      </c>
      <c r="F134">
        <v>115.99</v>
      </c>
      <c r="G134">
        <v>116.01</v>
      </c>
      <c r="H134">
        <v>116.04</v>
      </c>
      <c r="I134">
        <v>116.06</v>
      </c>
      <c r="J134">
        <v>116.08</v>
      </c>
      <c r="K134">
        <v>116.06</v>
      </c>
      <c r="L134">
        <v>116.07</v>
      </c>
      <c r="M134">
        <v>116.04</v>
      </c>
      <c r="N134">
        <v>116.07</v>
      </c>
      <c r="O134">
        <v>116.06</v>
      </c>
      <c r="P134">
        <v>116.03</v>
      </c>
      <c r="Q134">
        <v>116.03</v>
      </c>
      <c r="R134">
        <v>116.04</v>
      </c>
      <c r="S134">
        <v>115.98</v>
      </c>
      <c r="T134">
        <v>115.92</v>
      </c>
      <c r="U134">
        <v>115.97</v>
      </c>
      <c r="V134">
        <v>115.96</v>
      </c>
      <c r="W134">
        <v>115.95</v>
      </c>
      <c r="X134">
        <v>115.98</v>
      </c>
      <c r="Y134">
        <v>115.96</v>
      </c>
      <c r="Z134">
        <v>115.94</v>
      </c>
      <c r="AA134">
        <v>115.95</v>
      </c>
      <c r="AB134">
        <v>115.96</v>
      </c>
      <c r="AC134">
        <v>115.94</v>
      </c>
      <c r="AD134">
        <v>115.96</v>
      </c>
      <c r="AE134">
        <v>115.99</v>
      </c>
      <c r="AF134">
        <v>116.01</v>
      </c>
      <c r="AG134">
        <v>116.03</v>
      </c>
      <c r="AH134">
        <v>116.07</v>
      </c>
      <c r="AI134">
        <v>116.03</v>
      </c>
      <c r="AJ134">
        <v>116.07</v>
      </c>
      <c r="AK134">
        <v>116.04</v>
      </c>
      <c r="AL134">
        <v>116.04</v>
      </c>
      <c r="AM134">
        <v>116.03</v>
      </c>
      <c r="AN134">
        <v>116.02</v>
      </c>
      <c r="AO134">
        <v>115.96</v>
      </c>
      <c r="AP134">
        <v>115.98</v>
      </c>
      <c r="AQ134">
        <v>115.96</v>
      </c>
      <c r="AR134">
        <v>115.94</v>
      </c>
      <c r="AS134">
        <v>115.96</v>
      </c>
      <c r="AT134">
        <v>115.93</v>
      </c>
      <c r="AU134">
        <v>115.9</v>
      </c>
      <c r="AV134">
        <v>115.9</v>
      </c>
      <c r="AW134">
        <v>115.9</v>
      </c>
      <c r="AX134">
        <v>115.88</v>
      </c>
      <c r="AY134">
        <v>115.92</v>
      </c>
      <c r="AZ134">
        <v>115.93</v>
      </c>
      <c r="BA134">
        <v>115.93</v>
      </c>
      <c r="BB134">
        <v>115.93</v>
      </c>
      <c r="BC134">
        <v>115.9</v>
      </c>
      <c r="BD134">
        <v>115.86</v>
      </c>
      <c r="BE134">
        <v>115.87</v>
      </c>
      <c r="BF134">
        <v>115.85</v>
      </c>
      <c r="BG134">
        <v>115.87</v>
      </c>
      <c r="BH134">
        <v>115.95</v>
      </c>
      <c r="BI134">
        <v>115.92</v>
      </c>
    </row>
    <row r="135" spans="1:61" x14ac:dyDescent="0.25">
      <c r="A135" s="2">
        <v>42746</v>
      </c>
      <c r="B135">
        <f>_xll.BDH($A$1,"last_price",A135+TIME(8,0,0),A135+TIME(9,0,0),"BarSz=1","Dir=H","Dts=h","Sort=D","Quote=C","UseDPDF=Y","cols=60;rows=1")</f>
        <v>115.92</v>
      </c>
      <c r="C135">
        <v>115.92</v>
      </c>
      <c r="D135">
        <v>115.92</v>
      </c>
      <c r="E135">
        <v>115.92</v>
      </c>
      <c r="F135">
        <v>115.93</v>
      </c>
      <c r="G135">
        <v>115.93</v>
      </c>
      <c r="H135">
        <v>115.91</v>
      </c>
      <c r="I135">
        <v>115.91</v>
      </c>
      <c r="J135">
        <v>115.88</v>
      </c>
      <c r="K135">
        <v>115.84</v>
      </c>
      <c r="L135">
        <v>115.83</v>
      </c>
      <c r="M135">
        <v>115.81</v>
      </c>
      <c r="N135">
        <v>115.84</v>
      </c>
      <c r="O135">
        <v>115.84</v>
      </c>
      <c r="P135">
        <v>115.84</v>
      </c>
      <c r="Q135">
        <v>115.79</v>
      </c>
      <c r="R135">
        <v>115.79</v>
      </c>
      <c r="S135">
        <v>115.79</v>
      </c>
      <c r="T135">
        <v>115.81</v>
      </c>
      <c r="U135">
        <v>115.79</v>
      </c>
      <c r="V135">
        <v>115.8</v>
      </c>
      <c r="W135">
        <v>115.81</v>
      </c>
      <c r="X135">
        <v>115.79</v>
      </c>
      <c r="Y135">
        <v>115.8</v>
      </c>
      <c r="Z135">
        <v>115.79</v>
      </c>
      <c r="AA135">
        <v>115.78</v>
      </c>
      <c r="AB135">
        <v>115.77</v>
      </c>
      <c r="AC135">
        <v>115.76</v>
      </c>
      <c r="AD135">
        <v>115.79</v>
      </c>
      <c r="AE135">
        <v>115.82</v>
      </c>
      <c r="AF135">
        <v>115.79</v>
      </c>
      <c r="AG135">
        <v>115.77</v>
      </c>
      <c r="AH135">
        <v>115.8</v>
      </c>
      <c r="AI135">
        <v>115.81</v>
      </c>
      <c r="AJ135">
        <v>115.78</v>
      </c>
      <c r="AK135">
        <v>115.78</v>
      </c>
      <c r="AL135">
        <v>115.77</v>
      </c>
      <c r="AM135">
        <v>115.78</v>
      </c>
      <c r="AN135">
        <v>115.74</v>
      </c>
      <c r="AO135">
        <v>115.72</v>
      </c>
      <c r="AP135">
        <v>115.71</v>
      </c>
      <c r="AQ135">
        <v>115.69</v>
      </c>
      <c r="AR135">
        <v>115.71</v>
      </c>
      <c r="AS135">
        <v>115.75</v>
      </c>
      <c r="AT135">
        <v>115.73</v>
      </c>
      <c r="AU135">
        <v>115.73</v>
      </c>
      <c r="AV135">
        <v>115.74</v>
      </c>
      <c r="AW135">
        <v>115.76</v>
      </c>
      <c r="AX135">
        <v>115.76</v>
      </c>
      <c r="AY135">
        <v>115.74</v>
      </c>
      <c r="AZ135">
        <v>115.68</v>
      </c>
      <c r="BA135">
        <v>115.69</v>
      </c>
      <c r="BB135">
        <v>115.73</v>
      </c>
      <c r="BC135">
        <v>115.72</v>
      </c>
      <c r="BD135">
        <v>115.78</v>
      </c>
      <c r="BE135">
        <v>115.78</v>
      </c>
      <c r="BF135">
        <v>115.79</v>
      </c>
      <c r="BG135">
        <v>115.79</v>
      </c>
      <c r="BH135">
        <v>115.81</v>
      </c>
      <c r="BI135">
        <v>115.82</v>
      </c>
    </row>
    <row r="136" spans="1:61" x14ac:dyDescent="0.25">
      <c r="A136" s="2">
        <v>42747</v>
      </c>
      <c r="B136">
        <f>_xll.BDH($A$1,"last_price",A136+TIME(8,0,0),A136+TIME(9,0,0),"BarSz=1","Dir=H","Dts=h","Sort=D","Quote=C","UseDPDF=Y","cols=60;rows=1")</f>
        <v>115.13</v>
      </c>
      <c r="C136">
        <v>115.17</v>
      </c>
      <c r="D136">
        <v>115.21</v>
      </c>
      <c r="E136">
        <v>115.22</v>
      </c>
      <c r="F136">
        <v>115.17</v>
      </c>
      <c r="G136">
        <v>115.2</v>
      </c>
      <c r="H136">
        <v>115.2</v>
      </c>
      <c r="I136">
        <v>115.13</v>
      </c>
      <c r="J136">
        <v>115.18</v>
      </c>
      <c r="K136">
        <v>115.18</v>
      </c>
      <c r="L136">
        <v>115.17</v>
      </c>
      <c r="M136">
        <v>115.15</v>
      </c>
      <c r="N136">
        <v>115.19</v>
      </c>
      <c r="O136">
        <v>115.17</v>
      </c>
      <c r="P136">
        <v>115.15</v>
      </c>
      <c r="Q136">
        <v>115.13</v>
      </c>
      <c r="R136">
        <v>115.14</v>
      </c>
      <c r="S136">
        <v>115.09</v>
      </c>
      <c r="T136">
        <v>115.09</v>
      </c>
      <c r="U136">
        <v>115.08</v>
      </c>
      <c r="V136">
        <v>115.11</v>
      </c>
      <c r="W136">
        <v>115.15</v>
      </c>
      <c r="X136">
        <v>115.14</v>
      </c>
      <c r="Y136">
        <v>115.1</v>
      </c>
      <c r="Z136">
        <v>115.05</v>
      </c>
      <c r="AA136">
        <v>115.05</v>
      </c>
      <c r="AB136">
        <v>115.05</v>
      </c>
      <c r="AC136">
        <v>115.01</v>
      </c>
      <c r="AD136">
        <v>115.04</v>
      </c>
      <c r="AE136">
        <v>115.07</v>
      </c>
      <c r="AF136">
        <v>115.07</v>
      </c>
      <c r="AG136">
        <v>115.03</v>
      </c>
      <c r="AH136">
        <v>114.98</v>
      </c>
      <c r="AI136">
        <v>114.97</v>
      </c>
      <c r="AJ136">
        <v>115</v>
      </c>
      <c r="AK136">
        <v>115.03</v>
      </c>
      <c r="AL136">
        <v>115</v>
      </c>
      <c r="AM136">
        <v>115.03</v>
      </c>
      <c r="AN136">
        <v>114.97</v>
      </c>
      <c r="AO136">
        <v>115.05</v>
      </c>
      <c r="AP136">
        <v>115.06</v>
      </c>
      <c r="AQ136">
        <v>115.1</v>
      </c>
      <c r="AR136">
        <v>115</v>
      </c>
      <c r="AS136">
        <v>115</v>
      </c>
      <c r="AT136">
        <v>115.03</v>
      </c>
      <c r="AU136">
        <v>115</v>
      </c>
      <c r="AV136">
        <v>115.04</v>
      </c>
      <c r="AW136">
        <v>114.99</v>
      </c>
      <c r="AX136">
        <v>114.94</v>
      </c>
      <c r="AY136">
        <v>114.91</v>
      </c>
      <c r="AZ136">
        <v>114.95</v>
      </c>
      <c r="BA136">
        <v>115.11</v>
      </c>
      <c r="BB136">
        <v>115.13</v>
      </c>
      <c r="BC136">
        <v>115.14</v>
      </c>
      <c r="BD136">
        <v>115.15</v>
      </c>
      <c r="BE136">
        <v>115.2</v>
      </c>
      <c r="BF136">
        <v>115.17</v>
      </c>
      <c r="BG136">
        <v>115.22</v>
      </c>
      <c r="BH136">
        <v>115.17</v>
      </c>
      <c r="BI136">
        <v>115.08</v>
      </c>
    </row>
    <row r="137" spans="1:61" x14ac:dyDescent="0.25">
      <c r="A137" s="2">
        <v>42748</v>
      </c>
      <c r="B137">
        <f>_xll.BDH($A$1,"last_price",A137+TIME(8,0,0),A137+TIME(9,0,0),"BarSz=1","Dir=H","Dts=h","Sort=D","Quote=C","UseDPDF=Y","cols=60;rows=1")</f>
        <v>115.05</v>
      </c>
      <c r="C137">
        <v>115.08</v>
      </c>
      <c r="D137">
        <v>115.06</v>
      </c>
      <c r="E137">
        <v>115.06</v>
      </c>
      <c r="F137">
        <v>115.01</v>
      </c>
      <c r="G137">
        <v>115</v>
      </c>
      <c r="H137">
        <v>114.97</v>
      </c>
      <c r="I137">
        <v>114.97</v>
      </c>
      <c r="J137">
        <v>114.96</v>
      </c>
      <c r="K137">
        <v>114.94</v>
      </c>
      <c r="L137">
        <v>114.91</v>
      </c>
      <c r="M137">
        <v>114.94</v>
      </c>
      <c r="N137">
        <v>114.92</v>
      </c>
      <c r="O137">
        <v>114.92</v>
      </c>
      <c r="P137">
        <v>114.93</v>
      </c>
      <c r="Q137">
        <v>114.91</v>
      </c>
      <c r="R137">
        <v>114.92</v>
      </c>
      <c r="S137">
        <v>114.93</v>
      </c>
      <c r="T137">
        <v>114.96</v>
      </c>
      <c r="U137">
        <v>114.94</v>
      </c>
      <c r="V137">
        <v>114.92</v>
      </c>
      <c r="W137">
        <v>114.88</v>
      </c>
      <c r="X137">
        <v>114.87</v>
      </c>
      <c r="Y137">
        <v>114.88</v>
      </c>
      <c r="Z137">
        <v>114.89</v>
      </c>
      <c r="AA137">
        <v>114.88</v>
      </c>
      <c r="AB137">
        <v>114.88</v>
      </c>
      <c r="AC137">
        <v>114.89</v>
      </c>
      <c r="AD137">
        <v>114.84</v>
      </c>
      <c r="AE137">
        <v>114.86</v>
      </c>
      <c r="AF137">
        <v>114.83</v>
      </c>
      <c r="AG137">
        <v>114.84</v>
      </c>
      <c r="AH137">
        <v>114.85</v>
      </c>
      <c r="AI137">
        <v>114.84</v>
      </c>
      <c r="AJ137">
        <v>114.85</v>
      </c>
      <c r="AK137">
        <v>114.85</v>
      </c>
      <c r="AL137">
        <v>114.81</v>
      </c>
      <c r="AM137">
        <v>114.82</v>
      </c>
      <c r="AN137">
        <v>114.83</v>
      </c>
      <c r="AO137">
        <v>114.84</v>
      </c>
      <c r="AP137">
        <v>114.86</v>
      </c>
      <c r="AQ137">
        <v>114.89</v>
      </c>
      <c r="AR137">
        <v>114.91</v>
      </c>
      <c r="AS137">
        <v>114.92</v>
      </c>
      <c r="AT137">
        <v>114.92</v>
      </c>
      <c r="AU137">
        <v>114.9</v>
      </c>
      <c r="AV137">
        <v>114.88</v>
      </c>
      <c r="AW137">
        <v>114.87</v>
      </c>
      <c r="AX137">
        <v>114.84</v>
      </c>
      <c r="AY137">
        <v>114.85</v>
      </c>
      <c r="AZ137">
        <v>114.85</v>
      </c>
      <c r="BA137">
        <v>114.86</v>
      </c>
      <c r="BB137">
        <v>114.84</v>
      </c>
      <c r="BC137">
        <v>114.79</v>
      </c>
      <c r="BD137">
        <v>114.69</v>
      </c>
      <c r="BE137">
        <v>114.65</v>
      </c>
      <c r="BF137">
        <v>114.6</v>
      </c>
      <c r="BG137">
        <v>114.62</v>
      </c>
      <c r="BH137">
        <v>114.66</v>
      </c>
      <c r="BI137">
        <v>114.66</v>
      </c>
    </row>
    <row r="138" spans="1:61" x14ac:dyDescent="0.25">
      <c r="A138" s="2">
        <v>42751</v>
      </c>
      <c r="B138">
        <f>_xll.BDH($A$1,"last_price",A138+TIME(8,0,0),A138+TIME(9,0,0),"BarSz=1","Dir=H","Dts=h","Sort=D","Quote=C","UseDPDF=Y","cols=60;rows=1")</f>
        <v>114.34</v>
      </c>
      <c r="C138">
        <v>114.35</v>
      </c>
      <c r="D138">
        <v>114.39</v>
      </c>
      <c r="E138">
        <v>114.39</v>
      </c>
      <c r="F138">
        <v>114.37</v>
      </c>
      <c r="G138">
        <v>114.33</v>
      </c>
      <c r="H138">
        <v>114.36</v>
      </c>
      <c r="I138">
        <v>114.37</v>
      </c>
      <c r="J138">
        <v>114.41</v>
      </c>
      <c r="K138">
        <v>114.41</v>
      </c>
      <c r="L138">
        <v>114.38</v>
      </c>
      <c r="M138">
        <v>114.4</v>
      </c>
      <c r="N138">
        <v>114.39</v>
      </c>
      <c r="O138">
        <v>114.39</v>
      </c>
      <c r="P138">
        <v>114.39</v>
      </c>
      <c r="Q138">
        <v>114.4</v>
      </c>
      <c r="R138">
        <v>114.39</v>
      </c>
      <c r="S138">
        <v>114.4</v>
      </c>
      <c r="T138">
        <v>114.4</v>
      </c>
      <c r="U138">
        <v>114.39</v>
      </c>
      <c r="V138">
        <v>114.36</v>
      </c>
      <c r="W138">
        <v>114.36</v>
      </c>
      <c r="X138">
        <v>114.37</v>
      </c>
      <c r="Y138">
        <v>114.36</v>
      </c>
      <c r="Z138">
        <v>114.32</v>
      </c>
      <c r="AA138">
        <v>114.28</v>
      </c>
      <c r="AB138">
        <v>114.28</v>
      </c>
      <c r="AC138">
        <v>114.24</v>
      </c>
      <c r="AD138">
        <v>114.27</v>
      </c>
      <c r="AE138">
        <v>114.25</v>
      </c>
      <c r="AF138">
        <v>114.26</v>
      </c>
      <c r="AG138">
        <v>114.25</v>
      </c>
      <c r="AH138">
        <v>114.24</v>
      </c>
      <c r="AI138">
        <v>114.28</v>
      </c>
      <c r="AJ138">
        <v>114.3</v>
      </c>
      <c r="AK138">
        <v>114.26</v>
      </c>
      <c r="AL138">
        <v>114.28</v>
      </c>
      <c r="AM138">
        <v>114.31</v>
      </c>
      <c r="AN138">
        <v>114.28</v>
      </c>
      <c r="AO138">
        <v>114.26</v>
      </c>
      <c r="AP138">
        <v>114.26</v>
      </c>
      <c r="AQ138">
        <v>114.31</v>
      </c>
      <c r="AR138">
        <v>114.3</v>
      </c>
      <c r="AS138">
        <v>114.29</v>
      </c>
      <c r="AT138">
        <v>114.33</v>
      </c>
      <c r="AU138">
        <v>114.34</v>
      </c>
      <c r="AV138">
        <v>114.34</v>
      </c>
      <c r="AW138">
        <v>114.32</v>
      </c>
      <c r="AX138">
        <v>114.31</v>
      </c>
      <c r="AY138">
        <v>114.31</v>
      </c>
      <c r="AZ138">
        <v>114.28</v>
      </c>
      <c r="BA138">
        <v>114.29</v>
      </c>
      <c r="BB138">
        <v>114.27</v>
      </c>
      <c r="BC138">
        <v>114.23</v>
      </c>
      <c r="BD138">
        <v>114.2</v>
      </c>
      <c r="BE138">
        <v>114.24</v>
      </c>
      <c r="BF138">
        <v>114.25</v>
      </c>
      <c r="BG138">
        <v>114.29</v>
      </c>
      <c r="BH138">
        <v>114.28</v>
      </c>
      <c r="BI138">
        <v>114.27</v>
      </c>
    </row>
    <row r="139" spans="1:61" x14ac:dyDescent="0.25">
      <c r="A139" s="2">
        <v>42752</v>
      </c>
      <c r="B139">
        <f>_xll.BDH($A$1,"last_price",A139+TIME(8,0,0),A139+TIME(9,0,0),"BarSz=1","Dir=H","Dts=h","Sort=D","Quote=C","UseDPDF=Y","cols=60;rows=1")</f>
        <v>114.09</v>
      </c>
      <c r="C139">
        <v>114.09</v>
      </c>
      <c r="D139">
        <v>114.08</v>
      </c>
      <c r="E139">
        <v>114.1</v>
      </c>
      <c r="F139">
        <v>114.12</v>
      </c>
      <c r="G139">
        <v>114.13</v>
      </c>
      <c r="H139">
        <v>114.04</v>
      </c>
      <c r="I139">
        <v>114.02</v>
      </c>
      <c r="J139">
        <v>113.98</v>
      </c>
      <c r="K139">
        <v>113.98</v>
      </c>
      <c r="L139">
        <v>113.97</v>
      </c>
      <c r="M139">
        <v>113.97</v>
      </c>
      <c r="N139">
        <v>113.93</v>
      </c>
      <c r="O139">
        <v>113.93</v>
      </c>
      <c r="P139">
        <v>113.95</v>
      </c>
      <c r="Q139">
        <v>113.94</v>
      </c>
      <c r="R139">
        <v>113.92</v>
      </c>
      <c r="S139">
        <v>113.91</v>
      </c>
      <c r="T139">
        <v>113.91</v>
      </c>
      <c r="U139">
        <v>113.92</v>
      </c>
      <c r="V139">
        <v>113.92</v>
      </c>
      <c r="W139">
        <v>113.93</v>
      </c>
      <c r="X139">
        <v>113.89</v>
      </c>
      <c r="Y139">
        <v>113.92</v>
      </c>
      <c r="Z139">
        <v>113.89</v>
      </c>
      <c r="AA139">
        <v>113.88</v>
      </c>
      <c r="AB139">
        <v>113.9</v>
      </c>
      <c r="AC139">
        <v>113.93</v>
      </c>
      <c r="AD139">
        <v>113.91</v>
      </c>
      <c r="AE139">
        <v>113.94</v>
      </c>
      <c r="AF139">
        <v>113.93</v>
      </c>
      <c r="AG139">
        <v>113.94</v>
      </c>
      <c r="AH139">
        <v>113.92</v>
      </c>
      <c r="AI139">
        <v>113.93</v>
      </c>
      <c r="AJ139">
        <v>113.9</v>
      </c>
      <c r="AK139">
        <v>113.88</v>
      </c>
      <c r="AL139">
        <v>113.85</v>
      </c>
      <c r="AM139">
        <v>113.88</v>
      </c>
      <c r="AN139">
        <v>113.87</v>
      </c>
      <c r="AO139">
        <v>113.91</v>
      </c>
      <c r="AP139">
        <v>113.91</v>
      </c>
      <c r="AQ139">
        <v>113.96</v>
      </c>
      <c r="AR139">
        <v>113.95</v>
      </c>
      <c r="AS139">
        <v>113.94</v>
      </c>
      <c r="AT139">
        <v>113.92</v>
      </c>
      <c r="AU139">
        <v>113.92</v>
      </c>
      <c r="AV139">
        <v>113.96</v>
      </c>
      <c r="AW139">
        <v>113.96</v>
      </c>
      <c r="AX139">
        <v>114</v>
      </c>
      <c r="AY139">
        <v>113.99</v>
      </c>
      <c r="AZ139">
        <v>114</v>
      </c>
      <c r="BA139">
        <v>114.05</v>
      </c>
      <c r="BB139">
        <v>114.06</v>
      </c>
      <c r="BC139">
        <v>114.07</v>
      </c>
      <c r="BD139">
        <v>114.05</v>
      </c>
      <c r="BE139">
        <v>114.06</v>
      </c>
      <c r="BF139">
        <v>114.03</v>
      </c>
      <c r="BG139">
        <v>114.05</v>
      </c>
      <c r="BH139">
        <v>114.05</v>
      </c>
      <c r="BI139">
        <v>114.11</v>
      </c>
    </row>
    <row r="140" spans="1:61" x14ac:dyDescent="0.25">
      <c r="A140" s="2">
        <v>42753</v>
      </c>
      <c r="B140">
        <f>_xll.BDH($A$1,"last_price",A140+TIME(8,0,0),A140+TIME(9,0,0),"BarSz=1","Dir=H","Dts=h","Sort=D","Quote=C","UseDPDF=Y","cols=60;rows=1")</f>
        <v>112.69</v>
      </c>
      <c r="C140">
        <v>112.7</v>
      </c>
      <c r="D140">
        <v>112.76</v>
      </c>
      <c r="E140">
        <v>112.75</v>
      </c>
      <c r="F140">
        <v>112.78</v>
      </c>
      <c r="G140">
        <v>112.82</v>
      </c>
      <c r="H140">
        <v>112.9</v>
      </c>
      <c r="I140">
        <v>112.93</v>
      </c>
      <c r="J140">
        <v>112.91</v>
      </c>
      <c r="K140">
        <v>112.88</v>
      </c>
      <c r="L140">
        <v>112.89</v>
      </c>
      <c r="M140">
        <v>112.91</v>
      </c>
      <c r="N140">
        <v>112.91</v>
      </c>
      <c r="O140">
        <v>112.85</v>
      </c>
      <c r="P140">
        <v>112.81</v>
      </c>
      <c r="Q140">
        <v>112.82</v>
      </c>
      <c r="R140">
        <v>112.81</v>
      </c>
      <c r="S140">
        <v>112.8</v>
      </c>
      <c r="T140">
        <v>112.78</v>
      </c>
      <c r="U140">
        <v>112.81</v>
      </c>
      <c r="V140">
        <v>112.82</v>
      </c>
      <c r="W140">
        <v>112.85</v>
      </c>
      <c r="X140">
        <v>112.87</v>
      </c>
      <c r="Y140">
        <v>112.87</v>
      </c>
      <c r="Z140">
        <v>112.88</v>
      </c>
      <c r="AA140">
        <v>112.84</v>
      </c>
      <c r="AB140">
        <v>112.83</v>
      </c>
      <c r="AC140">
        <v>112.86</v>
      </c>
      <c r="AD140">
        <v>112.84</v>
      </c>
      <c r="AE140">
        <v>112.78</v>
      </c>
      <c r="AF140">
        <v>112.79</v>
      </c>
      <c r="AG140">
        <v>112.81</v>
      </c>
      <c r="AH140">
        <v>112.79</v>
      </c>
      <c r="AI140">
        <v>112.76</v>
      </c>
      <c r="AJ140">
        <v>112.79</v>
      </c>
      <c r="AK140">
        <v>112.8</v>
      </c>
      <c r="AL140">
        <v>112.82</v>
      </c>
      <c r="AM140">
        <v>112.82</v>
      </c>
      <c r="AN140">
        <v>112.8</v>
      </c>
      <c r="AO140">
        <v>112.84</v>
      </c>
      <c r="AP140">
        <v>112.89</v>
      </c>
      <c r="AQ140">
        <v>112.9</v>
      </c>
      <c r="AR140">
        <v>112.93</v>
      </c>
      <c r="AS140">
        <v>112.91</v>
      </c>
      <c r="AT140">
        <v>112.92</v>
      </c>
      <c r="AU140">
        <v>112.9</v>
      </c>
      <c r="AV140">
        <v>112.89</v>
      </c>
      <c r="AW140">
        <v>112.89</v>
      </c>
      <c r="AX140">
        <v>112.88</v>
      </c>
      <c r="AY140">
        <v>112.91</v>
      </c>
      <c r="AZ140">
        <v>112.92</v>
      </c>
      <c r="BA140">
        <v>112.95</v>
      </c>
      <c r="BB140">
        <v>112.98</v>
      </c>
      <c r="BC140">
        <v>112.97</v>
      </c>
      <c r="BD140">
        <v>112.91</v>
      </c>
      <c r="BE140">
        <v>112.89</v>
      </c>
      <c r="BF140">
        <v>112.84</v>
      </c>
      <c r="BG140">
        <v>112.86</v>
      </c>
      <c r="BH140">
        <v>112.88</v>
      </c>
      <c r="BI140">
        <v>112.91</v>
      </c>
    </row>
    <row r="141" spans="1:61" x14ac:dyDescent="0.25">
      <c r="A141" s="2">
        <v>42754</v>
      </c>
      <c r="B141">
        <f>_xll.BDH($A$1,"last_price",A141+TIME(8,0,0),A141+TIME(9,0,0),"BarSz=1","Dir=H","Dts=h","Sort=D","Quote=C","UseDPDF=Y","cols=60;rows=1")</f>
        <v>114.8</v>
      </c>
      <c r="C141">
        <v>114.82</v>
      </c>
      <c r="D141">
        <v>114.8</v>
      </c>
      <c r="E141">
        <v>114.81</v>
      </c>
      <c r="F141">
        <v>114.84</v>
      </c>
      <c r="G141">
        <v>114.87</v>
      </c>
      <c r="H141">
        <v>114.8</v>
      </c>
      <c r="I141">
        <v>114.79</v>
      </c>
      <c r="J141">
        <v>114.79</v>
      </c>
      <c r="K141">
        <v>114.78</v>
      </c>
      <c r="L141">
        <v>114.8</v>
      </c>
      <c r="M141">
        <v>114.8</v>
      </c>
      <c r="N141">
        <v>114.82</v>
      </c>
      <c r="O141">
        <v>114.79</v>
      </c>
      <c r="P141">
        <v>114.77</v>
      </c>
      <c r="Q141">
        <v>114.78</v>
      </c>
      <c r="R141">
        <v>114.77</v>
      </c>
      <c r="S141">
        <v>114.76</v>
      </c>
      <c r="T141">
        <v>114.75</v>
      </c>
      <c r="U141">
        <v>114.77</v>
      </c>
      <c r="V141">
        <v>114.76</v>
      </c>
      <c r="W141">
        <v>114.8</v>
      </c>
      <c r="X141">
        <v>114.82</v>
      </c>
      <c r="Y141">
        <v>114.77</v>
      </c>
      <c r="Z141">
        <v>114.69</v>
      </c>
      <c r="AA141">
        <v>114.7</v>
      </c>
      <c r="AB141">
        <v>114.69</v>
      </c>
      <c r="AC141">
        <v>114.68</v>
      </c>
      <c r="AD141">
        <v>114.68</v>
      </c>
      <c r="AE141">
        <v>114.68</v>
      </c>
      <c r="AF141">
        <v>114.66</v>
      </c>
      <c r="AG141">
        <v>114.66</v>
      </c>
      <c r="AH141">
        <v>114.67</v>
      </c>
      <c r="AI141">
        <v>114.68</v>
      </c>
      <c r="AJ141">
        <v>114.67</v>
      </c>
      <c r="AK141">
        <v>114.67</v>
      </c>
      <c r="AL141">
        <v>114.66</v>
      </c>
      <c r="AM141">
        <v>114.64</v>
      </c>
      <c r="AN141">
        <v>114.63</v>
      </c>
      <c r="AO141">
        <v>114.63</v>
      </c>
      <c r="AP141">
        <v>114.59</v>
      </c>
      <c r="AQ141">
        <v>114.66</v>
      </c>
      <c r="AR141">
        <v>114.64</v>
      </c>
      <c r="AS141">
        <v>114.64</v>
      </c>
      <c r="AT141">
        <v>114.65</v>
      </c>
      <c r="AU141">
        <v>114.64</v>
      </c>
      <c r="AV141">
        <v>114.67</v>
      </c>
      <c r="AW141">
        <v>114.66</v>
      </c>
      <c r="AX141">
        <v>114.66</v>
      </c>
      <c r="AY141">
        <v>114.63</v>
      </c>
      <c r="AZ141">
        <v>114.62</v>
      </c>
      <c r="BA141">
        <v>114.64</v>
      </c>
      <c r="BB141">
        <v>114.63</v>
      </c>
      <c r="BC141">
        <v>114.59</v>
      </c>
      <c r="BD141">
        <v>114.61</v>
      </c>
      <c r="BE141">
        <v>114.61</v>
      </c>
      <c r="BF141">
        <v>114.66</v>
      </c>
      <c r="BG141">
        <v>114.68</v>
      </c>
      <c r="BH141">
        <v>114.73</v>
      </c>
      <c r="BI141">
        <v>114.75</v>
      </c>
    </row>
    <row r="142" spans="1:61" x14ac:dyDescent="0.25">
      <c r="A142" s="2">
        <v>42755</v>
      </c>
      <c r="B142">
        <f>_xll.BDH($A$1,"last_price",A142+TIME(8,0,0),A142+TIME(9,0,0),"BarSz=1","Dir=H","Dts=h","Sort=D","Quote=C","UseDPDF=Y","cols=60;rows=1")</f>
        <v>115.1</v>
      </c>
      <c r="C142">
        <v>115.07</v>
      </c>
      <c r="D142">
        <v>115.06</v>
      </c>
      <c r="E142">
        <v>115.07</v>
      </c>
      <c r="F142">
        <v>115.07</v>
      </c>
      <c r="G142">
        <v>115.12</v>
      </c>
      <c r="H142">
        <v>115.08</v>
      </c>
      <c r="I142">
        <v>115.08</v>
      </c>
      <c r="J142">
        <v>115.07</v>
      </c>
      <c r="K142">
        <v>115.07</v>
      </c>
      <c r="L142">
        <v>115.06</v>
      </c>
      <c r="M142">
        <v>115.08</v>
      </c>
      <c r="N142">
        <v>115.06</v>
      </c>
      <c r="O142">
        <v>115.05</v>
      </c>
      <c r="P142">
        <v>115.05</v>
      </c>
      <c r="Q142">
        <v>115.04</v>
      </c>
      <c r="R142">
        <v>115.03</v>
      </c>
      <c r="S142">
        <v>115.05</v>
      </c>
      <c r="T142">
        <v>115.01</v>
      </c>
      <c r="U142">
        <v>115.02</v>
      </c>
      <c r="V142">
        <v>115.01</v>
      </c>
      <c r="W142">
        <v>114.97</v>
      </c>
      <c r="X142">
        <v>114.98</v>
      </c>
      <c r="Y142">
        <v>114.99</v>
      </c>
      <c r="Z142">
        <v>114.96</v>
      </c>
      <c r="AA142">
        <v>114.99</v>
      </c>
      <c r="AB142">
        <v>114.99</v>
      </c>
      <c r="AC142">
        <v>115.01</v>
      </c>
      <c r="AD142">
        <v>115</v>
      </c>
      <c r="AE142">
        <v>114.99</v>
      </c>
      <c r="AF142">
        <v>115.01</v>
      </c>
      <c r="AG142">
        <v>114.97</v>
      </c>
      <c r="AH142">
        <v>114.93</v>
      </c>
      <c r="AI142">
        <v>114.91</v>
      </c>
      <c r="AJ142">
        <v>114.91</v>
      </c>
      <c r="AK142">
        <v>114.89</v>
      </c>
      <c r="AL142">
        <v>114.92</v>
      </c>
      <c r="AM142">
        <v>114.91</v>
      </c>
      <c r="AN142">
        <v>114.92</v>
      </c>
      <c r="AO142">
        <v>114.98</v>
      </c>
      <c r="AP142">
        <v>114.94</v>
      </c>
      <c r="AQ142">
        <v>114.93</v>
      </c>
      <c r="AR142">
        <v>114.93</v>
      </c>
      <c r="AS142">
        <v>114.97</v>
      </c>
      <c r="AT142">
        <v>114.97</v>
      </c>
      <c r="AU142">
        <v>114.96</v>
      </c>
      <c r="AV142">
        <v>114.95</v>
      </c>
      <c r="AW142">
        <v>115.02</v>
      </c>
      <c r="AX142">
        <v>115.03</v>
      </c>
      <c r="AY142">
        <v>115.03</v>
      </c>
      <c r="AZ142">
        <v>115</v>
      </c>
      <c r="BA142">
        <v>114.98</v>
      </c>
      <c r="BB142">
        <v>114.98</v>
      </c>
      <c r="BC142">
        <v>114.98</v>
      </c>
      <c r="BD142">
        <v>114.92</v>
      </c>
      <c r="BE142">
        <v>114.89</v>
      </c>
      <c r="BF142">
        <v>114.92</v>
      </c>
      <c r="BG142">
        <v>114.93</v>
      </c>
      <c r="BH142">
        <v>114.91</v>
      </c>
      <c r="BI142">
        <v>114.89</v>
      </c>
    </row>
    <row r="143" spans="1:61" x14ac:dyDescent="0.25">
      <c r="A143" s="2">
        <v>42758</v>
      </c>
      <c r="B143">
        <f>_xll.BDH($A$1,"last_price",A143+TIME(8,0,0),A143+TIME(9,0,0),"BarSz=1","Dir=H","Dts=h","Sort=D","Quote=C","UseDPDF=Y","cols=60;rows=1")</f>
        <v>113.9</v>
      </c>
      <c r="C143">
        <v>113.92</v>
      </c>
      <c r="D143">
        <v>113.93</v>
      </c>
      <c r="E143">
        <v>113.93</v>
      </c>
      <c r="F143">
        <v>113.92</v>
      </c>
      <c r="G143">
        <v>113.93</v>
      </c>
      <c r="H143">
        <v>113.93</v>
      </c>
      <c r="I143">
        <v>113.9</v>
      </c>
      <c r="J143">
        <v>113.88</v>
      </c>
      <c r="K143">
        <v>113.88</v>
      </c>
      <c r="L143">
        <v>113.86</v>
      </c>
      <c r="M143">
        <v>113.84</v>
      </c>
      <c r="N143">
        <v>113.83</v>
      </c>
      <c r="O143">
        <v>113.84</v>
      </c>
      <c r="P143">
        <v>113.83</v>
      </c>
      <c r="Q143">
        <v>113.83</v>
      </c>
      <c r="R143">
        <v>113.82</v>
      </c>
      <c r="S143">
        <v>113.8</v>
      </c>
      <c r="T143">
        <v>113.78</v>
      </c>
      <c r="U143">
        <v>113.79</v>
      </c>
      <c r="V143">
        <v>113.76</v>
      </c>
      <c r="W143">
        <v>113.76</v>
      </c>
      <c r="X143">
        <v>113.8</v>
      </c>
      <c r="Y143">
        <v>113.85</v>
      </c>
      <c r="Z143">
        <v>113.88</v>
      </c>
      <c r="AA143">
        <v>113.9</v>
      </c>
      <c r="AB143">
        <v>113.9</v>
      </c>
      <c r="AC143">
        <v>113.89</v>
      </c>
      <c r="AD143">
        <v>113.89</v>
      </c>
      <c r="AE143">
        <v>113.9</v>
      </c>
      <c r="AF143">
        <v>113.94</v>
      </c>
      <c r="AG143">
        <v>113.94</v>
      </c>
      <c r="AH143">
        <v>113.91</v>
      </c>
      <c r="AI143">
        <v>113.85</v>
      </c>
      <c r="AJ143">
        <v>113.87</v>
      </c>
      <c r="AK143">
        <v>113.86</v>
      </c>
      <c r="AL143">
        <v>113.88</v>
      </c>
      <c r="AM143">
        <v>113.91</v>
      </c>
      <c r="AN143">
        <v>113.88</v>
      </c>
      <c r="AO143">
        <v>113.87</v>
      </c>
      <c r="AP143">
        <v>113.9</v>
      </c>
      <c r="AQ143">
        <v>113.91</v>
      </c>
      <c r="AR143">
        <v>113.92</v>
      </c>
      <c r="AS143">
        <v>113.94</v>
      </c>
      <c r="AT143">
        <v>113.93</v>
      </c>
      <c r="AU143">
        <v>113.89</v>
      </c>
      <c r="AV143">
        <v>113.89</v>
      </c>
      <c r="AW143">
        <v>113.87</v>
      </c>
      <c r="AX143">
        <v>113.86</v>
      </c>
      <c r="AY143">
        <v>113.8</v>
      </c>
      <c r="AZ143">
        <v>113.87</v>
      </c>
      <c r="BA143">
        <v>113.88</v>
      </c>
      <c r="BB143">
        <v>113.86</v>
      </c>
      <c r="BC143">
        <v>113.83</v>
      </c>
      <c r="BD143">
        <v>113.79</v>
      </c>
      <c r="BE143">
        <v>113.92</v>
      </c>
      <c r="BF143">
        <v>113.91</v>
      </c>
      <c r="BG143">
        <v>113.96</v>
      </c>
      <c r="BH143">
        <v>113.91</v>
      </c>
      <c r="BI143">
        <v>113.87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3"/>
  <sheetViews>
    <sheetView topLeftCell="AT88" workbookViewId="0">
      <selection activeCell="D149" sqref="D149"/>
    </sheetView>
  </sheetViews>
  <sheetFormatPr defaultRowHeight="15" x14ac:dyDescent="0.25"/>
  <cols>
    <col min="1" max="1" width="10.7109375" bestFit="1" customWidth="1"/>
    <col min="2" max="3" width="10.7109375" style="9" customWidth="1"/>
    <col min="4" max="63" width="10.5703125" bestFit="1" customWidth="1"/>
  </cols>
  <sheetData>
    <row r="1" spans="1:71" x14ac:dyDescent="0.25">
      <c r="A1" t="s">
        <v>0</v>
      </c>
    </row>
    <row r="2" spans="1:71" x14ac:dyDescent="0.25">
      <c r="A2" t="s">
        <v>22</v>
      </c>
      <c r="B2" s="9" t="s">
        <v>17</v>
      </c>
      <c r="C2" s="9" t="s">
        <v>18</v>
      </c>
      <c r="D2" s="4">
        <v>0.33333333333333331</v>
      </c>
      <c r="E2" s="4">
        <v>0.33402777777777776</v>
      </c>
      <c r="F2" s="4">
        <v>0.3347222222222222</v>
      </c>
      <c r="G2" s="4">
        <v>0.33541666666666664</v>
      </c>
      <c r="H2" s="4">
        <v>0.33611111111111108</v>
      </c>
      <c r="I2" s="4">
        <v>0.33680555555555552</v>
      </c>
      <c r="J2" s="4">
        <v>0.33749999999999997</v>
      </c>
      <c r="K2" s="4">
        <v>0.33819444444444441</v>
      </c>
      <c r="L2" s="4">
        <v>0.33888888888888885</v>
      </c>
      <c r="M2" s="4">
        <v>0.33958333333333329</v>
      </c>
      <c r="N2" s="4">
        <v>0.34027777777777773</v>
      </c>
      <c r="O2" s="4">
        <v>0.34097222222222218</v>
      </c>
      <c r="P2" s="4">
        <v>0.34166666666666662</v>
      </c>
      <c r="Q2" s="4">
        <v>0.34236111111111106</v>
      </c>
      <c r="R2" s="4">
        <v>0.3430555555555555</v>
      </c>
      <c r="S2" s="4">
        <v>0.34374999999999994</v>
      </c>
      <c r="T2" s="4">
        <v>0.34444444444444439</v>
      </c>
      <c r="U2" s="4">
        <v>0.34513888888888883</v>
      </c>
      <c r="V2" s="4">
        <v>0.34583333333333327</v>
      </c>
      <c r="W2" s="4">
        <v>0.34652777777777771</v>
      </c>
      <c r="X2" s="4">
        <v>0.34722222222222215</v>
      </c>
      <c r="Y2" s="4">
        <v>0.3479166666666666</v>
      </c>
      <c r="Z2" s="4">
        <v>0.34861111111111104</v>
      </c>
      <c r="AA2" s="4">
        <v>0.34930555555555548</v>
      </c>
      <c r="AB2" s="4">
        <v>0.34999999999999992</v>
      </c>
      <c r="AC2" s="4">
        <v>0.35069444444444436</v>
      </c>
      <c r="AD2" s="4">
        <v>0.35138888888888881</v>
      </c>
      <c r="AE2" s="4">
        <v>0.35208333333333325</v>
      </c>
      <c r="AF2" s="4">
        <v>0.35277777777777769</v>
      </c>
      <c r="AG2" s="4">
        <v>0.35347222222222213</v>
      </c>
      <c r="AH2" s="4">
        <v>0.35416666666666657</v>
      </c>
      <c r="AI2" s="4">
        <v>0.35486111111111102</v>
      </c>
      <c r="AJ2" s="4">
        <v>0.35555555555555546</v>
      </c>
      <c r="AK2" s="4">
        <v>0.3562499999999999</v>
      </c>
      <c r="AL2" s="4">
        <v>0.35694444444444434</v>
      </c>
      <c r="AM2" s="4">
        <v>0.35763888888888878</v>
      </c>
      <c r="AN2" s="4">
        <v>0.35833333333333323</v>
      </c>
      <c r="AO2" s="4">
        <v>0.35902777777777767</v>
      </c>
      <c r="AP2" s="4">
        <v>0.35972222222222211</v>
      </c>
      <c r="AQ2" s="4">
        <v>0.36041666666666655</v>
      </c>
      <c r="AR2" s="4">
        <v>0.36111111111111099</v>
      </c>
      <c r="AS2" s="4">
        <v>0.36180555555555544</v>
      </c>
      <c r="AT2" s="4">
        <v>0.36249999999999988</v>
      </c>
      <c r="AU2" s="4">
        <v>0.36319444444444432</v>
      </c>
      <c r="AV2" s="4">
        <v>0.36388888888888876</v>
      </c>
      <c r="AW2" s="4">
        <v>0.3645833333333332</v>
      </c>
      <c r="AX2" s="4">
        <v>0.36527777777777765</v>
      </c>
      <c r="AY2" s="4">
        <v>0.36597222222222209</v>
      </c>
      <c r="AZ2" s="4">
        <v>0.36666666666666653</v>
      </c>
      <c r="BA2" s="4">
        <v>0.36736111111111097</v>
      </c>
      <c r="BB2" s="4">
        <v>0.36805555555555541</v>
      </c>
      <c r="BC2" s="4">
        <v>0.36874999999999986</v>
      </c>
      <c r="BD2" s="4">
        <v>0.3694444444444443</v>
      </c>
      <c r="BE2" s="4">
        <v>0.37013888888888874</v>
      </c>
      <c r="BF2" s="4">
        <v>0.37083333333333318</v>
      </c>
      <c r="BG2" s="4">
        <v>0.37152777777777762</v>
      </c>
      <c r="BH2" s="4">
        <v>0.37222222222222207</v>
      </c>
      <c r="BI2" s="4">
        <v>0.37291666666666651</v>
      </c>
      <c r="BJ2" s="4">
        <v>0.37361111111111095</v>
      </c>
      <c r="BK2" s="4">
        <v>0.37430555555555539</v>
      </c>
      <c r="BM2" t="s">
        <v>23</v>
      </c>
      <c r="BN2" t="s">
        <v>24</v>
      </c>
      <c r="BQ2" t="s">
        <v>23</v>
      </c>
      <c r="BR2" t="s">
        <v>24</v>
      </c>
      <c r="BS2" t="s">
        <v>25</v>
      </c>
    </row>
    <row r="3" spans="1:71" x14ac:dyDescent="0.25">
      <c r="A3" s="2">
        <v>42562</v>
      </c>
      <c r="B3" s="9">
        <f>DAY(A3)</f>
        <v>11</v>
      </c>
      <c r="C3" s="9">
        <f>IF(OR(B3=5,B3=10,B3=15,B3=20,B3=25,B3=30), 1,0)</f>
        <v>0</v>
      </c>
      <c r="D3">
        <v>100.8</v>
      </c>
      <c r="E3">
        <v>100.79</v>
      </c>
      <c r="F3">
        <v>100.79</v>
      </c>
      <c r="G3">
        <v>100.8</v>
      </c>
      <c r="H3">
        <v>100.79</v>
      </c>
      <c r="I3">
        <v>100.79</v>
      </c>
      <c r="J3">
        <v>100.77</v>
      </c>
      <c r="K3">
        <v>100.78</v>
      </c>
      <c r="L3">
        <v>100.8</v>
      </c>
      <c r="M3">
        <v>100.8</v>
      </c>
      <c r="N3">
        <v>100.81</v>
      </c>
      <c r="O3">
        <v>100.81</v>
      </c>
      <c r="P3">
        <v>100.81</v>
      </c>
      <c r="Q3">
        <v>100.82</v>
      </c>
      <c r="R3">
        <v>100.84</v>
      </c>
      <c r="S3">
        <v>100.82</v>
      </c>
      <c r="T3">
        <v>100.81</v>
      </c>
      <c r="U3">
        <v>100.8</v>
      </c>
      <c r="V3">
        <v>100.8</v>
      </c>
      <c r="W3">
        <v>100.81</v>
      </c>
      <c r="X3">
        <v>100.81</v>
      </c>
      <c r="Y3">
        <v>100.8</v>
      </c>
      <c r="Z3">
        <v>100.8</v>
      </c>
      <c r="AA3">
        <v>100.81</v>
      </c>
      <c r="AB3">
        <v>100.8</v>
      </c>
      <c r="AC3">
        <v>100.79</v>
      </c>
      <c r="AD3">
        <v>100.78</v>
      </c>
      <c r="AE3">
        <v>100.8</v>
      </c>
      <c r="AF3">
        <v>100.81</v>
      </c>
      <c r="AG3">
        <v>100.81</v>
      </c>
      <c r="AH3">
        <v>100.79</v>
      </c>
      <c r="AI3">
        <v>100.8</v>
      </c>
      <c r="AJ3">
        <v>100.81</v>
      </c>
      <c r="AK3">
        <v>100.81</v>
      </c>
      <c r="AL3">
        <v>100.79</v>
      </c>
      <c r="AM3">
        <v>100.81</v>
      </c>
      <c r="AN3">
        <v>100.81</v>
      </c>
      <c r="AO3">
        <v>100.82</v>
      </c>
      <c r="AP3">
        <v>100.83</v>
      </c>
      <c r="AQ3">
        <v>100.82</v>
      </c>
      <c r="AR3">
        <v>100.82</v>
      </c>
      <c r="AS3">
        <v>100.82</v>
      </c>
      <c r="AT3">
        <v>100.82</v>
      </c>
      <c r="AU3">
        <v>100.83</v>
      </c>
      <c r="AV3">
        <v>100.8</v>
      </c>
      <c r="AW3">
        <v>100.78</v>
      </c>
      <c r="AX3">
        <v>100.74</v>
      </c>
      <c r="AY3">
        <v>100.74</v>
      </c>
      <c r="AZ3">
        <v>100.73</v>
      </c>
      <c r="BA3">
        <v>100.73</v>
      </c>
      <c r="BB3">
        <v>100.75</v>
      </c>
      <c r="BC3">
        <v>100.76</v>
      </c>
      <c r="BD3">
        <v>100.79</v>
      </c>
      <c r="BE3">
        <v>100.76</v>
      </c>
      <c r="BF3">
        <v>100.74</v>
      </c>
      <c r="BG3">
        <v>100.71</v>
      </c>
      <c r="BH3">
        <v>100.72</v>
      </c>
      <c r="BI3">
        <v>100.7</v>
      </c>
      <c r="BJ3">
        <v>100.67</v>
      </c>
      <c r="BK3">
        <v>100.67</v>
      </c>
      <c r="BM3">
        <v>100.67</v>
      </c>
      <c r="BN3">
        <v>100.84</v>
      </c>
      <c r="BP3">
        <v>0</v>
      </c>
      <c r="BQ3">
        <v>0.37361111111111095</v>
      </c>
      <c r="BR3">
        <v>0.3430555555555555</v>
      </c>
      <c r="BS3" t="s">
        <v>26</v>
      </c>
    </row>
    <row r="4" spans="1:71" x14ac:dyDescent="0.25">
      <c r="A4" s="2">
        <v>42563</v>
      </c>
      <c r="B4" s="9">
        <f t="shared" ref="B4:B67" si="0">DAY(A4)</f>
        <v>12</v>
      </c>
      <c r="C4" s="9">
        <f t="shared" ref="C4:C67" si="1">IF(OR(B4=5,B4=10,B4=15,B4=20,B4=25,B4=30), 1,0)</f>
        <v>0</v>
      </c>
      <c r="D4">
        <v>102.86</v>
      </c>
      <c r="E4">
        <v>102.81</v>
      </c>
      <c r="F4">
        <v>102.75</v>
      </c>
      <c r="G4">
        <v>102.69</v>
      </c>
      <c r="H4">
        <v>102.66</v>
      </c>
      <c r="I4">
        <v>102.67</v>
      </c>
      <c r="J4">
        <v>102.67</v>
      </c>
      <c r="K4">
        <v>102.64</v>
      </c>
      <c r="L4">
        <v>102.67</v>
      </c>
      <c r="M4">
        <v>102.68</v>
      </c>
      <c r="N4">
        <v>102.69</v>
      </c>
      <c r="O4">
        <v>102.67</v>
      </c>
      <c r="P4">
        <v>102.61</v>
      </c>
      <c r="Q4">
        <v>102.6</v>
      </c>
      <c r="R4">
        <v>102.58</v>
      </c>
      <c r="S4">
        <v>102.59</v>
      </c>
      <c r="T4">
        <v>102.59</v>
      </c>
      <c r="U4">
        <v>102.6</v>
      </c>
      <c r="V4">
        <v>102.61</v>
      </c>
      <c r="W4">
        <v>102.57</v>
      </c>
      <c r="X4">
        <v>102.56</v>
      </c>
      <c r="Y4">
        <v>102.54</v>
      </c>
      <c r="Z4">
        <v>102.55</v>
      </c>
      <c r="AA4">
        <v>102.53</v>
      </c>
      <c r="AB4">
        <v>102.55</v>
      </c>
      <c r="AC4">
        <v>102.56</v>
      </c>
      <c r="AD4">
        <v>102.57</v>
      </c>
      <c r="AE4">
        <v>102.55</v>
      </c>
      <c r="AF4">
        <v>102.55</v>
      </c>
      <c r="AG4">
        <v>102.54</v>
      </c>
      <c r="AH4">
        <v>102.56</v>
      </c>
      <c r="AI4">
        <v>102.56</v>
      </c>
      <c r="AJ4">
        <v>102.54</v>
      </c>
      <c r="AK4">
        <v>102.55</v>
      </c>
      <c r="AL4">
        <v>102.56</v>
      </c>
      <c r="AM4">
        <v>102.53</v>
      </c>
      <c r="AN4">
        <v>102.49</v>
      </c>
      <c r="AO4">
        <v>102.47</v>
      </c>
      <c r="AP4">
        <v>102.46</v>
      </c>
      <c r="AQ4">
        <v>102.47</v>
      </c>
      <c r="AR4">
        <v>102.46</v>
      </c>
      <c r="AS4">
        <v>102.48</v>
      </c>
      <c r="AT4">
        <v>102.5</v>
      </c>
      <c r="AU4">
        <v>102.49</v>
      </c>
      <c r="AV4">
        <v>102.52</v>
      </c>
      <c r="AW4">
        <v>102.54</v>
      </c>
      <c r="AX4">
        <v>102.54</v>
      </c>
      <c r="AY4">
        <v>102.55</v>
      </c>
      <c r="AZ4">
        <v>102.55</v>
      </c>
      <c r="BA4">
        <v>102.57</v>
      </c>
      <c r="BB4">
        <v>102.59</v>
      </c>
      <c r="BC4">
        <v>102.6</v>
      </c>
      <c r="BD4">
        <v>102.61</v>
      </c>
      <c r="BE4">
        <v>102.6</v>
      </c>
      <c r="BF4">
        <v>102.59</v>
      </c>
      <c r="BG4">
        <v>102.6</v>
      </c>
      <c r="BH4">
        <v>102.59</v>
      </c>
      <c r="BI4">
        <v>102.57</v>
      </c>
      <c r="BJ4">
        <v>102.54</v>
      </c>
      <c r="BK4">
        <v>102.51</v>
      </c>
      <c r="BM4">
        <v>102.46</v>
      </c>
      <c r="BN4">
        <v>102.86</v>
      </c>
      <c r="BP4">
        <v>1</v>
      </c>
      <c r="BQ4">
        <v>0.35972222222222211</v>
      </c>
      <c r="BR4">
        <v>0.33333333333333331</v>
      </c>
      <c r="BS4" t="s">
        <v>27</v>
      </c>
    </row>
    <row r="5" spans="1:71" x14ac:dyDescent="0.25">
      <c r="A5" s="2">
        <v>42564</v>
      </c>
      <c r="B5" s="9">
        <f t="shared" si="0"/>
        <v>13</v>
      </c>
      <c r="C5" s="9">
        <f t="shared" si="1"/>
        <v>0</v>
      </c>
      <c r="D5">
        <v>104.67</v>
      </c>
      <c r="E5">
        <v>104.68</v>
      </c>
      <c r="F5">
        <v>104.64</v>
      </c>
      <c r="G5">
        <v>104.64</v>
      </c>
      <c r="H5">
        <v>104.64</v>
      </c>
      <c r="I5">
        <v>104.62</v>
      </c>
      <c r="J5">
        <v>104.66</v>
      </c>
      <c r="K5">
        <v>104.63</v>
      </c>
      <c r="L5">
        <v>104.66</v>
      </c>
      <c r="M5">
        <v>104.61</v>
      </c>
      <c r="N5">
        <v>104.59</v>
      </c>
      <c r="O5">
        <v>104.57</v>
      </c>
      <c r="P5">
        <v>104.58</v>
      </c>
      <c r="Q5">
        <v>104.58</v>
      </c>
      <c r="R5">
        <v>104.54</v>
      </c>
      <c r="S5">
        <v>104.51</v>
      </c>
      <c r="T5">
        <v>104.52</v>
      </c>
      <c r="U5">
        <v>104.52</v>
      </c>
      <c r="V5">
        <v>104.52</v>
      </c>
      <c r="W5">
        <v>104.51</v>
      </c>
      <c r="X5">
        <v>104.49</v>
      </c>
      <c r="Y5">
        <v>104.44</v>
      </c>
      <c r="Z5">
        <v>104.48</v>
      </c>
      <c r="AA5">
        <v>104.54</v>
      </c>
      <c r="AB5">
        <v>104.55</v>
      </c>
      <c r="AC5">
        <v>104.53</v>
      </c>
      <c r="AD5">
        <v>104.53</v>
      </c>
      <c r="AE5">
        <v>104.55</v>
      </c>
      <c r="AF5">
        <v>104.51</v>
      </c>
      <c r="AG5">
        <v>104.52</v>
      </c>
      <c r="AH5">
        <v>104.47</v>
      </c>
      <c r="AI5">
        <v>104.44</v>
      </c>
      <c r="AJ5">
        <v>104.45</v>
      </c>
      <c r="AK5">
        <v>104.46</v>
      </c>
      <c r="AL5">
        <v>104.49</v>
      </c>
      <c r="AM5">
        <v>104.49</v>
      </c>
      <c r="AN5">
        <v>104.51</v>
      </c>
      <c r="AO5">
        <v>104.51</v>
      </c>
      <c r="AP5">
        <v>104.49</v>
      </c>
      <c r="AQ5">
        <v>104.48</v>
      </c>
      <c r="AR5">
        <v>104.44</v>
      </c>
      <c r="AS5">
        <v>104.46</v>
      </c>
      <c r="AT5">
        <v>104.41</v>
      </c>
      <c r="AU5">
        <v>104.37</v>
      </c>
      <c r="AV5">
        <v>104.39</v>
      </c>
      <c r="AW5">
        <v>104.43</v>
      </c>
      <c r="AX5">
        <v>104.47</v>
      </c>
      <c r="AY5">
        <v>104.48</v>
      </c>
      <c r="AZ5">
        <v>104.5</v>
      </c>
      <c r="BA5">
        <v>104.5</v>
      </c>
      <c r="BB5">
        <v>104.54</v>
      </c>
      <c r="BC5">
        <v>104.56</v>
      </c>
      <c r="BD5">
        <v>104.58</v>
      </c>
      <c r="BE5">
        <v>104.69</v>
      </c>
      <c r="BF5">
        <v>104.71</v>
      </c>
      <c r="BG5">
        <v>104.71</v>
      </c>
      <c r="BH5">
        <v>104.72</v>
      </c>
      <c r="BI5">
        <v>104.69</v>
      </c>
      <c r="BJ5">
        <v>104.7</v>
      </c>
      <c r="BK5">
        <v>104.68</v>
      </c>
      <c r="BM5">
        <v>104.37</v>
      </c>
      <c r="BN5">
        <v>104.72</v>
      </c>
      <c r="BP5">
        <v>2</v>
      </c>
      <c r="BQ5">
        <v>0.36319444444444432</v>
      </c>
      <c r="BR5">
        <v>0.37222222222222207</v>
      </c>
      <c r="BS5" t="s">
        <v>28</v>
      </c>
    </row>
    <row r="6" spans="1:71" x14ac:dyDescent="0.25">
      <c r="A6" s="2">
        <v>42565</v>
      </c>
      <c r="B6" s="9">
        <f t="shared" si="0"/>
        <v>14</v>
      </c>
      <c r="C6" s="9">
        <f t="shared" si="1"/>
        <v>0</v>
      </c>
      <c r="D6">
        <v>104.1</v>
      </c>
      <c r="E6">
        <v>104.08</v>
      </c>
      <c r="F6">
        <v>104.03</v>
      </c>
      <c r="G6">
        <v>104.1</v>
      </c>
      <c r="H6">
        <v>104.1</v>
      </c>
      <c r="I6">
        <v>104.15</v>
      </c>
      <c r="J6">
        <v>104.22</v>
      </c>
      <c r="K6">
        <v>104.26</v>
      </c>
      <c r="L6">
        <v>104.27</v>
      </c>
      <c r="M6">
        <v>104.25</v>
      </c>
      <c r="N6">
        <v>104.2</v>
      </c>
      <c r="O6">
        <v>104.19</v>
      </c>
      <c r="P6">
        <v>104.18</v>
      </c>
      <c r="Q6">
        <v>104.19</v>
      </c>
      <c r="R6">
        <v>104.17</v>
      </c>
      <c r="S6">
        <v>104.15</v>
      </c>
      <c r="T6">
        <v>104.15</v>
      </c>
      <c r="U6">
        <v>104.15</v>
      </c>
      <c r="V6">
        <v>104.16</v>
      </c>
      <c r="W6">
        <v>104.14</v>
      </c>
      <c r="X6">
        <v>104.16</v>
      </c>
      <c r="Y6">
        <v>104.17</v>
      </c>
      <c r="Z6">
        <v>104.2</v>
      </c>
      <c r="AA6">
        <v>104.18</v>
      </c>
      <c r="AB6">
        <v>104.15</v>
      </c>
      <c r="AC6">
        <v>104.12</v>
      </c>
      <c r="AD6">
        <v>104.12</v>
      </c>
      <c r="AE6">
        <v>104.13</v>
      </c>
      <c r="AF6">
        <v>104.13</v>
      </c>
      <c r="AG6">
        <v>104.15</v>
      </c>
      <c r="AH6">
        <v>104.17</v>
      </c>
      <c r="AI6">
        <v>104.15</v>
      </c>
      <c r="AJ6">
        <v>104.14</v>
      </c>
      <c r="AK6">
        <v>104.14</v>
      </c>
      <c r="AL6">
        <v>104.13</v>
      </c>
      <c r="AM6">
        <v>104.12</v>
      </c>
      <c r="AN6">
        <v>104.13</v>
      </c>
      <c r="AO6">
        <v>104.15</v>
      </c>
      <c r="AP6">
        <v>104.15</v>
      </c>
      <c r="AQ6">
        <v>104.16</v>
      </c>
      <c r="AR6">
        <v>104.18</v>
      </c>
      <c r="AS6">
        <v>104.19</v>
      </c>
      <c r="AT6">
        <v>104.19</v>
      </c>
      <c r="AU6">
        <v>104.18</v>
      </c>
      <c r="AV6">
        <v>104.19</v>
      </c>
      <c r="AW6">
        <v>104.22</v>
      </c>
      <c r="AX6">
        <v>104.21</v>
      </c>
      <c r="AY6">
        <v>104.21</v>
      </c>
      <c r="AZ6">
        <v>104.21</v>
      </c>
      <c r="BA6">
        <v>104.23</v>
      </c>
      <c r="BB6">
        <v>104.23</v>
      </c>
      <c r="BC6">
        <v>104.2</v>
      </c>
      <c r="BD6">
        <v>104.22</v>
      </c>
      <c r="BE6">
        <v>104.19</v>
      </c>
      <c r="BF6">
        <v>104.2</v>
      </c>
      <c r="BG6">
        <v>104.15</v>
      </c>
      <c r="BH6">
        <v>104.12</v>
      </c>
      <c r="BI6">
        <v>104.11</v>
      </c>
      <c r="BJ6">
        <v>104.07</v>
      </c>
      <c r="BK6">
        <v>104.04</v>
      </c>
      <c r="BM6">
        <v>104.03</v>
      </c>
      <c r="BN6">
        <v>104.27</v>
      </c>
      <c r="BP6">
        <v>3</v>
      </c>
      <c r="BQ6">
        <v>0.3347222222222222</v>
      </c>
      <c r="BR6">
        <v>0.33888888888888885</v>
      </c>
      <c r="BS6" t="s">
        <v>29</v>
      </c>
    </row>
    <row r="7" spans="1:71" x14ac:dyDescent="0.25">
      <c r="A7" s="2">
        <v>42566</v>
      </c>
      <c r="B7" s="9">
        <f t="shared" si="0"/>
        <v>15</v>
      </c>
      <c r="C7" s="9">
        <f t="shared" si="1"/>
        <v>1</v>
      </c>
      <c r="D7">
        <v>105.46</v>
      </c>
      <c r="E7">
        <v>105.51</v>
      </c>
      <c r="F7">
        <v>105.51</v>
      </c>
      <c r="G7">
        <v>105.47</v>
      </c>
      <c r="H7">
        <v>105.37</v>
      </c>
      <c r="I7">
        <v>105.61</v>
      </c>
      <c r="J7">
        <v>105.62</v>
      </c>
      <c r="K7">
        <v>105.61</v>
      </c>
      <c r="L7">
        <v>105.56</v>
      </c>
      <c r="M7">
        <v>105.52</v>
      </c>
      <c r="N7">
        <v>105.51</v>
      </c>
      <c r="O7">
        <v>105.55</v>
      </c>
      <c r="P7">
        <v>105.52</v>
      </c>
      <c r="Q7">
        <v>105.53</v>
      </c>
      <c r="R7">
        <v>105.53</v>
      </c>
      <c r="S7">
        <v>105.52</v>
      </c>
      <c r="T7">
        <v>105.46</v>
      </c>
      <c r="U7">
        <v>105.43</v>
      </c>
      <c r="V7">
        <v>105.42</v>
      </c>
      <c r="W7">
        <v>105.44</v>
      </c>
      <c r="X7">
        <v>105.42</v>
      </c>
      <c r="Y7">
        <v>105.41</v>
      </c>
      <c r="Z7">
        <v>105.42</v>
      </c>
      <c r="AA7">
        <v>105.39</v>
      </c>
      <c r="AB7">
        <v>105.43</v>
      </c>
      <c r="AC7">
        <v>105.41</v>
      </c>
      <c r="AD7">
        <v>105.39</v>
      </c>
      <c r="AE7">
        <v>105.42</v>
      </c>
      <c r="AF7">
        <v>105.4</v>
      </c>
      <c r="AG7">
        <v>105.28</v>
      </c>
      <c r="AH7">
        <v>105.29</v>
      </c>
      <c r="AI7">
        <v>105.27</v>
      </c>
      <c r="AJ7">
        <v>105.27</v>
      </c>
      <c r="AK7">
        <v>105.3</v>
      </c>
      <c r="AL7">
        <v>105.3</v>
      </c>
      <c r="AM7">
        <v>105.3</v>
      </c>
      <c r="AN7">
        <v>105.32</v>
      </c>
      <c r="AO7">
        <v>105.35</v>
      </c>
      <c r="AP7">
        <v>105.38</v>
      </c>
      <c r="AQ7">
        <v>105.39</v>
      </c>
      <c r="AR7">
        <v>105.37</v>
      </c>
      <c r="AS7">
        <v>105.34</v>
      </c>
      <c r="AT7">
        <v>105.32</v>
      </c>
      <c r="AU7">
        <v>105.33</v>
      </c>
      <c r="AV7">
        <v>105.35</v>
      </c>
      <c r="AW7">
        <v>105.32</v>
      </c>
      <c r="AX7">
        <v>105.33</v>
      </c>
      <c r="AY7">
        <v>105.33</v>
      </c>
      <c r="AZ7">
        <v>105.25</v>
      </c>
      <c r="BA7">
        <v>105.26</v>
      </c>
      <c r="BB7">
        <v>105.27</v>
      </c>
      <c r="BC7">
        <v>105.27</v>
      </c>
      <c r="BD7">
        <v>105.27</v>
      </c>
      <c r="BE7">
        <v>105.26</v>
      </c>
      <c r="BF7">
        <v>105.29</v>
      </c>
      <c r="BG7">
        <v>105.24</v>
      </c>
      <c r="BH7">
        <v>105.2</v>
      </c>
      <c r="BI7">
        <v>105.17</v>
      </c>
      <c r="BJ7">
        <v>105.19</v>
      </c>
      <c r="BK7">
        <v>105.19</v>
      </c>
      <c r="BM7">
        <v>105.17</v>
      </c>
      <c r="BN7">
        <v>105.62</v>
      </c>
      <c r="BP7">
        <v>4</v>
      </c>
      <c r="BQ7">
        <v>0.37291666666666651</v>
      </c>
      <c r="BR7">
        <v>0.33749999999999997</v>
      </c>
      <c r="BS7" t="s">
        <v>30</v>
      </c>
    </row>
    <row r="8" spans="1:71" x14ac:dyDescent="0.25">
      <c r="A8" s="2">
        <v>42569</v>
      </c>
      <c r="B8" s="9">
        <f t="shared" si="0"/>
        <v>18</v>
      </c>
      <c r="C8" s="9">
        <f t="shared" si="1"/>
        <v>0</v>
      </c>
      <c r="D8">
        <v>105.44</v>
      </c>
      <c r="E8">
        <v>105.46</v>
      </c>
      <c r="F8">
        <v>105.47</v>
      </c>
      <c r="G8">
        <v>105.47</v>
      </c>
      <c r="H8">
        <v>105.47</v>
      </c>
      <c r="I8">
        <v>105.47</v>
      </c>
      <c r="J8">
        <v>105.47</v>
      </c>
      <c r="K8">
        <v>105.5</v>
      </c>
      <c r="L8">
        <v>105.51</v>
      </c>
      <c r="M8">
        <v>105.51</v>
      </c>
      <c r="N8">
        <v>105.51</v>
      </c>
      <c r="O8">
        <v>105.51</v>
      </c>
      <c r="P8">
        <v>105.49</v>
      </c>
      <c r="Q8">
        <v>105.49</v>
      </c>
      <c r="R8">
        <v>105.49</v>
      </c>
      <c r="S8">
        <v>105.45</v>
      </c>
      <c r="T8">
        <v>105.47</v>
      </c>
      <c r="U8">
        <v>105.49</v>
      </c>
      <c r="V8">
        <v>105.5</v>
      </c>
      <c r="W8">
        <v>105.51</v>
      </c>
      <c r="X8">
        <v>105.51</v>
      </c>
      <c r="Y8">
        <v>105.53</v>
      </c>
      <c r="Z8">
        <v>105.54</v>
      </c>
      <c r="AA8">
        <v>105.48</v>
      </c>
      <c r="AB8">
        <v>105.45</v>
      </c>
      <c r="AC8">
        <v>105.46</v>
      </c>
      <c r="AD8">
        <v>105.46</v>
      </c>
      <c r="AE8">
        <v>105.47</v>
      </c>
      <c r="AF8">
        <v>105.46</v>
      </c>
      <c r="AG8">
        <v>105.49</v>
      </c>
      <c r="AH8">
        <v>105.49</v>
      </c>
      <c r="AI8">
        <v>105.5</v>
      </c>
      <c r="AJ8">
        <v>105.55</v>
      </c>
      <c r="AK8">
        <v>105.53</v>
      </c>
      <c r="AL8">
        <v>105.53</v>
      </c>
      <c r="AM8">
        <v>105.52</v>
      </c>
      <c r="AN8">
        <v>105.53</v>
      </c>
      <c r="AO8">
        <v>105.51</v>
      </c>
      <c r="AP8">
        <v>105.47</v>
      </c>
      <c r="AQ8">
        <v>105.47</v>
      </c>
      <c r="AR8">
        <v>105.47</v>
      </c>
      <c r="AS8">
        <v>105.47</v>
      </c>
      <c r="AT8">
        <v>105.49</v>
      </c>
      <c r="AU8">
        <v>105.44</v>
      </c>
      <c r="AV8">
        <v>105.46</v>
      </c>
      <c r="AW8">
        <v>105.44</v>
      </c>
      <c r="AX8">
        <v>105.38</v>
      </c>
      <c r="AY8">
        <v>105.39</v>
      </c>
      <c r="AZ8">
        <v>105.36</v>
      </c>
      <c r="BA8">
        <v>105.39</v>
      </c>
      <c r="BB8">
        <v>105.35</v>
      </c>
      <c r="BC8">
        <v>105.39</v>
      </c>
      <c r="BD8">
        <v>105.37</v>
      </c>
      <c r="BE8">
        <v>105.35</v>
      </c>
      <c r="BF8">
        <v>105.38</v>
      </c>
      <c r="BG8">
        <v>105.37</v>
      </c>
      <c r="BH8">
        <v>105.4</v>
      </c>
      <c r="BI8">
        <v>105.37</v>
      </c>
      <c r="BJ8">
        <v>105.41</v>
      </c>
      <c r="BK8">
        <v>105.46</v>
      </c>
      <c r="BM8">
        <v>105.35</v>
      </c>
      <c r="BN8">
        <v>105.55</v>
      </c>
      <c r="BP8">
        <v>5</v>
      </c>
      <c r="BQ8">
        <v>0.36805555555555541</v>
      </c>
      <c r="BR8">
        <v>0.35555555555555546</v>
      </c>
      <c r="BS8" t="s">
        <v>31</v>
      </c>
    </row>
    <row r="9" spans="1:71" x14ac:dyDescent="0.25">
      <c r="A9" s="2">
        <v>42570</v>
      </c>
      <c r="B9" s="9">
        <f t="shared" si="0"/>
        <v>19</v>
      </c>
      <c r="C9" s="9">
        <f t="shared" si="1"/>
        <v>0</v>
      </c>
      <c r="D9">
        <v>105.97</v>
      </c>
      <c r="E9">
        <v>106</v>
      </c>
      <c r="F9">
        <v>106</v>
      </c>
      <c r="G9">
        <v>105.97</v>
      </c>
      <c r="H9">
        <v>105.95</v>
      </c>
      <c r="I9">
        <v>105.99</v>
      </c>
      <c r="J9">
        <v>106.04</v>
      </c>
      <c r="K9">
        <v>106.07</v>
      </c>
      <c r="L9">
        <v>106.08</v>
      </c>
      <c r="M9">
        <v>106.04</v>
      </c>
      <c r="N9">
        <v>106.05</v>
      </c>
      <c r="O9">
        <v>106.1</v>
      </c>
      <c r="P9">
        <v>106.09</v>
      </c>
      <c r="Q9">
        <v>106.08</v>
      </c>
      <c r="R9">
        <v>106.09</v>
      </c>
      <c r="S9">
        <v>106.11</v>
      </c>
      <c r="T9">
        <v>106.12</v>
      </c>
      <c r="U9">
        <v>106.13</v>
      </c>
      <c r="V9">
        <v>106.09</v>
      </c>
      <c r="W9">
        <v>106.08</v>
      </c>
      <c r="X9">
        <v>106.12</v>
      </c>
      <c r="Y9">
        <v>106.12</v>
      </c>
      <c r="Z9">
        <v>106.17</v>
      </c>
      <c r="AA9">
        <v>106.18</v>
      </c>
      <c r="AB9">
        <v>106.16</v>
      </c>
      <c r="AC9">
        <v>106.15</v>
      </c>
      <c r="AD9">
        <v>106.18</v>
      </c>
      <c r="AE9">
        <v>106.18</v>
      </c>
      <c r="AF9">
        <v>106.17</v>
      </c>
      <c r="AG9">
        <v>106.2</v>
      </c>
      <c r="AH9">
        <v>106.17</v>
      </c>
      <c r="AI9">
        <v>106.15</v>
      </c>
      <c r="AJ9">
        <v>106.17</v>
      </c>
      <c r="AK9">
        <v>106.06</v>
      </c>
      <c r="AL9">
        <v>106.06</v>
      </c>
      <c r="AM9">
        <v>106.06</v>
      </c>
      <c r="AN9">
        <v>106.04</v>
      </c>
      <c r="AO9">
        <v>106.04</v>
      </c>
      <c r="AP9">
        <v>106.04</v>
      </c>
      <c r="AQ9">
        <v>106.02</v>
      </c>
      <c r="AR9">
        <v>105.99</v>
      </c>
      <c r="AS9">
        <v>106.01</v>
      </c>
      <c r="AT9">
        <v>106.01</v>
      </c>
      <c r="AU9">
        <v>106.03</v>
      </c>
      <c r="AV9">
        <v>106.03</v>
      </c>
      <c r="AW9">
        <v>106.07</v>
      </c>
      <c r="AX9">
        <v>106.1</v>
      </c>
      <c r="AY9">
        <v>106.1</v>
      </c>
      <c r="AZ9">
        <v>106.14</v>
      </c>
      <c r="BA9">
        <v>106.14</v>
      </c>
      <c r="BB9">
        <v>106.14</v>
      </c>
      <c r="BC9">
        <v>106.18</v>
      </c>
      <c r="BD9">
        <v>106.14</v>
      </c>
      <c r="BE9">
        <v>106.1</v>
      </c>
      <c r="BF9">
        <v>106.07</v>
      </c>
      <c r="BG9">
        <v>106.08</v>
      </c>
      <c r="BH9">
        <v>106.09</v>
      </c>
      <c r="BI9">
        <v>106.11</v>
      </c>
      <c r="BJ9">
        <v>106.08</v>
      </c>
      <c r="BK9">
        <v>106.1</v>
      </c>
      <c r="BM9">
        <v>105.95</v>
      </c>
      <c r="BN9">
        <v>106.2</v>
      </c>
      <c r="BP9">
        <v>6</v>
      </c>
      <c r="BQ9">
        <v>0.33611111111111108</v>
      </c>
      <c r="BR9">
        <v>0.35347222222222213</v>
      </c>
      <c r="BS9" t="s">
        <v>32</v>
      </c>
    </row>
    <row r="10" spans="1:71" x14ac:dyDescent="0.25">
      <c r="A10" s="2">
        <v>42571</v>
      </c>
      <c r="B10" s="9">
        <f t="shared" si="0"/>
        <v>20</v>
      </c>
      <c r="C10" s="9">
        <f t="shared" si="1"/>
        <v>1</v>
      </c>
      <c r="D10">
        <v>105.88</v>
      </c>
      <c r="E10">
        <v>105.91</v>
      </c>
      <c r="F10">
        <v>105.93</v>
      </c>
      <c r="G10">
        <v>105.93</v>
      </c>
      <c r="H10">
        <v>105.95</v>
      </c>
      <c r="I10">
        <v>105.99</v>
      </c>
      <c r="J10">
        <v>105.93</v>
      </c>
      <c r="K10">
        <v>105.93</v>
      </c>
      <c r="L10">
        <v>105.93</v>
      </c>
      <c r="M10">
        <v>105.92</v>
      </c>
      <c r="N10">
        <v>105.9</v>
      </c>
      <c r="O10">
        <v>105.92</v>
      </c>
      <c r="P10">
        <v>105.87</v>
      </c>
      <c r="Q10">
        <v>105.95</v>
      </c>
      <c r="R10">
        <v>105.99</v>
      </c>
      <c r="S10">
        <v>105.99</v>
      </c>
      <c r="T10">
        <v>106</v>
      </c>
      <c r="U10">
        <v>106.02</v>
      </c>
      <c r="V10">
        <v>106.05</v>
      </c>
      <c r="W10">
        <v>106.07</v>
      </c>
      <c r="X10">
        <v>106.07</v>
      </c>
      <c r="Y10">
        <v>106.06</v>
      </c>
      <c r="Z10">
        <v>106.08</v>
      </c>
      <c r="AA10">
        <v>106.08</v>
      </c>
      <c r="AB10">
        <v>106.07</v>
      </c>
      <c r="AC10">
        <v>106.07</v>
      </c>
      <c r="AD10">
        <v>106.06</v>
      </c>
      <c r="AE10">
        <v>106.07</v>
      </c>
      <c r="AF10">
        <v>106.05</v>
      </c>
      <c r="AG10">
        <v>106.02</v>
      </c>
      <c r="AH10">
        <v>106.01</v>
      </c>
      <c r="AI10">
        <v>106.03</v>
      </c>
      <c r="AJ10">
        <v>106.02</v>
      </c>
      <c r="AK10">
        <v>106.02</v>
      </c>
      <c r="AL10">
        <v>106.01</v>
      </c>
      <c r="AM10">
        <v>106.02</v>
      </c>
      <c r="AN10">
        <v>106.04</v>
      </c>
      <c r="AO10">
        <v>106.06</v>
      </c>
      <c r="AP10">
        <v>106.08</v>
      </c>
      <c r="AQ10">
        <v>106.1</v>
      </c>
      <c r="AR10">
        <v>106.12</v>
      </c>
      <c r="AS10">
        <v>106.1</v>
      </c>
      <c r="AT10">
        <v>106.11</v>
      </c>
      <c r="AU10">
        <v>106.11</v>
      </c>
      <c r="AV10">
        <v>106.11</v>
      </c>
      <c r="AW10">
        <v>106.11</v>
      </c>
      <c r="AX10">
        <v>106.12</v>
      </c>
      <c r="AY10">
        <v>106.12</v>
      </c>
      <c r="AZ10">
        <v>106.14</v>
      </c>
      <c r="BA10">
        <v>106.14</v>
      </c>
      <c r="BB10">
        <v>106.16</v>
      </c>
      <c r="BC10">
        <v>106.15</v>
      </c>
      <c r="BD10">
        <v>106.15</v>
      </c>
      <c r="BE10">
        <v>106.18</v>
      </c>
      <c r="BF10">
        <v>106.15</v>
      </c>
      <c r="BG10">
        <v>106.13</v>
      </c>
      <c r="BH10">
        <v>106.12</v>
      </c>
      <c r="BI10">
        <v>106.12</v>
      </c>
      <c r="BJ10">
        <v>106.11</v>
      </c>
      <c r="BK10">
        <v>106.13</v>
      </c>
      <c r="BM10">
        <v>105.87</v>
      </c>
      <c r="BN10">
        <v>106.18</v>
      </c>
      <c r="BP10">
        <v>7</v>
      </c>
      <c r="BQ10">
        <v>0.34166666666666662</v>
      </c>
      <c r="BR10">
        <v>0.37013888888888874</v>
      </c>
      <c r="BS10" t="s">
        <v>33</v>
      </c>
    </row>
    <row r="11" spans="1:71" x14ac:dyDescent="0.25">
      <c r="A11" s="2">
        <v>42572</v>
      </c>
      <c r="B11" s="9">
        <f t="shared" si="0"/>
        <v>21</v>
      </c>
      <c r="C11" s="9">
        <f t="shared" si="1"/>
        <v>0</v>
      </c>
      <c r="D11">
        <v>107.38</v>
      </c>
      <c r="E11">
        <v>107.36</v>
      </c>
      <c r="F11">
        <v>107.42</v>
      </c>
      <c r="G11">
        <v>107.38</v>
      </c>
      <c r="H11">
        <v>107.34</v>
      </c>
      <c r="I11">
        <v>107.29</v>
      </c>
      <c r="J11">
        <v>107.35</v>
      </c>
      <c r="K11">
        <v>107.34</v>
      </c>
      <c r="L11">
        <v>107.35</v>
      </c>
      <c r="M11">
        <v>107.36</v>
      </c>
      <c r="N11">
        <v>107.38</v>
      </c>
      <c r="O11">
        <v>107.38</v>
      </c>
      <c r="P11">
        <v>107.35</v>
      </c>
      <c r="Q11">
        <v>107.39</v>
      </c>
      <c r="R11">
        <v>107.37</v>
      </c>
      <c r="S11">
        <v>107.34</v>
      </c>
      <c r="T11">
        <v>107.35</v>
      </c>
      <c r="U11">
        <v>107.37</v>
      </c>
      <c r="V11">
        <v>107.36</v>
      </c>
      <c r="W11">
        <v>107.38</v>
      </c>
      <c r="X11">
        <v>107.36</v>
      </c>
      <c r="Y11">
        <v>107.34</v>
      </c>
      <c r="Z11">
        <v>107.31</v>
      </c>
      <c r="AA11">
        <v>107.28</v>
      </c>
      <c r="AB11">
        <v>107.26</v>
      </c>
      <c r="AC11">
        <v>107.25</v>
      </c>
      <c r="AD11">
        <v>107.25</v>
      </c>
      <c r="AE11">
        <v>107.25</v>
      </c>
      <c r="AF11">
        <v>107.25</v>
      </c>
      <c r="AG11">
        <v>107.27</v>
      </c>
      <c r="AH11">
        <v>107.24</v>
      </c>
      <c r="AI11">
        <v>107.22</v>
      </c>
      <c r="AJ11">
        <v>107.21</v>
      </c>
      <c r="AK11">
        <v>107.21</v>
      </c>
      <c r="AL11">
        <v>107.21</v>
      </c>
      <c r="AM11">
        <v>107.22</v>
      </c>
      <c r="AN11">
        <v>107.17</v>
      </c>
      <c r="AO11">
        <v>107.16</v>
      </c>
      <c r="AP11">
        <v>107.17</v>
      </c>
      <c r="AQ11">
        <v>107.16</v>
      </c>
      <c r="AR11">
        <v>107.16</v>
      </c>
      <c r="AS11">
        <v>107.18</v>
      </c>
      <c r="AT11">
        <v>107.17</v>
      </c>
      <c r="AU11">
        <v>107.2</v>
      </c>
      <c r="AV11">
        <v>107.19</v>
      </c>
      <c r="AW11">
        <v>107.19</v>
      </c>
      <c r="AX11">
        <v>107.19</v>
      </c>
      <c r="AY11">
        <v>107.19</v>
      </c>
      <c r="AZ11">
        <v>107.19</v>
      </c>
      <c r="BA11">
        <v>107.2</v>
      </c>
      <c r="BB11">
        <v>107.21</v>
      </c>
      <c r="BC11">
        <v>107.23</v>
      </c>
      <c r="BD11">
        <v>107.24</v>
      </c>
      <c r="BE11">
        <v>107.22</v>
      </c>
      <c r="BF11">
        <v>107.24</v>
      </c>
      <c r="BG11">
        <v>107.23</v>
      </c>
      <c r="BH11">
        <v>107.21</v>
      </c>
      <c r="BI11">
        <v>107.17</v>
      </c>
      <c r="BJ11">
        <v>107.16</v>
      </c>
      <c r="BK11">
        <v>107.18</v>
      </c>
      <c r="BM11">
        <v>107.16</v>
      </c>
      <c r="BN11">
        <v>107.42</v>
      </c>
      <c r="BP11">
        <v>8</v>
      </c>
      <c r="BQ11">
        <v>0.35902777777777767</v>
      </c>
      <c r="BR11">
        <v>0.3347222222222222</v>
      </c>
      <c r="BS11" t="s">
        <v>34</v>
      </c>
    </row>
    <row r="12" spans="1:71" x14ac:dyDescent="0.25">
      <c r="A12" s="2">
        <v>42573</v>
      </c>
      <c r="B12" s="9">
        <f t="shared" si="0"/>
        <v>22</v>
      </c>
      <c r="C12" s="9">
        <f t="shared" si="1"/>
        <v>0</v>
      </c>
      <c r="D12">
        <v>105.73</v>
      </c>
      <c r="E12">
        <v>105.75</v>
      </c>
      <c r="F12">
        <v>105.76</v>
      </c>
      <c r="G12">
        <v>105.71</v>
      </c>
      <c r="H12">
        <v>105.71</v>
      </c>
      <c r="I12">
        <v>105.7</v>
      </c>
      <c r="J12">
        <v>105.79</v>
      </c>
      <c r="K12">
        <v>105.79</v>
      </c>
      <c r="L12">
        <v>105.76</v>
      </c>
      <c r="M12">
        <v>105.84</v>
      </c>
      <c r="N12">
        <v>105.82</v>
      </c>
      <c r="O12">
        <v>105.82</v>
      </c>
      <c r="P12">
        <v>105.82</v>
      </c>
      <c r="Q12">
        <v>105.83</v>
      </c>
      <c r="R12">
        <v>105.86</v>
      </c>
      <c r="S12">
        <v>105.85</v>
      </c>
      <c r="T12">
        <v>105.85</v>
      </c>
      <c r="U12">
        <v>105.88</v>
      </c>
      <c r="V12">
        <v>105.9</v>
      </c>
      <c r="W12">
        <v>105.9</v>
      </c>
      <c r="X12">
        <v>105.89</v>
      </c>
      <c r="Y12">
        <v>105.9</v>
      </c>
      <c r="Z12">
        <v>105.9</v>
      </c>
      <c r="AA12">
        <v>105.94</v>
      </c>
      <c r="AB12">
        <v>105.92</v>
      </c>
      <c r="AC12">
        <v>105.9</v>
      </c>
      <c r="AD12">
        <v>105.9</v>
      </c>
      <c r="AE12">
        <v>105.89</v>
      </c>
      <c r="AF12">
        <v>105.9</v>
      </c>
      <c r="AG12">
        <v>105.87</v>
      </c>
      <c r="AH12">
        <v>105.86</v>
      </c>
      <c r="AI12">
        <v>105.85</v>
      </c>
      <c r="AJ12">
        <v>105.86</v>
      </c>
      <c r="AK12">
        <v>105.8</v>
      </c>
      <c r="AL12">
        <v>105.82</v>
      </c>
      <c r="AM12">
        <v>105.83</v>
      </c>
      <c r="AN12">
        <v>105.82</v>
      </c>
      <c r="AO12">
        <v>105.82</v>
      </c>
      <c r="AP12">
        <v>105.89</v>
      </c>
      <c r="AQ12">
        <v>105.92</v>
      </c>
      <c r="AR12">
        <v>105.92</v>
      </c>
      <c r="AS12">
        <v>105.91</v>
      </c>
      <c r="AT12">
        <v>105.9</v>
      </c>
      <c r="AU12">
        <v>105.89</v>
      </c>
      <c r="AV12">
        <v>105.89</v>
      </c>
      <c r="AW12">
        <v>105.9</v>
      </c>
      <c r="AX12">
        <v>105.9</v>
      </c>
      <c r="AY12">
        <v>105.92</v>
      </c>
      <c r="AZ12">
        <v>105.93</v>
      </c>
      <c r="BA12">
        <v>105.93</v>
      </c>
      <c r="BB12">
        <v>105.91</v>
      </c>
      <c r="BC12">
        <v>105.91</v>
      </c>
      <c r="BD12">
        <v>105.87</v>
      </c>
      <c r="BE12">
        <v>105.87</v>
      </c>
      <c r="BF12">
        <v>105.85</v>
      </c>
      <c r="BG12">
        <v>105.82</v>
      </c>
      <c r="BH12">
        <v>105.81</v>
      </c>
      <c r="BI12">
        <v>105.81</v>
      </c>
      <c r="BJ12">
        <v>105.78</v>
      </c>
      <c r="BK12">
        <v>105.79</v>
      </c>
      <c r="BM12">
        <v>105.7</v>
      </c>
      <c r="BN12">
        <v>105.94</v>
      </c>
      <c r="BP12">
        <v>9</v>
      </c>
      <c r="BQ12">
        <v>0.33680555555555552</v>
      </c>
      <c r="BR12">
        <v>0.34930555555555548</v>
      </c>
      <c r="BS12" t="s">
        <v>35</v>
      </c>
    </row>
    <row r="13" spans="1:71" x14ac:dyDescent="0.25">
      <c r="A13" s="2">
        <v>42576</v>
      </c>
      <c r="B13" s="9">
        <f t="shared" si="0"/>
        <v>25</v>
      </c>
      <c r="C13" s="9">
        <f t="shared" si="1"/>
        <v>1</v>
      </c>
      <c r="D13">
        <v>106.57</v>
      </c>
      <c r="E13">
        <v>106.62</v>
      </c>
      <c r="F13">
        <v>106.59</v>
      </c>
      <c r="G13">
        <v>106.6</v>
      </c>
      <c r="H13">
        <v>106.57</v>
      </c>
      <c r="I13">
        <v>106.48</v>
      </c>
      <c r="J13">
        <v>106.47</v>
      </c>
      <c r="K13">
        <v>106.44</v>
      </c>
      <c r="L13">
        <v>106.44</v>
      </c>
      <c r="M13">
        <v>106.46</v>
      </c>
      <c r="N13">
        <v>106.43</v>
      </c>
      <c r="O13">
        <v>106.44</v>
      </c>
      <c r="P13">
        <v>106.42</v>
      </c>
      <c r="Q13">
        <v>106.4</v>
      </c>
      <c r="R13">
        <v>106.4</v>
      </c>
      <c r="S13">
        <v>106.41</v>
      </c>
      <c r="T13">
        <v>106.4</v>
      </c>
      <c r="U13">
        <v>106.41</v>
      </c>
      <c r="V13">
        <v>106.42</v>
      </c>
      <c r="W13">
        <v>106.43</v>
      </c>
      <c r="X13">
        <v>106.43</v>
      </c>
      <c r="Y13">
        <v>106.43</v>
      </c>
      <c r="Z13">
        <v>106.42</v>
      </c>
      <c r="AA13">
        <v>106.44</v>
      </c>
      <c r="AB13">
        <v>106.45</v>
      </c>
      <c r="AC13">
        <v>106.45</v>
      </c>
      <c r="AD13">
        <v>106.44</v>
      </c>
      <c r="AE13">
        <v>106.43</v>
      </c>
      <c r="AF13">
        <v>106.44</v>
      </c>
      <c r="AG13">
        <v>106.46</v>
      </c>
      <c r="AH13">
        <v>106.46</v>
      </c>
      <c r="AI13">
        <v>106.44</v>
      </c>
      <c r="AJ13">
        <v>106.45</v>
      </c>
      <c r="AK13">
        <v>106.44</v>
      </c>
      <c r="AL13">
        <v>106.44</v>
      </c>
      <c r="AM13">
        <v>106.45</v>
      </c>
      <c r="AN13">
        <v>106.47</v>
      </c>
      <c r="AO13">
        <v>106.48</v>
      </c>
      <c r="AP13">
        <v>106.44</v>
      </c>
      <c r="AQ13">
        <v>106.44</v>
      </c>
      <c r="AR13">
        <v>106.42</v>
      </c>
      <c r="AS13">
        <v>106.43</v>
      </c>
      <c r="AT13">
        <v>106.41</v>
      </c>
      <c r="AU13">
        <v>106.4</v>
      </c>
      <c r="AV13">
        <v>106.4</v>
      </c>
      <c r="AW13">
        <v>106.39</v>
      </c>
      <c r="AX13">
        <v>106.38</v>
      </c>
      <c r="AY13">
        <v>106.4</v>
      </c>
      <c r="AZ13">
        <v>106.42</v>
      </c>
      <c r="BA13">
        <v>106.42</v>
      </c>
      <c r="BB13">
        <v>106.44</v>
      </c>
      <c r="BC13">
        <v>106.42</v>
      </c>
      <c r="BD13">
        <v>106.41</v>
      </c>
      <c r="BE13">
        <v>106.42</v>
      </c>
      <c r="BF13">
        <v>106.38</v>
      </c>
      <c r="BG13">
        <v>106.32</v>
      </c>
      <c r="BH13">
        <v>106.31</v>
      </c>
      <c r="BI13">
        <v>106.3</v>
      </c>
      <c r="BJ13">
        <v>106.29</v>
      </c>
      <c r="BK13">
        <v>106.3</v>
      </c>
      <c r="BM13">
        <v>106.29</v>
      </c>
      <c r="BN13">
        <v>106.62</v>
      </c>
      <c r="BP13">
        <v>10</v>
      </c>
      <c r="BQ13">
        <v>0.37361111111111095</v>
      </c>
      <c r="BR13">
        <v>0.33402777777777776</v>
      </c>
      <c r="BS13" t="s">
        <v>36</v>
      </c>
    </row>
    <row r="14" spans="1:71" x14ac:dyDescent="0.25">
      <c r="A14" s="2">
        <v>42577</v>
      </c>
      <c r="B14" s="9">
        <f t="shared" si="0"/>
        <v>26</v>
      </c>
      <c r="C14" s="9">
        <f t="shared" si="1"/>
        <v>0</v>
      </c>
      <c r="D14">
        <v>104.94</v>
      </c>
      <c r="E14">
        <v>104.94</v>
      </c>
      <c r="F14">
        <v>105.07</v>
      </c>
      <c r="G14">
        <v>105.05</v>
      </c>
      <c r="H14">
        <v>105.05</v>
      </c>
      <c r="I14">
        <v>105.03</v>
      </c>
      <c r="J14">
        <v>105.11</v>
      </c>
      <c r="K14">
        <v>105.1</v>
      </c>
      <c r="L14">
        <v>105.06</v>
      </c>
      <c r="M14">
        <v>105.09</v>
      </c>
      <c r="N14">
        <v>105.11</v>
      </c>
      <c r="O14">
        <v>105.13</v>
      </c>
      <c r="P14">
        <v>105.14</v>
      </c>
      <c r="Q14">
        <v>105.1</v>
      </c>
      <c r="R14">
        <v>105.15</v>
      </c>
      <c r="S14">
        <v>105.18</v>
      </c>
      <c r="T14">
        <v>105.15</v>
      </c>
      <c r="U14">
        <v>105.1</v>
      </c>
      <c r="V14">
        <v>105.09</v>
      </c>
      <c r="W14">
        <v>105.1</v>
      </c>
      <c r="X14">
        <v>105.05</v>
      </c>
      <c r="Y14">
        <v>105.04</v>
      </c>
      <c r="Z14">
        <v>105.03</v>
      </c>
      <c r="AA14">
        <v>105.05</v>
      </c>
      <c r="AB14">
        <v>105.06</v>
      </c>
      <c r="AC14">
        <v>105.11</v>
      </c>
      <c r="AD14">
        <v>105.15</v>
      </c>
      <c r="AE14">
        <v>105.18</v>
      </c>
      <c r="AF14">
        <v>105.18</v>
      </c>
      <c r="AG14">
        <v>105.18</v>
      </c>
      <c r="AH14">
        <v>105.17</v>
      </c>
      <c r="AI14">
        <v>105.16</v>
      </c>
      <c r="AJ14">
        <v>105.13</v>
      </c>
      <c r="AK14">
        <v>105.16</v>
      </c>
      <c r="AL14">
        <v>105.15</v>
      </c>
      <c r="AM14">
        <v>105.18</v>
      </c>
      <c r="AN14">
        <v>105.26</v>
      </c>
      <c r="AO14">
        <v>105.24</v>
      </c>
      <c r="AP14">
        <v>105.24</v>
      </c>
      <c r="AQ14">
        <v>105.25</v>
      </c>
      <c r="AR14">
        <v>105.25</v>
      </c>
      <c r="AS14">
        <v>105.27</v>
      </c>
      <c r="AT14">
        <v>105.34</v>
      </c>
      <c r="AU14">
        <v>105.33</v>
      </c>
      <c r="AV14">
        <v>105.3</v>
      </c>
      <c r="AW14">
        <v>105.31</v>
      </c>
      <c r="AX14">
        <v>105.34</v>
      </c>
      <c r="AY14">
        <v>105.46</v>
      </c>
      <c r="AZ14">
        <v>105.47</v>
      </c>
      <c r="BA14">
        <v>105.53</v>
      </c>
      <c r="BB14">
        <v>105.59</v>
      </c>
      <c r="BC14">
        <v>105.58</v>
      </c>
      <c r="BD14">
        <v>105.58</v>
      </c>
      <c r="BE14">
        <v>105.58</v>
      </c>
      <c r="BF14">
        <v>105.6</v>
      </c>
      <c r="BG14">
        <v>105.64</v>
      </c>
      <c r="BH14">
        <v>105.63</v>
      </c>
      <c r="BI14">
        <v>105.61</v>
      </c>
      <c r="BJ14">
        <v>105.62</v>
      </c>
      <c r="BK14">
        <v>105.6</v>
      </c>
      <c r="BM14">
        <v>104.94</v>
      </c>
      <c r="BN14">
        <v>105.64</v>
      </c>
      <c r="BP14">
        <v>11</v>
      </c>
      <c r="BQ14">
        <v>0.33333333333333331</v>
      </c>
      <c r="BR14">
        <v>0.37152777777777762</v>
      </c>
      <c r="BS14" t="s">
        <v>37</v>
      </c>
    </row>
    <row r="15" spans="1:71" x14ac:dyDescent="0.25">
      <c r="A15" s="2">
        <v>42578</v>
      </c>
      <c r="B15" s="9">
        <f t="shared" si="0"/>
        <v>27</v>
      </c>
      <c r="C15" s="9">
        <f t="shared" si="1"/>
        <v>0</v>
      </c>
      <c r="D15">
        <v>105.15</v>
      </c>
      <c r="E15">
        <v>105.17</v>
      </c>
      <c r="F15">
        <v>105.13</v>
      </c>
      <c r="G15">
        <v>105.11</v>
      </c>
      <c r="H15">
        <v>105.14</v>
      </c>
      <c r="I15">
        <v>105.13</v>
      </c>
      <c r="J15">
        <v>105.06</v>
      </c>
      <c r="K15">
        <v>105.06</v>
      </c>
      <c r="L15">
        <v>105.08</v>
      </c>
      <c r="M15">
        <v>105.02</v>
      </c>
      <c r="N15">
        <v>105</v>
      </c>
      <c r="O15">
        <v>104.98</v>
      </c>
      <c r="P15">
        <v>104.99</v>
      </c>
      <c r="Q15">
        <v>105.02</v>
      </c>
      <c r="R15">
        <v>105</v>
      </c>
      <c r="S15">
        <v>105.03</v>
      </c>
      <c r="T15">
        <v>104.98</v>
      </c>
      <c r="U15">
        <v>104.93</v>
      </c>
      <c r="V15">
        <v>104.98</v>
      </c>
      <c r="W15">
        <v>104.99</v>
      </c>
      <c r="X15">
        <v>104.97</v>
      </c>
      <c r="Y15">
        <v>104.96</v>
      </c>
      <c r="Z15">
        <v>104.94</v>
      </c>
      <c r="AA15">
        <v>104.91</v>
      </c>
      <c r="AB15">
        <v>104.89</v>
      </c>
      <c r="AC15">
        <v>104.89</v>
      </c>
      <c r="AD15">
        <v>104.93</v>
      </c>
      <c r="AE15">
        <v>104.97</v>
      </c>
      <c r="AF15">
        <v>104.96</v>
      </c>
      <c r="AG15">
        <v>104.95</v>
      </c>
      <c r="AH15">
        <v>104.95</v>
      </c>
      <c r="AI15">
        <v>104.95</v>
      </c>
      <c r="AJ15">
        <v>104.96</v>
      </c>
      <c r="AK15">
        <v>104.99</v>
      </c>
      <c r="AL15">
        <v>105</v>
      </c>
      <c r="AM15">
        <v>105.03</v>
      </c>
      <c r="AN15">
        <v>105.03</v>
      </c>
      <c r="AO15">
        <v>105.03</v>
      </c>
      <c r="AP15">
        <v>105.06</v>
      </c>
      <c r="AQ15">
        <v>105.05</v>
      </c>
      <c r="AR15">
        <v>105.04</v>
      </c>
      <c r="AS15">
        <v>105.08</v>
      </c>
      <c r="AT15">
        <v>105.06</v>
      </c>
      <c r="AU15">
        <v>105.04</v>
      </c>
      <c r="AV15">
        <v>105.07</v>
      </c>
      <c r="AW15">
        <v>105.1</v>
      </c>
      <c r="AX15">
        <v>105.11</v>
      </c>
      <c r="AY15">
        <v>105.07</v>
      </c>
      <c r="AZ15">
        <v>105.04</v>
      </c>
      <c r="BA15">
        <v>104.98</v>
      </c>
      <c r="BB15">
        <v>104.95</v>
      </c>
      <c r="BC15">
        <v>104.94</v>
      </c>
      <c r="BD15">
        <v>104.95</v>
      </c>
      <c r="BE15">
        <v>104.99</v>
      </c>
      <c r="BF15">
        <v>104.98</v>
      </c>
      <c r="BG15">
        <v>104.99</v>
      </c>
      <c r="BH15">
        <v>105</v>
      </c>
      <c r="BI15">
        <v>105</v>
      </c>
      <c r="BJ15">
        <v>104.9</v>
      </c>
      <c r="BK15">
        <v>104.85</v>
      </c>
      <c r="BM15">
        <v>104.85</v>
      </c>
      <c r="BN15">
        <v>105.17</v>
      </c>
      <c r="BP15">
        <v>12</v>
      </c>
      <c r="BQ15">
        <v>0.37430555555555539</v>
      </c>
      <c r="BR15">
        <v>0.33402777777777776</v>
      </c>
      <c r="BS15" t="s">
        <v>38</v>
      </c>
    </row>
    <row r="16" spans="1:71" x14ac:dyDescent="0.25">
      <c r="A16" s="2">
        <v>42579</v>
      </c>
      <c r="B16" s="9">
        <f t="shared" si="0"/>
        <v>28</v>
      </c>
      <c r="C16" s="9">
        <f t="shared" si="1"/>
        <v>0</v>
      </c>
      <c r="D16">
        <v>104.77</v>
      </c>
      <c r="E16">
        <v>104.76</v>
      </c>
      <c r="F16">
        <v>104.73</v>
      </c>
      <c r="G16">
        <v>104.74</v>
      </c>
      <c r="H16">
        <v>104.73</v>
      </c>
      <c r="I16">
        <v>104.7</v>
      </c>
      <c r="J16">
        <v>104.73</v>
      </c>
      <c r="K16">
        <v>104.69</v>
      </c>
      <c r="L16">
        <v>104.8</v>
      </c>
      <c r="M16">
        <v>104.84</v>
      </c>
      <c r="N16">
        <v>104.87</v>
      </c>
      <c r="O16">
        <v>104.82</v>
      </c>
      <c r="P16">
        <v>104.83</v>
      </c>
      <c r="Q16">
        <v>104.84</v>
      </c>
      <c r="R16">
        <v>104.82</v>
      </c>
      <c r="S16">
        <v>104.84</v>
      </c>
      <c r="T16">
        <v>104.83</v>
      </c>
      <c r="U16">
        <v>104.8</v>
      </c>
      <c r="V16">
        <v>104.81</v>
      </c>
      <c r="W16">
        <v>104.86</v>
      </c>
      <c r="X16">
        <v>104.84</v>
      </c>
      <c r="Y16">
        <v>104.86</v>
      </c>
      <c r="Z16">
        <v>104.87</v>
      </c>
      <c r="AA16">
        <v>104.87</v>
      </c>
      <c r="AB16">
        <v>104.87</v>
      </c>
      <c r="AC16">
        <v>104.82</v>
      </c>
      <c r="AD16">
        <v>104.86</v>
      </c>
      <c r="AE16">
        <v>104.84</v>
      </c>
      <c r="AF16">
        <v>104.86</v>
      </c>
      <c r="AG16">
        <v>104.82</v>
      </c>
      <c r="AH16">
        <v>104.82</v>
      </c>
      <c r="AI16">
        <v>104.84</v>
      </c>
      <c r="AJ16">
        <v>104.86</v>
      </c>
      <c r="AK16">
        <v>104.85</v>
      </c>
      <c r="AL16">
        <v>104.87</v>
      </c>
      <c r="AM16">
        <v>104.87</v>
      </c>
      <c r="AN16">
        <v>104.84</v>
      </c>
      <c r="AO16">
        <v>104.83</v>
      </c>
      <c r="AP16">
        <v>104.85</v>
      </c>
      <c r="AQ16">
        <v>104.86</v>
      </c>
      <c r="AR16">
        <v>104.9</v>
      </c>
      <c r="AS16">
        <v>104.94</v>
      </c>
      <c r="AT16">
        <v>104.92</v>
      </c>
      <c r="AU16">
        <v>104.92</v>
      </c>
      <c r="AV16">
        <v>104.95</v>
      </c>
      <c r="AW16">
        <v>104.96</v>
      </c>
      <c r="AX16">
        <v>104.98</v>
      </c>
      <c r="AY16">
        <v>104.98</v>
      </c>
      <c r="AZ16">
        <v>104.96</v>
      </c>
      <c r="BA16">
        <v>104.94</v>
      </c>
      <c r="BB16">
        <v>104.87</v>
      </c>
      <c r="BC16">
        <v>104.9</v>
      </c>
      <c r="BD16">
        <v>104.91</v>
      </c>
      <c r="BE16">
        <v>104.88</v>
      </c>
      <c r="BF16">
        <v>104.87</v>
      </c>
      <c r="BG16">
        <v>104.87</v>
      </c>
      <c r="BH16">
        <v>104.83</v>
      </c>
      <c r="BI16">
        <v>104.8</v>
      </c>
      <c r="BJ16">
        <v>104.82</v>
      </c>
      <c r="BK16">
        <v>104.95</v>
      </c>
      <c r="BM16">
        <v>104.69</v>
      </c>
      <c r="BN16">
        <v>104.98</v>
      </c>
      <c r="BP16">
        <v>13</v>
      </c>
      <c r="BQ16">
        <v>0.33819444444444441</v>
      </c>
      <c r="BR16">
        <v>0.36527777777777765</v>
      </c>
      <c r="BS16" t="s">
        <v>39</v>
      </c>
    </row>
    <row r="17" spans="1:71" x14ac:dyDescent="0.25">
      <c r="A17" s="2">
        <v>42580</v>
      </c>
      <c r="B17" s="9">
        <f t="shared" si="0"/>
        <v>29</v>
      </c>
      <c r="C17" s="9">
        <f t="shared" si="1"/>
        <v>0</v>
      </c>
      <c r="D17">
        <v>104.39</v>
      </c>
      <c r="E17">
        <v>104.3</v>
      </c>
      <c r="F17">
        <v>104.32</v>
      </c>
      <c r="G17">
        <v>104.27</v>
      </c>
      <c r="H17">
        <v>104.31</v>
      </c>
      <c r="I17">
        <v>104.47</v>
      </c>
      <c r="J17">
        <v>104.42</v>
      </c>
      <c r="K17">
        <v>104.38</v>
      </c>
      <c r="L17">
        <v>104.36</v>
      </c>
      <c r="M17">
        <v>104.38</v>
      </c>
      <c r="N17">
        <v>104.38</v>
      </c>
      <c r="O17">
        <v>104.33</v>
      </c>
      <c r="P17">
        <v>104.3</v>
      </c>
      <c r="Q17">
        <v>104.26</v>
      </c>
      <c r="R17">
        <v>104.29</v>
      </c>
      <c r="S17">
        <v>104.29</v>
      </c>
      <c r="T17">
        <v>104.37</v>
      </c>
      <c r="U17">
        <v>104.37</v>
      </c>
      <c r="V17">
        <v>104.34</v>
      </c>
      <c r="W17">
        <v>104.41</v>
      </c>
      <c r="X17">
        <v>104.38</v>
      </c>
      <c r="Y17">
        <v>104.39</v>
      </c>
      <c r="Z17">
        <v>104.45</v>
      </c>
      <c r="AA17">
        <v>104.48</v>
      </c>
      <c r="AB17">
        <v>104.52</v>
      </c>
      <c r="AC17">
        <v>104.47</v>
      </c>
      <c r="AD17">
        <v>104.49</v>
      </c>
      <c r="AE17">
        <v>104.45</v>
      </c>
      <c r="AF17">
        <v>104.5</v>
      </c>
      <c r="AG17">
        <v>104.48</v>
      </c>
      <c r="AH17">
        <v>104.54</v>
      </c>
      <c r="AI17">
        <v>104.56</v>
      </c>
      <c r="AJ17">
        <v>104.57</v>
      </c>
      <c r="AK17">
        <v>104.55</v>
      </c>
      <c r="AL17">
        <v>104.59</v>
      </c>
      <c r="AM17">
        <v>104.59</v>
      </c>
      <c r="AN17">
        <v>104.55</v>
      </c>
      <c r="AO17">
        <v>104.53</v>
      </c>
      <c r="AP17">
        <v>104.63</v>
      </c>
      <c r="AQ17">
        <v>104.64</v>
      </c>
      <c r="AR17">
        <v>104.63</v>
      </c>
      <c r="AS17">
        <v>104.68</v>
      </c>
      <c r="AT17">
        <v>104.7</v>
      </c>
      <c r="AU17">
        <v>104.68</v>
      </c>
      <c r="AV17">
        <v>104.68</v>
      </c>
      <c r="AW17">
        <v>104.68</v>
      </c>
      <c r="AX17">
        <v>104.68</v>
      </c>
      <c r="AY17">
        <v>104.65</v>
      </c>
      <c r="AZ17">
        <v>104.74</v>
      </c>
      <c r="BA17">
        <v>104.76</v>
      </c>
      <c r="BB17">
        <v>104.76</v>
      </c>
      <c r="BC17">
        <v>104.77</v>
      </c>
      <c r="BD17">
        <v>104.79</v>
      </c>
      <c r="BE17">
        <v>104.79</v>
      </c>
      <c r="BF17">
        <v>104.78</v>
      </c>
      <c r="BG17">
        <v>104.82</v>
      </c>
      <c r="BH17">
        <v>104.8</v>
      </c>
      <c r="BI17">
        <v>104.8</v>
      </c>
      <c r="BJ17">
        <v>104.81</v>
      </c>
      <c r="BK17">
        <v>104.78</v>
      </c>
      <c r="BM17">
        <v>104.26</v>
      </c>
      <c r="BN17">
        <v>104.82</v>
      </c>
      <c r="BP17">
        <v>14</v>
      </c>
      <c r="BQ17">
        <v>0.34236111111111106</v>
      </c>
      <c r="BR17">
        <v>0.37152777777777762</v>
      </c>
      <c r="BS17" t="s">
        <v>40</v>
      </c>
    </row>
    <row r="18" spans="1:71" x14ac:dyDescent="0.25">
      <c r="A18" s="2">
        <v>42583</v>
      </c>
      <c r="B18" s="9">
        <f t="shared" si="0"/>
        <v>1</v>
      </c>
      <c r="C18" s="9">
        <f t="shared" si="1"/>
        <v>0</v>
      </c>
      <c r="D18">
        <v>102.37</v>
      </c>
      <c r="E18">
        <v>102.36</v>
      </c>
      <c r="F18">
        <v>102.39</v>
      </c>
      <c r="G18">
        <v>102.41</v>
      </c>
      <c r="H18">
        <v>102.4</v>
      </c>
      <c r="I18">
        <v>102.41</v>
      </c>
      <c r="J18">
        <v>102.46</v>
      </c>
      <c r="K18">
        <v>102.44</v>
      </c>
      <c r="L18">
        <v>102.47</v>
      </c>
      <c r="M18">
        <v>102.48</v>
      </c>
      <c r="N18">
        <v>102.49</v>
      </c>
      <c r="O18">
        <v>102.47</v>
      </c>
      <c r="P18">
        <v>102.46</v>
      </c>
      <c r="Q18">
        <v>102.44</v>
      </c>
      <c r="R18">
        <v>102.46</v>
      </c>
      <c r="S18">
        <v>102.48</v>
      </c>
      <c r="T18">
        <v>102.48</v>
      </c>
      <c r="U18">
        <v>102.51</v>
      </c>
      <c r="V18">
        <v>102.49</v>
      </c>
      <c r="W18">
        <v>102.52</v>
      </c>
      <c r="X18">
        <v>102.48</v>
      </c>
      <c r="Y18">
        <v>102.48</v>
      </c>
      <c r="Z18">
        <v>102.48</v>
      </c>
      <c r="AA18">
        <v>102.47</v>
      </c>
      <c r="AB18">
        <v>102.45</v>
      </c>
      <c r="AC18">
        <v>102.47</v>
      </c>
      <c r="AD18">
        <v>102.47</v>
      </c>
      <c r="AE18">
        <v>102.47</v>
      </c>
      <c r="AF18">
        <v>102.45</v>
      </c>
      <c r="AG18">
        <v>102.45</v>
      </c>
      <c r="AH18">
        <v>102.46</v>
      </c>
      <c r="AI18">
        <v>102.45</v>
      </c>
      <c r="AJ18">
        <v>102.44</v>
      </c>
      <c r="AK18">
        <v>102.45</v>
      </c>
      <c r="AL18">
        <v>102.43</v>
      </c>
      <c r="AM18">
        <v>102.46</v>
      </c>
      <c r="AN18">
        <v>102.47</v>
      </c>
      <c r="AO18">
        <v>102.48</v>
      </c>
      <c r="AP18">
        <v>102.46</v>
      </c>
      <c r="AQ18">
        <v>102.45</v>
      </c>
      <c r="AR18">
        <v>102.45</v>
      </c>
      <c r="AS18">
        <v>102.44</v>
      </c>
      <c r="AT18">
        <v>102.46</v>
      </c>
      <c r="AU18">
        <v>102.42</v>
      </c>
      <c r="AV18">
        <v>102.43</v>
      </c>
      <c r="AW18">
        <v>102.4</v>
      </c>
      <c r="AX18">
        <v>102.4</v>
      </c>
      <c r="AY18">
        <v>102.38</v>
      </c>
      <c r="AZ18">
        <v>102.36</v>
      </c>
      <c r="BA18">
        <v>102.35</v>
      </c>
      <c r="BB18">
        <v>102.37</v>
      </c>
      <c r="BC18">
        <v>102.36</v>
      </c>
      <c r="BD18">
        <v>102.38</v>
      </c>
      <c r="BE18">
        <v>102.37</v>
      </c>
      <c r="BF18">
        <v>102.36</v>
      </c>
      <c r="BG18">
        <v>102.37</v>
      </c>
      <c r="BH18">
        <v>102.38</v>
      </c>
      <c r="BI18">
        <v>102.36</v>
      </c>
      <c r="BJ18">
        <v>102.33</v>
      </c>
      <c r="BK18">
        <v>102.38</v>
      </c>
      <c r="BM18">
        <v>102.33</v>
      </c>
      <c r="BN18">
        <v>102.52</v>
      </c>
      <c r="BP18">
        <v>15</v>
      </c>
      <c r="BQ18">
        <v>0.37361111111111095</v>
      </c>
      <c r="BR18">
        <v>0.34652777777777771</v>
      </c>
      <c r="BS18" t="s">
        <v>41</v>
      </c>
    </row>
    <row r="19" spans="1:71" x14ac:dyDescent="0.25">
      <c r="A19" s="2">
        <v>42584</v>
      </c>
      <c r="B19" s="9">
        <f t="shared" si="0"/>
        <v>2</v>
      </c>
      <c r="C19" s="9">
        <f t="shared" si="1"/>
        <v>0</v>
      </c>
      <c r="D19">
        <v>102.35</v>
      </c>
      <c r="E19">
        <v>102.35</v>
      </c>
      <c r="F19">
        <v>102.34</v>
      </c>
      <c r="G19">
        <v>102.35</v>
      </c>
      <c r="H19">
        <v>102.35</v>
      </c>
      <c r="I19">
        <v>102.37</v>
      </c>
      <c r="J19">
        <v>102.33</v>
      </c>
      <c r="K19">
        <v>102.32</v>
      </c>
      <c r="L19">
        <v>102.32</v>
      </c>
      <c r="M19">
        <v>102.35</v>
      </c>
      <c r="N19">
        <v>102.35</v>
      </c>
      <c r="O19">
        <v>102.34</v>
      </c>
      <c r="P19">
        <v>102.35</v>
      </c>
      <c r="Q19">
        <v>102.32</v>
      </c>
      <c r="R19">
        <v>102.32</v>
      </c>
      <c r="S19">
        <v>102.31</v>
      </c>
      <c r="T19">
        <v>102.33</v>
      </c>
      <c r="U19">
        <v>102.29</v>
      </c>
      <c r="V19">
        <v>102.3</v>
      </c>
      <c r="W19">
        <v>102.27</v>
      </c>
      <c r="X19">
        <v>102.27</v>
      </c>
      <c r="Y19">
        <v>102.26</v>
      </c>
      <c r="Z19">
        <v>102.26</v>
      </c>
      <c r="AA19">
        <v>102.26</v>
      </c>
      <c r="AB19">
        <v>102.24</v>
      </c>
      <c r="AC19">
        <v>102.25</v>
      </c>
      <c r="AD19">
        <v>102.25</v>
      </c>
      <c r="AE19">
        <v>102.27</v>
      </c>
      <c r="AF19">
        <v>102.3</v>
      </c>
      <c r="AG19">
        <v>102.3</v>
      </c>
      <c r="AH19">
        <v>102.31</v>
      </c>
      <c r="AI19">
        <v>102.31</v>
      </c>
      <c r="AJ19">
        <v>102.34</v>
      </c>
      <c r="AK19">
        <v>102.28</v>
      </c>
      <c r="AL19">
        <v>102.27</v>
      </c>
      <c r="AM19">
        <v>102.26</v>
      </c>
      <c r="AN19">
        <v>102.28</v>
      </c>
      <c r="AO19">
        <v>102.28</v>
      </c>
      <c r="AP19">
        <v>102.28</v>
      </c>
      <c r="AQ19">
        <v>102.28</v>
      </c>
      <c r="AR19">
        <v>102.26</v>
      </c>
      <c r="AS19">
        <v>102.27</v>
      </c>
      <c r="AT19">
        <v>102.27</v>
      </c>
      <c r="AU19">
        <v>102.26</v>
      </c>
      <c r="AV19">
        <v>102.26</v>
      </c>
      <c r="AW19">
        <v>102.3</v>
      </c>
      <c r="AX19">
        <v>102.31</v>
      </c>
      <c r="AY19">
        <v>102.33</v>
      </c>
      <c r="AZ19">
        <v>102.33</v>
      </c>
      <c r="BA19">
        <v>102.33</v>
      </c>
      <c r="BB19">
        <v>102.3</v>
      </c>
      <c r="BC19">
        <v>102.3</v>
      </c>
      <c r="BD19">
        <v>102.29</v>
      </c>
      <c r="BE19">
        <v>102.31</v>
      </c>
      <c r="BF19">
        <v>102.32</v>
      </c>
      <c r="BG19">
        <v>102.32</v>
      </c>
      <c r="BH19">
        <v>102.31</v>
      </c>
      <c r="BI19">
        <v>102.33</v>
      </c>
      <c r="BJ19">
        <v>102.31</v>
      </c>
      <c r="BK19">
        <v>102.31</v>
      </c>
      <c r="BM19">
        <v>102.24</v>
      </c>
      <c r="BN19">
        <v>102.37</v>
      </c>
      <c r="BP19">
        <v>16</v>
      </c>
      <c r="BQ19">
        <v>0.34999999999999992</v>
      </c>
      <c r="BR19">
        <v>0.33680555555555552</v>
      </c>
      <c r="BS19" t="s">
        <v>42</v>
      </c>
    </row>
    <row r="20" spans="1:71" x14ac:dyDescent="0.25">
      <c r="A20" s="2">
        <v>42585</v>
      </c>
      <c r="B20" s="9">
        <f t="shared" si="0"/>
        <v>3</v>
      </c>
      <c r="C20" s="9">
        <f t="shared" si="1"/>
        <v>0</v>
      </c>
      <c r="D20">
        <v>101.23</v>
      </c>
      <c r="E20">
        <v>101.25</v>
      </c>
      <c r="F20">
        <v>101.25</v>
      </c>
      <c r="G20">
        <v>101.24</v>
      </c>
      <c r="H20">
        <v>101.21</v>
      </c>
      <c r="I20">
        <v>101.19</v>
      </c>
      <c r="J20">
        <v>101.22</v>
      </c>
      <c r="K20">
        <v>101.2</v>
      </c>
      <c r="L20">
        <v>101.19</v>
      </c>
      <c r="M20">
        <v>101.22</v>
      </c>
      <c r="N20">
        <v>101.23</v>
      </c>
      <c r="O20">
        <v>101.26</v>
      </c>
      <c r="P20">
        <v>101.25</v>
      </c>
      <c r="Q20">
        <v>101.25</v>
      </c>
      <c r="R20">
        <v>101.26</v>
      </c>
      <c r="S20">
        <v>101.24</v>
      </c>
      <c r="T20">
        <v>101.24</v>
      </c>
      <c r="U20">
        <v>101.21</v>
      </c>
      <c r="V20">
        <v>101.22</v>
      </c>
      <c r="W20">
        <v>101.23</v>
      </c>
      <c r="X20">
        <v>101.23</v>
      </c>
      <c r="Y20">
        <v>101.22</v>
      </c>
      <c r="Z20">
        <v>101.2</v>
      </c>
      <c r="AA20">
        <v>101.19</v>
      </c>
      <c r="AB20">
        <v>101.19</v>
      </c>
      <c r="AC20">
        <v>101.19</v>
      </c>
      <c r="AD20">
        <v>101.19</v>
      </c>
      <c r="AE20">
        <v>101.18</v>
      </c>
      <c r="AF20">
        <v>101.19</v>
      </c>
      <c r="AG20">
        <v>101.18</v>
      </c>
      <c r="AH20">
        <v>101.2</v>
      </c>
      <c r="AI20">
        <v>101.19</v>
      </c>
      <c r="AJ20">
        <v>101.2</v>
      </c>
      <c r="AK20">
        <v>101.21</v>
      </c>
      <c r="AL20">
        <v>101.2</v>
      </c>
      <c r="AM20">
        <v>101.2</v>
      </c>
      <c r="AN20">
        <v>101.2</v>
      </c>
      <c r="AO20">
        <v>101.21</v>
      </c>
      <c r="AP20">
        <v>101.19</v>
      </c>
      <c r="AQ20">
        <v>101.18</v>
      </c>
      <c r="AR20">
        <v>101.17</v>
      </c>
      <c r="AS20">
        <v>101.18</v>
      </c>
      <c r="AT20">
        <v>101.16</v>
      </c>
      <c r="AU20">
        <v>101.14</v>
      </c>
      <c r="AV20">
        <v>101.14</v>
      </c>
      <c r="AW20">
        <v>101.15</v>
      </c>
      <c r="AX20">
        <v>101.15</v>
      </c>
      <c r="AY20">
        <v>101.13</v>
      </c>
      <c r="AZ20">
        <v>101.12</v>
      </c>
      <c r="BA20">
        <v>101.13</v>
      </c>
      <c r="BB20">
        <v>101.12</v>
      </c>
      <c r="BC20">
        <v>101.1</v>
      </c>
      <c r="BD20">
        <v>101.1</v>
      </c>
      <c r="BE20">
        <v>101.09</v>
      </c>
      <c r="BF20">
        <v>101.1</v>
      </c>
      <c r="BG20">
        <v>101.12</v>
      </c>
      <c r="BH20">
        <v>101.15</v>
      </c>
      <c r="BI20">
        <v>101.15</v>
      </c>
      <c r="BJ20">
        <v>101.11</v>
      </c>
      <c r="BK20">
        <v>101.14</v>
      </c>
      <c r="BM20">
        <v>101.09</v>
      </c>
      <c r="BN20">
        <v>101.26</v>
      </c>
      <c r="BP20">
        <v>17</v>
      </c>
      <c r="BQ20">
        <v>0.37013888888888874</v>
      </c>
      <c r="BR20">
        <v>0.34097222222222218</v>
      </c>
      <c r="BS20" t="s">
        <v>43</v>
      </c>
    </row>
    <row r="21" spans="1:71" x14ac:dyDescent="0.25">
      <c r="A21" s="2">
        <v>42586</v>
      </c>
      <c r="B21" s="9">
        <f t="shared" si="0"/>
        <v>4</v>
      </c>
      <c r="C21" s="9">
        <f t="shared" si="1"/>
        <v>0</v>
      </c>
      <c r="D21">
        <v>101.27</v>
      </c>
      <c r="E21">
        <v>101.28</v>
      </c>
      <c r="F21">
        <v>101.28</v>
      </c>
      <c r="G21">
        <v>101.28</v>
      </c>
      <c r="H21">
        <v>101.28</v>
      </c>
      <c r="I21">
        <v>101.25</v>
      </c>
      <c r="J21">
        <v>101.28</v>
      </c>
      <c r="K21">
        <v>101.3</v>
      </c>
      <c r="L21">
        <v>101.29</v>
      </c>
      <c r="M21">
        <v>101.32</v>
      </c>
      <c r="N21">
        <v>101.3</v>
      </c>
      <c r="O21">
        <v>101.3</v>
      </c>
      <c r="P21">
        <v>101.27</v>
      </c>
      <c r="Q21">
        <v>101.32</v>
      </c>
      <c r="R21">
        <v>101.31</v>
      </c>
      <c r="S21">
        <v>101.33</v>
      </c>
      <c r="T21">
        <v>101.34</v>
      </c>
      <c r="U21">
        <v>101.33</v>
      </c>
      <c r="V21">
        <v>101.32</v>
      </c>
      <c r="W21">
        <v>101.32</v>
      </c>
      <c r="X21">
        <v>101.31</v>
      </c>
      <c r="Y21">
        <v>101.32</v>
      </c>
      <c r="Z21">
        <v>101.33</v>
      </c>
      <c r="AA21">
        <v>101.34</v>
      </c>
      <c r="AB21">
        <v>101.31</v>
      </c>
      <c r="AC21">
        <v>101.27</v>
      </c>
      <c r="AD21">
        <v>101.29</v>
      </c>
      <c r="AE21">
        <v>101.28</v>
      </c>
      <c r="AF21">
        <v>101.3</v>
      </c>
      <c r="AG21">
        <v>101.33</v>
      </c>
      <c r="AH21">
        <v>101.32</v>
      </c>
      <c r="AI21">
        <v>101.31</v>
      </c>
      <c r="AJ21">
        <v>101.29</v>
      </c>
      <c r="AK21">
        <v>101.27</v>
      </c>
      <c r="AL21">
        <v>101.28</v>
      </c>
      <c r="AM21">
        <v>101.29</v>
      </c>
      <c r="AN21">
        <v>101.29</v>
      </c>
      <c r="AO21">
        <v>101.28</v>
      </c>
      <c r="AP21">
        <v>101.27</v>
      </c>
      <c r="AQ21">
        <v>101.26</v>
      </c>
      <c r="AR21">
        <v>101.29</v>
      </c>
      <c r="AS21">
        <v>101.29</v>
      </c>
      <c r="AT21">
        <v>101.3</v>
      </c>
      <c r="AU21">
        <v>101.3</v>
      </c>
      <c r="AV21">
        <v>101.29</v>
      </c>
      <c r="AW21">
        <v>101.29</v>
      </c>
      <c r="AX21">
        <v>101.31</v>
      </c>
      <c r="AY21">
        <v>101.32</v>
      </c>
      <c r="AZ21">
        <v>101.33</v>
      </c>
      <c r="BA21">
        <v>101.33</v>
      </c>
      <c r="BB21">
        <v>101.32</v>
      </c>
      <c r="BC21">
        <v>101.33</v>
      </c>
      <c r="BD21">
        <v>101.33</v>
      </c>
      <c r="BE21">
        <v>101.34</v>
      </c>
      <c r="BF21">
        <v>101.36</v>
      </c>
      <c r="BG21">
        <v>101.33</v>
      </c>
      <c r="BH21">
        <v>101.29</v>
      </c>
      <c r="BI21">
        <v>101.29</v>
      </c>
      <c r="BJ21">
        <v>101.31</v>
      </c>
      <c r="BK21">
        <v>101.32</v>
      </c>
      <c r="BM21">
        <v>101.25</v>
      </c>
      <c r="BN21">
        <v>101.36</v>
      </c>
      <c r="BP21">
        <v>18</v>
      </c>
      <c r="BQ21">
        <v>0.33680555555555552</v>
      </c>
      <c r="BR21">
        <v>0.37083333333333318</v>
      </c>
      <c r="BS21" t="s">
        <v>44</v>
      </c>
    </row>
    <row r="22" spans="1:71" x14ac:dyDescent="0.25">
      <c r="A22" s="2">
        <v>42587</v>
      </c>
      <c r="B22" s="9">
        <f t="shared" si="0"/>
        <v>5</v>
      </c>
      <c r="C22" s="9">
        <f t="shared" si="1"/>
        <v>1</v>
      </c>
      <c r="D22">
        <v>101.25</v>
      </c>
      <c r="E22">
        <v>101.26</v>
      </c>
      <c r="F22">
        <v>101.27</v>
      </c>
      <c r="G22">
        <v>101.25</v>
      </c>
      <c r="H22">
        <v>101.25</v>
      </c>
      <c r="I22">
        <v>101.24</v>
      </c>
      <c r="J22">
        <v>101.21</v>
      </c>
      <c r="K22">
        <v>101.19</v>
      </c>
      <c r="L22">
        <v>101.18</v>
      </c>
      <c r="M22">
        <v>101.19</v>
      </c>
      <c r="N22">
        <v>101.21</v>
      </c>
      <c r="O22">
        <v>101.23</v>
      </c>
      <c r="P22">
        <v>101.25</v>
      </c>
      <c r="Q22">
        <v>101.25</v>
      </c>
      <c r="R22">
        <v>101.27</v>
      </c>
      <c r="S22">
        <v>101.27</v>
      </c>
      <c r="T22">
        <v>101.26</v>
      </c>
      <c r="U22">
        <v>101.26</v>
      </c>
      <c r="V22">
        <v>101.27</v>
      </c>
      <c r="W22">
        <v>101.29</v>
      </c>
      <c r="X22">
        <v>101.28</v>
      </c>
      <c r="Y22">
        <v>101.26</v>
      </c>
      <c r="Z22">
        <v>101.28</v>
      </c>
      <c r="AA22">
        <v>101.27</v>
      </c>
      <c r="AB22">
        <v>101.29</v>
      </c>
      <c r="AC22">
        <v>101.29</v>
      </c>
      <c r="AD22">
        <v>101.29</v>
      </c>
      <c r="AE22">
        <v>101.3</v>
      </c>
      <c r="AF22">
        <v>101.3</v>
      </c>
      <c r="AG22">
        <v>101.32</v>
      </c>
      <c r="AH22">
        <v>101.31</v>
      </c>
      <c r="AI22">
        <v>101.32</v>
      </c>
      <c r="AJ22">
        <v>101.28</v>
      </c>
      <c r="AK22">
        <v>101.29</v>
      </c>
      <c r="AL22">
        <v>101.29</v>
      </c>
      <c r="AM22">
        <v>101.29</v>
      </c>
      <c r="AN22">
        <v>101.31</v>
      </c>
      <c r="AO22">
        <v>101.31</v>
      </c>
      <c r="AP22">
        <v>101.31</v>
      </c>
      <c r="AQ22">
        <v>101.3</v>
      </c>
      <c r="AR22">
        <v>101.32</v>
      </c>
      <c r="AS22">
        <v>101.34</v>
      </c>
      <c r="AT22">
        <v>101.36</v>
      </c>
      <c r="AU22">
        <v>101.35</v>
      </c>
      <c r="AV22">
        <v>101.34</v>
      </c>
      <c r="AW22">
        <v>101.33</v>
      </c>
      <c r="AX22">
        <v>101.32</v>
      </c>
      <c r="AY22">
        <v>101.31</v>
      </c>
      <c r="AZ22">
        <v>101.32</v>
      </c>
      <c r="BA22">
        <v>101.34</v>
      </c>
      <c r="BB22">
        <v>101.34</v>
      </c>
      <c r="BC22">
        <v>101.34</v>
      </c>
      <c r="BD22">
        <v>101.26</v>
      </c>
      <c r="BE22">
        <v>101.26</v>
      </c>
      <c r="BF22">
        <v>101.28</v>
      </c>
      <c r="BG22">
        <v>101.29</v>
      </c>
      <c r="BH22">
        <v>101.28</v>
      </c>
      <c r="BI22">
        <v>101.3</v>
      </c>
      <c r="BJ22">
        <v>101.28</v>
      </c>
      <c r="BK22">
        <v>101.25</v>
      </c>
      <c r="BM22">
        <v>101.18</v>
      </c>
      <c r="BN22">
        <v>101.36</v>
      </c>
      <c r="BP22">
        <v>19</v>
      </c>
      <c r="BQ22">
        <v>0.33888888888888885</v>
      </c>
      <c r="BR22">
        <v>0.36249999999999988</v>
      </c>
      <c r="BS22" t="s">
        <v>45</v>
      </c>
    </row>
    <row r="23" spans="1:71" x14ac:dyDescent="0.25">
      <c r="A23" s="2">
        <v>42590</v>
      </c>
      <c r="B23" s="9">
        <f t="shared" si="0"/>
        <v>8</v>
      </c>
      <c r="C23" s="9">
        <f t="shared" si="1"/>
        <v>0</v>
      </c>
      <c r="D23">
        <v>102.1</v>
      </c>
      <c r="E23">
        <v>102.13</v>
      </c>
      <c r="F23">
        <v>102.11</v>
      </c>
      <c r="G23">
        <v>102.08</v>
      </c>
      <c r="H23">
        <v>102.07</v>
      </c>
      <c r="I23">
        <v>102.09</v>
      </c>
      <c r="J23">
        <v>102.04</v>
      </c>
      <c r="K23">
        <v>102.01</v>
      </c>
      <c r="L23">
        <v>102.01</v>
      </c>
      <c r="M23">
        <v>102.01</v>
      </c>
      <c r="N23">
        <v>102.04</v>
      </c>
      <c r="O23">
        <v>102.06</v>
      </c>
      <c r="P23">
        <v>102.06</v>
      </c>
      <c r="Q23">
        <v>102.06</v>
      </c>
      <c r="R23">
        <v>102.07</v>
      </c>
      <c r="S23">
        <v>102.07</v>
      </c>
      <c r="T23">
        <v>102.07</v>
      </c>
      <c r="U23">
        <v>102.1</v>
      </c>
      <c r="V23">
        <v>102.11</v>
      </c>
      <c r="W23">
        <v>102.13</v>
      </c>
      <c r="X23">
        <v>102.12</v>
      </c>
      <c r="Y23">
        <v>102.14</v>
      </c>
      <c r="Z23">
        <v>102.13</v>
      </c>
      <c r="AA23">
        <v>102.12</v>
      </c>
      <c r="AB23">
        <v>102.09</v>
      </c>
      <c r="AC23">
        <v>102.09</v>
      </c>
      <c r="AD23">
        <v>102.09</v>
      </c>
      <c r="AE23">
        <v>102.09</v>
      </c>
      <c r="AF23">
        <v>102.07</v>
      </c>
      <c r="AG23">
        <v>102.03</v>
      </c>
      <c r="AH23">
        <v>102.03</v>
      </c>
      <c r="AI23">
        <v>102.01</v>
      </c>
      <c r="AJ23">
        <v>102.03</v>
      </c>
      <c r="AK23">
        <v>102.01</v>
      </c>
      <c r="AL23">
        <v>102.03</v>
      </c>
      <c r="AM23">
        <v>101.99</v>
      </c>
      <c r="AN23">
        <v>102.01</v>
      </c>
      <c r="AO23">
        <v>102.01</v>
      </c>
      <c r="AP23">
        <v>102.01</v>
      </c>
      <c r="AQ23">
        <v>102</v>
      </c>
      <c r="AR23">
        <v>101.96</v>
      </c>
      <c r="AS23">
        <v>101.94</v>
      </c>
      <c r="AT23">
        <v>101.92</v>
      </c>
      <c r="AU23">
        <v>101.96</v>
      </c>
      <c r="AV23">
        <v>101.94</v>
      </c>
      <c r="AW23">
        <v>101.99</v>
      </c>
      <c r="AX23">
        <v>102</v>
      </c>
      <c r="AY23">
        <v>101.98</v>
      </c>
      <c r="AZ23">
        <v>101.99</v>
      </c>
      <c r="BA23">
        <v>101.99</v>
      </c>
      <c r="BB23">
        <v>101.98</v>
      </c>
      <c r="BC23">
        <v>102.01</v>
      </c>
      <c r="BD23">
        <v>102.01</v>
      </c>
      <c r="BE23">
        <v>102.06</v>
      </c>
      <c r="BF23">
        <v>102.05</v>
      </c>
      <c r="BG23">
        <v>102.06</v>
      </c>
      <c r="BH23">
        <v>102.05</v>
      </c>
      <c r="BI23">
        <v>102.08</v>
      </c>
      <c r="BJ23">
        <v>102.07</v>
      </c>
      <c r="BK23">
        <v>102.08</v>
      </c>
      <c r="BM23">
        <v>101.92</v>
      </c>
      <c r="BN23">
        <v>102.14</v>
      </c>
      <c r="BP23">
        <v>20</v>
      </c>
      <c r="BQ23">
        <v>0.36249999999999988</v>
      </c>
      <c r="BR23">
        <v>0.3479166666666666</v>
      </c>
      <c r="BS23" t="s">
        <v>46</v>
      </c>
    </row>
    <row r="24" spans="1:71" x14ac:dyDescent="0.25">
      <c r="A24" s="2">
        <v>42591</v>
      </c>
      <c r="B24" s="9">
        <f t="shared" si="0"/>
        <v>9</v>
      </c>
      <c r="C24" s="9">
        <f t="shared" si="1"/>
        <v>0</v>
      </c>
      <c r="D24">
        <v>102.37</v>
      </c>
      <c r="E24">
        <v>102.38</v>
      </c>
      <c r="F24">
        <v>102.37</v>
      </c>
      <c r="G24">
        <v>102.37</v>
      </c>
      <c r="H24">
        <v>102.37</v>
      </c>
      <c r="I24">
        <v>102.38</v>
      </c>
      <c r="J24">
        <v>102.36</v>
      </c>
      <c r="K24">
        <v>102.37</v>
      </c>
      <c r="L24">
        <v>102.36</v>
      </c>
      <c r="M24">
        <v>102.36</v>
      </c>
      <c r="N24">
        <v>102.37</v>
      </c>
      <c r="O24">
        <v>102.37</v>
      </c>
      <c r="P24">
        <v>102.37</v>
      </c>
      <c r="Q24">
        <v>102.37</v>
      </c>
      <c r="R24">
        <v>102.38</v>
      </c>
      <c r="S24">
        <v>102.37</v>
      </c>
      <c r="T24">
        <v>102.38</v>
      </c>
      <c r="U24">
        <v>102.37</v>
      </c>
      <c r="V24">
        <v>102.38</v>
      </c>
      <c r="W24">
        <v>102.39</v>
      </c>
      <c r="X24">
        <v>102.39</v>
      </c>
      <c r="Y24">
        <v>102.39</v>
      </c>
      <c r="Z24">
        <v>102.39</v>
      </c>
      <c r="AA24">
        <v>102.38</v>
      </c>
      <c r="AB24">
        <v>102.38</v>
      </c>
      <c r="AC24">
        <v>102.38</v>
      </c>
      <c r="AD24">
        <v>102.38</v>
      </c>
      <c r="AE24">
        <v>102.39</v>
      </c>
      <c r="AF24">
        <v>102.38</v>
      </c>
      <c r="AG24">
        <v>102.37</v>
      </c>
      <c r="AH24">
        <v>102.36</v>
      </c>
      <c r="AI24">
        <v>102.36</v>
      </c>
      <c r="AJ24">
        <v>102.37</v>
      </c>
      <c r="AK24">
        <v>102.38</v>
      </c>
      <c r="AL24">
        <v>102.36</v>
      </c>
      <c r="AM24">
        <v>102.36</v>
      </c>
      <c r="AN24">
        <v>102.36</v>
      </c>
      <c r="AO24">
        <v>102.36</v>
      </c>
      <c r="AP24">
        <v>102.36</v>
      </c>
      <c r="AQ24">
        <v>102.35</v>
      </c>
      <c r="AR24">
        <v>102.35</v>
      </c>
      <c r="AS24">
        <v>102.36</v>
      </c>
      <c r="AT24">
        <v>102.38</v>
      </c>
      <c r="AU24">
        <v>102.37</v>
      </c>
      <c r="AV24">
        <v>102.38</v>
      </c>
      <c r="AW24">
        <v>102.36</v>
      </c>
      <c r="AX24">
        <v>102.35</v>
      </c>
      <c r="AY24">
        <v>102.32</v>
      </c>
      <c r="AZ24">
        <v>102.31</v>
      </c>
      <c r="BA24">
        <v>102.33</v>
      </c>
      <c r="BB24">
        <v>102.32</v>
      </c>
      <c r="BC24">
        <v>102.33</v>
      </c>
      <c r="BD24">
        <v>102.35</v>
      </c>
      <c r="BE24">
        <v>102.35</v>
      </c>
      <c r="BF24">
        <v>102.35</v>
      </c>
      <c r="BG24">
        <v>102.34</v>
      </c>
      <c r="BH24">
        <v>102.33</v>
      </c>
      <c r="BI24">
        <v>102.29</v>
      </c>
      <c r="BJ24">
        <v>102.3</v>
      </c>
      <c r="BK24">
        <v>102.3</v>
      </c>
      <c r="BM24">
        <v>102.29</v>
      </c>
      <c r="BN24">
        <v>102.39</v>
      </c>
      <c r="BP24">
        <v>21</v>
      </c>
      <c r="BQ24">
        <v>0.37291666666666651</v>
      </c>
      <c r="BR24">
        <v>0.34652777777777771</v>
      </c>
      <c r="BS24" t="s">
        <v>47</v>
      </c>
    </row>
    <row r="25" spans="1:71" x14ac:dyDescent="0.25">
      <c r="A25" s="2">
        <v>42592</v>
      </c>
      <c r="B25" s="9">
        <f t="shared" si="0"/>
        <v>10</v>
      </c>
      <c r="C25" s="9">
        <f t="shared" si="1"/>
        <v>1</v>
      </c>
      <c r="D25">
        <v>101.5</v>
      </c>
      <c r="E25">
        <v>101.54</v>
      </c>
      <c r="F25">
        <v>101.54</v>
      </c>
      <c r="G25">
        <v>101.54</v>
      </c>
      <c r="H25">
        <v>101.49</v>
      </c>
      <c r="I25">
        <v>101.57</v>
      </c>
      <c r="J25">
        <v>101.58</v>
      </c>
      <c r="K25">
        <v>101.59</v>
      </c>
      <c r="L25">
        <v>101.54</v>
      </c>
      <c r="M25">
        <v>101.51</v>
      </c>
      <c r="N25">
        <v>101.5</v>
      </c>
      <c r="O25">
        <v>101.46</v>
      </c>
      <c r="P25">
        <v>101.46</v>
      </c>
      <c r="Q25">
        <v>101.43</v>
      </c>
      <c r="R25">
        <v>101.47</v>
      </c>
      <c r="S25">
        <v>101.48</v>
      </c>
      <c r="T25">
        <v>101.47</v>
      </c>
      <c r="U25">
        <v>101.5</v>
      </c>
      <c r="V25">
        <v>101.49</v>
      </c>
      <c r="W25">
        <v>101.53</v>
      </c>
      <c r="X25">
        <v>101.54</v>
      </c>
      <c r="Y25">
        <v>101.55</v>
      </c>
      <c r="Z25">
        <v>101.53</v>
      </c>
      <c r="AA25">
        <v>101.58</v>
      </c>
      <c r="AB25">
        <v>101.56</v>
      </c>
      <c r="AC25">
        <v>101.54</v>
      </c>
      <c r="AD25">
        <v>101.5</v>
      </c>
      <c r="AE25">
        <v>101.51</v>
      </c>
      <c r="AF25">
        <v>101.52</v>
      </c>
      <c r="AG25">
        <v>101.47</v>
      </c>
      <c r="AH25">
        <v>101.46</v>
      </c>
      <c r="AI25">
        <v>101.43</v>
      </c>
      <c r="AJ25">
        <v>101.43</v>
      </c>
      <c r="AK25">
        <v>101.42</v>
      </c>
      <c r="AL25">
        <v>101.43</v>
      </c>
      <c r="AM25">
        <v>101.55</v>
      </c>
      <c r="AN25">
        <v>101.57</v>
      </c>
      <c r="AO25">
        <v>101.57</v>
      </c>
      <c r="AP25">
        <v>101.58</v>
      </c>
      <c r="AQ25">
        <v>101.62</v>
      </c>
      <c r="AR25">
        <v>101.63</v>
      </c>
      <c r="AS25">
        <v>101.61</v>
      </c>
      <c r="AT25">
        <v>101.57</v>
      </c>
      <c r="AU25">
        <v>101.55</v>
      </c>
      <c r="AV25">
        <v>101.62</v>
      </c>
      <c r="AW25">
        <v>101.64</v>
      </c>
      <c r="AX25">
        <v>101.68</v>
      </c>
      <c r="AY25">
        <v>101.81</v>
      </c>
      <c r="AZ25">
        <v>101.81</v>
      </c>
      <c r="BA25">
        <v>101.82</v>
      </c>
      <c r="BB25">
        <v>101.83</v>
      </c>
      <c r="BC25">
        <v>101.82</v>
      </c>
      <c r="BD25">
        <v>101.83</v>
      </c>
      <c r="BE25">
        <v>101.83</v>
      </c>
      <c r="BF25">
        <v>101.82</v>
      </c>
      <c r="BG25">
        <v>101.82</v>
      </c>
      <c r="BH25">
        <v>101.88</v>
      </c>
      <c r="BI25">
        <v>101.88</v>
      </c>
      <c r="BJ25">
        <v>101.91</v>
      </c>
      <c r="BK25">
        <v>101.92</v>
      </c>
      <c r="BM25">
        <v>101.42</v>
      </c>
      <c r="BN25">
        <v>101.92</v>
      </c>
      <c r="BP25">
        <v>22</v>
      </c>
      <c r="BQ25">
        <v>0.3562499999999999</v>
      </c>
      <c r="BR25">
        <v>0.37430555555555539</v>
      </c>
      <c r="BS25" t="s">
        <v>48</v>
      </c>
    </row>
    <row r="26" spans="1:71" x14ac:dyDescent="0.25">
      <c r="A26" s="2">
        <v>42593</v>
      </c>
      <c r="B26" s="9">
        <f t="shared" si="0"/>
        <v>11</v>
      </c>
      <c r="C26" s="9">
        <f t="shared" si="1"/>
        <v>0</v>
      </c>
      <c r="D26">
        <v>101.14</v>
      </c>
      <c r="E26">
        <v>101.14</v>
      </c>
      <c r="F26">
        <v>101.14</v>
      </c>
      <c r="G26">
        <v>101.13</v>
      </c>
      <c r="H26">
        <v>101.13</v>
      </c>
      <c r="I26">
        <v>101.15</v>
      </c>
      <c r="J26">
        <v>101.14</v>
      </c>
      <c r="K26">
        <v>101.14</v>
      </c>
      <c r="L26">
        <v>101.14</v>
      </c>
      <c r="M26">
        <v>101.13</v>
      </c>
      <c r="N26">
        <v>101.14</v>
      </c>
      <c r="O26">
        <v>101.1</v>
      </c>
      <c r="P26">
        <v>101.1</v>
      </c>
      <c r="Q26">
        <v>101.1</v>
      </c>
      <c r="R26">
        <v>101.07</v>
      </c>
      <c r="S26">
        <v>101.09</v>
      </c>
      <c r="T26">
        <v>101.09</v>
      </c>
      <c r="U26">
        <v>101.06</v>
      </c>
      <c r="V26">
        <v>101.05</v>
      </c>
      <c r="W26">
        <v>101.05</v>
      </c>
      <c r="X26">
        <v>101.08</v>
      </c>
      <c r="Y26">
        <v>101.08</v>
      </c>
      <c r="Z26">
        <v>101.09</v>
      </c>
      <c r="AA26">
        <v>101.09</v>
      </c>
      <c r="AB26">
        <v>101.09</v>
      </c>
      <c r="AC26">
        <v>101.1</v>
      </c>
      <c r="AD26">
        <v>101.1</v>
      </c>
      <c r="AE26">
        <v>101.1</v>
      </c>
      <c r="AF26">
        <v>101.08</v>
      </c>
      <c r="AG26">
        <v>101.08</v>
      </c>
      <c r="AH26">
        <v>101.07</v>
      </c>
      <c r="AI26">
        <v>101.07</v>
      </c>
      <c r="AJ26">
        <v>101.1</v>
      </c>
      <c r="AK26">
        <v>101.1</v>
      </c>
      <c r="AL26">
        <v>101.12</v>
      </c>
      <c r="AM26">
        <v>101.11</v>
      </c>
      <c r="AN26">
        <v>101.1</v>
      </c>
      <c r="AO26">
        <v>101.11</v>
      </c>
      <c r="AP26">
        <v>101.09</v>
      </c>
      <c r="AQ26">
        <v>101.07</v>
      </c>
      <c r="AR26">
        <v>101.06</v>
      </c>
      <c r="AS26">
        <v>101.06</v>
      </c>
      <c r="AT26">
        <v>101.07</v>
      </c>
      <c r="AU26">
        <v>101.09</v>
      </c>
      <c r="AV26">
        <v>101.06</v>
      </c>
      <c r="AW26">
        <v>101.08</v>
      </c>
      <c r="AX26">
        <v>101.08</v>
      </c>
      <c r="AY26">
        <v>101.06</v>
      </c>
      <c r="AZ26">
        <v>101.04</v>
      </c>
      <c r="BA26">
        <v>101.04</v>
      </c>
      <c r="BB26">
        <v>101.05</v>
      </c>
      <c r="BC26">
        <v>101.06</v>
      </c>
      <c r="BD26">
        <v>101.07</v>
      </c>
      <c r="BE26">
        <v>101.07</v>
      </c>
      <c r="BF26">
        <v>101.09</v>
      </c>
      <c r="BG26">
        <v>101.1</v>
      </c>
      <c r="BH26">
        <v>101.09</v>
      </c>
      <c r="BI26">
        <v>101.11</v>
      </c>
      <c r="BJ26">
        <v>101.14</v>
      </c>
      <c r="BK26">
        <v>101.14</v>
      </c>
      <c r="BM26">
        <v>101.04</v>
      </c>
      <c r="BN26">
        <v>101.15</v>
      </c>
      <c r="BP26">
        <v>23</v>
      </c>
      <c r="BQ26">
        <v>0.36666666666666653</v>
      </c>
      <c r="BR26">
        <v>0.33680555555555552</v>
      </c>
      <c r="BS26" t="s">
        <v>49</v>
      </c>
    </row>
    <row r="27" spans="1:71" x14ac:dyDescent="0.25">
      <c r="A27" s="2">
        <v>42594</v>
      </c>
      <c r="B27" s="9">
        <f t="shared" si="0"/>
        <v>12</v>
      </c>
      <c r="C27" s="9">
        <f t="shared" si="1"/>
        <v>0</v>
      </c>
      <c r="D27">
        <v>102.16</v>
      </c>
      <c r="E27">
        <v>102.16</v>
      </c>
      <c r="F27">
        <v>102.16</v>
      </c>
      <c r="G27">
        <v>102.15</v>
      </c>
      <c r="H27">
        <v>102.18</v>
      </c>
      <c r="I27">
        <v>102.2</v>
      </c>
      <c r="J27">
        <v>102.17</v>
      </c>
      <c r="K27">
        <v>102.17</v>
      </c>
      <c r="L27">
        <v>102.13</v>
      </c>
      <c r="M27">
        <v>102.13</v>
      </c>
      <c r="N27">
        <v>102.12</v>
      </c>
      <c r="O27">
        <v>102.1</v>
      </c>
      <c r="P27">
        <v>102.09</v>
      </c>
      <c r="Q27">
        <v>102.1</v>
      </c>
      <c r="R27">
        <v>102.09</v>
      </c>
      <c r="S27">
        <v>102.09</v>
      </c>
      <c r="T27">
        <v>102.09</v>
      </c>
      <c r="U27">
        <v>102.11</v>
      </c>
      <c r="V27">
        <v>102.12</v>
      </c>
      <c r="W27">
        <v>102.12</v>
      </c>
      <c r="X27">
        <v>102.11</v>
      </c>
      <c r="Y27">
        <v>102.08</v>
      </c>
      <c r="Z27">
        <v>102.1</v>
      </c>
      <c r="AA27">
        <v>102.11</v>
      </c>
      <c r="AB27">
        <v>102.13</v>
      </c>
      <c r="AC27">
        <v>102.11</v>
      </c>
      <c r="AD27">
        <v>102.14</v>
      </c>
      <c r="AE27">
        <v>102.17</v>
      </c>
      <c r="AF27">
        <v>102.14</v>
      </c>
      <c r="AG27">
        <v>102.07</v>
      </c>
      <c r="AH27">
        <v>102.02</v>
      </c>
      <c r="AI27">
        <v>102.01</v>
      </c>
      <c r="AJ27">
        <v>102</v>
      </c>
      <c r="AK27">
        <v>101.97</v>
      </c>
      <c r="AL27">
        <v>101.99</v>
      </c>
      <c r="AM27">
        <v>101.98</v>
      </c>
      <c r="AN27">
        <v>101.96</v>
      </c>
      <c r="AO27">
        <v>101.97</v>
      </c>
      <c r="AP27">
        <v>101.97</v>
      </c>
      <c r="AQ27">
        <v>101.96</v>
      </c>
      <c r="AR27">
        <v>101.96</v>
      </c>
      <c r="AS27">
        <v>101.96</v>
      </c>
      <c r="AT27">
        <v>101.95</v>
      </c>
      <c r="AU27">
        <v>101.98</v>
      </c>
      <c r="AV27">
        <v>101.97</v>
      </c>
      <c r="AW27">
        <v>101.96</v>
      </c>
      <c r="AX27">
        <v>101.98</v>
      </c>
      <c r="AY27">
        <v>101.96</v>
      </c>
      <c r="AZ27">
        <v>101.94</v>
      </c>
      <c r="BA27">
        <v>101.96</v>
      </c>
      <c r="BB27">
        <v>101.94</v>
      </c>
      <c r="BC27">
        <v>101.92</v>
      </c>
      <c r="BD27">
        <v>101.94</v>
      </c>
      <c r="BE27">
        <v>101.98</v>
      </c>
      <c r="BF27">
        <v>101.96</v>
      </c>
      <c r="BG27">
        <v>101.95</v>
      </c>
      <c r="BH27">
        <v>101.92</v>
      </c>
      <c r="BI27">
        <v>101.88</v>
      </c>
      <c r="BJ27">
        <v>101.81</v>
      </c>
      <c r="BK27">
        <v>101.81</v>
      </c>
      <c r="BM27">
        <v>101.81</v>
      </c>
      <c r="BN27">
        <v>102.2</v>
      </c>
      <c r="BP27">
        <v>24</v>
      </c>
      <c r="BQ27">
        <v>0.37361111111111095</v>
      </c>
      <c r="BR27">
        <v>0.33680555555555552</v>
      </c>
      <c r="BS27" t="s">
        <v>50</v>
      </c>
    </row>
    <row r="28" spans="1:71" x14ac:dyDescent="0.25">
      <c r="A28" s="2">
        <v>42597</v>
      </c>
      <c r="B28" s="9">
        <f t="shared" si="0"/>
        <v>15</v>
      </c>
      <c r="C28" s="9">
        <f t="shared" si="1"/>
        <v>1</v>
      </c>
      <c r="D28">
        <v>101.4</v>
      </c>
      <c r="E28">
        <v>101.39</v>
      </c>
      <c r="F28">
        <v>101.39</v>
      </c>
      <c r="G28">
        <v>101.38</v>
      </c>
      <c r="H28">
        <v>101.39</v>
      </c>
      <c r="I28">
        <v>101.44</v>
      </c>
      <c r="J28">
        <v>101.39</v>
      </c>
      <c r="K28">
        <v>101.37</v>
      </c>
      <c r="L28">
        <v>101.36</v>
      </c>
      <c r="M28">
        <v>101.33</v>
      </c>
      <c r="N28">
        <v>101.34</v>
      </c>
      <c r="O28">
        <v>101.33</v>
      </c>
      <c r="P28">
        <v>101.33</v>
      </c>
      <c r="Q28">
        <v>101.33</v>
      </c>
      <c r="R28">
        <v>101.31</v>
      </c>
      <c r="S28">
        <v>101.32</v>
      </c>
      <c r="T28">
        <v>101.32</v>
      </c>
      <c r="U28">
        <v>101.32</v>
      </c>
      <c r="V28">
        <v>101.3</v>
      </c>
      <c r="W28">
        <v>101.27</v>
      </c>
      <c r="X28">
        <v>101.28</v>
      </c>
      <c r="Y28">
        <v>101.27</v>
      </c>
      <c r="Z28">
        <v>101.27</v>
      </c>
      <c r="AA28">
        <v>101.29</v>
      </c>
      <c r="AB28">
        <v>101.28</v>
      </c>
      <c r="AC28">
        <v>101.29</v>
      </c>
      <c r="AD28">
        <v>101.3</v>
      </c>
      <c r="AE28">
        <v>101.3</v>
      </c>
      <c r="AF28">
        <v>101.3</v>
      </c>
      <c r="AG28">
        <v>101.29</v>
      </c>
      <c r="AH28">
        <v>101.3</v>
      </c>
      <c r="AI28">
        <v>101.31</v>
      </c>
      <c r="AJ28">
        <v>101.31</v>
      </c>
      <c r="AK28">
        <v>101.29</v>
      </c>
      <c r="AL28">
        <v>101.31</v>
      </c>
      <c r="AM28">
        <v>101.29</v>
      </c>
      <c r="AN28">
        <v>101.31</v>
      </c>
      <c r="AO28">
        <v>101.32</v>
      </c>
      <c r="AP28">
        <v>101.33</v>
      </c>
      <c r="AQ28">
        <v>101.32</v>
      </c>
      <c r="AR28">
        <v>101.31</v>
      </c>
      <c r="AS28">
        <v>101.29</v>
      </c>
      <c r="AT28">
        <v>101.31</v>
      </c>
      <c r="AU28">
        <v>101.31</v>
      </c>
      <c r="AV28">
        <v>101.29</v>
      </c>
      <c r="AW28">
        <v>101.3</v>
      </c>
      <c r="AX28">
        <v>101.31</v>
      </c>
      <c r="AY28">
        <v>101.34</v>
      </c>
      <c r="AZ28">
        <v>101.32</v>
      </c>
      <c r="BA28">
        <v>101.36</v>
      </c>
      <c r="BB28">
        <v>101.36</v>
      </c>
      <c r="BC28">
        <v>101.37</v>
      </c>
      <c r="BD28">
        <v>101.36</v>
      </c>
      <c r="BE28">
        <v>101.38</v>
      </c>
      <c r="BF28">
        <v>101.38</v>
      </c>
      <c r="BG28">
        <v>101.31</v>
      </c>
      <c r="BH28">
        <v>101.3</v>
      </c>
      <c r="BI28">
        <v>101.28</v>
      </c>
      <c r="BJ28">
        <v>101.25</v>
      </c>
      <c r="BK28">
        <v>101.31</v>
      </c>
      <c r="BM28">
        <v>101.25</v>
      </c>
      <c r="BN28">
        <v>101.44</v>
      </c>
      <c r="BP28">
        <v>25</v>
      </c>
      <c r="BQ28">
        <v>0.37361111111111095</v>
      </c>
      <c r="BR28">
        <v>0.33680555555555552</v>
      </c>
      <c r="BS28" t="s">
        <v>50</v>
      </c>
    </row>
    <row r="29" spans="1:71" x14ac:dyDescent="0.25">
      <c r="A29" s="2">
        <v>42598</v>
      </c>
      <c r="B29" s="9">
        <f t="shared" si="0"/>
        <v>16</v>
      </c>
      <c r="C29" s="9">
        <f t="shared" si="1"/>
        <v>0</v>
      </c>
      <c r="D29">
        <v>101.07</v>
      </c>
      <c r="E29">
        <v>101.09</v>
      </c>
      <c r="F29">
        <v>101.07</v>
      </c>
      <c r="G29">
        <v>101.08</v>
      </c>
      <c r="H29">
        <v>101.07</v>
      </c>
      <c r="I29">
        <v>101.11</v>
      </c>
      <c r="J29">
        <v>101.09</v>
      </c>
      <c r="K29">
        <v>101.12</v>
      </c>
      <c r="L29">
        <v>101.15</v>
      </c>
      <c r="M29">
        <v>101.14</v>
      </c>
      <c r="N29">
        <v>101.15</v>
      </c>
      <c r="O29">
        <v>101.15</v>
      </c>
      <c r="P29">
        <v>101.13</v>
      </c>
      <c r="Q29">
        <v>101.11</v>
      </c>
      <c r="R29">
        <v>101.11</v>
      </c>
      <c r="S29">
        <v>101.11</v>
      </c>
      <c r="T29">
        <v>101.11</v>
      </c>
      <c r="U29">
        <v>101.13</v>
      </c>
      <c r="V29">
        <v>101.13</v>
      </c>
      <c r="W29">
        <v>101.15</v>
      </c>
      <c r="X29">
        <v>101.15</v>
      </c>
      <c r="Y29">
        <v>101.15</v>
      </c>
      <c r="Z29">
        <v>101.16</v>
      </c>
      <c r="AA29">
        <v>101.16</v>
      </c>
      <c r="AB29">
        <v>101.17</v>
      </c>
      <c r="AC29">
        <v>101.17</v>
      </c>
      <c r="AD29">
        <v>101.16</v>
      </c>
      <c r="AE29">
        <v>101.15</v>
      </c>
      <c r="AF29">
        <v>101.15</v>
      </c>
      <c r="AG29">
        <v>101.15</v>
      </c>
      <c r="AH29">
        <v>101.14</v>
      </c>
      <c r="AI29">
        <v>101.13</v>
      </c>
      <c r="AJ29">
        <v>101.14</v>
      </c>
      <c r="AK29">
        <v>101.14</v>
      </c>
      <c r="AL29">
        <v>101.15</v>
      </c>
      <c r="AM29">
        <v>101.15</v>
      </c>
      <c r="AN29">
        <v>101.16</v>
      </c>
      <c r="AO29">
        <v>101.16</v>
      </c>
      <c r="AP29">
        <v>101.15</v>
      </c>
      <c r="AQ29">
        <v>101.15</v>
      </c>
      <c r="AR29">
        <v>101.14</v>
      </c>
      <c r="AS29">
        <v>101.15</v>
      </c>
      <c r="AT29">
        <v>101.13</v>
      </c>
      <c r="AU29">
        <v>101.13</v>
      </c>
      <c r="AV29">
        <v>101.12</v>
      </c>
      <c r="AW29">
        <v>101.11</v>
      </c>
      <c r="AX29">
        <v>101.14</v>
      </c>
      <c r="AY29">
        <v>101.13</v>
      </c>
      <c r="AZ29">
        <v>101.12</v>
      </c>
      <c r="BA29">
        <v>101.12</v>
      </c>
      <c r="BB29">
        <v>101.11</v>
      </c>
      <c r="BC29">
        <v>101.1</v>
      </c>
      <c r="BD29">
        <v>101.15</v>
      </c>
      <c r="BE29">
        <v>101.16</v>
      </c>
      <c r="BF29">
        <v>101.16</v>
      </c>
      <c r="BG29">
        <v>101.21</v>
      </c>
      <c r="BH29">
        <v>101.22</v>
      </c>
      <c r="BI29">
        <v>101.24</v>
      </c>
      <c r="BJ29">
        <v>101.24</v>
      </c>
      <c r="BK29">
        <v>101.24</v>
      </c>
      <c r="BM29">
        <v>101.07</v>
      </c>
      <c r="BN29">
        <v>101.24</v>
      </c>
      <c r="BP29">
        <v>26</v>
      </c>
      <c r="BQ29">
        <v>0.33333333333333331</v>
      </c>
      <c r="BR29">
        <v>0.37291666666666651</v>
      </c>
      <c r="BS29" t="s">
        <v>51</v>
      </c>
    </row>
    <row r="30" spans="1:71" x14ac:dyDescent="0.25">
      <c r="A30" s="2">
        <v>42599</v>
      </c>
      <c r="B30" s="9">
        <f t="shared" si="0"/>
        <v>17</v>
      </c>
      <c r="C30" s="9">
        <f t="shared" si="1"/>
        <v>0</v>
      </c>
      <c r="D30">
        <v>100.58</v>
      </c>
      <c r="E30">
        <v>100.6</v>
      </c>
      <c r="F30">
        <v>100.58</v>
      </c>
      <c r="G30">
        <v>100.62</v>
      </c>
      <c r="H30">
        <v>100.63</v>
      </c>
      <c r="I30">
        <v>100.66</v>
      </c>
      <c r="J30">
        <v>100.63</v>
      </c>
      <c r="K30">
        <v>100.62</v>
      </c>
      <c r="L30">
        <v>100.62</v>
      </c>
      <c r="M30">
        <v>100.64</v>
      </c>
      <c r="N30">
        <v>100.65</v>
      </c>
      <c r="O30">
        <v>100.61</v>
      </c>
      <c r="P30">
        <v>100.56</v>
      </c>
      <c r="Q30">
        <v>100.59</v>
      </c>
      <c r="R30">
        <v>100.6</v>
      </c>
      <c r="S30">
        <v>100.64</v>
      </c>
      <c r="T30">
        <v>100.63</v>
      </c>
      <c r="U30">
        <v>100.61</v>
      </c>
      <c r="V30">
        <v>100.62</v>
      </c>
      <c r="W30">
        <v>100.6</v>
      </c>
      <c r="X30">
        <v>100.59</v>
      </c>
      <c r="Y30">
        <v>100.59</v>
      </c>
      <c r="Z30">
        <v>100.62</v>
      </c>
      <c r="AA30">
        <v>100.59</v>
      </c>
      <c r="AB30">
        <v>100.6</v>
      </c>
      <c r="AC30">
        <v>100.6</v>
      </c>
      <c r="AD30">
        <v>100.61</v>
      </c>
      <c r="AE30">
        <v>100.62</v>
      </c>
      <c r="AF30">
        <v>100.57</v>
      </c>
      <c r="AG30">
        <v>100.55</v>
      </c>
      <c r="AH30">
        <v>100.55</v>
      </c>
      <c r="AI30">
        <v>100.56</v>
      </c>
      <c r="AJ30">
        <v>100.48</v>
      </c>
      <c r="AK30">
        <v>100.49</v>
      </c>
      <c r="AL30">
        <v>100.51</v>
      </c>
      <c r="AM30">
        <v>100.42</v>
      </c>
      <c r="AN30">
        <v>100.41</v>
      </c>
      <c r="AO30">
        <v>100.4</v>
      </c>
      <c r="AP30">
        <v>100.39</v>
      </c>
      <c r="AQ30">
        <v>100.39</v>
      </c>
      <c r="AR30">
        <v>100.42</v>
      </c>
      <c r="AS30">
        <v>100.42</v>
      </c>
      <c r="AT30">
        <v>100.44</v>
      </c>
      <c r="AU30">
        <v>100.45</v>
      </c>
      <c r="AV30">
        <v>100.47</v>
      </c>
      <c r="AW30">
        <v>100.41</v>
      </c>
      <c r="AX30">
        <v>100.42</v>
      </c>
      <c r="AY30">
        <v>100.43</v>
      </c>
      <c r="AZ30">
        <v>100.44</v>
      </c>
      <c r="BA30">
        <v>100.46</v>
      </c>
      <c r="BB30">
        <v>100.45</v>
      </c>
      <c r="BC30">
        <v>100.45</v>
      </c>
      <c r="BD30">
        <v>100.44</v>
      </c>
      <c r="BE30">
        <v>100.36</v>
      </c>
      <c r="BF30">
        <v>100.36</v>
      </c>
      <c r="BG30">
        <v>100.37</v>
      </c>
      <c r="BH30">
        <v>100.34</v>
      </c>
      <c r="BI30">
        <v>100.3</v>
      </c>
      <c r="BJ30">
        <v>100.28</v>
      </c>
      <c r="BK30">
        <v>100.24</v>
      </c>
      <c r="BM30">
        <v>100.24</v>
      </c>
      <c r="BN30">
        <v>100.66</v>
      </c>
      <c r="BP30">
        <v>27</v>
      </c>
      <c r="BQ30">
        <v>0.37430555555555539</v>
      </c>
      <c r="BR30">
        <v>0.33680555555555552</v>
      </c>
      <c r="BS30" t="s">
        <v>52</v>
      </c>
    </row>
    <row r="31" spans="1:71" x14ac:dyDescent="0.25">
      <c r="A31" s="2">
        <v>42600</v>
      </c>
      <c r="B31" s="9">
        <f t="shared" si="0"/>
        <v>18</v>
      </c>
      <c r="C31" s="9">
        <f t="shared" si="1"/>
        <v>0</v>
      </c>
      <c r="D31">
        <v>99.86</v>
      </c>
      <c r="E31">
        <v>99.83</v>
      </c>
      <c r="F31">
        <v>99.81</v>
      </c>
      <c r="G31">
        <v>99.83</v>
      </c>
      <c r="H31">
        <v>99.8</v>
      </c>
      <c r="I31">
        <v>99.79</v>
      </c>
      <c r="J31">
        <v>99.81</v>
      </c>
      <c r="K31">
        <v>99.82</v>
      </c>
      <c r="L31">
        <v>99.82</v>
      </c>
      <c r="M31">
        <v>99.82</v>
      </c>
      <c r="N31">
        <v>99.82</v>
      </c>
      <c r="O31">
        <v>99.85</v>
      </c>
      <c r="P31">
        <v>99.78</v>
      </c>
      <c r="Q31">
        <v>99.76</v>
      </c>
      <c r="R31">
        <v>99.79</v>
      </c>
      <c r="S31">
        <v>99.79</v>
      </c>
      <c r="T31">
        <v>99.77</v>
      </c>
      <c r="U31">
        <v>99.77</v>
      </c>
      <c r="V31">
        <v>99.74</v>
      </c>
      <c r="W31">
        <v>99.77</v>
      </c>
      <c r="X31">
        <v>99.72</v>
      </c>
      <c r="Y31">
        <v>99.73</v>
      </c>
      <c r="Z31">
        <v>99.69</v>
      </c>
      <c r="AA31">
        <v>99.75</v>
      </c>
      <c r="AB31">
        <v>99.76</v>
      </c>
      <c r="AC31">
        <v>99.76</v>
      </c>
      <c r="AD31">
        <v>99.77</v>
      </c>
      <c r="AE31">
        <v>99.8</v>
      </c>
      <c r="AF31">
        <v>99.78</v>
      </c>
      <c r="AG31">
        <v>99.77</v>
      </c>
      <c r="AH31">
        <v>99.76</v>
      </c>
      <c r="AI31">
        <v>99.73</v>
      </c>
      <c r="AJ31">
        <v>99.73</v>
      </c>
      <c r="AK31">
        <v>99.71</v>
      </c>
      <c r="AL31">
        <v>99.69</v>
      </c>
      <c r="AM31">
        <v>99.71</v>
      </c>
      <c r="AN31">
        <v>99.71</v>
      </c>
      <c r="AO31">
        <v>99.67</v>
      </c>
      <c r="AP31">
        <v>99.69</v>
      </c>
      <c r="AQ31">
        <v>99.73</v>
      </c>
      <c r="AR31">
        <v>99.68</v>
      </c>
      <c r="AS31">
        <v>99.65</v>
      </c>
      <c r="AT31">
        <v>99.71</v>
      </c>
      <c r="AU31">
        <v>99.72</v>
      </c>
      <c r="AV31">
        <v>99.75</v>
      </c>
      <c r="AW31">
        <v>99.79</v>
      </c>
      <c r="AX31">
        <v>99.74</v>
      </c>
      <c r="AY31">
        <v>99.7</v>
      </c>
      <c r="AZ31">
        <v>99.73</v>
      </c>
      <c r="BA31">
        <v>99.72</v>
      </c>
      <c r="BB31">
        <v>99.75</v>
      </c>
      <c r="BC31">
        <v>99.73</v>
      </c>
      <c r="BD31">
        <v>99.82</v>
      </c>
      <c r="BE31">
        <v>99.79</v>
      </c>
      <c r="BF31">
        <v>99.81</v>
      </c>
      <c r="BG31">
        <v>99.78</v>
      </c>
      <c r="BH31">
        <v>99.81</v>
      </c>
      <c r="BI31">
        <v>99.91</v>
      </c>
      <c r="BJ31">
        <v>99.94</v>
      </c>
      <c r="BK31">
        <v>99.91</v>
      </c>
      <c r="BM31">
        <v>99.65</v>
      </c>
      <c r="BN31">
        <v>99.94</v>
      </c>
      <c r="BP31">
        <v>28</v>
      </c>
      <c r="BQ31">
        <v>0.36180555555555544</v>
      </c>
      <c r="BR31">
        <v>0.37361111111111095</v>
      </c>
      <c r="BS31" t="s">
        <v>53</v>
      </c>
    </row>
    <row r="32" spans="1:71" x14ac:dyDescent="0.25">
      <c r="A32" s="2">
        <v>42601</v>
      </c>
      <c r="B32" s="9">
        <f t="shared" si="0"/>
        <v>19</v>
      </c>
      <c r="C32" s="9">
        <f t="shared" si="1"/>
        <v>0</v>
      </c>
      <c r="D32">
        <v>100.32</v>
      </c>
      <c r="E32">
        <v>100.31</v>
      </c>
      <c r="F32">
        <v>100.35</v>
      </c>
      <c r="G32">
        <v>100.39</v>
      </c>
      <c r="H32">
        <v>100.36</v>
      </c>
      <c r="I32">
        <v>100.39</v>
      </c>
      <c r="J32">
        <v>100.37</v>
      </c>
      <c r="K32">
        <v>100.35</v>
      </c>
      <c r="L32">
        <v>100.36</v>
      </c>
      <c r="M32">
        <v>100.36</v>
      </c>
      <c r="N32">
        <v>100.37</v>
      </c>
      <c r="O32">
        <v>100.37</v>
      </c>
      <c r="P32">
        <v>100.37</v>
      </c>
      <c r="Q32">
        <v>100.4</v>
      </c>
      <c r="R32">
        <v>100.42</v>
      </c>
      <c r="S32">
        <v>100.4</v>
      </c>
      <c r="T32">
        <v>100.39</v>
      </c>
      <c r="U32">
        <v>100.38</v>
      </c>
      <c r="V32">
        <v>100.35</v>
      </c>
      <c r="W32">
        <v>100.36</v>
      </c>
      <c r="X32">
        <v>100.33</v>
      </c>
      <c r="Y32">
        <v>100.32</v>
      </c>
      <c r="Z32">
        <v>100.3</v>
      </c>
      <c r="AA32">
        <v>100.31</v>
      </c>
      <c r="AB32">
        <v>100.32</v>
      </c>
      <c r="AC32">
        <v>100.31</v>
      </c>
      <c r="AD32">
        <v>100.31</v>
      </c>
      <c r="AE32">
        <v>100.31</v>
      </c>
      <c r="AF32">
        <v>100.3</v>
      </c>
      <c r="AG32">
        <v>100.3</v>
      </c>
      <c r="AH32">
        <v>100.32</v>
      </c>
      <c r="AI32">
        <v>100.31</v>
      </c>
      <c r="AJ32">
        <v>100.31</v>
      </c>
      <c r="AK32">
        <v>100.29</v>
      </c>
      <c r="AL32">
        <v>100.3</v>
      </c>
      <c r="AM32">
        <v>100.29</v>
      </c>
      <c r="AN32">
        <v>100.28</v>
      </c>
      <c r="AO32">
        <v>100.28</v>
      </c>
      <c r="AP32">
        <v>100.3</v>
      </c>
      <c r="AQ32">
        <v>100.29</v>
      </c>
      <c r="AR32">
        <v>100.28</v>
      </c>
      <c r="AS32">
        <v>100.29</v>
      </c>
      <c r="AT32">
        <v>100.29</v>
      </c>
      <c r="AU32">
        <v>100.3</v>
      </c>
      <c r="AV32">
        <v>100.27</v>
      </c>
      <c r="AW32">
        <v>100.26</v>
      </c>
      <c r="AX32">
        <v>100.25</v>
      </c>
      <c r="AY32">
        <v>100.23</v>
      </c>
      <c r="AZ32">
        <v>100.25</v>
      </c>
      <c r="BA32">
        <v>100.24</v>
      </c>
      <c r="BB32">
        <v>100.28</v>
      </c>
      <c r="BC32">
        <v>100.22</v>
      </c>
      <c r="BD32">
        <v>100.23</v>
      </c>
      <c r="BE32">
        <v>100.22</v>
      </c>
      <c r="BF32">
        <v>100.2</v>
      </c>
      <c r="BG32">
        <v>100.21</v>
      </c>
      <c r="BH32">
        <v>100.24</v>
      </c>
      <c r="BI32">
        <v>100.15</v>
      </c>
      <c r="BJ32">
        <v>100.15</v>
      </c>
      <c r="BK32">
        <v>100.13</v>
      </c>
      <c r="BM32">
        <v>100.13</v>
      </c>
      <c r="BN32">
        <v>100.42</v>
      </c>
      <c r="BP32">
        <v>29</v>
      </c>
      <c r="BQ32">
        <v>0.37430555555555539</v>
      </c>
      <c r="BR32">
        <v>0.3430555555555555</v>
      </c>
      <c r="BS32" t="s">
        <v>54</v>
      </c>
    </row>
    <row r="33" spans="1:71" x14ac:dyDescent="0.25">
      <c r="A33" s="2">
        <v>42604</v>
      </c>
      <c r="B33" s="9">
        <f t="shared" si="0"/>
        <v>22</v>
      </c>
      <c r="C33" s="9">
        <f t="shared" si="1"/>
        <v>0</v>
      </c>
      <c r="D33">
        <v>100.61</v>
      </c>
      <c r="E33">
        <v>100.65</v>
      </c>
      <c r="F33">
        <v>100.61</v>
      </c>
      <c r="G33">
        <v>100.61</v>
      </c>
      <c r="H33">
        <v>100.63</v>
      </c>
      <c r="I33">
        <v>100.63</v>
      </c>
      <c r="J33">
        <v>100.61</v>
      </c>
      <c r="K33">
        <v>100.61</v>
      </c>
      <c r="L33">
        <v>100.67</v>
      </c>
      <c r="M33">
        <v>100.69</v>
      </c>
      <c r="N33">
        <v>100.69</v>
      </c>
      <c r="O33">
        <v>100.69</v>
      </c>
      <c r="P33">
        <v>100.69</v>
      </c>
      <c r="Q33">
        <v>100.68</v>
      </c>
      <c r="R33">
        <v>100.68</v>
      </c>
      <c r="S33">
        <v>100.68</v>
      </c>
      <c r="T33">
        <v>100.67</v>
      </c>
      <c r="U33">
        <v>100.69</v>
      </c>
      <c r="V33">
        <v>100.7</v>
      </c>
      <c r="W33">
        <v>100.7</v>
      </c>
      <c r="X33">
        <v>100.69</v>
      </c>
      <c r="Y33">
        <v>100.66</v>
      </c>
      <c r="Z33">
        <v>100.68</v>
      </c>
      <c r="AA33">
        <v>100.69</v>
      </c>
      <c r="AB33">
        <v>100.71</v>
      </c>
      <c r="AC33">
        <v>100.72</v>
      </c>
      <c r="AD33">
        <v>100.73</v>
      </c>
      <c r="AE33">
        <v>100.72</v>
      </c>
      <c r="AF33">
        <v>100.72</v>
      </c>
      <c r="AG33">
        <v>100.73</v>
      </c>
      <c r="AH33">
        <v>100.74</v>
      </c>
      <c r="AI33">
        <v>100.7</v>
      </c>
      <c r="AJ33">
        <v>100.7</v>
      </c>
      <c r="AK33">
        <v>100.71</v>
      </c>
      <c r="AL33">
        <v>100.71</v>
      </c>
      <c r="AM33">
        <v>100.7</v>
      </c>
      <c r="AN33">
        <v>100.68</v>
      </c>
      <c r="AO33">
        <v>100.65</v>
      </c>
      <c r="AP33">
        <v>100.64</v>
      </c>
      <c r="AQ33">
        <v>100.65</v>
      </c>
      <c r="AR33">
        <v>100.66</v>
      </c>
      <c r="AS33">
        <v>100.65</v>
      </c>
      <c r="AT33">
        <v>100.65</v>
      </c>
      <c r="AU33">
        <v>100.63</v>
      </c>
      <c r="AV33">
        <v>100.63</v>
      </c>
      <c r="AW33">
        <v>100.64</v>
      </c>
      <c r="AX33">
        <v>100.61</v>
      </c>
      <c r="AY33">
        <v>100.6</v>
      </c>
      <c r="AZ33">
        <v>100.59</v>
      </c>
      <c r="BA33">
        <v>100.58</v>
      </c>
      <c r="BB33">
        <v>100.58</v>
      </c>
      <c r="BC33">
        <v>100.56</v>
      </c>
      <c r="BD33">
        <v>100.58</v>
      </c>
      <c r="BE33">
        <v>100.58</v>
      </c>
      <c r="BF33">
        <v>100.57</v>
      </c>
      <c r="BG33">
        <v>100.58</v>
      </c>
      <c r="BH33">
        <v>100.6</v>
      </c>
      <c r="BI33">
        <v>100.62</v>
      </c>
      <c r="BJ33">
        <v>100.61</v>
      </c>
      <c r="BK33">
        <v>100.6</v>
      </c>
      <c r="BM33">
        <v>100.56</v>
      </c>
      <c r="BN33">
        <v>100.74</v>
      </c>
      <c r="BP33">
        <v>30</v>
      </c>
      <c r="BQ33">
        <v>0.36874999999999986</v>
      </c>
      <c r="BR33">
        <v>0.35416666666666657</v>
      </c>
      <c r="BS33" t="s">
        <v>55</v>
      </c>
    </row>
    <row r="34" spans="1:71" x14ac:dyDescent="0.25">
      <c r="A34" s="2">
        <v>42605</v>
      </c>
      <c r="B34" s="9">
        <f t="shared" si="0"/>
        <v>23</v>
      </c>
      <c r="C34" s="9">
        <f t="shared" si="1"/>
        <v>0</v>
      </c>
      <c r="D34">
        <v>100.14</v>
      </c>
      <c r="E34">
        <v>100.14</v>
      </c>
      <c r="F34">
        <v>100.17</v>
      </c>
      <c r="G34">
        <v>100.16</v>
      </c>
      <c r="H34">
        <v>100.15</v>
      </c>
      <c r="I34">
        <v>100.14</v>
      </c>
      <c r="J34">
        <v>100.11</v>
      </c>
      <c r="K34">
        <v>100.12</v>
      </c>
      <c r="L34">
        <v>100.1</v>
      </c>
      <c r="M34">
        <v>100.14</v>
      </c>
      <c r="N34">
        <v>100.16</v>
      </c>
      <c r="O34">
        <v>100.18</v>
      </c>
      <c r="P34">
        <v>100.18</v>
      </c>
      <c r="Q34">
        <v>100.18</v>
      </c>
      <c r="R34">
        <v>100.17</v>
      </c>
      <c r="S34">
        <v>100.19</v>
      </c>
      <c r="T34">
        <v>100.19</v>
      </c>
      <c r="U34">
        <v>100.21</v>
      </c>
      <c r="V34">
        <v>100.19</v>
      </c>
      <c r="W34">
        <v>100.19</v>
      </c>
      <c r="X34">
        <v>100.16</v>
      </c>
      <c r="Y34">
        <v>100.16</v>
      </c>
      <c r="Z34">
        <v>100.14</v>
      </c>
      <c r="AA34">
        <v>100.12</v>
      </c>
      <c r="AB34">
        <v>100.14</v>
      </c>
      <c r="AC34">
        <v>100.14</v>
      </c>
      <c r="AD34">
        <v>100.15</v>
      </c>
      <c r="AE34">
        <v>100.16</v>
      </c>
      <c r="AF34">
        <v>100.16</v>
      </c>
      <c r="AG34">
        <v>100.16</v>
      </c>
      <c r="AH34">
        <v>100.14</v>
      </c>
      <c r="AI34">
        <v>100.12</v>
      </c>
      <c r="AJ34">
        <v>100.12</v>
      </c>
      <c r="AK34">
        <v>100.11</v>
      </c>
      <c r="AL34">
        <v>100.08</v>
      </c>
      <c r="AM34">
        <v>100.09</v>
      </c>
      <c r="AN34">
        <v>100.11</v>
      </c>
      <c r="AO34">
        <v>100.1</v>
      </c>
      <c r="AP34">
        <v>100.08</v>
      </c>
      <c r="AQ34">
        <v>100.1</v>
      </c>
      <c r="AR34">
        <v>100.12</v>
      </c>
      <c r="AS34">
        <v>100.12</v>
      </c>
      <c r="AT34">
        <v>100.12</v>
      </c>
      <c r="AU34">
        <v>100.08</v>
      </c>
      <c r="AV34">
        <v>100.12</v>
      </c>
      <c r="AW34">
        <v>100.13</v>
      </c>
      <c r="AX34">
        <v>100.11</v>
      </c>
      <c r="AY34">
        <v>100.14</v>
      </c>
      <c r="AZ34">
        <v>100.13</v>
      </c>
      <c r="BA34">
        <v>100.13</v>
      </c>
      <c r="BB34">
        <v>100.1</v>
      </c>
      <c r="BC34">
        <v>100.13</v>
      </c>
      <c r="BD34">
        <v>100.16</v>
      </c>
      <c r="BE34">
        <v>100.17</v>
      </c>
      <c r="BF34">
        <v>100.27</v>
      </c>
      <c r="BG34">
        <v>100.31</v>
      </c>
      <c r="BH34">
        <v>100.3</v>
      </c>
      <c r="BI34">
        <v>100.32</v>
      </c>
      <c r="BJ34">
        <v>100.31</v>
      </c>
      <c r="BK34">
        <v>100.29</v>
      </c>
      <c r="BM34">
        <v>100.08</v>
      </c>
      <c r="BN34">
        <v>100.32</v>
      </c>
      <c r="BP34">
        <v>31</v>
      </c>
      <c r="BQ34">
        <v>0.35694444444444434</v>
      </c>
      <c r="BR34">
        <v>0.37291666666666651</v>
      </c>
      <c r="BS34" t="s">
        <v>56</v>
      </c>
    </row>
    <row r="35" spans="1:71" x14ac:dyDescent="0.25">
      <c r="A35" s="2">
        <v>42606</v>
      </c>
      <c r="B35" s="9">
        <f t="shared" si="0"/>
        <v>24</v>
      </c>
      <c r="C35" s="9">
        <f t="shared" si="1"/>
        <v>0</v>
      </c>
      <c r="D35">
        <v>100.41</v>
      </c>
      <c r="E35">
        <v>100.41</v>
      </c>
      <c r="F35">
        <v>100.42</v>
      </c>
      <c r="G35">
        <v>100.42</v>
      </c>
      <c r="H35">
        <v>100.44</v>
      </c>
      <c r="I35">
        <v>100.39</v>
      </c>
      <c r="J35">
        <v>100.41</v>
      </c>
      <c r="K35">
        <v>100.4</v>
      </c>
      <c r="L35">
        <v>100.42</v>
      </c>
      <c r="M35">
        <v>100.43</v>
      </c>
      <c r="N35">
        <v>100.45</v>
      </c>
      <c r="O35">
        <v>100.44</v>
      </c>
      <c r="P35">
        <v>100.46</v>
      </c>
      <c r="Q35">
        <v>100.46</v>
      </c>
      <c r="R35">
        <v>100.45</v>
      </c>
      <c r="S35">
        <v>100.45</v>
      </c>
      <c r="T35">
        <v>100.45</v>
      </c>
      <c r="U35">
        <v>100.45</v>
      </c>
      <c r="V35">
        <v>100.45</v>
      </c>
      <c r="W35">
        <v>100.46</v>
      </c>
      <c r="X35">
        <v>100.47</v>
      </c>
      <c r="Y35">
        <v>100.48</v>
      </c>
      <c r="Z35">
        <v>100.49</v>
      </c>
      <c r="AA35">
        <v>100.49</v>
      </c>
      <c r="AB35">
        <v>100.49</v>
      </c>
      <c r="AC35">
        <v>100.46</v>
      </c>
      <c r="AD35">
        <v>100.43</v>
      </c>
      <c r="AE35">
        <v>100.43</v>
      </c>
      <c r="AF35">
        <v>100.44</v>
      </c>
      <c r="AG35">
        <v>100.45</v>
      </c>
      <c r="AH35">
        <v>100.43</v>
      </c>
      <c r="AI35">
        <v>100.43</v>
      </c>
      <c r="AJ35">
        <v>100.45</v>
      </c>
      <c r="AK35">
        <v>100.43</v>
      </c>
      <c r="AL35">
        <v>100.43</v>
      </c>
      <c r="AM35">
        <v>100.44</v>
      </c>
      <c r="AN35">
        <v>100.44</v>
      </c>
      <c r="AO35">
        <v>100.43</v>
      </c>
      <c r="AP35">
        <v>100.43</v>
      </c>
      <c r="AQ35">
        <v>100.45</v>
      </c>
      <c r="AR35">
        <v>100.43</v>
      </c>
      <c r="AS35">
        <v>100.42</v>
      </c>
      <c r="AT35">
        <v>100.44</v>
      </c>
      <c r="AU35">
        <v>100.44</v>
      </c>
      <c r="AV35">
        <v>100.35</v>
      </c>
      <c r="AW35">
        <v>100.34</v>
      </c>
      <c r="AX35">
        <v>100.36</v>
      </c>
      <c r="AY35">
        <v>100.35</v>
      </c>
      <c r="AZ35">
        <v>100.36</v>
      </c>
      <c r="BA35">
        <v>100.35</v>
      </c>
      <c r="BB35">
        <v>100.36</v>
      </c>
      <c r="BC35">
        <v>100.36</v>
      </c>
      <c r="BD35">
        <v>100.34</v>
      </c>
      <c r="BE35">
        <v>100.35</v>
      </c>
      <c r="BF35">
        <v>100.35</v>
      </c>
      <c r="BG35">
        <v>100.35</v>
      </c>
      <c r="BH35">
        <v>100.33</v>
      </c>
      <c r="BI35">
        <v>100.32</v>
      </c>
      <c r="BJ35">
        <v>100.34</v>
      </c>
      <c r="BK35">
        <v>100.33</v>
      </c>
      <c r="BM35">
        <v>100.32</v>
      </c>
      <c r="BN35">
        <v>100.49</v>
      </c>
      <c r="BP35">
        <v>32</v>
      </c>
      <c r="BQ35">
        <v>0.37291666666666651</v>
      </c>
      <c r="BR35">
        <v>0.34861111111111104</v>
      </c>
      <c r="BS35" t="s">
        <v>57</v>
      </c>
    </row>
    <row r="36" spans="1:71" x14ac:dyDescent="0.25">
      <c r="A36" s="2">
        <v>42607</v>
      </c>
      <c r="B36" s="9">
        <f t="shared" si="0"/>
        <v>25</v>
      </c>
      <c r="C36" s="9">
        <f t="shared" si="1"/>
        <v>1</v>
      </c>
      <c r="D36">
        <v>100.4</v>
      </c>
      <c r="E36">
        <v>100.43</v>
      </c>
      <c r="F36">
        <v>100.44</v>
      </c>
      <c r="G36">
        <v>100.45</v>
      </c>
      <c r="H36">
        <v>100.45</v>
      </c>
      <c r="I36">
        <v>100.49</v>
      </c>
      <c r="J36">
        <v>100.48</v>
      </c>
      <c r="K36">
        <v>100.5</v>
      </c>
      <c r="L36">
        <v>100.5</v>
      </c>
      <c r="M36">
        <v>100.48</v>
      </c>
      <c r="N36">
        <v>100.47</v>
      </c>
      <c r="O36">
        <v>100.49</v>
      </c>
      <c r="P36">
        <v>100.48</v>
      </c>
      <c r="Q36">
        <v>100.49</v>
      </c>
      <c r="R36">
        <v>100.48</v>
      </c>
      <c r="S36">
        <v>100.46</v>
      </c>
      <c r="T36">
        <v>100.45</v>
      </c>
      <c r="U36">
        <v>100.45</v>
      </c>
      <c r="V36">
        <v>100.48</v>
      </c>
      <c r="W36">
        <v>100.47</v>
      </c>
      <c r="X36">
        <v>100.47</v>
      </c>
      <c r="Y36">
        <v>100.46</v>
      </c>
      <c r="Z36">
        <v>100.46</v>
      </c>
      <c r="AA36">
        <v>100.46</v>
      </c>
      <c r="AB36">
        <v>100.48</v>
      </c>
      <c r="AC36">
        <v>100.49</v>
      </c>
      <c r="AD36">
        <v>100.52</v>
      </c>
      <c r="AE36">
        <v>100.52</v>
      </c>
      <c r="AF36">
        <v>100.52</v>
      </c>
      <c r="AG36">
        <v>100.52</v>
      </c>
      <c r="AH36">
        <v>100.51</v>
      </c>
      <c r="AI36">
        <v>100.51</v>
      </c>
      <c r="AJ36">
        <v>100.51</v>
      </c>
      <c r="AK36">
        <v>100.53</v>
      </c>
      <c r="AL36">
        <v>100.52</v>
      </c>
      <c r="AM36">
        <v>100.53</v>
      </c>
      <c r="AN36">
        <v>100.54</v>
      </c>
      <c r="AO36">
        <v>100.53</v>
      </c>
      <c r="AP36">
        <v>100.54</v>
      </c>
      <c r="AQ36">
        <v>100.54</v>
      </c>
      <c r="AR36">
        <v>100.54</v>
      </c>
      <c r="AS36">
        <v>100.57</v>
      </c>
      <c r="AT36">
        <v>100.58</v>
      </c>
      <c r="AU36">
        <v>100.58</v>
      </c>
      <c r="AV36">
        <v>100.58</v>
      </c>
      <c r="AW36">
        <v>100.59</v>
      </c>
      <c r="AX36">
        <v>100.59</v>
      </c>
      <c r="AY36">
        <v>100.6</v>
      </c>
      <c r="AZ36">
        <v>100.59</v>
      </c>
      <c r="BA36">
        <v>100.59</v>
      </c>
      <c r="BB36">
        <v>100.61</v>
      </c>
      <c r="BC36">
        <v>100.59</v>
      </c>
      <c r="BD36">
        <v>100.58</v>
      </c>
      <c r="BE36">
        <v>100.56</v>
      </c>
      <c r="BF36">
        <v>100.56</v>
      </c>
      <c r="BG36">
        <v>100.56</v>
      </c>
      <c r="BH36">
        <v>100.55</v>
      </c>
      <c r="BI36">
        <v>100.53</v>
      </c>
      <c r="BJ36">
        <v>100.54</v>
      </c>
      <c r="BK36">
        <v>100.55</v>
      </c>
      <c r="BM36">
        <v>100.4</v>
      </c>
      <c r="BN36">
        <v>100.61</v>
      </c>
      <c r="BP36">
        <v>33</v>
      </c>
      <c r="BQ36">
        <v>0.33333333333333331</v>
      </c>
      <c r="BR36">
        <v>0.36805555555555541</v>
      </c>
      <c r="BS36" t="s">
        <v>58</v>
      </c>
    </row>
    <row r="37" spans="1:71" x14ac:dyDescent="0.25">
      <c r="A37" s="2">
        <v>42608</v>
      </c>
      <c r="B37" s="9">
        <f t="shared" si="0"/>
        <v>26</v>
      </c>
      <c r="C37" s="9">
        <f t="shared" si="1"/>
        <v>0</v>
      </c>
      <c r="D37">
        <v>100.41</v>
      </c>
      <c r="E37">
        <v>100.43</v>
      </c>
      <c r="F37">
        <v>100.45</v>
      </c>
      <c r="G37">
        <v>100.45</v>
      </c>
      <c r="H37">
        <v>100.46</v>
      </c>
      <c r="I37">
        <v>100.48</v>
      </c>
      <c r="J37">
        <v>100.44</v>
      </c>
      <c r="K37">
        <v>100.45</v>
      </c>
      <c r="L37">
        <v>100.4</v>
      </c>
      <c r="M37">
        <v>100.4</v>
      </c>
      <c r="N37">
        <v>100.39</v>
      </c>
      <c r="O37">
        <v>100.39</v>
      </c>
      <c r="P37">
        <v>100.42</v>
      </c>
      <c r="Q37">
        <v>100.4</v>
      </c>
      <c r="R37">
        <v>100.4</v>
      </c>
      <c r="S37">
        <v>100.4</v>
      </c>
      <c r="T37">
        <v>100.4</v>
      </c>
      <c r="U37">
        <v>100.39</v>
      </c>
      <c r="V37">
        <v>100.4</v>
      </c>
      <c r="W37">
        <v>100.42</v>
      </c>
      <c r="X37">
        <v>100.43</v>
      </c>
      <c r="Y37">
        <v>100.43</v>
      </c>
      <c r="Z37">
        <v>100.43</v>
      </c>
      <c r="AA37">
        <v>100.44</v>
      </c>
      <c r="AB37">
        <v>100.43</v>
      </c>
      <c r="AC37">
        <v>100.43</v>
      </c>
      <c r="AD37">
        <v>100.42</v>
      </c>
      <c r="AE37">
        <v>100.43</v>
      </c>
      <c r="AF37">
        <v>100.44</v>
      </c>
      <c r="AG37">
        <v>100.45</v>
      </c>
      <c r="AH37">
        <v>100.45</v>
      </c>
      <c r="AI37">
        <v>100.47</v>
      </c>
      <c r="AJ37">
        <v>100.46</v>
      </c>
      <c r="AK37">
        <v>100.46</v>
      </c>
      <c r="AL37">
        <v>100.45</v>
      </c>
      <c r="AM37">
        <v>100.46</v>
      </c>
      <c r="AN37">
        <v>100.45</v>
      </c>
      <c r="AO37">
        <v>100.44</v>
      </c>
      <c r="AP37">
        <v>100.44</v>
      </c>
      <c r="AQ37">
        <v>100.43</v>
      </c>
      <c r="AR37">
        <v>100.43</v>
      </c>
      <c r="AS37">
        <v>100.45</v>
      </c>
      <c r="AT37">
        <v>100.45</v>
      </c>
      <c r="AU37">
        <v>100.45</v>
      </c>
      <c r="AV37">
        <v>100.45</v>
      </c>
      <c r="AW37">
        <v>100.46</v>
      </c>
      <c r="AX37">
        <v>100.48</v>
      </c>
      <c r="AY37">
        <v>100.48</v>
      </c>
      <c r="AZ37">
        <v>100.49</v>
      </c>
      <c r="BA37">
        <v>100.51</v>
      </c>
      <c r="BB37">
        <v>100.51</v>
      </c>
      <c r="BC37">
        <v>100.51</v>
      </c>
      <c r="BD37">
        <v>100.5</v>
      </c>
      <c r="BE37">
        <v>100.51</v>
      </c>
      <c r="BF37">
        <v>100.5</v>
      </c>
      <c r="BG37">
        <v>100.49</v>
      </c>
      <c r="BH37">
        <v>100.51</v>
      </c>
      <c r="BI37">
        <v>100.53</v>
      </c>
      <c r="BJ37">
        <v>100.53</v>
      </c>
      <c r="BK37">
        <v>100.53</v>
      </c>
      <c r="BM37">
        <v>100.39</v>
      </c>
      <c r="BN37">
        <v>100.53</v>
      </c>
      <c r="BP37">
        <v>34</v>
      </c>
      <c r="BQ37">
        <v>0.34027777777777773</v>
      </c>
      <c r="BR37">
        <v>0.37291666666666651</v>
      </c>
      <c r="BS37" t="s">
        <v>59</v>
      </c>
    </row>
    <row r="38" spans="1:71" x14ac:dyDescent="0.25">
      <c r="A38" s="2">
        <v>42611</v>
      </c>
      <c r="B38" s="9">
        <f t="shared" si="0"/>
        <v>29</v>
      </c>
      <c r="C38" s="9">
        <f t="shared" si="1"/>
        <v>0</v>
      </c>
      <c r="D38">
        <v>101.94</v>
      </c>
      <c r="E38">
        <v>101.95</v>
      </c>
      <c r="F38">
        <v>101.94</v>
      </c>
      <c r="G38">
        <v>101.95</v>
      </c>
      <c r="H38">
        <v>101.94</v>
      </c>
      <c r="I38">
        <v>101.9</v>
      </c>
      <c r="J38">
        <v>101.93</v>
      </c>
      <c r="K38">
        <v>101.95</v>
      </c>
      <c r="L38">
        <v>101.95</v>
      </c>
      <c r="M38">
        <v>101.94</v>
      </c>
      <c r="N38">
        <v>101.93</v>
      </c>
      <c r="O38">
        <v>101.94</v>
      </c>
      <c r="P38">
        <v>101.95</v>
      </c>
      <c r="Q38">
        <v>101.95</v>
      </c>
      <c r="R38">
        <v>101.95</v>
      </c>
      <c r="S38">
        <v>101.96</v>
      </c>
      <c r="T38">
        <v>101.97</v>
      </c>
      <c r="U38">
        <v>101.99</v>
      </c>
      <c r="V38">
        <v>101.99</v>
      </c>
      <c r="W38">
        <v>101.98</v>
      </c>
      <c r="X38">
        <v>102.01</v>
      </c>
      <c r="Y38">
        <v>102</v>
      </c>
      <c r="Z38">
        <v>101.99</v>
      </c>
      <c r="AA38">
        <v>102</v>
      </c>
      <c r="AB38">
        <v>102</v>
      </c>
      <c r="AC38">
        <v>102</v>
      </c>
      <c r="AD38">
        <v>102.04</v>
      </c>
      <c r="AE38">
        <v>102.02</v>
      </c>
      <c r="AF38">
        <v>102.02</v>
      </c>
      <c r="AG38">
        <v>102.02</v>
      </c>
      <c r="AH38">
        <v>102.03</v>
      </c>
      <c r="AI38">
        <v>102.04</v>
      </c>
      <c r="AJ38">
        <v>102.03</v>
      </c>
      <c r="AK38">
        <v>102.03</v>
      </c>
      <c r="AL38">
        <v>102.02</v>
      </c>
      <c r="AM38">
        <v>101.99</v>
      </c>
      <c r="AN38">
        <v>101.99</v>
      </c>
      <c r="AO38">
        <v>101.98</v>
      </c>
      <c r="AP38">
        <v>101.99</v>
      </c>
      <c r="AQ38">
        <v>102.02</v>
      </c>
      <c r="AR38">
        <v>102.05</v>
      </c>
      <c r="AS38">
        <v>102.07</v>
      </c>
      <c r="AT38">
        <v>102.11</v>
      </c>
      <c r="AU38">
        <v>102.13</v>
      </c>
      <c r="AV38">
        <v>102.06</v>
      </c>
      <c r="AW38">
        <v>102.05</v>
      </c>
      <c r="AX38">
        <v>102</v>
      </c>
      <c r="AY38">
        <v>102</v>
      </c>
      <c r="AZ38">
        <v>101.96</v>
      </c>
      <c r="BA38">
        <v>101.91</v>
      </c>
      <c r="BB38">
        <v>101.92</v>
      </c>
      <c r="BC38">
        <v>101.91</v>
      </c>
      <c r="BD38">
        <v>101.92</v>
      </c>
      <c r="BE38">
        <v>101.9</v>
      </c>
      <c r="BF38">
        <v>101.88</v>
      </c>
      <c r="BG38">
        <v>101.87</v>
      </c>
      <c r="BH38">
        <v>101.87</v>
      </c>
      <c r="BI38">
        <v>101.85</v>
      </c>
      <c r="BJ38">
        <v>101.86</v>
      </c>
      <c r="BK38">
        <v>101.91</v>
      </c>
      <c r="BM38">
        <v>101.85</v>
      </c>
      <c r="BN38">
        <v>102.13</v>
      </c>
      <c r="BP38">
        <v>35</v>
      </c>
      <c r="BQ38">
        <v>0.37291666666666651</v>
      </c>
      <c r="BR38">
        <v>0.36319444444444432</v>
      </c>
      <c r="BS38" t="s">
        <v>60</v>
      </c>
    </row>
    <row r="39" spans="1:71" x14ac:dyDescent="0.25">
      <c r="A39" s="2">
        <v>42612</v>
      </c>
      <c r="B39" s="9">
        <f t="shared" si="0"/>
        <v>30</v>
      </c>
      <c r="C39" s="9">
        <f t="shared" si="1"/>
        <v>1</v>
      </c>
      <c r="D39">
        <v>101.93</v>
      </c>
      <c r="E39">
        <v>101.93</v>
      </c>
      <c r="F39">
        <v>101.91</v>
      </c>
      <c r="G39">
        <v>101.92</v>
      </c>
      <c r="H39">
        <v>101.91</v>
      </c>
      <c r="I39">
        <v>101.92</v>
      </c>
      <c r="J39">
        <v>101.93</v>
      </c>
      <c r="K39">
        <v>101.9</v>
      </c>
      <c r="L39">
        <v>101.87</v>
      </c>
      <c r="M39">
        <v>101.88</v>
      </c>
      <c r="N39">
        <v>101.89</v>
      </c>
      <c r="O39">
        <v>101.9</v>
      </c>
      <c r="P39">
        <v>101.87</v>
      </c>
      <c r="Q39">
        <v>101.88</v>
      </c>
      <c r="R39">
        <v>101.88</v>
      </c>
      <c r="S39">
        <v>101.85</v>
      </c>
      <c r="T39">
        <v>101.87</v>
      </c>
      <c r="U39">
        <v>101.87</v>
      </c>
      <c r="V39">
        <v>101.87</v>
      </c>
      <c r="W39">
        <v>101.85</v>
      </c>
      <c r="X39">
        <v>101.85</v>
      </c>
      <c r="Y39">
        <v>101.85</v>
      </c>
      <c r="Z39">
        <v>101.83</v>
      </c>
      <c r="AA39">
        <v>101.85</v>
      </c>
      <c r="AB39">
        <v>101.86</v>
      </c>
      <c r="AC39">
        <v>101.87</v>
      </c>
      <c r="AD39">
        <v>101.87</v>
      </c>
      <c r="AE39">
        <v>101.88</v>
      </c>
      <c r="AF39">
        <v>101.88</v>
      </c>
      <c r="AG39">
        <v>101.89</v>
      </c>
      <c r="AH39">
        <v>101.88</v>
      </c>
      <c r="AI39">
        <v>101.87</v>
      </c>
      <c r="AJ39">
        <v>101.85</v>
      </c>
      <c r="AK39">
        <v>101.84</v>
      </c>
      <c r="AL39">
        <v>101.83</v>
      </c>
      <c r="AM39">
        <v>101.84</v>
      </c>
      <c r="AN39">
        <v>101.83</v>
      </c>
      <c r="AO39">
        <v>101.83</v>
      </c>
      <c r="AP39">
        <v>101.84</v>
      </c>
      <c r="AQ39">
        <v>101.81</v>
      </c>
      <c r="AR39">
        <v>101.79</v>
      </c>
      <c r="AS39">
        <v>101.79</v>
      </c>
      <c r="AT39">
        <v>101.79</v>
      </c>
      <c r="AU39">
        <v>101.8</v>
      </c>
      <c r="AV39">
        <v>101.8</v>
      </c>
      <c r="AW39">
        <v>101.79</v>
      </c>
      <c r="AX39">
        <v>101.79</v>
      </c>
      <c r="AY39">
        <v>101.78</v>
      </c>
      <c r="AZ39">
        <v>101.78</v>
      </c>
      <c r="BA39">
        <v>101.76</v>
      </c>
      <c r="BB39">
        <v>101.78</v>
      </c>
      <c r="BC39">
        <v>101.78</v>
      </c>
      <c r="BD39">
        <v>101.78</v>
      </c>
      <c r="BE39">
        <v>101.77</v>
      </c>
      <c r="BF39">
        <v>101.77</v>
      </c>
      <c r="BG39">
        <v>101.8</v>
      </c>
      <c r="BH39">
        <v>101.81</v>
      </c>
      <c r="BI39">
        <v>101.82</v>
      </c>
      <c r="BJ39">
        <v>101.85</v>
      </c>
      <c r="BK39">
        <v>101.85</v>
      </c>
      <c r="BM39">
        <v>101.76</v>
      </c>
      <c r="BN39">
        <v>101.93</v>
      </c>
      <c r="BP39">
        <v>36</v>
      </c>
      <c r="BQ39">
        <v>0.36736111111111097</v>
      </c>
      <c r="BR39">
        <v>0.33333333333333331</v>
      </c>
      <c r="BS39" t="s">
        <v>61</v>
      </c>
    </row>
    <row r="40" spans="1:71" x14ac:dyDescent="0.25">
      <c r="A40" s="2">
        <v>42613</v>
      </c>
      <c r="B40" s="9">
        <f t="shared" si="0"/>
        <v>31</v>
      </c>
      <c r="C40" s="9">
        <f t="shared" si="1"/>
        <v>0</v>
      </c>
      <c r="D40">
        <v>103.12</v>
      </c>
      <c r="E40">
        <v>103.1</v>
      </c>
      <c r="F40">
        <v>103.09</v>
      </c>
      <c r="G40">
        <v>103.08</v>
      </c>
      <c r="H40">
        <v>103.11</v>
      </c>
      <c r="I40">
        <v>103.15</v>
      </c>
      <c r="J40">
        <v>103.22</v>
      </c>
      <c r="K40">
        <v>103.18</v>
      </c>
      <c r="L40">
        <v>103.17</v>
      </c>
      <c r="M40">
        <v>103.17</v>
      </c>
      <c r="N40">
        <v>103.17</v>
      </c>
      <c r="O40">
        <v>103.14</v>
      </c>
      <c r="P40">
        <v>103.15</v>
      </c>
      <c r="Q40">
        <v>103.1</v>
      </c>
      <c r="R40">
        <v>103.1</v>
      </c>
      <c r="S40">
        <v>103.12</v>
      </c>
      <c r="T40">
        <v>103.13</v>
      </c>
      <c r="U40">
        <v>103.12</v>
      </c>
      <c r="V40">
        <v>103.1</v>
      </c>
      <c r="W40">
        <v>103.09</v>
      </c>
      <c r="X40">
        <v>103.06</v>
      </c>
      <c r="Y40">
        <v>103.03</v>
      </c>
      <c r="Z40">
        <v>103.03</v>
      </c>
      <c r="AA40">
        <v>102.98</v>
      </c>
      <c r="AB40">
        <v>102.96</v>
      </c>
      <c r="AC40">
        <v>102.96</v>
      </c>
      <c r="AD40">
        <v>102.95</v>
      </c>
      <c r="AE40">
        <v>102.95</v>
      </c>
      <c r="AF40">
        <v>102.94</v>
      </c>
      <c r="AG40">
        <v>102.94</v>
      </c>
      <c r="AH40">
        <v>102.96</v>
      </c>
      <c r="AI40">
        <v>102.96</v>
      </c>
      <c r="AJ40">
        <v>102.97</v>
      </c>
      <c r="AK40">
        <v>102.96</v>
      </c>
      <c r="AL40">
        <v>102.96</v>
      </c>
      <c r="AM40">
        <v>102.96</v>
      </c>
      <c r="AN40">
        <v>102.95</v>
      </c>
      <c r="AO40">
        <v>102.96</v>
      </c>
      <c r="AP40">
        <v>102.96</v>
      </c>
      <c r="AQ40">
        <v>102.97</v>
      </c>
      <c r="AR40">
        <v>102.93</v>
      </c>
      <c r="AS40">
        <v>102.94</v>
      </c>
      <c r="AT40">
        <v>102.93</v>
      </c>
      <c r="AU40">
        <v>102.93</v>
      </c>
      <c r="AV40">
        <v>102.93</v>
      </c>
      <c r="AW40">
        <v>102.93</v>
      </c>
      <c r="AX40">
        <v>102.92</v>
      </c>
      <c r="AY40">
        <v>102.91</v>
      </c>
      <c r="AZ40">
        <v>102.91</v>
      </c>
      <c r="BA40">
        <v>102.91</v>
      </c>
      <c r="BB40">
        <v>102.91</v>
      </c>
      <c r="BC40">
        <v>102.92</v>
      </c>
      <c r="BD40">
        <v>102.93</v>
      </c>
      <c r="BE40">
        <v>102.93</v>
      </c>
      <c r="BF40">
        <v>102.93</v>
      </c>
      <c r="BG40">
        <v>102.92</v>
      </c>
      <c r="BH40">
        <v>102.92</v>
      </c>
      <c r="BI40">
        <v>102.92</v>
      </c>
      <c r="BJ40">
        <v>102.92</v>
      </c>
      <c r="BK40">
        <v>102.89</v>
      </c>
      <c r="BM40">
        <v>102.89</v>
      </c>
      <c r="BN40">
        <v>103.22</v>
      </c>
      <c r="BP40">
        <v>37</v>
      </c>
      <c r="BQ40">
        <v>0.37430555555555539</v>
      </c>
      <c r="BR40">
        <v>0.33749999999999997</v>
      </c>
      <c r="BS40" t="s">
        <v>62</v>
      </c>
    </row>
    <row r="41" spans="1:71" x14ac:dyDescent="0.25">
      <c r="A41" s="2">
        <v>42614</v>
      </c>
      <c r="B41" s="9">
        <f t="shared" si="0"/>
        <v>1</v>
      </c>
      <c r="C41" s="9">
        <f t="shared" si="1"/>
        <v>0</v>
      </c>
      <c r="D41">
        <v>103.2</v>
      </c>
      <c r="E41">
        <v>103.19</v>
      </c>
      <c r="F41">
        <v>103.19</v>
      </c>
      <c r="G41">
        <v>103.18</v>
      </c>
      <c r="H41">
        <v>103.17</v>
      </c>
      <c r="I41">
        <v>103.19</v>
      </c>
      <c r="J41">
        <v>103.21</v>
      </c>
      <c r="K41">
        <v>103.2</v>
      </c>
      <c r="L41">
        <v>103.2</v>
      </c>
      <c r="M41">
        <v>103.19</v>
      </c>
      <c r="N41">
        <v>103.22</v>
      </c>
      <c r="O41">
        <v>103.23</v>
      </c>
      <c r="P41">
        <v>103.23</v>
      </c>
      <c r="Q41">
        <v>103.24</v>
      </c>
      <c r="R41">
        <v>103.23</v>
      </c>
      <c r="S41">
        <v>103.22</v>
      </c>
      <c r="T41">
        <v>103.24</v>
      </c>
      <c r="U41">
        <v>103.26</v>
      </c>
      <c r="V41">
        <v>103.25</v>
      </c>
      <c r="W41">
        <v>103.26</v>
      </c>
      <c r="X41">
        <v>103.26</v>
      </c>
      <c r="Y41">
        <v>103.27</v>
      </c>
      <c r="Z41">
        <v>103.28</v>
      </c>
      <c r="AA41">
        <v>103.27</v>
      </c>
      <c r="AB41">
        <v>103.26</v>
      </c>
      <c r="AC41">
        <v>103.27</v>
      </c>
      <c r="AD41">
        <v>103.26</v>
      </c>
      <c r="AE41">
        <v>103.28</v>
      </c>
      <c r="AF41">
        <v>103.26</v>
      </c>
      <c r="AG41">
        <v>103.25</v>
      </c>
      <c r="AH41">
        <v>103.23</v>
      </c>
      <c r="AI41">
        <v>103.23</v>
      </c>
      <c r="AJ41">
        <v>103.24</v>
      </c>
      <c r="AK41">
        <v>103.24</v>
      </c>
      <c r="AL41">
        <v>103.25</v>
      </c>
      <c r="AM41">
        <v>103.26</v>
      </c>
      <c r="AN41">
        <v>103.26</v>
      </c>
      <c r="AO41">
        <v>103.23</v>
      </c>
      <c r="AP41">
        <v>103.23</v>
      </c>
      <c r="AQ41">
        <v>103.23</v>
      </c>
      <c r="AR41">
        <v>103.2</v>
      </c>
      <c r="AS41">
        <v>103.21</v>
      </c>
      <c r="AT41">
        <v>103.2</v>
      </c>
      <c r="AU41">
        <v>103.21</v>
      </c>
      <c r="AV41">
        <v>103.21</v>
      </c>
      <c r="AW41">
        <v>103.2</v>
      </c>
      <c r="AX41">
        <v>103.19</v>
      </c>
      <c r="AY41">
        <v>103.19</v>
      </c>
      <c r="AZ41">
        <v>103.19</v>
      </c>
      <c r="BA41">
        <v>103.18</v>
      </c>
      <c r="BB41">
        <v>103.22</v>
      </c>
      <c r="BC41">
        <v>103.24</v>
      </c>
      <c r="BD41">
        <v>103.25</v>
      </c>
      <c r="BE41">
        <v>103.23</v>
      </c>
      <c r="BF41">
        <v>103.25</v>
      </c>
      <c r="BG41">
        <v>103.27</v>
      </c>
      <c r="BH41">
        <v>103.28</v>
      </c>
      <c r="BI41">
        <v>103.26</v>
      </c>
      <c r="BJ41">
        <v>103.29</v>
      </c>
      <c r="BK41">
        <v>103.29</v>
      </c>
      <c r="BM41">
        <v>103.17</v>
      </c>
      <c r="BN41">
        <v>103.29</v>
      </c>
      <c r="BP41">
        <v>38</v>
      </c>
      <c r="BQ41">
        <v>0.33611111111111108</v>
      </c>
      <c r="BR41">
        <v>0.37361111111111095</v>
      </c>
      <c r="BS41" t="s">
        <v>63</v>
      </c>
    </row>
    <row r="42" spans="1:71" x14ac:dyDescent="0.25">
      <c r="A42" s="2">
        <v>42615</v>
      </c>
      <c r="B42" s="9">
        <f t="shared" si="0"/>
        <v>2</v>
      </c>
      <c r="C42" s="9">
        <f t="shared" si="1"/>
        <v>0</v>
      </c>
      <c r="D42">
        <v>103.25</v>
      </c>
      <c r="E42">
        <v>103.26</v>
      </c>
      <c r="F42">
        <v>103.26</v>
      </c>
      <c r="G42">
        <v>103.25</v>
      </c>
      <c r="H42">
        <v>103.25</v>
      </c>
      <c r="I42">
        <v>103.28</v>
      </c>
      <c r="J42">
        <v>103.29</v>
      </c>
      <c r="K42">
        <v>103.3</v>
      </c>
      <c r="L42">
        <v>103.24</v>
      </c>
      <c r="M42">
        <v>103.24</v>
      </c>
      <c r="N42">
        <v>103.25</v>
      </c>
      <c r="O42">
        <v>103.26</v>
      </c>
      <c r="P42">
        <v>103.24</v>
      </c>
      <c r="Q42">
        <v>103.22</v>
      </c>
      <c r="R42">
        <v>103.23</v>
      </c>
      <c r="S42">
        <v>103.24</v>
      </c>
      <c r="T42">
        <v>103.24</v>
      </c>
      <c r="U42">
        <v>103.25</v>
      </c>
      <c r="V42">
        <v>103.26</v>
      </c>
      <c r="W42">
        <v>103.24</v>
      </c>
      <c r="X42">
        <v>103.23</v>
      </c>
      <c r="Y42">
        <v>103.22</v>
      </c>
      <c r="Z42">
        <v>103.22</v>
      </c>
      <c r="AA42">
        <v>103.23</v>
      </c>
      <c r="AB42">
        <v>103.21</v>
      </c>
      <c r="AC42">
        <v>103.21</v>
      </c>
      <c r="AD42">
        <v>103.21</v>
      </c>
      <c r="AE42">
        <v>103.21</v>
      </c>
      <c r="AF42">
        <v>103.21</v>
      </c>
      <c r="AG42">
        <v>103.19</v>
      </c>
      <c r="AH42">
        <v>103.21</v>
      </c>
      <c r="AI42">
        <v>103.23</v>
      </c>
      <c r="AJ42">
        <v>103.22</v>
      </c>
      <c r="AK42">
        <v>103.22</v>
      </c>
      <c r="AL42">
        <v>103.2</v>
      </c>
      <c r="AM42">
        <v>103.21</v>
      </c>
      <c r="AN42">
        <v>103.2</v>
      </c>
      <c r="AO42">
        <v>103.19</v>
      </c>
      <c r="AP42">
        <v>103.18</v>
      </c>
      <c r="AQ42">
        <v>103.15</v>
      </c>
      <c r="AR42">
        <v>103.16</v>
      </c>
      <c r="AS42">
        <v>103.16</v>
      </c>
      <c r="AT42">
        <v>103.16</v>
      </c>
      <c r="AU42">
        <v>103.15</v>
      </c>
      <c r="AV42">
        <v>103.16</v>
      </c>
      <c r="AW42">
        <v>103.17</v>
      </c>
      <c r="AX42">
        <v>103.18</v>
      </c>
      <c r="AY42">
        <v>103.16</v>
      </c>
      <c r="AZ42">
        <v>103.19</v>
      </c>
      <c r="BA42">
        <v>103.19</v>
      </c>
      <c r="BB42">
        <v>103.18</v>
      </c>
      <c r="BC42">
        <v>103.19</v>
      </c>
      <c r="BD42">
        <v>103.23</v>
      </c>
      <c r="BE42">
        <v>103.21</v>
      </c>
      <c r="BF42">
        <v>103.21</v>
      </c>
      <c r="BG42">
        <v>103.21</v>
      </c>
      <c r="BH42">
        <v>103.22</v>
      </c>
      <c r="BI42">
        <v>103.24</v>
      </c>
      <c r="BJ42">
        <v>103.25</v>
      </c>
      <c r="BK42">
        <v>103.24</v>
      </c>
      <c r="BM42">
        <v>103.15</v>
      </c>
      <c r="BN42">
        <v>103.3</v>
      </c>
      <c r="BP42">
        <v>39</v>
      </c>
      <c r="BQ42">
        <v>0.36041666666666655</v>
      </c>
      <c r="BR42">
        <v>0.33819444444444441</v>
      </c>
      <c r="BS42" t="s">
        <v>64</v>
      </c>
    </row>
    <row r="43" spans="1:71" x14ac:dyDescent="0.25">
      <c r="A43" s="2">
        <v>42618</v>
      </c>
      <c r="B43" s="9">
        <f t="shared" si="0"/>
        <v>5</v>
      </c>
      <c r="C43" s="9">
        <f t="shared" si="1"/>
        <v>1</v>
      </c>
      <c r="D43">
        <v>103.9</v>
      </c>
      <c r="E43">
        <v>103.92</v>
      </c>
      <c r="F43">
        <v>103.9</v>
      </c>
      <c r="G43">
        <v>103.91</v>
      </c>
      <c r="H43">
        <v>103.93</v>
      </c>
      <c r="I43">
        <v>103.91</v>
      </c>
      <c r="J43">
        <v>103.87</v>
      </c>
      <c r="K43">
        <v>103.89</v>
      </c>
      <c r="L43">
        <v>103.88</v>
      </c>
      <c r="M43">
        <v>103.88</v>
      </c>
      <c r="N43">
        <v>103.88</v>
      </c>
      <c r="O43">
        <v>103.9</v>
      </c>
      <c r="P43">
        <v>103.91</v>
      </c>
      <c r="Q43">
        <v>103.87</v>
      </c>
      <c r="R43">
        <v>103.85</v>
      </c>
      <c r="S43">
        <v>103.85</v>
      </c>
      <c r="T43">
        <v>103.86</v>
      </c>
      <c r="U43">
        <v>103.85</v>
      </c>
      <c r="V43">
        <v>103.83</v>
      </c>
      <c r="W43">
        <v>103.87</v>
      </c>
      <c r="X43">
        <v>103.85</v>
      </c>
      <c r="Y43">
        <v>103.81</v>
      </c>
      <c r="Z43">
        <v>103.8</v>
      </c>
      <c r="AA43">
        <v>103.78</v>
      </c>
      <c r="AB43">
        <v>103.78</v>
      </c>
      <c r="AC43">
        <v>103.79</v>
      </c>
      <c r="AD43">
        <v>103.79</v>
      </c>
      <c r="AE43">
        <v>103.76</v>
      </c>
      <c r="AF43">
        <v>103.76</v>
      </c>
      <c r="AG43">
        <v>103.78</v>
      </c>
      <c r="AH43">
        <v>103.77</v>
      </c>
      <c r="AI43">
        <v>103.78</v>
      </c>
      <c r="AJ43">
        <v>103.77</v>
      </c>
      <c r="AK43">
        <v>103.75</v>
      </c>
      <c r="AL43">
        <v>103.73</v>
      </c>
      <c r="AM43">
        <v>103.72</v>
      </c>
      <c r="AN43">
        <v>103.72</v>
      </c>
      <c r="AO43">
        <v>103.75</v>
      </c>
      <c r="AP43">
        <v>103.75</v>
      </c>
      <c r="AQ43">
        <v>103.76</v>
      </c>
      <c r="AR43">
        <v>103.72</v>
      </c>
      <c r="AS43">
        <v>103.79</v>
      </c>
      <c r="AT43">
        <v>103.8</v>
      </c>
      <c r="AU43">
        <v>103.79</v>
      </c>
      <c r="AV43">
        <v>103.77</v>
      </c>
      <c r="AW43">
        <v>103.8</v>
      </c>
      <c r="AX43">
        <v>103.78</v>
      </c>
      <c r="AY43">
        <v>103.83</v>
      </c>
      <c r="AZ43">
        <v>103.87</v>
      </c>
      <c r="BA43">
        <v>103.9</v>
      </c>
      <c r="BB43">
        <v>103.88</v>
      </c>
      <c r="BC43">
        <v>103.85</v>
      </c>
      <c r="BD43">
        <v>103.83</v>
      </c>
      <c r="BE43">
        <v>103.88</v>
      </c>
      <c r="BF43">
        <v>103.87</v>
      </c>
      <c r="BG43">
        <v>103.87</v>
      </c>
      <c r="BH43">
        <v>103.91</v>
      </c>
      <c r="BI43">
        <v>103.94</v>
      </c>
      <c r="BJ43">
        <v>103.94</v>
      </c>
      <c r="BK43">
        <v>103.98</v>
      </c>
      <c r="BM43">
        <v>103.72</v>
      </c>
      <c r="BN43">
        <v>103.98</v>
      </c>
      <c r="BP43">
        <v>40</v>
      </c>
      <c r="BQ43">
        <v>0.35763888888888878</v>
      </c>
      <c r="BR43">
        <v>0.37430555555555539</v>
      </c>
      <c r="BS43" t="s">
        <v>65</v>
      </c>
    </row>
    <row r="44" spans="1:71" x14ac:dyDescent="0.25">
      <c r="A44" s="2">
        <v>42619</v>
      </c>
      <c r="B44" s="9">
        <f t="shared" si="0"/>
        <v>6</v>
      </c>
      <c r="C44" s="9">
        <f t="shared" si="1"/>
        <v>0</v>
      </c>
      <c r="D44">
        <v>103.63</v>
      </c>
      <c r="E44">
        <v>103.63</v>
      </c>
      <c r="F44">
        <v>103.64</v>
      </c>
      <c r="G44">
        <v>103.64</v>
      </c>
      <c r="H44">
        <v>103.61</v>
      </c>
      <c r="I44">
        <v>103.59</v>
      </c>
      <c r="J44">
        <v>103.6</v>
      </c>
      <c r="K44">
        <v>103.61</v>
      </c>
      <c r="L44">
        <v>103.57</v>
      </c>
      <c r="M44">
        <v>103.56</v>
      </c>
      <c r="N44">
        <v>103.57</v>
      </c>
      <c r="O44">
        <v>103.57</v>
      </c>
      <c r="P44">
        <v>103.59</v>
      </c>
      <c r="Q44">
        <v>103.54</v>
      </c>
      <c r="R44">
        <v>103.55</v>
      </c>
      <c r="S44">
        <v>103.54</v>
      </c>
      <c r="T44">
        <v>103.53</v>
      </c>
      <c r="U44">
        <v>103.51</v>
      </c>
      <c r="V44">
        <v>103.52</v>
      </c>
      <c r="W44">
        <v>103.51</v>
      </c>
      <c r="X44">
        <v>103.51</v>
      </c>
      <c r="Y44">
        <v>103.49</v>
      </c>
      <c r="Z44">
        <v>103.5</v>
      </c>
      <c r="AA44">
        <v>103.49</v>
      </c>
      <c r="AB44">
        <v>103.48</v>
      </c>
      <c r="AC44">
        <v>103.48</v>
      </c>
      <c r="AD44">
        <v>103.48</v>
      </c>
      <c r="AE44">
        <v>103.48</v>
      </c>
      <c r="AF44">
        <v>103.49</v>
      </c>
      <c r="AG44">
        <v>103.47</v>
      </c>
      <c r="AH44">
        <v>103.47</v>
      </c>
      <c r="AI44">
        <v>103.47</v>
      </c>
      <c r="AJ44">
        <v>103.49</v>
      </c>
      <c r="AK44">
        <v>103.49</v>
      </c>
      <c r="AL44">
        <v>103.49</v>
      </c>
      <c r="AM44">
        <v>103.49</v>
      </c>
      <c r="AN44">
        <v>103.47</v>
      </c>
      <c r="AO44">
        <v>103.45</v>
      </c>
      <c r="AP44">
        <v>103.44</v>
      </c>
      <c r="AQ44">
        <v>103.46</v>
      </c>
      <c r="AR44">
        <v>103.45</v>
      </c>
      <c r="AS44">
        <v>103.45</v>
      </c>
      <c r="AT44">
        <v>103.44</v>
      </c>
      <c r="AU44">
        <v>103.45</v>
      </c>
      <c r="AV44">
        <v>103.48</v>
      </c>
      <c r="AW44">
        <v>103.47</v>
      </c>
      <c r="AX44">
        <v>103.49</v>
      </c>
      <c r="AY44">
        <v>103.49</v>
      </c>
      <c r="AZ44">
        <v>103.48</v>
      </c>
      <c r="BA44">
        <v>103.48</v>
      </c>
      <c r="BB44">
        <v>103.48</v>
      </c>
      <c r="BC44">
        <v>103.48</v>
      </c>
      <c r="BD44">
        <v>103.49</v>
      </c>
      <c r="BE44">
        <v>103.49</v>
      </c>
      <c r="BF44">
        <v>103.5</v>
      </c>
      <c r="BG44">
        <v>103.51</v>
      </c>
      <c r="BH44">
        <v>103.53</v>
      </c>
      <c r="BI44">
        <v>103.53</v>
      </c>
      <c r="BJ44">
        <v>103.52</v>
      </c>
      <c r="BK44">
        <v>103.51</v>
      </c>
      <c r="BM44">
        <v>103.44</v>
      </c>
      <c r="BN44">
        <v>103.64</v>
      </c>
      <c r="BP44">
        <v>41</v>
      </c>
      <c r="BQ44">
        <v>0.35972222222222211</v>
      </c>
      <c r="BR44">
        <v>0.3347222222222222</v>
      </c>
      <c r="BS44" t="s">
        <v>66</v>
      </c>
    </row>
    <row r="45" spans="1:71" x14ac:dyDescent="0.25">
      <c r="A45" s="2">
        <v>42620</v>
      </c>
      <c r="B45" s="9">
        <f t="shared" si="0"/>
        <v>7</v>
      </c>
      <c r="C45" s="9">
        <f t="shared" si="1"/>
        <v>0</v>
      </c>
      <c r="D45">
        <v>101.45</v>
      </c>
      <c r="E45">
        <v>101.45</v>
      </c>
      <c r="F45">
        <v>101.45</v>
      </c>
      <c r="G45">
        <v>101.41</v>
      </c>
      <c r="H45">
        <v>101.37</v>
      </c>
      <c r="I45">
        <v>101.37</v>
      </c>
      <c r="J45">
        <v>101.49</v>
      </c>
      <c r="K45">
        <v>101.49</v>
      </c>
      <c r="L45">
        <v>101.54</v>
      </c>
      <c r="M45">
        <v>101.56</v>
      </c>
      <c r="N45">
        <v>101.55</v>
      </c>
      <c r="O45">
        <v>101.56</v>
      </c>
      <c r="P45">
        <v>101.54</v>
      </c>
      <c r="Q45">
        <v>101.58</v>
      </c>
      <c r="R45">
        <v>101.57</v>
      </c>
      <c r="S45">
        <v>101.59</v>
      </c>
      <c r="T45">
        <v>101.6</v>
      </c>
      <c r="U45">
        <v>101.67</v>
      </c>
      <c r="V45">
        <v>101.65</v>
      </c>
      <c r="W45">
        <v>101.65</v>
      </c>
      <c r="X45">
        <v>101.65</v>
      </c>
      <c r="Y45">
        <v>101.66</v>
      </c>
      <c r="Z45">
        <v>101.62</v>
      </c>
      <c r="AA45">
        <v>101.61</v>
      </c>
      <c r="AB45">
        <v>101.62</v>
      </c>
      <c r="AC45">
        <v>101.63</v>
      </c>
      <c r="AD45">
        <v>101.61</v>
      </c>
      <c r="AE45">
        <v>101.62</v>
      </c>
      <c r="AF45">
        <v>101.62</v>
      </c>
      <c r="AG45">
        <v>101.6</v>
      </c>
      <c r="AH45">
        <v>101.62</v>
      </c>
      <c r="AI45">
        <v>101.59</v>
      </c>
      <c r="AJ45">
        <v>101.56</v>
      </c>
      <c r="AK45">
        <v>101.55</v>
      </c>
      <c r="AL45">
        <v>101.53</v>
      </c>
      <c r="AM45">
        <v>101.53</v>
      </c>
      <c r="AN45">
        <v>101.53</v>
      </c>
      <c r="AO45">
        <v>101.53</v>
      </c>
      <c r="AP45">
        <v>101.55</v>
      </c>
      <c r="AQ45">
        <v>101.56</v>
      </c>
      <c r="AR45">
        <v>101.53</v>
      </c>
      <c r="AS45">
        <v>101.5</v>
      </c>
      <c r="AT45">
        <v>101.49</v>
      </c>
      <c r="AU45">
        <v>101.43</v>
      </c>
      <c r="AV45">
        <v>101.51</v>
      </c>
      <c r="AW45">
        <v>101.51</v>
      </c>
      <c r="AX45">
        <v>101.51</v>
      </c>
      <c r="AY45">
        <v>101.51</v>
      </c>
      <c r="AZ45">
        <v>101.51</v>
      </c>
      <c r="BA45">
        <v>101.52</v>
      </c>
      <c r="BB45">
        <v>101.52</v>
      </c>
      <c r="BC45">
        <v>101.51</v>
      </c>
      <c r="BD45">
        <v>101.51</v>
      </c>
      <c r="BE45">
        <v>101.48</v>
      </c>
      <c r="BF45">
        <v>101.46</v>
      </c>
      <c r="BG45">
        <v>101.48</v>
      </c>
      <c r="BH45">
        <v>101.55</v>
      </c>
      <c r="BI45">
        <v>101.55</v>
      </c>
      <c r="BJ45">
        <v>101.57</v>
      </c>
      <c r="BK45">
        <v>101.58</v>
      </c>
      <c r="BM45">
        <v>101.37</v>
      </c>
      <c r="BN45">
        <v>101.67</v>
      </c>
      <c r="BP45">
        <v>42</v>
      </c>
      <c r="BQ45">
        <v>0.33611111111111108</v>
      </c>
      <c r="BR45">
        <v>0.34513888888888883</v>
      </c>
      <c r="BS45" t="s">
        <v>67</v>
      </c>
    </row>
    <row r="46" spans="1:71" x14ac:dyDescent="0.25">
      <c r="A46" s="2">
        <v>42621</v>
      </c>
      <c r="B46" s="9">
        <f t="shared" si="0"/>
        <v>8</v>
      </c>
      <c r="C46" s="9">
        <f t="shared" si="1"/>
        <v>0</v>
      </c>
      <c r="D46">
        <v>101.63</v>
      </c>
      <c r="E46">
        <v>101.68</v>
      </c>
      <c r="F46">
        <v>101.68</v>
      </c>
      <c r="G46">
        <v>101.7</v>
      </c>
      <c r="H46">
        <v>101.67</v>
      </c>
      <c r="I46">
        <v>101.67</v>
      </c>
      <c r="J46">
        <v>101.67</v>
      </c>
      <c r="K46">
        <v>101.68</v>
      </c>
      <c r="L46">
        <v>101.75</v>
      </c>
      <c r="M46">
        <v>101.74</v>
      </c>
      <c r="N46">
        <v>101.73</v>
      </c>
      <c r="O46">
        <v>101.74</v>
      </c>
      <c r="P46">
        <v>101.74</v>
      </c>
      <c r="Q46">
        <v>101.72</v>
      </c>
      <c r="R46">
        <v>101.72</v>
      </c>
      <c r="S46">
        <v>101.73</v>
      </c>
      <c r="T46">
        <v>101.73</v>
      </c>
      <c r="U46">
        <v>101.72</v>
      </c>
      <c r="V46">
        <v>101.72</v>
      </c>
      <c r="W46">
        <v>101.72</v>
      </c>
      <c r="X46">
        <v>101.74</v>
      </c>
      <c r="Y46">
        <v>101.77</v>
      </c>
      <c r="Z46">
        <v>101.79</v>
      </c>
      <c r="AA46">
        <v>101.79</v>
      </c>
      <c r="AB46">
        <v>101.79</v>
      </c>
      <c r="AC46">
        <v>101.77</v>
      </c>
      <c r="AD46">
        <v>101.77</v>
      </c>
      <c r="AE46">
        <v>101.79</v>
      </c>
      <c r="AF46">
        <v>101.79</v>
      </c>
      <c r="AG46">
        <v>101.82</v>
      </c>
      <c r="AH46">
        <v>101.81</v>
      </c>
      <c r="AI46">
        <v>101.8</v>
      </c>
      <c r="AJ46">
        <v>101.81</v>
      </c>
      <c r="AK46">
        <v>101.81</v>
      </c>
      <c r="AL46">
        <v>101.82</v>
      </c>
      <c r="AM46">
        <v>101.81</v>
      </c>
      <c r="AN46">
        <v>101.81</v>
      </c>
      <c r="AO46">
        <v>101.85</v>
      </c>
      <c r="AP46">
        <v>101.87</v>
      </c>
      <c r="AQ46">
        <v>101.85</v>
      </c>
      <c r="AR46">
        <v>101.84</v>
      </c>
      <c r="AS46">
        <v>101.82</v>
      </c>
      <c r="AT46">
        <v>101.82</v>
      </c>
      <c r="AU46">
        <v>101.82</v>
      </c>
      <c r="AV46">
        <v>101.81</v>
      </c>
      <c r="AW46">
        <v>101.8</v>
      </c>
      <c r="AX46">
        <v>101.8</v>
      </c>
      <c r="AY46">
        <v>101.82</v>
      </c>
      <c r="AZ46">
        <v>101.83</v>
      </c>
      <c r="BA46">
        <v>101.83</v>
      </c>
      <c r="BB46">
        <v>101.86</v>
      </c>
      <c r="BC46">
        <v>101.88</v>
      </c>
      <c r="BD46">
        <v>101.88</v>
      </c>
      <c r="BE46">
        <v>101.9</v>
      </c>
      <c r="BF46">
        <v>101.87</v>
      </c>
      <c r="BG46">
        <v>101.86</v>
      </c>
      <c r="BH46">
        <v>101.86</v>
      </c>
      <c r="BI46">
        <v>101.88</v>
      </c>
      <c r="BJ46">
        <v>101.88</v>
      </c>
      <c r="BK46">
        <v>101.87</v>
      </c>
      <c r="BM46">
        <v>101.63</v>
      </c>
      <c r="BN46">
        <v>101.9</v>
      </c>
      <c r="BP46">
        <v>43</v>
      </c>
      <c r="BQ46">
        <v>0.33333333333333331</v>
      </c>
      <c r="BR46">
        <v>0.37013888888888874</v>
      </c>
      <c r="BS46" t="s">
        <v>68</v>
      </c>
    </row>
    <row r="47" spans="1:71" x14ac:dyDescent="0.25">
      <c r="A47" s="2">
        <v>42622</v>
      </c>
      <c r="B47" s="9">
        <f t="shared" si="0"/>
        <v>9</v>
      </c>
      <c r="C47" s="9">
        <f t="shared" si="1"/>
        <v>0</v>
      </c>
      <c r="D47">
        <v>102.25</v>
      </c>
      <c r="E47">
        <v>102.3</v>
      </c>
      <c r="F47">
        <v>102.29</v>
      </c>
      <c r="G47">
        <v>102.27</v>
      </c>
      <c r="H47">
        <v>102.26</v>
      </c>
      <c r="I47">
        <v>102.27</v>
      </c>
      <c r="J47">
        <v>102.27</v>
      </c>
      <c r="K47">
        <v>102.25</v>
      </c>
      <c r="L47">
        <v>102.26</v>
      </c>
      <c r="M47">
        <v>102.25</v>
      </c>
      <c r="N47">
        <v>102.23</v>
      </c>
      <c r="O47">
        <v>102.22</v>
      </c>
      <c r="P47">
        <v>102.21</v>
      </c>
      <c r="Q47">
        <v>102.19</v>
      </c>
      <c r="R47">
        <v>102.18</v>
      </c>
      <c r="S47">
        <v>102.24</v>
      </c>
      <c r="T47">
        <v>102.24</v>
      </c>
      <c r="U47">
        <v>102.26</v>
      </c>
      <c r="V47">
        <v>102.29</v>
      </c>
      <c r="W47">
        <v>102.26</v>
      </c>
      <c r="X47">
        <v>102.24</v>
      </c>
      <c r="Y47">
        <v>102.24</v>
      </c>
      <c r="Z47">
        <v>102.25</v>
      </c>
      <c r="AA47">
        <v>102.28</v>
      </c>
      <c r="AB47">
        <v>102.29</v>
      </c>
      <c r="AC47">
        <v>102.27</v>
      </c>
      <c r="AD47">
        <v>102.28</v>
      </c>
      <c r="AE47">
        <v>102.27</v>
      </c>
      <c r="AF47">
        <v>102.26</v>
      </c>
      <c r="AG47">
        <v>102.25</v>
      </c>
      <c r="AH47">
        <v>102.22</v>
      </c>
      <c r="AI47">
        <v>102.22</v>
      </c>
      <c r="AJ47">
        <v>102.23</v>
      </c>
      <c r="AK47">
        <v>102.24</v>
      </c>
      <c r="AL47">
        <v>102.25</v>
      </c>
      <c r="AM47">
        <v>102.25</v>
      </c>
      <c r="AN47">
        <v>102.23</v>
      </c>
      <c r="AO47">
        <v>102.24</v>
      </c>
      <c r="AP47">
        <v>102.21</v>
      </c>
      <c r="AQ47">
        <v>102.21</v>
      </c>
      <c r="AR47">
        <v>102.26</v>
      </c>
      <c r="AS47">
        <v>102.25</v>
      </c>
      <c r="AT47">
        <v>102.26</v>
      </c>
      <c r="AU47">
        <v>102.28</v>
      </c>
      <c r="AV47">
        <v>102.28</v>
      </c>
      <c r="AW47">
        <v>102.31</v>
      </c>
      <c r="AX47">
        <v>102.28</v>
      </c>
      <c r="AY47">
        <v>102.27</v>
      </c>
      <c r="AZ47">
        <v>102.31</v>
      </c>
      <c r="BA47">
        <v>102.33</v>
      </c>
      <c r="BB47">
        <v>102.32</v>
      </c>
      <c r="BC47">
        <v>102.3</v>
      </c>
      <c r="BD47">
        <v>102.35</v>
      </c>
      <c r="BE47">
        <v>102.36</v>
      </c>
      <c r="BF47">
        <v>102.35</v>
      </c>
      <c r="BG47">
        <v>102.34</v>
      </c>
      <c r="BH47">
        <v>102.37</v>
      </c>
      <c r="BI47">
        <v>102.38</v>
      </c>
      <c r="BJ47">
        <v>102.41</v>
      </c>
      <c r="BK47">
        <v>102.39</v>
      </c>
      <c r="BM47">
        <v>102.18</v>
      </c>
      <c r="BN47">
        <v>102.41</v>
      </c>
      <c r="BP47">
        <v>44</v>
      </c>
      <c r="BQ47">
        <v>0.3430555555555555</v>
      </c>
      <c r="BR47">
        <v>0.37361111111111095</v>
      </c>
      <c r="BS47" t="s">
        <v>69</v>
      </c>
    </row>
    <row r="48" spans="1:71" x14ac:dyDescent="0.25">
      <c r="A48" s="2">
        <v>42625</v>
      </c>
      <c r="B48" s="9">
        <f t="shared" si="0"/>
        <v>12</v>
      </c>
      <c r="C48" s="9">
        <f t="shared" si="1"/>
        <v>0</v>
      </c>
      <c r="D48">
        <v>102.62</v>
      </c>
      <c r="E48">
        <v>102.63</v>
      </c>
      <c r="F48">
        <v>102.62</v>
      </c>
      <c r="G48">
        <v>102.63</v>
      </c>
      <c r="H48">
        <v>102.65</v>
      </c>
      <c r="I48">
        <v>102.64</v>
      </c>
      <c r="J48">
        <v>102.61</v>
      </c>
      <c r="K48">
        <v>102.58</v>
      </c>
      <c r="L48">
        <v>102.59</v>
      </c>
      <c r="M48">
        <v>102.58</v>
      </c>
      <c r="N48">
        <v>102.58</v>
      </c>
      <c r="O48">
        <v>102.6</v>
      </c>
      <c r="P48">
        <v>102.61</v>
      </c>
      <c r="Q48">
        <v>102.59</v>
      </c>
      <c r="R48">
        <v>102.58</v>
      </c>
      <c r="S48">
        <v>102.6</v>
      </c>
      <c r="T48">
        <v>102.59</v>
      </c>
      <c r="U48">
        <v>102.61</v>
      </c>
      <c r="V48">
        <v>102.62</v>
      </c>
      <c r="W48">
        <v>102.63</v>
      </c>
      <c r="X48">
        <v>102.62</v>
      </c>
      <c r="Y48">
        <v>102.62</v>
      </c>
      <c r="Z48">
        <v>102.62</v>
      </c>
      <c r="AA48">
        <v>102.58</v>
      </c>
      <c r="AB48">
        <v>102.61</v>
      </c>
      <c r="AC48">
        <v>102.62</v>
      </c>
      <c r="AD48">
        <v>102.6</v>
      </c>
      <c r="AE48">
        <v>102.61</v>
      </c>
      <c r="AF48">
        <v>102.63</v>
      </c>
      <c r="AG48">
        <v>102.61</v>
      </c>
      <c r="AH48">
        <v>102.59</v>
      </c>
      <c r="AI48">
        <v>102.59</v>
      </c>
      <c r="AJ48">
        <v>102.58</v>
      </c>
      <c r="AK48">
        <v>102.56</v>
      </c>
      <c r="AL48">
        <v>102.59</v>
      </c>
      <c r="AM48">
        <v>102.58</v>
      </c>
      <c r="AN48">
        <v>102.61</v>
      </c>
      <c r="AO48">
        <v>102.62</v>
      </c>
      <c r="AP48">
        <v>102.65</v>
      </c>
      <c r="AQ48">
        <v>102.6</v>
      </c>
      <c r="AR48">
        <v>102.59</v>
      </c>
      <c r="AS48">
        <v>102.6</v>
      </c>
      <c r="AT48">
        <v>102.59</v>
      </c>
      <c r="AU48">
        <v>102.63</v>
      </c>
      <c r="AV48">
        <v>102.61</v>
      </c>
      <c r="AW48">
        <v>102.6</v>
      </c>
      <c r="AX48">
        <v>102.57</v>
      </c>
      <c r="AY48">
        <v>102.54</v>
      </c>
      <c r="AZ48">
        <v>102.53</v>
      </c>
      <c r="BA48">
        <v>102.55</v>
      </c>
      <c r="BB48">
        <v>102.56</v>
      </c>
      <c r="BC48">
        <v>102.5</v>
      </c>
      <c r="BD48">
        <v>102.52</v>
      </c>
      <c r="BE48">
        <v>102.52</v>
      </c>
      <c r="BF48">
        <v>102.52</v>
      </c>
      <c r="BG48">
        <v>102.55</v>
      </c>
      <c r="BH48">
        <v>102.55</v>
      </c>
      <c r="BI48">
        <v>102.55</v>
      </c>
      <c r="BJ48">
        <v>102.52</v>
      </c>
      <c r="BK48">
        <v>102.55</v>
      </c>
      <c r="BM48">
        <v>102.5</v>
      </c>
      <c r="BN48">
        <v>102.65</v>
      </c>
      <c r="BP48">
        <v>45</v>
      </c>
      <c r="BQ48">
        <v>0.36874999999999986</v>
      </c>
      <c r="BR48">
        <v>0.33611111111111108</v>
      </c>
      <c r="BS48" t="s">
        <v>70</v>
      </c>
    </row>
    <row r="49" spans="1:71" x14ac:dyDescent="0.25">
      <c r="A49" s="2">
        <v>42626</v>
      </c>
      <c r="B49" s="9">
        <f t="shared" si="0"/>
        <v>13</v>
      </c>
      <c r="C49" s="9">
        <f t="shared" si="1"/>
        <v>0</v>
      </c>
      <c r="D49">
        <v>101.54</v>
      </c>
      <c r="E49">
        <v>101.57</v>
      </c>
      <c r="F49">
        <v>101.54</v>
      </c>
      <c r="G49">
        <v>101.56</v>
      </c>
      <c r="H49">
        <v>101.58</v>
      </c>
      <c r="I49">
        <v>101.57</v>
      </c>
      <c r="J49">
        <v>101.56</v>
      </c>
      <c r="K49">
        <v>101.53</v>
      </c>
      <c r="L49">
        <v>101.56</v>
      </c>
      <c r="M49">
        <v>101.56</v>
      </c>
      <c r="N49">
        <v>101.58</v>
      </c>
      <c r="O49">
        <v>101.55</v>
      </c>
      <c r="P49">
        <v>101.54</v>
      </c>
      <c r="Q49">
        <v>101.51</v>
      </c>
      <c r="R49">
        <v>101.53</v>
      </c>
      <c r="S49">
        <v>101.54</v>
      </c>
      <c r="T49">
        <v>101.57</v>
      </c>
      <c r="U49">
        <v>101.6</v>
      </c>
      <c r="V49">
        <v>101.59</v>
      </c>
      <c r="W49">
        <v>101.57</v>
      </c>
      <c r="X49">
        <v>101.57</v>
      </c>
      <c r="Y49">
        <v>101.56</v>
      </c>
      <c r="Z49">
        <v>101.57</v>
      </c>
      <c r="AA49">
        <v>101.58</v>
      </c>
      <c r="AB49">
        <v>101.64</v>
      </c>
      <c r="AC49">
        <v>101.64</v>
      </c>
      <c r="AD49">
        <v>101.63</v>
      </c>
      <c r="AE49">
        <v>101.62</v>
      </c>
      <c r="AF49">
        <v>101.61</v>
      </c>
      <c r="AG49">
        <v>101.62</v>
      </c>
      <c r="AH49">
        <v>101.63</v>
      </c>
      <c r="AI49">
        <v>101.67</v>
      </c>
      <c r="AJ49">
        <v>101.65</v>
      </c>
      <c r="AK49">
        <v>101.65</v>
      </c>
      <c r="AL49">
        <v>101.65</v>
      </c>
      <c r="AM49">
        <v>101.62</v>
      </c>
      <c r="AN49">
        <v>101.66</v>
      </c>
      <c r="AO49">
        <v>101.68</v>
      </c>
      <c r="AP49">
        <v>101.68</v>
      </c>
      <c r="AQ49">
        <v>101.69</v>
      </c>
      <c r="AR49">
        <v>101.73</v>
      </c>
      <c r="AS49">
        <v>101.71</v>
      </c>
      <c r="AT49">
        <v>101.72</v>
      </c>
      <c r="AU49">
        <v>101.75</v>
      </c>
      <c r="AV49">
        <v>101.75</v>
      </c>
      <c r="AW49">
        <v>101.72</v>
      </c>
      <c r="AX49">
        <v>101.72</v>
      </c>
      <c r="AY49">
        <v>101.72</v>
      </c>
      <c r="AZ49">
        <v>101.72</v>
      </c>
      <c r="BA49">
        <v>101.72</v>
      </c>
      <c r="BB49">
        <v>101.72</v>
      </c>
      <c r="BC49">
        <v>101.71</v>
      </c>
      <c r="BD49">
        <v>101.7</v>
      </c>
      <c r="BE49">
        <v>101.7</v>
      </c>
      <c r="BF49">
        <v>101.7</v>
      </c>
      <c r="BG49">
        <v>101.73</v>
      </c>
      <c r="BH49">
        <v>101.77</v>
      </c>
      <c r="BI49">
        <v>101.77</v>
      </c>
      <c r="BJ49">
        <v>101.78</v>
      </c>
      <c r="BK49">
        <v>101.79</v>
      </c>
      <c r="BM49">
        <v>101.51</v>
      </c>
      <c r="BN49">
        <v>101.79</v>
      </c>
      <c r="BP49">
        <v>46</v>
      </c>
      <c r="BQ49">
        <v>0.34236111111111106</v>
      </c>
      <c r="BR49">
        <v>0.37430555555555539</v>
      </c>
      <c r="BS49" t="s">
        <v>71</v>
      </c>
    </row>
    <row r="50" spans="1:71" x14ac:dyDescent="0.25">
      <c r="A50" s="2">
        <v>42627</v>
      </c>
      <c r="B50" s="9">
        <f t="shared" si="0"/>
        <v>14</v>
      </c>
      <c r="C50" s="9">
        <f t="shared" si="1"/>
        <v>0</v>
      </c>
      <c r="D50">
        <v>102.78</v>
      </c>
      <c r="E50">
        <v>102.78</v>
      </c>
      <c r="F50">
        <v>102.77</v>
      </c>
      <c r="G50">
        <v>102.81</v>
      </c>
      <c r="H50">
        <v>102.83</v>
      </c>
      <c r="I50">
        <v>102.83</v>
      </c>
      <c r="J50">
        <v>102.84</v>
      </c>
      <c r="K50">
        <v>102.84</v>
      </c>
      <c r="L50">
        <v>102.79</v>
      </c>
      <c r="M50">
        <v>102.79</v>
      </c>
      <c r="N50">
        <v>102.78</v>
      </c>
      <c r="O50">
        <v>102.81</v>
      </c>
      <c r="P50">
        <v>102.81</v>
      </c>
      <c r="Q50">
        <v>102.82</v>
      </c>
      <c r="R50">
        <v>102.82</v>
      </c>
      <c r="S50">
        <v>102.82</v>
      </c>
      <c r="T50">
        <v>102.83</v>
      </c>
      <c r="U50">
        <v>102.85</v>
      </c>
      <c r="V50">
        <v>102.85</v>
      </c>
      <c r="W50">
        <v>102.87</v>
      </c>
      <c r="X50">
        <v>102.79</v>
      </c>
      <c r="Y50">
        <v>102.79</v>
      </c>
      <c r="Z50">
        <v>102.79</v>
      </c>
      <c r="AA50">
        <v>102.81</v>
      </c>
      <c r="AB50">
        <v>102.81</v>
      </c>
      <c r="AC50">
        <v>102.82</v>
      </c>
      <c r="AD50">
        <v>102.79</v>
      </c>
      <c r="AE50">
        <v>102.84</v>
      </c>
      <c r="AF50">
        <v>102.81</v>
      </c>
      <c r="AG50">
        <v>102.82</v>
      </c>
      <c r="AH50">
        <v>102.82</v>
      </c>
      <c r="AI50">
        <v>102.78</v>
      </c>
      <c r="AJ50">
        <v>102.78</v>
      </c>
      <c r="AK50">
        <v>102.73</v>
      </c>
      <c r="AL50">
        <v>102.73</v>
      </c>
      <c r="AM50">
        <v>102.72</v>
      </c>
      <c r="AN50">
        <v>102.72</v>
      </c>
      <c r="AO50">
        <v>102.74</v>
      </c>
      <c r="AP50">
        <v>102.73</v>
      </c>
      <c r="AQ50">
        <v>102.74</v>
      </c>
      <c r="AR50">
        <v>102.73</v>
      </c>
      <c r="AS50">
        <v>102.72</v>
      </c>
      <c r="AT50">
        <v>102.66</v>
      </c>
      <c r="AU50">
        <v>102.64</v>
      </c>
      <c r="AV50">
        <v>102.64</v>
      </c>
      <c r="AW50">
        <v>102.62</v>
      </c>
      <c r="AX50">
        <v>102.62</v>
      </c>
      <c r="AY50">
        <v>102.62</v>
      </c>
      <c r="AZ50">
        <v>102.59</v>
      </c>
      <c r="BA50">
        <v>102.61</v>
      </c>
      <c r="BB50">
        <v>102.61</v>
      </c>
      <c r="BC50">
        <v>102.6</v>
      </c>
      <c r="BD50">
        <v>102.58</v>
      </c>
      <c r="BE50">
        <v>102.55</v>
      </c>
      <c r="BF50">
        <v>102.53</v>
      </c>
      <c r="BG50">
        <v>102.52</v>
      </c>
      <c r="BH50">
        <v>102.52</v>
      </c>
      <c r="BI50">
        <v>102.53</v>
      </c>
      <c r="BJ50">
        <v>102.53</v>
      </c>
      <c r="BK50">
        <v>102.54</v>
      </c>
      <c r="BM50">
        <v>102.52</v>
      </c>
      <c r="BN50">
        <v>102.87</v>
      </c>
      <c r="BP50">
        <v>47</v>
      </c>
      <c r="BQ50">
        <v>0.37152777777777762</v>
      </c>
      <c r="BR50">
        <v>0.34652777777777771</v>
      </c>
      <c r="BS50" t="s">
        <v>72</v>
      </c>
    </row>
    <row r="51" spans="1:71" x14ac:dyDescent="0.25">
      <c r="A51" s="2">
        <v>42628</v>
      </c>
      <c r="B51" s="9">
        <f t="shared" si="0"/>
        <v>15</v>
      </c>
      <c r="C51" s="9">
        <f t="shared" si="1"/>
        <v>1</v>
      </c>
      <c r="D51">
        <v>102.43</v>
      </c>
      <c r="E51">
        <v>102.44</v>
      </c>
      <c r="F51">
        <v>102.44</v>
      </c>
      <c r="G51">
        <v>102.43</v>
      </c>
      <c r="H51">
        <v>102.47</v>
      </c>
      <c r="I51">
        <v>102.48</v>
      </c>
      <c r="J51">
        <v>102.44</v>
      </c>
      <c r="K51">
        <v>102.41</v>
      </c>
      <c r="L51">
        <v>102.43</v>
      </c>
      <c r="M51">
        <v>102.46</v>
      </c>
      <c r="N51">
        <v>102.46</v>
      </c>
      <c r="O51">
        <v>102.47</v>
      </c>
      <c r="P51">
        <v>102.47</v>
      </c>
      <c r="Q51">
        <v>102.45</v>
      </c>
      <c r="R51">
        <v>102.43</v>
      </c>
      <c r="S51">
        <v>102.42</v>
      </c>
      <c r="T51">
        <v>102.47</v>
      </c>
      <c r="U51">
        <v>102.48</v>
      </c>
      <c r="V51">
        <v>102.47</v>
      </c>
      <c r="W51">
        <v>102.45</v>
      </c>
      <c r="X51">
        <v>102.45</v>
      </c>
      <c r="Y51">
        <v>102.44</v>
      </c>
      <c r="Z51">
        <v>102.47</v>
      </c>
      <c r="AA51">
        <v>102.49</v>
      </c>
      <c r="AB51">
        <v>102.51</v>
      </c>
      <c r="AC51">
        <v>102.49</v>
      </c>
      <c r="AD51">
        <v>102.48</v>
      </c>
      <c r="AE51">
        <v>102.5</v>
      </c>
      <c r="AF51">
        <v>102.5</v>
      </c>
      <c r="AG51">
        <v>102.49</v>
      </c>
      <c r="AH51">
        <v>102.51</v>
      </c>
      <c r="AI51">
        <v>102.5</v>
      </c>
      <c r="AJ51">
        <v>102.5</v>
      </c>
      <c r="AK51">
        <v>102.48</v>
      </c>
      <c r="AL51">
        <v>102.49</v>
      </c>
      <c r="AM51">
        <v>102.51</v>
      </c>
      <c r="AN51">
        <v>102.49</v>
      </c>
      <c r="AO51">
        <v>102.51</v>
      </c>
      <c r="AP51">
        <v>102.57</v>
      </c>
      <c r="AQ51">
        <v>102.58</v>
      </c>
      <c r="AR51">
        <v>102.59</v>
      </c>
      <c r="AS51">
        <v>102.6</v>
      </c>
      <c r="AT51">
        <v>102.6</v>
      </c>
      <c r="AU51">
        <v>102.61</v>
      </c>
      <c r="AV51">
        <v>102.59</v>
      </c>
      <c r="AW51">
        <v>102.57</v>
      </c>
      <c r="AX51">
        <v>102.58</v>
      </c>
      <c r="AY51">
        <v>102.59</v>
      </c>
      <c r="AZ51">
        <v>102.61</v>
      </c>
      <c r="BA51">
        <v>102.58</v>
      </c>
      <c r="BB51">
        <v>102.58</v>
      </c>
      <c r="BC51">
        <v>102.58</v>
      </c>
      <c r="BD51">
        <v>102.59</v>
      </c>
      <c r="BE51">
        <v>102.59</v>
      </c>
      <c r="BF51">
        <v>102.58</v>
      </c>
      <c r="BG51">
        <v>102.57</v>
      </c>
      <c r="BH51">
        <v>102.54</v>
      </c>
      <c r="BI51">
        <v>102.54</v>
      </c>
      <c r="BJ51">
        <v>102.51</v>
      </c>
      <c r="BK51">
        <v>102.53</v>
      </c>
      <c r="BM51">
        <v>102.41</v>
      </c>
      <c r="BN51">
        <v>102.61</v>
      </c>
      <c r="BP51">
        <v>48</v>
      </c>
      <c r="BQ51">
        <v>0.33819444444444441</v>
      </c>
      <c r="BR51">
        <v>0.36319444444444432</v>
      </c>
      <c r="BS51" t="s">
        <v>73</v>
      </c>
    </row>
    <row r="52" spans="1:71" x14ac:dyDescent="0.25">
      <c r="A52" s="2">
        <v>42629</v>
      </c>
      <c r="B52" s="9">
        <f t="shared" si="0"/>
        <v>16</v>
      </c>
      <c r="C52" s="9">
        <f t="shared" si="1"/>
        <v>0</v>
      </c>
      <c r="D52">
        <v>101.98</v>
      </c>
      <c r="E52">
        <v>102</v>
      </c>
      <c r="F52">
        <v>102.01</v>
      </c>
      <c r="G52">
        <v>102.03</v>
      </c>
      <c r="H52">
        <v>101.96</v>
      </c>
      <c r="I52">
        <v>101.98</v>
      </c>
      <c r="J52">
        <v>101.97</v>
      </c>
      <c r="K52">
        <v>101.92</v>
      </c>
      <c r="L52">
        <v>101.91</v>
      </c>
      <c r="M52">
        <v>101.94</v>
      </c>
      <c r="N52">
        <v>101.92</v>
      </c>
      <c r="O52">
        <v>101.93</v>
      </c>
      <c r="P52">
        <v>101.92</v>
      </c>
      <c r="Q52">
        <v>101.93</v>
      </c>
      <c r="R52">
        <v>101.91</v>
      </c>
      <c r="S52">
        <v>101.84</v>
      </c>
      <c r="T52">
        <v>101.85</v>
      </c>
      <c r="U52">
        <v>101.85</v>
      </c>
      <c r="V52">
        <v>101.79</v>
      </c>
      <c r="W52">
        <v>101.88</v>
      </c>
      <c r="X52">
        <v>101.87</v>
      </c>
      <c r="Y52">
        <v>101.87</v>
      </c>
      <c r="Z52">
        <v>101.89</v>
      </c>
      <c r="AA52">
        <v>101.86</v>
      </c>
      <c r="AB52">
        <v>101.87</v>
      </c>
      <c r="AC52">
        <v>101.88</v>
      </c>
      <c r="AD52">
        <v>101.87</v>
      </c>
      <c r="AE52">
        <v>101.86</v>
      </c>
      <c r="AF52">
        <v>101.85</v>
      </c>
      <c r="AG52">
        <v>101.83</v>
      </c>
      <c r="AH52">
        <v>101.83</v>
      </c>
      <c r="AI52">
        <v>101.82</v>
      </c>
      <c r="AJ52">
        <v>101.86</v>
      </c>
      <c r="AK52">
        <v>101.89</v>
      </c>
      <c r="AL52">
        <v>101.9</v>
      </c>
      <c r="AM52">
        <v>101.9</v>
      </c>
      <c r="AN52">
        <v>101.89</v>
      </c>
      <c r="AO52">
        <v>101.91</v>
      </c>
      <c r="AP52">
        <v>101.9</v>
      </c>
      <c r="AQ52">
        <v>101.94</v>
      </c>
      <c r="AR52">
        <v>101.97</v>
      </c>
      <c r="AS52">
        <v>101.97</v>
      </c>
      <c r="AT52">
        <v>101.96</v>
      </c>
      <c r="AU52">
        <v>101.92</v>
      </c>
      <c r="AV52">
        <v>101.9</v>
      </c>
      <c r="AW52">
        <v>101.9</v>
      </c>
      <c r="AX52">
        <v>101.86</v>
      </c>
      <c r="AY52">
        <v>101.88</v>
      </c>
      <c r="AZ52">
        <v>101.92</v>
      </c>
      <c r="BA52">
        <v>101.95</v>
      </c>
      <c r="BB52">
        <v>101.97</v>
      </c>
      <c r="BC52">
        <v>101.95</v>
      </c>
      <c r="BD52">
        <v>101.95</v>
      </c>
      <c r="BE52">
        <v>101.97</v>
      </c>
      <c r="BF52">
        <v>101.91</v>
      </c>
      <c r="BG52">
        <v>101.91</v>
      </c>
      <c r="BH52">
        <v>101.87</v>
      </c>
      <c r="BI52">
        <v>101.91</v>
      </c>
      <c r="BJ52">
        <v>101.99</v>
      </c>
      <c r="BK52">
        <v>102</v>
      </c>
      <c r="BM52">
        <v>101.79</v>
      </c>
      <c r="BN52">
        <v>102.03</v>
      </c>
      <c r="BP52">
        <v>49</v>
      </c>
      <c r="BQ52">
        <v>0.34583333333333327</v>
      </c>
      <c r="BR52">
        <v>0.33541666666666664</v>
      </c>
      <c r="BS52" t="s">
        <v>74</v>
      </c>
    </row>
    <row r="53" spans="1:71" x14ac:dyDescent="0.25">
      <c r="A53" s="2">
        <v>42632</v>
      </c>
      <c r="B53" s="9">
        <f t="shared" si="0"/>
        <v>19</v>
      </c>
      <c r="C53" s="9">
        <f t="shared" si="1"/>
        <v>0</v>
      </c>
      <c r="D53">
        <v>102.24</v>
      </c>
      <c r="E53">
        <v>102.26</v>
      </c>
      <c r="F53">
        <v>102.27</v>
      </c>
      <c r="G53">
        <v>102.22</v>
      </c>
      <c r="H53">
        <v>102.25</v>
      </c>
      <c r="I53">
        <v>102.26</v>
      </c>
      <c r="J53">
        <v>102.28</v>
      </c>
      <c r="K53">
        <v>102.28</v>
      </c>
      <c r="L53">
        <v>102.27</v>
      </c>
      <c r="M53">
        <v>102.27</v>
      </c>
      <c r="N53">
        <v>102.26</v>
      </c>
      <c r="O53">
        <v>102.21</v>
      </c>
      <c r="P53">
        <v>102.21</v>
      </c>
      <c r="Q53">
        <v>102.21</v>
      </c>
      <c r="R53">
        <v>102.22</v>
      </c>
      <c r="S53">
        <v>102.22</v>
      </c>
      <c r="T53">
        <v>102.22</v>
      </c>
      <c r="U53">
        <v>102.22</v>
      </c>
      <c r="V53">
        <v>102.18</v>
      </c>
      <c r="W53">
        <v>102.23</v>
      </c>
      <c r="X53">
        <v>102.22</v>
      </c>
      <c r="Y53">
        <v>102.24</v>
      </c>
      <c r="Z53">
        <v>102.24</v>
      </c>
      <c r="AA53">
        <v>102.25</v>
      </c>
      <c r="AB53">
        <v>102.24</v>
      </c>
      <c r="AC53">
        <v>102.24</v>
      </c>
      <c r="AD53">
        <v>102.27</v>
      </c>
      <c r="AE53">
        <v>102.3</v>
      </c>
      <c r="AF53">
        <v>102.31</v>
      </c>
      <c r="AG53">
        <v>102.3</v>
      </c>
      <c r="AH53">
        <v>102.3</v>
      </c>
      <c r="AI53">
        <v>102.3</v>
      </c>
      <c r="AJ53">
        <v>102.29</v>
      </c>
      <c r="AK53">
        <v>102.31</v>
      </c>
      <c r="AL53">
        <v>102.32</v>
      </c>
      <c r="AM53">
        <v>102.31</v>
      </c>
      <c r="AN53">
        <v>102.32</v>
      </c>
      <c r="AO53">
        <v>102.35</v>
      </c>
      <c r="AP53">
        <v>102.36</v>
      </c>
      <c r="AQ53">
        <v>102.35</v>
      </c>
      <c r="AR53">
        <v>102.35</v>
      </c>
      <c r="AS53">
        <v>102.36</v>
      </c>
      <c r="AT53">
        <v>102.35</v>
      </c>
      <c r="AU53">
        <v>102.34</v>
      </c>
      <c r="AV53">
        <v>102.33</v>
      </c>
      <c r="AW53">
        <v>102.36</v>
      </c>
      <c r="AX53">
        <v>102.37</v>
      </c>
      <c r="AY53">
        <v>102.36</v>
      </c>
      <c r="AZ53">
        <v>102.37</v>
      </c>
      <c r="BA53">
        <v>102.37</v>
      </c>
      <c r="BB53">
        <v>102.36</v>
      </c>
      <c r="BC53">
        <v>102.35</v>
      </c>
      <c r="BD53">
        <v>102.31</v>
      </c>
      <c r="BE53">
        <v>102.32</v>
      </c>
      <c r="BF53">
        <v>102.33</v>
      </c>
      <c r="BG53">
        <v>102.34</v>
      </c>
      <c r="BH53">
        <v>102.29</v>
      </c>
      <c r="BI53">
        <v>102.31</v>
      </c>
      <c r="BJ53">
        <v>102.33</v>
      </c>
      <c r="BK53">
        <v>102.35</v>
      </c>
      <c r="BM53">
        <v>102.18</v>
      </c>
      <c r="BN53">
        <v>102.37</v>
      </c>
      <c r="BP53">
        <v>50</v>
      </c>
      <c r="BQ53">
        <v>0.34583333333333327</v>
      </c>
      <c r="BR53">
        <v>0.36527777777777765</v>
      </c>
      <c r="BS53" t="s">
        <v>75</v>
      </c>
    </row>
    <row r="54" spans="1:71" x14ac:dyDescent="0.25">
      <c r="A54" s="2">
        <v>42633</v>
      </c>
      <c r="B54" s="9">
        <f t="shared" si="0"/>
        <v>20</v>
      </c>
      <c r="C54" s="9">
        <f t="shared" si="1"/>
        <v>1</v>
      </c>
      <c r="D54">
        <v>101.87</v>
      </c>
      <c r="E54">
        <v>101.89</v>
      </c>
      <c r="F54">
        <v>101.9</v>
      </c>
      <c r="G54">
        <v>101.92</v>
      </c>
      <c r="H54">
        <v>101.92</v>
      </c>
      <c r="I54">
        <v>101.91</v>
      </c>
      <c r="J54">
        <v>101.89</v>
      </c>
      <c r="K54">
        <v>101.9</v>
      </c>
      <c r="L54">
        <v>101.87</v>
      </c>
      <c r="M54">
        <v>101.86</v>
      </c>
      <c r="N54">
        <v>101.89</v>
      </c>
      <c r="O54">
        <v>101.89</v>
      </c>
      <c r="P54">
        <v>101.91</v>
      </c>
      <c r="Q54">
        <v>101.9</v>
      </c>
      <c r="R54">
        <v>101.92</v>
      </c>
      <c r="S54">
        <v>101.93</v>
      </c>
      <c r="T54">
        <v>101.92</v>
      </c>
      <c r="U54">
        <v>101.94</v>
      </c>
      <c r="V54">
        <v>101.94</v>
      </c>
      <c r="W54">
        <v>101.94</v>
      </c>
      <c r="X54">
        <v>101.94</v>
      </c>
      <c r="Y54">
        <v>101.95</v>
      </c>
      <c r="Z54">
        <v>101.95</v>
      </c>
      <c r="AA54">
        <v>101.93</v>
      </c>
      <c r="AB54">
        <v>101.91</v>
      </c>
      <c r="AC54">
        <v>101.86</v>
      </c>
      <c r="AD54">
        <v>101.85</v>
      </c>
      <c r="AE54">
        <v>101.85</v>
      </c>
      <c r="AF54">
        <v>101.86</v>
      </c>
      <c r="AG54">
        <v>101.85</v>
      </c>
      <c r="AH54">
        <v>101.86</v>
      </c>
      <c r="AI54">
        <v>101.87</v>
      </c>
      <c r="AJ54">
        <v>101.85</v>
      </c>
      <c r="AK54">
        <v>101.83</v>
      </c>
      <c r="AL54">
        <v>101.82</v>
      </c>
      <c r="AM54">
        <v>101.81</v>
      </c>
      <c r="AN54">
        <v>101.8</v>
      </c>
      <c r="AO54">
        <v>101.8</v>
      </c>
      <c r="AP54">
        <v>101.81</v>
      </c>
      <c r="AQ54">
        <v>101.82</v>
      </c>
      <c r="AR54">
        <v>101.82</v>
      </c>
      <c r="AS54">
        <v>101.85</v>
      </c>
      <c r="AT54">
        <v>101.85</v>
      </c>
      <c r="AU54">
        <v>101.87</v>
      </c>
      <c r="AV54">
        <v>101.88</v>
      </c>
      <c r="AW54">
        <v>101.88</v>
      </c>
      <c r="AX54">
        <v>101.88</v>
      </c>
      <c r="AY54">
        <v>101.89</v>
      </c>
      <c r="AZ54">
        <v>101.89</v>
      </c>
      <c r="BA54">
        <v>101.9</v>
      </c>
      <c r="BB54">
        <v>101.9</v>
      </c>
      <c r="BC54">
        <v>101.92</v>
      </c>
      <c r="BD54">
        <v>101.89</v>
      </c>
      <c r="BE54">
        <v>101.9</v>
      </c>
      <c r="BF54">
        <v>101.87</v>
      </c>
      <c r="BG54">
        <v>101.88</v>
      </c>
      <c r="BH54">
        <v>101.88</v>
      </c>
      <c r="BI54">
        <v>101.87</v>
      </c>
      <c r="BJ54">
        <v>101.9</v>
      </c>
      <c r="BK54">
        <v>101.9</v>
      </c>
      <c r="BM54">
        <v>101.8</v>
      </c>
      <c r="BN54">
        <v>101.95</v>
      </c>
      <c r="BP54">
        <v>51</v>
      </c>
      <c r="BQ54">
        <v>0.35833333333333323</v>
      </c>
      <c r="BR54">
        <v>0.3479166666666666</v>
      </c>
      <c r="BS54" t="s">
        <v>76</v>
      </c>
    </row>
    <row r="55" spans="1:71" x14ac:dyDescent="0.25">
      <c r="A55" s="2">
        <v>42634</v>
      </c>
      <c r="B55" s="9">
        <f t="shared" si="0"/>
        <v>21</v>
      </c>
      <c r="C55" s="9">
        <f t="shared" si="1"/>
        <v>0</v>
      </c>
      <c r="D55">
        <v>101.74</v>
      </c>
      <c r="E55">
        <v>101.75</v>
      </c>
      <c r="F55">
        <v>101.78</v>
      </c>
      <c r="G55">
        <v>101.77</v>
      </c>
      <c r="H55">
        <v>101.77</v>
      </c>
      <c r="I55">
        <v>101.78</v>
      </c>
      <c r="J55">
        <v>101.72</v>
      </c>
      <c r="K55">
        <v>101.73</v>
      </c>
      <c r="L55">
        <v>101.71</v>
      </c>
      <c r="M55">
        <v>101.71</v>
      </c>
      <c r="N55">
        <v>101.71</v>
      </c>
      <c r="O55">
        <v>101.71</v>
      </c>
      <c r="P55">
        <v>101.7</v>
      </c>
      <c r="Q55">
        <v>101.71</v>
      </c>
      <c r="R55">
        <v>101.72</v>
      </c>
      <c r="S55">
        <v>101.71</v>
      </c>
      <c r="T55">
        <v>101.73</v>
      </c>
      <c r="U55">
        <v>101.74</v>
      </c>
      <c r="V55">
        <v>101.72</v>
      </c>
      <c r="W55">
        <v>101.74</v>
      </c>
      <c r="X55">
        <v>101.71</v>
      </c>
      <c r="Y55">
        <v>101.69</v>
      </c>
      <c r="Z55">
        <v>101.68</v>
      </c>
      <c r="AA55">
        <v>101.69</v>
      </c>
      <c r="AB55">
        <v>101.69</v>
      </c>
      <c r="AC55">
        <v>101.66</v>
      </c>
      <c r="AD55">
        <v>101.67</v>
      </c>
      <c r="AE55">
        <v>101.69</v>
      </c>
      <c r="AF55">
        <v>101.71</v>
      </c>
      <c r="AG55">
        <v>101.69</v>
      </c>
      <c r="AH55">
        <v>101.68</v>
      </c>
      <c r="AI55">
        <v>101.66</v>
      </c>
      <c r="AJ55">
        <v>101.67</v>
      </c>
      <c r="AK55">
        <v>101.68</v>
      </c>
      <c r="AL55">
        <v>101.68</v>
      </c>
      <c r="AM55">
        <v>101.71</v>
      </c>
      <c r="AN55">
        <v>101.72</v>
      </c>
      <c r="AO55">
        <v>101.68</v>
      </c>
      <c r="AP55">
        <v>101.66</v>
      </c>
      <c r="AQ55">
        <v>101.67</v>
      </c>
      <c r="AR55">
        <v>101.66</v>
      </c>
      <c r="AS55">
        <v>101.68</v>
      </c>
      <c r="AT55">
        <v>101.67</v>
      </c>
      <c r="AU55">
        <v>101.67</v>
      </c>
      <c r="AV55">
        <v>101.67</v>
      </c>
      <c r="AW55">
        <v>101.7</v>
      </c>
      <c r="AX55">
        <v>101.69</v>
      </c>
      <c r="AY55">
        <v>101.69</v>
      </c>
      <c r="AZ55">
        <v>101.69</v>
      </c>
      <c r="BA55">
        <v>101.69</v>
      </c>
      <c r="BB55">
        <v>101.72</v>
      </c>
      <c r="BC55">
        <v>101.73</v>
      </c>
      <c r="BD55">
        <v>101.71</v>
      </c>
      <c r="BE55">
        <v>101.71</v>
      </c>
      <c r="BF55">
        <v>101.62</v>
      </c>
      <c r="BG55">
        <v>101.65</v>
      </c>
      <c r="BH55">
        <v>101.64</v>
      </c>
      <c r="BI55">
        <v>101.66</v>
      </c>
      <c r="BJ55">
        <v>101.65</v>
      </c>
      <c r="BK55">
        <v>101.61</v>
      </c>
      <c r="BM55">
        <v>101.61</v>
      </c>
      <c r="BN55">
        <v>101.78</v>
      </c>
      <c r="BP55">
        <v>52</v>
      </c>
      <c r="BQ55">
        <v>0.37430555555555539</v>
      </c>
      <c r="BR55">
        <v>0.3347222222222222</v>
      </c>
      <c r="BS55" t="s">
        <v>77</v>
      </c>
    </row>
    <row r="56" spans="1:71" x14ac:dyDescent="0.25">
      <c r="A56" s="2">
        <v>42635</v>
      </c>
      <c r="B56" s="9">
        <f t="shared" si="0"/>
        <v>22</v>
      </c>
      <c r="C56" s="9">
        <f t="shared" si="1"/>
        <v>0</v>
      </c>
      <c r="D56">
        <v>100.15</v>
      </c>
      <c r="E56">
        <v>100.16</v>
      </c>
      <c r="F56">
        <v>100.16</v>
      </c>
      <c r="G56">
        <v>100.13</v>
      </c>
      <c r="H56">
        <v>100.13</v>
      </c>
      <c r="I56">
        <v>100.13</v>
      </c>
      <c r="J56">
        <v>100.12</v>
      </c>
      <c r="K56">
        <v>100.14</v>
      </c>
      <c r="L56">
        <v>100.13</v>
      </c>
      <c r="M56">
        <v>100.12</v>
      </c>
      <c r="N56">
        <v>100.14</v>
      </c>
      <c r="O56">
        <v>100.14</v>
      </c>
      <c r="P56">
        <v>100.12</v>
      </c>
      <c r="Q56">
        <v>100.12</v>
      </c>
      <c r="R56">
        <v>100.14</v>
      </c>
      <c r="S56">
        <v>100.16</v>
      </c>
      <c r="T56">
        <v>100.13</v>
      </c>
      <c r="U56">
        <v>100.14</v>
      </c>
      <c r="V56">
        <v>100.18</v>
      </c>
      <c r="W56">
        <v>100.17</v>
      </c>
      <c r="X56">
        <v>100.18</v>
      </c>
      <c r="Y56">
        <v>100.17</v>
      </c>
      <c r="Z56">
        <v>100.16</v>
      </c>
      <c r="AA56">
        <v>100.14</v>
      </c>
      <c r="AB56">
        <v>100.13</v>
      </c>
      <c r="AC56">
        <v>100.14</v>
      </c>
      <c r="AD56">
        <v>100.13</v>
      </c>
      <c r="AE56">
        <v>100.14</v>
      </c>
      <c r="AF56">
        <v>100.16</v>
      </c>
      <c r="AG56">
        <v>100.15</v>
      </c>
      <c r="AH56">
        <v>100.13</v>
      </c>
      <c r="AI56">
        <v>100.13</v>
      </c>
      <c r="AJ56">
        <v>100.15</v>
      </c>
      <c r="AK56">
        <v>100.15</v>
      </c>
      <c r="AL56">
        <v>100.15</v>
      </c>
      <c r="AM56">
        <v>100.16</v>
      </c>
      <c r="AN56">
        <v>100.17</v>
      </c>
      <c r="AO56">
        <v>100.15</v>
      </c>
      <c r="AP56">
        <v>100.18</v>
      </c>
      <c r="AQ56">
        <v>100.17</v>
      </c>
      <c r="AR56">
        <v>100.19</v>
      </c>
      <c r="AS56">
        <v>100.19</v>
      </c>
      <c r="AT56">
        <v>100.2</v>
      </c>
      <c r="AU56">
        <v>100.2</v>
      </c>
      <c r="AV56">
        <v>100.19</v>
      </c>
      <c r="AW56">
        <v>100.21</v>
      </c>
      <c r="AX56">
        <v>100.23</v>
      </c>
      <c r="AY56">
        <v>100.21</v>
      </c>
      <c r="AZ56">
        <v>100.18</v>
      </c>
      <c r="BA56">
        <v>100.19</v>
      </c>
      <c r="BB56">
        <v>100.21</v>
      </c>
      <c r="BC56">
        <v>100.15</v>
      </c>
      <c r="BD56">
        <v>100.23</v>
      </c>
      <c r="BE56">
        <v>100.21</v>
      </c>
      <c r="BF56">
        <v>100.25</v>
      </c>
      <c r="BG56">
        <v>100.29</v>
      </c>
      <c r="BH56">
        <v>100.32</v>
      </c>
      <c r="BI56">
        <v>100.32</v>
      </c>
      <c r="BJ56">
        <v>100.36</v>
      </c>
      <c r="BK56">
        <v>100.35</v>
      </c>
      <c r="BM56">
        <v>100.12</v>
      </c>
      <c r="BN56">
        <v>100.36</v>
      </c>
      <c r="BP56">
        <v>53</v>
      </c>
      <c r="BQ56">
        <v>0.33749999999999997</v>
      </c>
      <c r="BR56">
        <v>0.37361111111111095</v>
      </c>
      <c r="BS56" t="s">
        <v>78</v>
      </c>
    </row>
    <row r="57" spans="1:71" x14ac:dyDescent="0.25">
      <c r="A57" s="2">
        <v>42636</v>
      </c>
      <c r="B57" s="9">
        <f t="shared" si="0"/>
        <v>23</v>
      </c>
      <c r="C57" s="9">
        <f t="shared" si="1"/>
        <v>0</v>
      </c>
      <c r="D57">
        <v>101.02</v>
      </c>
      <c r="E57">
        <v>101.02</v>
      </c>
      <c r="F57">
        <v>101.04</v>
      </c>
      <c r="G57">
        <v>101.01</v>
      </c>
      <c r="H57">
        <v>101.02</v>
      </c>
      <c r="I57">
        <v>101</v>
      </c>
      <c r="J57">
        <v>101</v>
      </c>
      <c r="K57">
        <v>101.02</v>
      </c>
      <c r="L57">
        <v>101.02</v>
      </c>
      <c r="M57">
        <v>101.03</v>
      </c>
      <c r="N57">
        <v>101.04</v>
      </c>
      <c r="O57">
        <v>101.05</v>
      </c>
      <c r="P57">
        <v>101.07</v>
      </c>
      <c r="Q57">
        <v>101.07</v>
      </c>
      <c r="R57">
        <v>101.05</v>
      </c>
      <c r="S57">
        <v>101.06</v>
      </c>
      <c r="T57">
        <v>101.09</v>
      </c>
      <c r="U57">
        <v>101.06</v>
      </c>
      <c r="V57">
        <v>101.05</v>
      </c>
      <c r="W57">
        <v>101.07</v>
      </c>
      <c r="X57">
        <v>101.07</v>
      </c>
      <c r="Y57">
        <v>101.07</v>
      </c>
      <c r="Z57">
        <v>101.05</v>
      </c>
      <c r="AA57">
        <v>101.06</v>
      </c>
      <c r="AB57">
        <v>101.1</v>
      </c>
      <c r="AC57">
        <v>101.1</v>
      </c>
      <c r="AD57">
        <v>101.12</v>
      </c>
      <c r="AE57">
        <v>101.04</v>
      </c>
      <c r="AF57">
        <v>100.98</v>
      </c>
      <c r="AG57">
        <v>100.99</v>
      </c>
      <c r="AH57">
        <v>101.01</v>
      </c>
      <c r="AI57">
        <v>100.99</v>
      </c>
      <c r="AJ57">
        <v>100.98</v>
      </c>
      <c r="AK57">
        <v>100.98</v>
      </c>
      <c r="AL57">
        <v>100.95</v>
      </c>
      <c r="AM57">
        <v>100.93</v>
      </c>
      <c r="AN57">
        <v>100.95</v>
      </c>
      <c r="AO57">
        <v>100.94</v>
      </c>
      <c r="AP57">
        <v>100.9</v>
      </c>
      <c r="AQ57">
        <v>100.88</v>
      </c>
      <c r="AR57">
        <v>100.85</v>
      </c>
      <c r="AS57">
        <v>100.86</v>
      </c>
      <c r="AT57">
        <v>100.86</v>
      </c>
      <c r="AU57">
        <v>100.88</v>
      </c>
      <c r="AV57">
        <v>100.84</v>
      </c>
      <c r="AW57">
        <v>100.81</v>
      </c>
      <c r="AX57">
        <v>100.77</v>
      </c>
      <c r="AY57">
        <v>100.79</v>
      </c>
      <c r="AZ57">
        <v>100.79</v>
      </c>
      <c r="BA57">
        <v>100.81</v>
      </c>
      <c r="BB57">
        <v>100.78</v>
      </c>
      <c r="BC57">
        <v>100.74</v>
      </c>
      <c r="BD57">
        <v>100.75</v>
      </c>
      <c r="BE57">
        <v>100.74</v>
      </c>
      <c r="BF57">
        <v>100.71</v>
      </c>
      <c r="BG57">
        <v>100.75</v>
      </c>
      <c r="BH57">
        <v>100.73</v>
      </c>
      <c r="BI57">
        <v>100.73</v>
      </c>
      <c r="BJ57">
        <v>100.75</v>
      </c>
      <c r="BK57">
        <v>100.79</v>
      </c>
      <c r="BM57">
        <v>100.71</v>
      </c>
      <c r="BN57">
        <v>101.12</v>
      </c>
      <c r="BP57">
        <v>54</v>
      </c>
      <c r="BQ57">
        <v>0.37083333333333318</v>
      </c>
      <c r="BR57">
        <v>0.35138888888888881</v>
      </c>
      <c r="BS57" t="s">
        <v>79</v>
      </c>
    </row>
    <row r="58" spans="1:71" x14ac:dyDescent="0.25">
      <c r="A58" s="2">
        <v>42639</v>
      </c>
      <c r="B58" s="9">
        <f t="shared" si="0"/>
        <v>26</v>
      </c>
      <c r="C58" s="9">
        <f t="shared" si="1"/>
        <v>0</v>
      </c>
      <c r="D58">
        <v>100.79</v>
      </c>
      <c r="E58">
        <v>100.8</v>
      </c>
      <c r="F58">
        <v>100.79</v>
      </c>
      <c r="G58">
        <v>100.81</v>
      </c>
      <c r="H58">
        <v>100.82</v>
      </c>
      <c r="I58">
        <v>100.78</v>
      </c>
      <c r="J58">
        <v>100.75</v>
      </c>
      <c r="K58">
        <v>100.78</v>
      </c>
      <c r="L58">
        <v>100.83</v>
      </c>
      <c r="M58">
        <v>100.83</v>
      </c>
      <c r="N58">
        <v>100.81</v>
      </c>
      <c r="O58">
        <v>100.82</v>
      </c>
      <c r="P58">
        <v>100.82</v>
      </c>
      <c r="Q58">
        <v>100.79</v>
      </c>
      <c r="R58">
        <v>100.79</v>
      </c>
      <c r="S58">
        <v>100.79</v>
      </c>
      <c r="T58">
        <v>100.78</v>
      </c>
      <c r="U58">
        <v>100.81</v>
      </c>
      <c r="V58">
        <v>100.79</v>
      </c>
      <c r="W58">
        <v>100.79</v>
      </c>
      <c r="X58">
        <v>100.75</v>
      </c>
      <c r="Y58">
        <v>100.75</v>
      </c>
      <c r="Z58">
        <v>100.78</v>
      </c>
      <c r="AA58">
        <v>100.76</v>
      </c>
      <c r="AB58">
        <v>100.75</v>
      </c>
      <c r="AC58">
        <v>100.75</v>
      </c>
      <c r="AD58">
        <v>100.73</v>
      </c>
      <c r="AE58">
        <v>100.73</v>
      </c>
      <c r="AF58">
        <v>100.73</v>
      </c>
      <c r="AG58">
        <v>100.75</v>
      </c>
      <c r="AH58">
        <v>100.75</v>
      </c>
      <c r="AI58">
        <v>100.77</v>
      </c>
      <c r="AJ58">
        <v>100.76</v>
      </c>
      <c r="AK58">
        <v>100.78</v>
      </c>
      <c r="AL58">
        <v>100.8</v>
      </c>
      <c r="AM58">
        <v>100.81</v>
      </c>
      <c r="AN58">
        <v>100.82</v>
      </c>
      <c r="AO58">
        <v>100.85</v>
      </c>
      <c r="AP58">
        <v>100.82</v>
      </c>
      <c r="AQ58">
        <v>100.81</v>
      </c>
      <c r="AR58">
        <v>100.8</v>
      </c>
      <c r="AS58">
        <v>100.82</v>
      </c>
      <c r="AT58">
        <v>100.81</v>
      </c>
      <c r="AU58">
        <v>100.81</v>
      </c>
      <c r="AV58">
        <v>100.8</v>
      </c>
      <c r="AW58">
        <v>100.82</v>
      </c>
      <c r="AX58">
        <v>100.85</v>
      </c>
      <c r="AY58">
        <v>100.82</v>
      </c>
      <c r="AZ58">
        <v>100.82</v>
      </c>
      <c r="BA58">
        <v>100.82</v>
      </c>
      <c r="BB58">
        <v>100.82</v>
      </c>
      <c r="BC58">
        <v>100.83</v>
      </c>
      <c r="BD58">
        <v>100.83</v>
      </c>
      <c r="BE58">
        <v>100.83</v>
      </c>
      <c r="BF58">
        <v>100.84</v>
      </c>
      <c r="BG58">
        <v>100.84</v>
      </c>
      <c r="BH58">
        <v>100.86</v>
      </c>
      <c r="BI58">
        <v>100.86</v>
      </c>
      <c r="BJ58">
        <v>100.86</v>
      </c>
      <c r="BK58">
        <v>100.89</v>
      </c>
      <c r="BM58">
        <v>100.73</v>
      </c>
      <c r="BN58">
        <v>100.89</v>
      </c>
      <c r="BP58">
        <v>55</v>
      </c>
      <c r="BQ58">
        <v>0.35138888888888881</v>
      </c>
      <c r="BR58">
        <v>0.37430555555555539</v>
      </c>
      <c r="BS58" t="s">
        <v>80</v>
      </c>
    </row>
    <row r="59" spans="1:71" x14ac:dyDescent="0.25">
      <c r="A59" s="2">
        <v>42640</v>
      </c>
      <c r="B59" s="9">
        <f t="shared" si="0"/>
        <v>27</v>
      </c>
      <c r="C59" s="9">
        <f t="shared" si="1"/>
        <v>0</v>
      </c>
      <c r="D59">
        <v>100.34</v>
      </c>
      <c r="E59">
        <v>100.33</v>
      </c>
      <c r="F59">
        <v>100.32</v>
      </c>
      <c r="G59">
        <v>100.33</v>
      </c>
      <c r="H59">
        <v>100.35</v>
      </c>
      <c r="I59">
        <v>100.32</v>
      </c>
      <c r="J59">
        <v>100.42</v>
      </c>
      <c r="K59">
        <v>100.42</v>
      </c>
      <c r="L59">
        <v>100.4</v>
      </c>
      <c r="M59">
        <v>100.4</v>
      </c>
      <c r="N59">
        <v>100.4</v>
      </c>
      <c r="O59">
        <v>100.36</v>
      </c>
      <c r="P59">
        <v>100.37</v>
      </c>
      <c r="Q59">
        <v>100.38</v>
      </c>
      <c r="R59">
        <v>100.42</v>
      </c>
      <c r="S59">
        <v>100.4</v>
      </c>
      <c r="T59">
        <v>100.38</v>
      </c>
      <c r="U59">
        <v>100.38</v>
      </c>
      <c r="V59">
        <v>100.39</v>
      </c>
      <c r="W59">
        <v>100.38</v>
      </c>
      <c r="X59">
        <v>100.39</v>
      </c>
      <c r="Y59">
        <v>100.38</v>
      </c>
      <c r="Z59">
        <v>100.38</v>
      </c>
      <c r="AA59">
        <v>100.39</v>
      </c>
      <c r="AB59">
        <v>100.38</v>
      </c>
      <c r="AC59">
        <v>100.42</v>
      </c>
      <c r="AD59">
        <v>100.4</v>
      </c>
      <c r="AE59">
        <v>100.37</v>
      </c>
      <c r="AF59">
        <v>100.38</v>
      </c>
      <c r="AG59">
        <v>100.34</v>
      </c>
      <c r="AH59">
        <v>100.34</v>
      </c>
      <c r="AI59">
        <v>100.37</v>
      </c>
      <c r="AJ59">
        <v>100.37</v>
      </c>
      <c r="AK59">
        <v>100.38</v>
      </c>
      <c r="AL59">
        <v>100.36</v>
      </c>
      <c r="AM59">
        <v>100.35</v>
      </c>
      <c r="AN59">
        <v>100.34</v>
      </c>
      <c r="AO59">
        <v>100.39</v>
      </c>
      <c r="AP59">
        <v>100.44</v>
      </c>
      <c r="AQ59">
        <v>100.4</v>
      </c>
      <c r="AR59">
        <v>100.38</v>
      </c>
      <c r="AS59">
        <v>100.37</v>
      </c>
      <c r="AT59">
        <v>100.22</v>
      </c>
      <c r="AU59">
        <v>100.18</v>
      </c>
      <c r="AV59">
        <v>100.16</v>
      </c>
      <c r="AW59">
        <v>100.16</v>
      </c>
      <c r="AX59">
        <v>100.1</v>
      </c>
      <c r="AY59">
        <v>100.19</v>
      </c>
      <c r="AZ59">
        <v>100.17</v>
      </c>
      <c r="BA59">
        <v>100.21</v>
      </c>
      <c r="BB59">
        <v>100.19</v>
      </c>
      <c r="BC59">
        <v>100.17</v>
      </c>
      <c r="BD59">
        <v>100.2</v>
      </c>
      <c r="BE59">
        <v>100.23</v>
      </c>
      <c r="BF59">
        <v>100.29</v>
      </c>
      <c r="BG59">
        <v>100.35</v>
      </c>
      <c r="BH59">
        <v>100.33</v>
      </c>
      <c r="BI59">
        <v>100.33</v>
      </c>
      <c r="BJ59">
        <v>100.33</v>
      </c>
      <c r="BK59">
        <v>100.35</v>
      </c>
      <c r="BM59">
        <v>100.1</v>
      </c>
      <c r="BN59">
        <v>100.44</v>
      </c>
      <c r="BP59">
        <v>56</v>
      </c>
      <c r="BQ59">
        <v>0.36527777777777765</v>
      </c>
      <c r="BR59">
        <v>0.35972222222222211</v>
      </c>
      <c r="BS59" t="s">
        <v>81</v>
      </c>
    </row>
    <row r="60" spans="1:71" x14ac:dyDescent="0.25">
      <c r="A60" s="2">
        <v>42641</v>
      </c>
      <c r="B60" s="9">
        <f t="shared" si="0"/>
        <v>28</v>
      </c>
      <c r="C60" s="9">
        <f t="shared" si="1"/>
        <v>0</v>
      </c>
      <c r="D60">
        <v>100.55</v>
      </c>
      <c r="E60">
        <v>100.52</v>
      </c>
      <c r="F60">
        <v>100.54</v>
      </c>
      <c r="G60">
        <v>100.53</v>
      </c>
      <c r="H60">
        <v>100.54</v>
      </c>
      <c r="I60">
        <v>100.58</v>
      </c>
      <c r="J60">
        <v>100.55</v>
      </c>
      <c r="K60">
        <v>100.51</v>
      </c>
      <c r="L60">
        <v>100.54</v>
      </c>
      <c r="M60">
        <v>100.53</v>
      </c>
      <c r="N60">
        <v>100.48</v>
      </c>
      <c r="O60">
        <v>100.47</v>
      </c>
      <c r="P60">
        <v>100.47</v>
      </c>
      <c r="Q60">
        <v>100.47</v>
      </c>
      <c r="R60">
        <v>100.44</v>
      </c>
      <c r="S60">
        <v>100.42</v>
      </c>
      <c r="T60">
        <v>100.45</v>
      </c>
      <c r="U60">
        <v>100.48</v>
      </c>
      <c r="V60">
        <v>100.48</v>
      </c>
      <c r="W60">
        <v>100.47</v>
      </c>
      <c r="X60">
        <v>100.48</v>
      </c>
      <c r="Y60">
        <v>100.46</v>
      </c>
      <c r="Z60">
        <v>100.44</v>
      </c>
      <c r="AA60">
        <v>100.47</v>
      </c>
      <c r="AB60">
        <v>100.47</v>
      </c>
      <c r="AC60">
        <v>100.47</v>
      </c>
      <c r="AD60">
        <v>100.47</v>
      </c>
      <c r="AE60">
        <v>100.48</v>
      </c>
      <c r="AF60">
        <v>100.48</v>
      </c>
      <c r="AG60">
        <v>100.51</v>
      </c>
      <c r="AH60">
        <v>100.53</v>
      </c>
      <c r="AI60">
        <v>100.53</v>
      </c>
      <c r="AJ60">
        <v>100.56</v>
      </c>
      <c r="AK60">
        <v>100.55</v>
      </c>
      <c r="AL60">
        <v>100.57</v>
      </c>
      <c r="AM60">
        <v>100.56</v>
      </c>
      <c r="AN60">
        <v>100.55</v>
      </c>
      <c r="AO60">
        <v>100.56</v>
      </c>
      <c r="AP60">
        <v>100.59</v>
      </c>
      <c r="AQ60">
        <v>100.58</v>
      </c>
      <c r="AR60">
        <v>100.6</v>
      </c>
      <c r="AS60">
        <v>100.56</v>
      </c>
      <c r="AT60">
        <v>100.59</v>
      </c>
      <c r="AU60">
        <v>100.58</v>
      </c>
      <c r="AV60">
        <v>100.58</v>
      </c>
      <c r="AW60">
        <v>100.54</v>
      </c>
      <c r="AX60">
        <v>100.51</v>
      </c>
      <c r="AY60">
        <v>100.51</v>
      </c>
      <c r="AZ60">
        <v>100.5</v>
      </c>
      <c r="BA60">
        <v>100.49</v>
      </c>
      <c r="BB60">
        <v>100.46</v>
      </c>
      <c r="BC60">
        <v>100.48</v>
      </c>
      <c r="BD60">
        <v>100.48</v>
      </c>
      <c r="BE60">
        <v>100.49</v>
      </c>
      <c r="BF60">
        <v>100.49</v>
      </c>
      <c r="BG60">
        <v>100.49</v>
      </c>
      <c r="BH60">
        <v>100.51</v>
      </c>
      <c r="BI60">
        <v>100.52</v>
      </c>
      <c r="BJ60">
        <v>100.52</v>
      </c>
      <c r="BK60">
        <v>100.49</v>
      </c>
      <c r="BM60">
        <v>100.42</v>
      </c>
      <c r="BN60">
        <v>100.6</v>
      </c>
      <c r="BP60">
        <v>57</v>
      </c>
      <c r="BQ60">
        <v>0.34374999999999994</v>
      </c>
      <c r="BR60">
        <v>0.36111111111111099</v>
      </c>
      <c r="BS60" t="s">
        <v>82</v>
      </c>
    </row>
    <row r="61" spans="1:71" x14ac:dyDescent="0.25">
      <c r="A61" s="2">
        <v>42642</v>
      </c>
      <c r="B61" s="9">
        <f t="shared" si="0"/>
        <v>29</v>
      </c>
      <c r="C61" s="9">
        <f t="shared" si="1"/>
        <v>0</v>
      </c>
      <c r="D61">
        <v>101.13</v>
      </c>
      <c r="E61">
        <v>101.13</v>
      </c>
      <c r="F61">
        <v>101.14</v>
      </c>
      <c r="G61">
        <v>101.15</v>
      </c>
      <c r="H61">
        <v>101.12</v>
      </c>
      <c r="I61">
        <v>101.12</v>
      </c>
      <c r="J61">
        <v>101.08</v>
      </c>
      <c r="K61">
        <v>101.06</v>
      </c>
      <c r="L61">
        <v>101.07</v>
      </c>
      <c r="M61">
        <v>101.06</v>
      </c>
      <c r="N61">
        <v>101.04</v>
      </c>
      <c r="O61">
        <v>101.05</v>
      </c>
      <c r="P61">
        <v>101.05</v>
      </c>
      <c r="Q61">
        <v>101.05</v>
      </c>
      <c r="R61">
        <v>101.02</v>
      </c>
      <c r="S61">
        <v>101.03</v>
      </c>
      <c r="T61">
        <v>101.02</v>
      </c>
      <c r="U61">
        <v>101</v>
      </c>
      <c r="V61">
        <v>100.99</v>
      </c>
      <c r="W61">
        <v>101</v>
      </c>
      <c r="X61">
        <v>100.97</v>
      </c>
      <c r="Y61">
        <v>100.97</v>
      </c>
      <c r="Z61">
        <v>100.96</v>
      </c>
      <c r="AA61">
        <v>100.98</v>
      </c>
      <c r="AB61">
        <v>101</v>
      </c>
      <c r="AC61">
        <v>100.99</v>
      </c>
      <c r="AD61">
        <v>100.97</v>
      </c>
      <c r="AE61">
        <v>100.96</v>
      </c>
      <c r="AF61">
        <v>100.97</v>
      </c>
      <c r="AG61">
        <v>100.97</v>
      </c>
      <c r="AH61">
        <v>100.97</v>
      </c>
      <c r="AI61">
        <v>100.98</v>
      </c>
      <c r="AJ61">
        <v>100.97</v>
      </c>
      <c r="AK61">
        <v>100.95</v>
      </c>
      <c r="AL61">
        <v>100.96</v>
      </c>
      <c r="AM61">
        <v>100.97</v>
      </c>
      <c r="AN61">
        <v>100.93</v>
      </c>
      <c r="AO61">
        <v>100.92</v>
      </c>
      <c r="AP61">
        <v>100.93</v>
      </c>
      <c r="AQ61">
        <v>100.95</v>
      </c>
      <c r="AR61">
        <v>100.96</v>
      </c>
      <c r="AS61">
        <v>100.95</v>
      </c>
      <c r="AT61">
        <v>100.96</v>
      </c>
      <c r="AU61">
        <v>100.96</v>
      </c>
      <c r="AV61">
        <v>100.96</v>
      </c>
      <c r="AW61">
        <v>100.94</v>
      </c>
      <c r="AX61">
        <v>100.96</v>
      </c>
      <c r="AY61">
        <v>100.97</v>
      </c>
      <c r="AZ61">
        <v>100.97</v>
      </c>
      <c r="BA61">
        <v>100.99</v>
      </c>
      <c r="BB61">
        <v>100.99</v>
      </c>
      <c r="BC61">
        <v>100.99</v>
      </c>
      <c r="BD61">
        <v>101.01</v>
      </c>
      <c r="BE61">
        <v>101.03</v>
      </c>
      <c r="BF61">
        <v>101.01</v>
      </c>
      <c r="BG61">
        <v>100.98</v>
      </c>
      <c r="BH61">
        <v>101.01</v>
      </c>
      <c r="BI61">
        <v>101</v>
      </c>
      <c r="BJ61">
        <v>100.99</v>
      </c>
      <c r="BK61">
        <v>100.92</v>
      </c>
      <c r="BM61">
        <v>100.92</v>
      </c>
      <c r="BN61">
        <v>101.15</v>
      </c>
      <c r="BP61">
        <v>58</v>
      </c>
      <c r="BQ61">
        <v>0.35902777777777767</v>
      </c>
      <c r="BR61">
        <v>0.33541666666666664</v>
      </c>
      <c r="BS61" t="s">
        <v>83</v>
      </c>
    </row>
    <row r="62" spans="1:71" x14ac:dyDescent="0.25">
      <c r="A62" s="2">
        <v>42643</v>
      </c>
      <c r="B62" s="9">
        <f t="shared" si="0"/>
        <v>30</v>
      </c>
      <c r="C62" s="9">
        <f t="shared" si="1"/>
        <v>1</v>
      </c>
      <c r="D62">
        <v>101.09</v>
      </c>
      <c r="E62">
        <v>101.07</v>
      </c>
      <c r="F62">
        <v>101.07</v>
      </c>
      <c r="G62">
        <v>101.08</v>
      </c>
      <c r="H62">
        <v>101.06</v>
      </c>
      <c r="I62">
        <v>101.04</v>
      </c>
      <c r="J62">
        <v>101.05</v>
      </c>
      <c r="K62">
        <v>101.09</v>
      </c>
      <c r="L62">
        <v>101.1</v>
      </c>
      <c r="M62">
        <v>101.1</v>
      </c>
      <c r="N62">
        <v>101.09</v>
      </c>
      <c r="O62">
        <v>101.05</v>
      </c>
      <c r="P62">
        <v>101.06</v>
      </c>
      <c r="Q62">
        <v>101.05</v>
      </c>
      <c r="R62">
        <v>101.06</v>
      </c>
      <c r="S62">
        <v>101.06</v>
      </c>
      <c r="T62">
        <v>101.05</v>
      </c>
      <c r="U62">
        <v>101.05</v>
      </c>
      <c r="V62">
        <v>101.05</v>
      </c>
      <c r="W62">
        <v>101.04</v>
      </c>
      <c r="X62">
        <v>101</v>
      </c>
      <c r="Y62">
        <v>101.02</v>
      </c>
      <c r="Z62">
        <v>101.06</v>
      </c>
      <c r="AA62">
        <v>101.1</v>
      </c>
      <c r="AB62">
        <v>101.09</v>
      </c>
      <c r="AC62">
        <v>101.11</v>
      </c>
      <c r="AD62">
        <v>101.12</v>
      </c>
      <c r="AE62">
        <v>101.13</v>
      </c>
      <c r="AF62">
        <v>101.14</v>
      </c>
      <c r="AG62">
        <v>101.14</v>
      </c>
      <c r="AH62">
        <v>101.13</v>
      </c>
      <c r="AI62">
        <v>101.13</v>
      </c>
      <c r="AJ62">
        <v>101.15</v>
      </c>
      <c r="AK62">
        <v>101.14</v>
      </c>
      <c r="AL62">
        <v>101.13</v>
      </c>
      <c r="AM62">
        <v>101.13</v>
      </c>
      <c r="AN62">
        <v>101.12</v>
      </c>
      <c r="AO62">
        <v>101.11</v>
      </c>
      <c r="AP62">
        <v>101.1</v>
      </c>
      <c r="AQ62">
        <v>101.1</v>
      </c>
      <c r="AR62">
        <v>101.11</v>
      </c>
      <c r="AS62">
        <v>101.1</v>
      </c>
      <c r="AT62">
        <v>101.11</v>
      </c>
      <c r="AU62">
        <v>101.14</v>
      </c>
      <c r="AV62">
        <v>101.2</v>
      </c>
      <c r="AW62">
        <v>101.22</v>
      </c>
      <c r="AX62">
        <v>101.23</v>
      </c>
      <c r="AY62">
        <v>101.2</v>
      </c>
      <c r="AZ62">
        <v>101.21</v>
      </c>
      <c r="BA62">
        <v>101.21</v>
      </c>
      <c r="BB62">
        <v>101.21</v>
      </c>
      <c r="BC62">
        <v>101.21</v>
      </c>
      <c r="BD62">
        <v>101.22</v>
      </c>
      <c r="BE62">
        <v>101.23</v>
      </c>
      <c r="BF62">
        <v>101.2</v>
      </c>
      <c r="BG62">
        <v>101.2</v>
      </c>
      <c r="BH62">
        <v>101.2</v>
      </c>
      <c r="BI62">
        <v>101.2</v>
      </c>
      <c r="BJ62">
        <v>101.19</v>
      </c>
      <c r="BK62">
        <v>101.2</v>
      </c>
      <c r="BM62">
        <v>101</v>
      </c>
      <c r="BN62">
        <v>101.23</v>
      </c>
      <c r="BP62">
        <v>59</v>
      </c>
      <c r="BQ62">
        <v>0.34722222222222215</v>
      </c>
      <c r="BR62">
        <v>0.36527777777777765</v>
      </c>
      <c r="BS62" t="s">
        <v>84</v>
      </c>
    </row>
    <row r="63" spans="1:71" x14ac:dyDescent="0.25">
      <c r="A63" s="2">
        <v>42646</v>
      </c>
      <c r="B63" s="9">
        <f t="shared" si="0"/>
        <v>3</v>
      </c>
      <c r="C63" s="9">
        <f t="shared" si="1"/>
        <v>0</v>
      </c>
      <c r="D63">
        <v>101.31</v>
      </c>
      <c r="E63">
        <v>101.33</v>
      </c>
      <c r="F63">
        <v>101.35</v>
      </c>
      <c r="G63">
        <v>101.39</v>
      </c>
      <c r="H63">
        <v>101.42</v>
      </c>
      <c r="I63">
        <v>101.41</v>
      </c>
      <c r="J63">
        <v>101.37</v>
      </c>
      <c r="K63">
        <v>101.38</v>
      </c>
      <c r="L63">
        <v>101.38</v>
      </c>
      <c r="M63">
        <v>101.35</v>
      </c>
      <c r="N63">
        <v>101.35</v>
      </c>
      <c r="O63">
        <v>101.35</v>
      </c>
      <c r="P63">
        <v>101.37</v>
      </c>
      <c r="Q63">
        <v>101.37</v>
      </c>
      <c r="R63">
        <v>101.37</v>
      </c>
      <c r="S63">
        <v>101.38</v>
      </c>
      <c r="T63">
        <v>101.38</v>
      </c>
      <c r="U63">
        <v>101.4</v>
      </c>
      <c r="V63">
        <v>101.41</v>
      </c>
      <c r="W63">
        <v>101.43</v>
      </c>
      <c r="X63">
        <v>101.42</v>
      </c>
      <c r="Y63">
        <v>101.43</v>
      </c>
      <c r="Z63">
        <v>101.44</v>
      </c>
      <c r="AA63">
        <v>101.43</v>
      </c>
      <c r="AB63">
        <v>101.43</v>
      </c>
      <c r="AC63">
        <v>101.46</v>
      </c>
      <c r="AD63">
        <v>101.43</v>
      </c>
      <c r="AE63">
        <v>101.43</v>
      </c>
      <c r="AF63">
        <v>101.45</v>
      </c>
      <c r="AG63">
        <v>101.46</v>
      </c>
      <c r="AH63">
        <v>101.46</v>
      </c>
      <c r="AI63">
        <v>101.45</v>
      </c>
      <c r="AJ63">
        <v>101.49</v>
      </c>
      <c r="AK63">
        <v>101.47</v>
      </c>
      <c r="AL63">
        <v>101.47</v>
      </c>
      <c r="AM63">
        <v>101.48</v>
      </c>
      <c r="AN63">
        <v>101.48</v>
      </c>
      <c r="AO63">
        <v>101.48</v>
      </c>
      <c r="AP63">
        <v>101.48</v>
      </c>
      <c r="AQ63">
        <v>101.47</v>
      </c>
      <c r="AR63">
        <v>101.5</v>
      </c>
      <c r="AS63">
        <v>101.48</v>
      </c>
      <c r="AT63">
        <v>101.48</v>
      </c>
      <c r="AU63">
        <v>101.5</v>
      </c>
      <c r="AV63">
        <v>101.51</v>
      </c>
      <c r="AW63">
        <v>101.54</v>
      </c>
      <c r="AX63">
        <v>101.53</v>
      </c>
      <c r="AY63">
        <v>101.53</v>
      </c>
      <c r="AZ63">
        <v>101.53</v>
      </c>
      <c r="BA63">
        <v>101.52</v>
      </c>
      <c r="BB63">
        <v>101.56</v>
      </c>
      <c r="BC63">
        <v>101.59</v>
      </c>
      <c r="BD63">
        <v>101.55</v>
      </c>
      <c r="BE63">
        <v>101.54</v>
      </c>
      <c r="BF63">
        <v>101.54</v>
      </c>
      <c r="BG63">
        <v>101.51</v>
      </c>
      <c r="BH63">
        <v>101.54</v>
      </c>
      <c r="BI63">
        <v>101.53</v>
      </c>
      <c r="BJ63">
        <v>101.53</v>
      </c>
      <c r="BK63">
        <v>101.52</v>
      </c>
      <c r="BM63">
        <v>101.31</v>
      </c>
      <c r="BN63">
        <v>101.59</v>
      </c>
      <c r="BP63">
        <v>60</v>
      </c>
      <c r="BQ63">
        <v>0.33333333333333331</v>
      </c>
      <c r="BR63">
        <v>0.36874999999999986</v>
      </c>
      <c r="BS63" t="s">
        <v>85</v>
      </c>
    </row>
    <row r="64" spans="1:71" x14ac:dyDescent="0.25">
      <c r="A64" s="2">
        <v>42647</v>
      </c>
      <c r="B64" s="9">
        <f t="shared" si="0"/>
        <v>4</v>
      </c>
      <c r="C64" s="9">
        <f t="shared" si="1"/>
        <v>0</v>
      </c>
      <c r="D64">
        <v>102.02</v>
      </c>
      <c r="E64">
        <v>102.04</v>
      </c>
      <c r="F64">
        <v>102.06</v>
      </c>
      <c r="G64">
        <v>102.08</v>
      </c>
      <c r="H64">
        <v>102.05</v>
      </c>
      <c r="I64">
        <v>102.05</v>
      </c>
      <c r="J64">
        <v>102.03</v>
      </c>
      <c r="K64">
        <v>102.02</v>
      </c>
      <c r="L64">
        <v>102</v>
      </c>
      <c r="M64">
        <v>102.04</v>
      </c>
      <c r="N64">
        <v>102.03</v>
      </c>
      <c r="O64">
        <v>101.99</v>
      </c>
      <c r="P64">
        <v>102</v>
      </c>
      <c r="Q64">
        <v>101.98</v>
      </c>
      <c r="R64">
        <v>101.98</v>
      </c>
      <c r="S64">
        <v>101.96</v>
      </c>
      <c r="T64">
        <v>101.98</v>
      </c>
      <c r="U64">
        <v>101.97</v>
      </c>
      <c r="V64">
        <v>101.97</v>
      </c>
      <c r="W64">
        <v>101.95</v>
      </c>
      <c r="X64">
        <v>101.96</v>
      </c>
      <c r="Y64">
        <v>101.97</v>
      </c>
      <c r="Z64">
        <v>101.99</v>
      </c>
      <c r="AA64">
        <v>101.97</v>
      </c>
      <c r="AB64">
        <v>101.96</v>
      </c>
      <c r="AC64">
        <v>101.97</v>
      </c>
      <c r="AD64">
        <v>101.95</v>
      </c>
      <c r="AE64">
        <v>101.97</v>
      </c>
      <c r="AF64">
        <v>101.97</v>
      </c>
      <c r="AG64">
        <v>101.97</v>
      </c>
      <c r="AH64">
        <v>101.99</v>
      </c>
      <c r="AI64">
        <v>102.01</v>
      </c>
      <c r="AJ64">
        <v>102.01</v>
      </c>
      <c r="AK64">
        <v>102.02</v>
      </c>
      <c r="AL64">
        <v>102.03</v>
      </c>
      <c r="AM64">
        <v>102.02</v>
      </c>
      <c r="AN64">
        <v>102.02</v>
      </c>
      <c r="AO64">
        <v>102.04</v>
      </c>
      <c r="AP64">
        <v>102.02</v>
      </c>
      <c r="AQ64">
        <v>102</v>
      </c>
      <c r="AR64">
        <v>102.02</v>
      </c>
      <c r="AS64">
        <v>102</v>
      </c>
      <c r="AT64">
        <v>101.98</v>
      </c>
      <c r="AU64">
        <v>101.98</v>
      </c>
      <c r="AV64">
        <v>102.01</v>
      </c>
      <c r="AW64">
        <v>101.98</v>
      </c>
      <c r="AX64">
        <v>102</v>
      </c>
      <c r="AY64">
        <v>101.95</v>
      </c>
      <c r="AZ64">
        <v>101.96</v>
      </c>
      <c r="BA64">
        <v>101.97</v>
      </c>
      <c r="BB64">
        <v>101.99</v>
      </c>
      <c r="BC64">
        <v>101.94</v>
      </c>
      <c r="BD64">
        <v>101.94</v>
      </c>
      <c r="BE64">
        <v>101.91</v>
      </c>
      <c r="BF64">
        <v>101.89</v>
      </c>
      <c r="BG64">
        <v>101.9</v>
      </c>
      <c r="BH64">
        <v>101.86</v>
      </c>
      <c r="BI64">
        <v>101.88</v>
      </c>
      <c r="BJ64">
        <v>101.87</v>
      </c>
      <c r="BK64">
        <v>101.83</v>
      </c>
      <c r="BM64">
        <v>101.83</v>
      </c>
      <c r="BN64">
        <v>102.08</v>
      </c>
      <c r="BP64">
        <v>61</v>
      </c>
      <c r="BQ64">
        <v>0.37430555555555539</v>
      </c>
      <c r="BR64">
        <v>0.33541666666666664</v>
      </c>
      <c r="BS64" t="s">
        <v>86</v>
      </c>
    </row>
    <row r="65" spans="1:71" x14ac:dyDescent="0.25">
      <c r="A65" s="2">
        <v>42648</v>
      </c>
      <c r="B65" s="9">
        <f t="shared" si="0"/>
        <v>5</v>
      </c>
      <c r="C65" s="9">
        <f t="shared" si="1"/>
        <v>1</v>
      </c>
      <c r="D65">
        <v>102.78</v>
      </c>
      <c r="E65">
        <v>102.77</v>
      </c>
      <c r="F65">
        <v>102.76</v>
      </c>
      <c r="G65">
        <v>102.77</v>
      </c>
      <c r="H65">
        <v>102.74</v>
      </c>
      <c r="I65">
        <v>102.74</v>
      </c>
      <c r="J65">
        <v>102.71</v>
      </c>
      <c r="K65">
        <v>102.7</v>
      </c>
      <c r="L65">
        <v>102.72</v>
      </c>
      <c r="M65">
        <v>102.73</v>
      </c>
      <c r="N65">
        <v>102.75</v>
      </c>
      <c r="O65">
        <v>102.75</v>
      </c>
      <c r="P65">
        <v>102.75</v>
      </c>
      <c r="Q65">
        <v>102.74</v>
      </c>
      <c r="R65">
        <v>102.73</v>
      </c>
      <c r="S65">
        <v>102.71</v>
      </c>
      <c r="T65">
        <v>102.71</v>
      </c>
      <c r="U65">
        <v>102.7</v>
      </c>
      <c r="V65">
        <v>102.7</v>
      </c>
      <c r="W65">
        <v>102.71</v>
      </c>
      <c r="X65">
        <v>102.7</v>
      </c>
      <c r="Y65">
        <v>102.69</v>
      </c>
      <c r="Z65">
        <v>102.72</v>
      </c>
      <c r="AA65">
        <v>102.72</v>
      </c>
      <c r="AB65">
        <v>102.7</v>
      </c>
      <c r="AC65">
        <v>102.71</v>
      </c>
      <c r="AD65">
        <v>102.72</v>
      </c>
      <c r="AE65">
        <v>102.73</v>
      </c>
      <c r="AF65">
        <v>102.72</v>
      </c>
      <c r="AG65">
        <v>102.71</v>
      </c>
      <c r="AH65">
        <v>102.7</v>
      </c>
      <c r="AI65">
        <v>102.72</v>
      </c>
      <c r="AJ65">
        <v>102.74</v>
      </c>
      <c r="AK65">
        <v>102.73</v>
      </c>
      <c r="AL65">
        <v>102.77</v>
      </c>
      <c r="AM65">
        <v>102.75</v>
      </c>
      <c r="AN65">
        <v>102.73</v>
      </c>
      <c r="AO65">
        <v>102.71</v>
      </c>
      <c r="AP65">
        <v>102.74</v>
      </c>
      <c r="AQ65">
        <v>102.74</v>
      </c>
      <c r="AR65">
        <v>102.76</v>
      </c>
      <c r="AS65">
        <v>102.77</v>
      </c>
      <c r="AT65">
        <v>102.78</v>
      </c>
      <c r="AU65">
        <v>102.79</v>
      </c>
      <c r="AV65">
        <v>102.78</v>
      </c>
      <c r="AW65">
        <v>102.75</v>
      </c>
      <c r="AX65">
        <v>102.75</v>
      </c>
      <c r="AY65">
        <v>102.73</v>
      </c>
      <c r="AZ65">
        <v>102.74</v>
      </c>
      <c r="BA65">
        <v>102.73</v>
      </c>
      <c r="BB65">
        <v>102.76</v>
      </c>
      <c r="BC65">
        <v>102.78</v>
      </c>
      <c r="BD65">
        <v>102.81</v>
      </c>
      <c r="BE65">
        <v>102.82</v>
      </c>
      <c r="BF65">
        <v>102.82</v>
      </c>
      <c r="BG65">
        <v>102.82</v>
      </c>
      <c r="BH65">
        <v>102.84</v>
      </c>
      <c r="BI65">
        <v>102.85</v>
      </c>
      <c r="BJ65">
        <v>102.86</v>
      </c>
      <c r="BK65">
        <v>102.86</v>
      </c>
      <c r="BM65">
        <v>102.69</v>
      </c>
      <c r="BN65">
        <v>102.86</v>
      </c>
      <c r="BP65">
        <v>62</v>
      </c>
      <c r="BQ65">
        <v>0.3479166666666666</v>
      </c>
      <c r="BR65">
        <v>0.37361111111111095</v>
      </c>
      <c r="BS65" t="s">
        <v>87</v>
      </c>
    </row>
    <row r="66" spans="1:71" x14ac:dyDescent="0.25">
      <c r="A66" s="2">
        <v>42649</v>
      </c>
      <c r="B66" s="9">
        <f t="shared" si="0"/>
        <v>6</v>
      </c>
      <c r="C66" s="9">
        <f t="shared" si="1"/>
        <v>0</v>
      </c>
      <c r="D66">
        <v>103.46</v>
      </c>
      <c r="E66">
        <v>103.48</v>
      </c>
      <c r="F66">
        <v>103.49</v>
      </c>
      <c r="G66">
        <v>103.46</v>
      </c>
      <c r="H66">
        <v>103.46</v>
      </c>
      <c r="I66">
        <v>103.45</v>
      </c>
      <c r="J66">
        <v>103.46</v>
      </c>
      <c r="K66">
        <v>103.46</v>
      </c>
      <c r="L66">
        <v>103.46</v>
      </c>
      <c r="M66">
        <v>103.49</v>
      </c>
      <c r="N66">
        <v>103.5</v>
      </c>
      <c r="O66">
        <v>103.48</v>
      </c>
      <c r="P66">
        <v>103.48</v>
      </c>
      <c r="Q66">
        <v>103.48</v>
      </c>
      <c r="R66">
        <v>103.49</v>
      </c>
      <c r="S66">
        <v>103.48</v>
      </c>
      <c r="T66">
        <v>103.47</v>
      </c>
      <c r="U66">
        <v>103.46</v>
      </c>
      <c r="V66">
        <v>103.49</v>
      </c>
      <c r="W66">
        <v>103.5</v>
      </c>
      <c r="X66">
        <v>103.51</v>
      </c>
      <c r="Y66">
        <v>103.5</v>
      </c>
      <c r="Z66">
        <v>103.49</v>
      </c>
      <c r="AA66">
        <v>103.5</v>
      </c>
      <c r="AB66">
        <v>103.51</v>
      </c>
      <c r="AC66">
        <v>103.48</v>
      </c>
      <c r="AD66">
        <v>103.48</v>
      </c>
      <c r="AE66">
        <v>103.47</v>
      </c>
      <c r="AF66">
        <v>103.5</v>
      </c>
      <c r="AG66">
        <v>103.49</v>
      </c>
      <c r="AH66">
        <v>103.46</v>
      </c>
      <c r="AI66">
        <v>103.48</v>
      </c>
      <c r="AJ66">
        <v>103.49</v>
      </c>
      <c r="AK66">
        <v>103.51</v>
      </c>
      <c r="AL66">
        <v>103.5</v>
      </c>
      <c r="AM66">
        <v>103.5</v>
      </c>
      <c r="AN66">
        <v>103.51</v>
      </c>
      <c r="AO66">
        <v>103.53</v>
      </c>
      <c r="AP66">
        <v>103.54</v>
      </c>
      <c r="AQ66">
        <v>103.53</v>
      </c>
      <c r="AR66">
        <v>103.54</v>
      </c>
      <c r="AS66">
        <v>103.56</v>
      </c>
      <c r="AT66">
        <v>103.59</v>
      </c>
      <c r="AU66">
        <v>103.6</v>
      </c>
      <c r="AV66">
        <v>103.58</v>
      </c>
      <c r="AW66">
        <v>103.58</v>
      </c>
      <c r="AX66">
        <v>103.58</v>
      </c>
      <c r="AY66">
        <v>103.56</v>
      </c>
      <c r="AZ66">
        <v>103.55</v>
      </c>
      <c r="BA66">
        <v>103.56</v>
      </c>
      <c r="BB66">
        <v>103.56</v>
      </c>
      <c r="BC66">
        <v>103.55</v>
      </c>
      <c r="BD66">
        <v>103.53</v>
      </c>
      <c r="BE66">
        <v>103.52</v>
      </c>
      <c r="BF66">
        <v>103.52</v>
      </c>
      <c r="BG66">
        <v>103.51</v>
      </c>
      <c r="BH66">
        <v>103.49</v>
      </c>
      <c r="BI66">
        <v>103.46</v>
      </c>
      <c r="BJ66">
        <v>103.41</v>
      </c>
      <c r="BK66">
        <v>103.4</v>
      </c>
      <c r="BM66">
        <v>103.4</v>
      </c>
      <c r="BN66">
        <v>103.6</v>
      </c>
      <c r="BP66">
        <v>63</v>
      </c>
      <c r="BQ66">
        <v>0.37430555555555539</v>
      </c>
      <c r="BR66">
        <v>0.36319444444444432</v>
      </c>
      <c r="BS66" t="s">
        <v>88</v>
      </c>
    </row>
    <row r="67" spans="1:71" x14ac:dyDescent="0.25">
      <c r="A67" s="2">
        <v>42650</v>
      </c>
      <c r="B67" s="9">
        <f t="shared" si="0"/>
        <v>7</v>
      </c>
      <c r="C67" s="9">
        <f t="shared" si="1"/>
        <v>0</v>
      </c>
      <c r="D67">
        <v>103.7</v>
      </c>
      <c r="E67">
        <v>103.72</v>
      </c>
      <c r="F67">
        <v>103.69</v>
      </c>
      <c r="G67">
        <v>103.73</v>
      </c>
      <c r="H67">
        <v>103.71</v>
      </c>
      <c r="I67">
        <v>103.73</v>
      </c>
      <c r="J67">
        <v>103.71</v>
      </c>
      <c r="K67">
        <v>103.75</v>
      </c>
      <c r="L67">
        <v>103.74</v>
      </c>
      <c r="M67">
        <v>103.73</v>
      </c>
      <c r="N67">
        <v>103.71</v>
      </c>
      <c r="O67">
        <v>103.7</v>
      </c>
      <c r="P67">
        <v>103.7</v>
      </c>
      <c r="Q67">
        <v>103.7</v>
      </c>
      <c r="R67">
        <v>103.7</v>
      </c>
      <c r="S67">
        <v>103.69</v>
      </c>
      <c r="T67">
        <v>103.72</v>
      </c>
      <c r="U67">
        <v>103.73</v>
      </c>
      <c r="V67">
        <v>103.72</v>
      </c>
      <c r="W67">
        <v>103.74</v>
      </c>
      <c r="X67">
        <v>103.76</v>
      </c>
      <c r="Y67">
        <v>103.77</v>
      </c>
      <c r="Z67">
        <v>103.77</v>
      </c>
      <c r="AA67">
        <v>103.77</v>
      </c>
      <c r="AB67">
        <v>103.79</v>
      </c>
      <c r="AC67">
        <v>103.79</v>
      </c>
      <c r="AD67">
        <v>103.78</v>
      </c>
      <c r="AE67">
        <v>103.78</v>
      </c>
      <c r="AF67">
        <v>103.77</v>
      </c>
      <c r="AG67">
        <v>103.77</v>
      </c>
      <c r="AH67">
        <v>103.76</v>
      </c>
      <c r="AI67">
        <v>103.78</v>
      </c>
      <c r="AJ67">
        <v>103.8</v>
      </c>
      <c r="AK67">
        <v>103.77</v>
      </c>
      <c r="AL67">
        <v>103.8</v>
      </c>
      <c r="AM67">
        <v>103.78</v>
      </c>
      <c r="AN67">
        <v>103.76</v>
      </c>
      <c r="AO67">
        <v>103.74</v>
      </c>
      <c r="AP67">
        <v>103.8</v>
      </c>
      <c r="AQ67">
        <v>103.8</v>
      </c>
      <c r="AR67">
        <v>103.77</v>
      </c>
      <c r="AS67">
        <v>103.77</v>
      </c>
      <c r="AT67">
        <v>103.8</v>
      </c>
      <c r="AU67">
        <v>103.82</v>
      </c>
      <c r="AV67">
        <v>103.84</v>
      </c>
      <c r="AW67">
        <v>103.84</v>
      </c>
      <c r="AX67">
        <v>103.83</v>
      </c>
      <c r="AY67">
        <v>103.83</v>
      </c>
      <c r="AZ67">
        <v>103.84</v>
      </c>
      <c r="BA67">
        <v>103.83</v>
      </c>
      <c r="BB67">
        <v>103.8</v>
      </c>
      <c r="BC67">
        <v>103.78</v>
      </c>
      <c r="BD67">
        <v>103.8</v>
      </c>
      <c r="BE67">
        <v>103.8</v>
      </c>
      <c r="BF67">
        <v>103.79</v>
      </c>
      <c r="BG67">
        <v>103.82</v>
      </c>
      <c r="BH67">
        <v>103.85</v>
      </c>
      <c r="BI67">
        <v>103.85</v>
      </c>
      <c r="BJ67">
        <v>103.8</v>
      </c>
      <c r="BK67">
        <v>103.77</v>
      </c>
      <c r="BM67">
        <v>103.69</v>
      </c>
      <c r="BN67">
        <v>103.85</v>
      </c>
      <c r="BP67">
        <v>64</v>
      </c>
      <c r="BQ67">
        <v>0.3347222222222222</v>
      </c>
      <c r="BR67">
        <v>0.37222222222222207</v>
      </c>
      <c r="BS67" t="s">
        <v>89</v>
      </c>
    </row>
    <row r="68" spans="1:71" x14ac:dyDescent="0.25">
      <c r="A68" s="2">
        <v>42653</v>
      </c>
      <c r="B68" s="9">
        <f t="shared" ref="B68:B131" si="2">DAY(A68)</f>
        <v>10</v>
      </c>
      <c r="C68" s="9">
        <f t="shared" ref="C68:C131" si="3">IF(OR(B68=5,B68=10,B68=15,B68=20,B68=25,B68=30), 1,0)</f>
        <v>1</v>
      </c>
      <c r="D68">
        <v>102.98</v>
      </c>
      <c r="E68">
        <v>102.96</v>
      </c>
      <c r="F68">
        <v>103.01</v>
      </c>
      <c r="G68">
        <v>103.05</v>
      </c>
      <c r="H68">
        <v>103.07</v>
      </c>
      <c r="I68">
        <v>103.06</v>
      </c>
      <c r="J68">
        <v>103.06</v>
      </c>
      <c r="K68">
        <v>103.06</v>
      </c>
      <c r="L68">
        <v>103.07</v>
      </c>
      <c r="M68">
        <v>103.07</v>
      </c>
      <c r="N68">
        <v>103.08</v>
      </c>
      <c r="O68">
        <v>103.07</v>
      </c>
      <c r="P68">
        <v>103.06</v>
      </c>
      <c r="Q68">
        <v>103.08</v>
      </c>
      <c r="R68">
        <v>103.07</v>
      </c>
      <c r="S68">
        <v>103.07</v>
      </c>
      <c r="T68">
        <v>103.1</v>
      </c>
      <c r="U68">
        <v>103.11</v>
      </c>
      <c r="V68">
        <v>103.09</v>
      </c>
      <c r="W68">
        <v>103.1</v>
      </c>
      <c r="X68">
        <v>103.09</v>
      </c>
      <c r="Y68">
        <v>103.08</v>
      </c>
      <c r="Z68">
        <v>103.08</v>
      </c>
      <c r="AA68">
        <v>103.08</v>
      </c>
      <c r="AB68">
        <v>103.08</v>
      </c>
      <c r="AC68">
        <v>103.08</v>
      </c>
      <c r="AD68">
        <v>103.08</v>
      </c>
      <c r="AE68">
        <v>103.06</v>
      </c>
      <c r="AF68">
        <v>103.07</v>
      </c>
      <c r="AG68">
        <v>103.07</v>
      </c>
      <c r="AH68">
        <v>103.06</v>
      </c>
      <c r="AI68">
        <v>103.07</v>
      </c>
      <c r="AJ68">
        <v>103.07</v>
      </c>
      <c r="AK68">
        <v>103.07</v>
      </c>
      <c r="AL68">
        <v>103.06</v>
      </c>
      <c r="AM68">
        <v>103.06</v>
      </c>
      <c r="AN68">
        <v>103.05</v>
      </c>
      <c r="AO68">
        <v>103.05</v>
      </c>
      <c r="AP68">
        <v>103.05</v>
      </c>
      <c r="AQ68">
        <v>103.07</v>
      </c>
      <c r="AR68">
        <v>103.08</v>
      </c>
      <c r="AS68">
        <v>103.1</v>
      </c>
      <c r="AT68">
        <v>103.08</v>
      </c>
      <c r="AU68">
        <v>103.08</v>
      </c>
      <c r="AV68">
        <v>103.07</v>
      </c>
      <c r="AW68">
        <v>103.06</v>
      </c>
      <c r="AX68">
        <v>103.06</v>
      </c>
      <c r="AY68">
        <v>103.09</v>
      </c>
      <c r="AZ68">
        <v>103.09</v>
      </c>
      <c r="BA68">
        <v>103.1</v>
      </c>
      <c r="BB68">
        <v>103.07</v>
      </c>
      <c r="BC68">
        <v>103.06</v>
      </c>
      <c r="BD68">
        <v>103.06</v>
      </c>
      <c r="BE68">
        <v>103.08</v>
      </c>
      <c r="BF68">
        <v>103.11</v>
      </c>
      <c r="BG68">
        <v>103.11</v>
      </c>
      <c r="BH68">
        <v>103.08</v>
      </c>
      <c r="BI68">
        <v>103.07</v>
      </c>
      <c r="BJ68">
        <v>103.06</v>
      </c>
      <c r="BK68">
        <v>103.06</v>
      </c>
      <c r="BM68">
        <v>102.96</v>
      </c>
      <c r="BN68">
        <v>103.11</v>
      </c>
      <c r="BP68">
        <v>65</v>
      </c>
      <c r="BQ68">
        <v>0.33402777777777776</v>
      </c>
      <c r="BR68">
        <v>0.34513888888888883</v>
      </c>
      <c r="BS68" t="s">
        <v>90</v>
      </c>
    </row>
    <row r="69" spans="1:71" x14ac:dyDescent="0.25">
      <c r="A69" s="2">
        <v>42654</v>
      </c>
      <c r="B69" s="9">
        <f t="shared" si="2"/>
        <v>11</v>
      </c>
      <c r="C69" s="9">
        <f t="shared" si="3"/>
        <v>0</v>
      </c>
      <c r="D69">
        <v>103.93</v>
      </c>
      <c r="E69">
        <v>103.94</v>
      </c>
      <c r="F69">
        <v>103.93</v>
      </c>
      <c r="G69">
        <v>103.95</v>
      </c>
      <c r="H69">
        <v>103.91</v>
      </c>
      <c r="I69">
        <v>103.94</v>
      </c>
      <c r="J69">
        <v>103.94</v>
      </c>
      <c r="K69">
        <v>103.94</v>
      </c>
      <c r="L69">
        <v>103.94</v>
      </c>
      <c r="M69">
        <v>103.94</v>
      </c>
      <c r="N69">
        <v>103.91</v>
      </c>
      <c r="O69">
        <v>103.91</v>
      </c>
      <c r="P69">
        <v>103.88</v>
      </c>
      <c r="Q69">
        <v>103.89</v>
      </c>
      <c r="R69">
        <v>103.89</v>
      </c>
      <c r="S69">
        <v>103.89</v>
      </c>
      <c r="T69">
        <v>103.89</v>
      </c>
      <c r="U69">
        <v>103.9</v>
      </c>
      <c r="V69">
        <v>103.89</v>
      </c>
      <c r="W69">
        <v>103.89</v>
      </c>
      <c r="X69">
        <v>103.88</v>
      </c>
      <c r="Y69">
        <v>103.9</v>
      </c>
      <c r="Z69">
        <v>103.89</v>
      </c>
      <c r="AA69">
        <v>103.89</v>
      </c>
      <c r="AB69">
        <v>103.89</v>
      </c>
      <c r="AC69">
        <v>103.9</v>
      </c>
      <c r="AD69">
        <v>103.9</v>
      </c>
      <c r="AE69">
        <v>103.91</v>
      </c>
      <c r="AF69">
        <v>103.91</v>
      </c>
      <c r="AG69">
        <v>103.92</v>
      </c>
      <c r="AH69">
        <v>103.93</v>
      </c>
      <c r="AI69">
        <v>103.95</v>
      </c>
      <c r="AJ69">
        <v>103.93</v>
      </c>
      <c r="AK69">
        <v>103.94</v>
      </c>
      <c r="AL69">
        <v>103.93</v>
      </c>
      <c r="AM69">
        <v>103.95</v>
      </c>
      <c r="AN69">
        <v>103.94</v>
      </c>
      <c r="AO69">
        <v>103.92</v>
      </c>
      <c r="AP69">
        <v>103.93</v>
      </c>
      <c r="AQ69">
        <v>103.94</v>
      </c>
      <c r="AR69">
        <v>103.9</v>
      </c>
      <c r="AS69">
        <v>103.9</v>
      </c>
      <c r="AT69">
        <v>103.92</v>
      </c>
      <c r="AU69">
        <v>103.91</v>
      </c>
      <c r="AV69">
        <v>103.9</v>
      </c>
      <c r="AW69">
        <v>103.93</v>
      </c>
      <c r="AX69">
        <v>103.91</v>
      </c>
      <c r="AY69">
        <v>103.9</v>
      </c>
      <c r="AZ69">
        <v>103.88</v>
      </c>
      <c r="BA69">
        <v>103.88</v>
      </c>
      <c r="BB69">
        <v>103.88</v>
      </c>
      <c r="BC69">
        <v>103.86</v>
      </c>
      <c r="BD69">
        <v>103.84</v>
      </c>
      <c r="BE69">
        <v>103.83</v>
      </c>
      <c r="BF69">
        <v>103.84</v>
      </c>
      <c r="BG69">
        <v>103.86</v>
      </c>
      <c r="BH69">
        <v>103.81</v>
      </c>
      <c r="BI69">
        <v>103.8</v>
      </c>
      <c r="BJ69">
        <v>103.75</v>
      </c>
      <c r="BK69">
        <v>103.74</v>
      </c>
      <c r="BM69">
        <v>103.74</v>
      </c>
      <c r="BN69">
        <v>103.95</v>
      </c>
      <c r="BP69">
        <v>66</v>
      </c>
      <c r="BQ69">
        <v>0.37430555555555539</v>
      </c>
      <c r="BR69">
        <v>0.33541666666666664</v>
      </c>
      <c r="BS69" t="s">
        <v>86</v>
      </c>
    </row>
    <row r="70" spans="1:71" x14ac:dyDescent="0.25">
      <c r="A70" s="2">
        <v>42655</v>
      </c>
      <c r="B70" s="9">
        <f t="shared" si="2"/>
        <v>12</v>
      </c>
      <c r="C70" s="9">
        <f t="shared" si="3"/>
        <v>0</v>
      </c>
      <c r="D70">
        <v>103.6</v>
      </c>
      <c r="E70">
        <v>103.6</v>
      </c>
      <c r="F70">
        <v>103.6</v>
      </c>
      <c r="G70">
        <v>103.59</v>
      </c>
      <c r="H70">
        <v>103.61</v>
      </c>
      <c r="I70">
        <v>103.63</v>
      </c>
      <c r="J70">
        <v>103.65</v>
      </c>
      <c r="K70">
        <v>103.63</v>
      </c>
      <c r="L70">
        <v>103.6</v>
      </c>
      <c r="M70">
        <v>103.59</v>
      </c>
      <c r="N70">
        <v>103.56</v>
      </c>
      <c r="O70">
        <v>103.54</v>
      </c>
      <c r="P70">
        <v>103.53</v>
      </c>
      <c r="Q70">
        <v>103.52</v>
      </c>
      <c r="R70">
        <v>103.51</v>
      </c>
      <c r="S70">
        <v>103.53</v>
      </c>
      <c r="T70">
        <v>103.51</v>
      </c>
      <c r="U70">
        <v>103.54</v>
      </c>
      <c r="V70">
        <v>103.52</v>
      </c>
      <c r="W70">
        <v>103.5</v>
      </c>
      <c r="X70">
        <v>103.53</v>
      </c>
      <c r="Y70">
        <v>103.54</v>
      </c>
      <c r="Z70">
        <v>103.54</v>
      </c>
      <c r="AA70">
        <v>103.51</v>
      </c>
      <c r="AB70">
        <v>103.52</v>
      </c>
      <c r="AC70">
        <v>103.46</v>
      </c>
      <c r="AD70">
        <v>103.47</v>
      </c>
      <c r="AE70">
        <v>103.46</v>
      </c>
      <c r="AF70">
        <v>103.44</v>
      </c>
      <c r="AG70">
        <v>103.45</v>
      </c>
      <c r="AH70">
        <v>103.47</v>
      </c>
      <c r="AI70">
        <v>103.45</v>
      </c>
      <c r="AJ70">
        <v>103.48</v>
      </c>
      <c r="AK70">
        <v>103.47</v>
      </c>
      <c r="AL70">
        <v>103.45</v>
      </c>
      <c r="AM70">
        <v>103.43</v>
      </c>
      <c r="AN70">
        <v>103.46</v>
      </c>
      <c r="AO70">
        <v>103.45</v>
      </c>
      <c r="AP70">
        <v>103.46</v>
      </c>
      <c r="AQ70">
        <v>103.45</v>
      </c>
      <c r="AR70">
        <v>103.44</v>
      </c>
      <c r="AS70">
        <v>103.43</v>
      </c>
      <c r="AT70">
        <v>103.46</v>
      </c>
      <c r="AU70">
        <v>103.44</v>
      </c>
      <c r="AV70">
        <v>103.45</v>
      </c>
      <c r="AW70">
        <v>103.46</v>
      </c>
      <c r="AX70">
        <v>103.43</v>
      </c>
      <c r="AY70">
        <v>103.4</v>
      </c>
      <c r="AZ70">
        <v>103.4</v>
      </c>
      <c r="BA70">
        <v>103.42</v>
      </c>
      <c r="BB70">
        <v>103.41</v>
      </c>
      <c r="BC70">
        <v>103.43</v>
      </c>
      <c r="BD70">
        <v>103.42</v>
      </c>
      <c r="BE70">
        <v>103.43</v>
      </c>
      <c r="BF70">
        <v>103.43</v>
      </c>
      <c r="BG70">
        <v>103.37</v>
      </c>
      <c r="BH70">
        <v>103.39</v>
      </c>
      <c r="BI70">
        <v>103.4</v>
      </c>
      <c r="BJ70">
        <v>103.3</v>
      </c>
      <c r="BK70">
        <v>103.3</v>
      </c>
      <c r="BM70">
        <v>103.3</v>
      </c>
      <c r="BN70">
        <v>103.65</v>
      </c>
      <c r="BP70">
        <v>67</v>
      </c>
      <c r="BQ70">
        <v>0.37361111111111095</v>
      </c>
      <c r="BR70">
        <v>0.33749999999999997</v>
      </c>
      <c r="BS70" t="s">
        <v>91</v>
      </c>
    </row>
    <row r="71" spans="1:71" x14ac:dyDescent="0.25">
      <c r="A71" s="2">
        <v>42656</v>
      </c>
      <c r="B71" s="9">
        <f t="shared" si="2"/>
        <v>13</v>
      </c>
      <c r="C71" s="9">
        <f t="shared" si="3"/>
        <v>0</v>
      </c>
      <c r="D71">
        <v>104.57</v>
      </c>
      <c r="E71">
        <v>104.55</v>
      </c>
      <c r="F71">
        <v>104.55</v>
      </c>
      <c r="G71">
        <v>104.55</v>
      </c>
      <c r="H71">
        <v>104.58</v>
      </c>
      <c r="I71">
        <v>104.56</v>
      </c>
      <c r="J71">
        <v>104.61</v>
      </c>
      <c r="K71">
        <v>104.62</v>
      </c>
      <c r="L71">
        <v>104.59</v>
      </c>
      <c r="M71">
        <v>104.62</v>
      </c>
      <c r="N71">
        <v>104.57</v>
      </c>
      <c r="O71">
        <v>104.58</v>
      </c>
      <c r="P71">
        <v>104.55</v>
      </c>
      <c r="Q71">
        <v>104.53</v>
      </c>
      <c r="R71">
        <v>104.53</v>
      </c>
      <c r="S71">
        <v>104.52</v>
      </c>
      <c r="T71">
        <v>104.53</v>
      </c>
      <c r="U71">
        <v>104.56</v>
      </c>
      <c r="V71">
        <v>104.56</v>
      </c>
      <c r="W71">
        <v>104.55</v>
      </c>
      <c r="X71">
        <v>104.46</v>
      </c>
      <c r="Y71">
        <v>104.44</v>
      </c>
      <c r="Z71">
        <v>104.44</v>
      </c>
      <c r="AA71">
        <v>104.42</v>
      </c>
      <c r="AB71">
        <v>104.42</v>
      </c>
      <c r="AC71">
        <v>104.43</v>
      </c>
      <c r="AD71">
        <v>104.39</v>
      </c>
      <c r="AE71">
        <v>104.42</v>
      </c>
      <c r="AF71">
        <v>104.42</v>
      </c>
      <c r="AG71">
        <v>104.4</v>
      </c>
      <c r="AH71">
        <v>104.4</v>
      </c>
      <c r="AI71">
        <v>104.42</v>
      </c>
      <c r="AJ71">
        <v>104.44</v>
      </c>
      <c r="AK71">
        <v>104.42</v>
      </c>
      <c r="AL71">
        <v>104.41</v>
      </c>
      <c r="AM71">
        <v>104.42</v>
      </c>
      <c r="AN71">
        <v>104.44</v>
      </c>
      <c r="AO71">
        <v>104.41</v>
      </c>
      <c r="AP71">
        <v>104.39</v>
      </c>
      <c r="AQ71">
        <v>104.35</v>
      </c>
      <c r="AR71">
        <v>104.35</v>
      </c>
      <c r="AS71">
        <v>104.37</v>
      </c>
      <c r="AT71">
        <v>104.38</v>
      </c>
      <c r="AU71">
        <v>104.38</v>
      </c>
      <c r="AV71">
        <v>104.4</v>
      </c>
      <c r="AW71">
        <v>104.39</v>
      </c>
      <c r="AX71">
        <v>104.38</v>
      </c>
      <c r="AY71">
        <v>104.38</v>
      </c>
      <c r="AZ71">
        <v>104.37</v>
      </c>
      <c r="BA71">
        <v>104.37</v>
      </c>
      <c r="BB71">
        <v>104.37</v>
      </c>
      <c r="BC71">
        <v>104.39</v>
      </c>
      <c r="BD71">
        <v>104.41</v>
      </c>
      <c r="BE71">
        <v>104.43</v>
      </c>
      <c r="BF71">
        <v>104.44</v>
      </c>
      <c r="BG71">
        <v>104.4</v>
      </c>
      <c r="BH71">
        <v>104.4</v>
      </c>
      <c r="BI71">
        <v>104.36</v>
      </c>
      <c r="BJ71">
        <v>104.32</v>
      </c>
      <c r="BK71">
        <v>104.34</v>
      </c>
      <c r="BM71">
        <v>104.32</v>
      </c>
      <c r="BN71">
        <v>104.62</v>
      </c>
      <c r="BP71">
        <v>68</v>
      </c>
      <c r="BQ71">
        <v>0.37361111111111095</v>
      </c>
      <c r="BR71">
        <v>0.33819444444444441</v>
      </c>
      <c r="BS71" t="s">
        <v>92</v>
      </c>
    </row>
    <row r="72" spans="1:71" x14ac:dyDescent="0.25">
      <c r="A72" s="2">
        <v>42657</v>
      </c>
      <c r="B72" s="9">
        <f t="shared" si="2"/>
        <v>14</v>
      </c>
      <c r="C72" s="9">
        <f t="shared" si="3"/>
        <v>0</v>
      </c>
      <c r="D72">
        <v>103.81</v>
      </c>
      <c r="E72">
        <v>103.83</v>
      </c>
      <c r="F72">
        <v>103.83</v>
      </c>
      <c r="G72">
        <v>103.86</v>
      </c>
      <c r="H72">
        <v>103.82</v>
      </c>
      <c r="I72">
        <v>103.79</v>
      </c>
      <c r="J72">
        <v>103.81</v>
      </c>
      <c r="K72">
        <v>103.82</v>
      </c>
      <c r="L72">
        <v>103.81</v>
      </c>
      <c r="M72">
        <v>103.81</v>
      </c>
      <c r="N72">
        <v>103.82</v>
      </c>
      <c r="O72">
        <v>103.84</v>
      </c>
      <c r="P72">
        <v>103.84</v>
      </c>
      <c r="Q72">
        <v>103.84</v>
      </c>
      <c r="R72">
        <v>103.83</v>
      </c>
      <c r="S72">
        <v>103.82</v>
      </c>
      <c r="T72">
        <v>103.84</v>
      </c>
      <c r="U72">
        <v>103.85</v>
      </c>
      <c r="V72">
        <v>103.87</v>
      </c>
      <c r="W72">
        <v>103.87</v>
      </c>
      <c r="X72">
        <v>103.85</v>
      </c>
      <c r="Y72">
        <v>103.84</v>
      </c>
      <c r="Z72">
        <v>103.78</v>
      </c>
      <c r="AA72">
        <v>103.77</v>
      </c>
      <c r="AB72">
        <v>103.77</v>
      </c>
      <c r="AC72">
        <v>103.76</v>
      </c>
      <c r="AD72">
        <v>103.76</v>
      </c>
      <c r="AE72">
        <v>103.79</v>
      </c>
      <c r="AF72">
        <v>103.78</v>
      </c>
      <c r="AG72">
        <v>103.78</v>
      </c>
      <c r="AH72">
        <v>103.77</v>
      </c>
      <c r="AI72">
        <v>103.78</v>
      </c>
      <c r="AJ72">
        <v>103.77</v>
      </c>
      <c r="AK72">
        <v>103.78</v>
      </c>
      <c r="AL72">
        <v>103.77</v>
      </c>
      <c r="AM72">
        <v>103.78</v>
      </c>
      <c r="AN72">
        <v>103.8</v>
      </c>
      <c r="AO72">
        <v>103.78</v>
      </c>
      <c r="AP72">
        <v>103.8</v>
      </c>
      <c r="AQ72">
        <v>103.82</v>
      </c>
      <c r="AR72">
        <v>103.79</v>
      </c>
      <c r="AS72">
        <v>103.8</v>
      </c>
      <c r="AT72">
        <v>103.83</v>
      </c>
      <c r="AU72">
        <v>103.8</v>
      </c>
      <c r="AV72">
        <v>103.78</v>
      </c>
      <c r="AW72">
        <v>103.81</v>
      </c>
      <c r="AX72">
        <v>103.81</v>
      </c>
      <c r="AY72">
        <v>103.79</v>
      </c>
      <c r="AZ72">
        <v>103.81</v>
      </c>
      <c r="BA72">
        <v>103.82</v>
      </c>
      <c r="BB72">
        <v>103.81</v>
      </c>
      <c r="BC72">
        <v>103.82</v>
      </c>
      <c r="BD72">
        <v>103.83</v>
      </c>
      <c r="BE72">
        <v>103.86</v>
      </c>
      <c r="BF72">
        <v>103.83</v>
      </c>
      <c r="BG72">
        <v>103.8</v>
      </c>
      <c r="BH72">
        <v>103.83</v>
      </c>
      <c r="BI72">
        <v>103.81</v>
      </c>
      <c r="BJ72">
        <v>103.78</v>
      </c>
      <c r="BK72">
        <v>103.75</v>
      </c>
      <c r="BM72">
        <v>103.75</v>
      </c>
      <c r="BN72">
        <v>103.87</v>
      </c>
      <c r="BP72">
        <v>69</v>
      </c>
      <c r="BQ72">
        <v>0.37430555555555539</v>
      </c>
      <c r="BR72">
        <v>0.34583333333333327</v>
      </c>
      <c r="BS72" t="s">
        <v>93</v>
      </c>
    </row>
    <row r="73" spans="1:71" x14ac:dyDescent="0.25">
      <c r="A73" s="2">
        <v>42660</v>
      </c>
      <c r="B73" s="9">
        <f t="shared" si="2"/>
        <v>17</v>
      </c>
      <c r="C73" s="9">
        <f t="shared" si="3"/>
        <v>0</v>
      </c>
      <c r="D73">
        <v>104.21</v>
      </c>
      <c r="E73">
        <v>104.19</v>
      </c>
      <c r="F73">
        <v>104.19</v>
      </c>
      <c r="G73">
        <v>104.2</v>
      </c>
      <c r="H73">
        <v>104.2</v>
      </c>
      <c r="I73">
        <v>104.21</v>
      </c>
      <c r="J73">
        <v>104.22</v>
      </c>
      <c r="K73">
        <v>104.24</v>
      </c>
      <c r="L73">
        <v>104.2</v>
      </c>
      <c r="M73">
        <v>104.19</v>
      </c>
      <c r="N73">
        <v>104.2</v>
      </c>
      <c r="O73">
        <v>104.21</v>
      </c>
      <c r="P73">
        <v>104.22</v>
      </c>
      <c r="Q73">
        <v>104.23</v>
      </c>
      <c r="R73">
        <v>104.26</v>
      </c>
      <c r="S73">
        <v>104.26</v>
      </c>
      <c r="T73">
        <v>104.27</v>
      </c>
      <c r="U73">
        <v>104.26</v>
      </c>
      <c r="V73">
        <v>104.24</v>
      </c>
      <c r="W73">
        <v>104.23</v>
      </c>
      <c r="X73">
        <v>104.22</v>
      </c>
      <c r="Y73">
        <v>104.2</v>
      </c>
      <c r="Z73">
        <v>104.22</v>
      </c>
      <c r="AA73">
        <v>104.19</v>
      </c>
      <c r="AB73">
        <v>104.2</v>
      </c>
      <c r="AC73">
        <v>104.21</v>
      </c>
      <c r="AD73">
        <v>104.23</v>
      </c>
      <c r="AE73">
        <v>104.21</v>
      </c>
      <c r="AF73">
        <v>104.19</v>
      </c>
      <c r="AG73">
        <v>104.18</v>
      </c>
      <c r="AH73">
        <v>104.18</v>
      </c>
      <c r="AI73">
        <v>104.14</v>
      </c>
      <c r="AJ73">
        <v>104.14</v>
      </c>
      <c r="AK73">
        <v>104.15</v>
      </c>
      <c r="AL73">
        <v>104.14</v>
      </c>
      <c r="AM73">
        <v>104.13</v>
      </c>
      <c r="AN73">
        <v>104.11</v>
      </c>
      <c r="AO73">
        <v>104.12</v>
      </c>
      <c r="AP73">
        <v>104.14</v>
      </c>
      <c r="AQ73">
        <v>104.13</v>
      </c>
      <c r="AR73">
        <v>104.14</v>
      </c>
      <c r="AS73">
        <v>104.11</v>
      </c>
      <c r="AT73">
        <v>104.09</v>
      </c>
      <c r="AU73">
        <v>104.09</v>
      </c>
      <c r="AV73">
        <v>104.1</v>
      </c>
      <c r="AW73">
        <v>104.07</v>
      </c>
      <c r="AX73">
        <v>104.07</v>
      </c>
      <c r="AY73">
        <v>104.05</v>
      </c>
      <c r="AZ73">
        <v>104.07</v>
      </c>
      <c r="BA73">
        <v>104.09</v>
      </c>
      <c r="BB73">
        <v>104.1</v>
      </c>
      <c r="BC73">
        <v>104.12</v>
      </c>
      <c r="BD73">
        <v>104.12</v>
      </c>
      <c r="BE73">
        <v>104.1</v>
      </c>
      <c r="BF73">
        <v>104.11</v>
      </c>
      <c r="BG73">
        <v>104.12</v>
      </c>
      <c r="BH73">
        <v>104.13</v>
      </c>
      <c r="BI73">
        <v>104.1</v>
      </c>
      <c r="BJ73">
        <v>104.09</v>
      </c>
      <c r="BK73">
        <v>104.1</v>
      </c>
      <c r="BM73">
        <v>104.05</v>
      </c>
      <c r="BN73">
        <v>104.27</v>
      </c>
      <c r="BP73">
        <v>70</v>
      </c>
      <c r="BQ73">
        <v>0.36597222222222209</v>
      </c>
      <c r="BR73">
        <v>0.34444444444444439</v>
      </c>
      <c r="BS73" t="s">
        <v>94</v>
      </c>
    </row>
    <row r="74" spans="1:71" x14ac:dyDescent="0.25">
      <c r="A74" s="2">
        <v>42661</v>
      </c>
      <c r="B74" s="9">
        <f t="shared" si="2"/>
        <v>18</v>
      </c>
      <c r="C74" s="9">
        <f t="shared" si="3"/>
        <v>0</v>
      </c>
      <c r="D74">
        <v>103.75</v>
      </c>
      <c r="E74">
        <v>103.75</v>
      </c>
      <c r="F74">
        <v>103.75</v>
      </c>
      <c r="G74">
        <v>103.77</v>
      </c>
      <c r="H74">
        <v>103.74</v>
      </c>
      <c r="I74">
        <v>103.75</v>
      </c>
      <c r="J74">
        <v>103.75</v>
      </c>
      <c r="K74">
        <v>103.75</v>
      </c>
      <c r="L74">
        <v>103.75</v>
      </c>
      <c r="M74">
        <v>103.75</v>
      </c>
      <c r="N74">
        <v>103.74</v>
      </c>
      <c r="O74">
        <v>103.76</v>
      </c>
      <c r="P74">
        <v>103.77</v>
      </c>
      <c r="Q74">
        <v>103.77</v>
      </c>
      <c r="R74">
        <v>103.77</v>
      </c>
      <c r="S74">
        <v>103.79</v>
      </c>
      <c r="T74">
        <v>103.78</v>
      </c>
      <c r="U74">
        <v>103.8</v>
      </c>
      <c r="V74">
        <v>103.81</v>
      </c>
      <c r="W74">
        <v>103.82</v>
      </c>
      <c r="X74">
        <v>103.79</v>
      </c>
      <c r="Y74">
        <v>103.77</v>
      </c>
      <c r="Z74">
        <v>103.78</v>
      </c>
      <c r="AA74">
        <v>103.76</v>
      </c>
      <c r="AB74">
        <v>103.76</v>
      </c>
      <c r="AC74">
        <v>103.76</v>
      </c>
      <c r="AD74">
        <v>103.76</v>
      </c>
      <c r="AE74">
        <v>103.76</v>
      </c>
      <c r="AF74">
        <v>103.77</v>
      </c>
      <c r="AG74">
        <v>103.75</v>
      </c>
      <c r="AH74">
        <v>103.73</v>
      </c>
      <c r="AI74">
        <v>103.72</v>
      </c>
      <c r="AJ74">
        <v>103.71</v>
      </c>
      <c r="AK74">
        <v>103.71</v>
      </c>
      <c r="AL74">
        <v>103.69</v>
      </c>
      <c r="AM74">
        <v>103.72</v>
      </c>
      <c r="AN74">
        <v>103.73</v>
      </c>
      <c r="AO74">
        <v>103.73</v>
      </c>
      <c r="AP74">
        <v>103.73</v>
      </c>
      <c r="AQ74">
        <v>103.73</v>
      </c>
      <c r="AR74">
        <v>103.75</v>
      </c>
      <c r="AS74">
        <v>103.75</v>
      </c>
      <c r="AT74">
        <v>103.73</v>
      </c>
      <c r="AU74">
        <v>103.7</v>
      </c>
      <c r="AV74">
        <v>103.72</v>
      </c>
      <c r="AW74">
        <v>103.72</v>
      </c>
      <c r="AX74">
        <v>103.74</v>
      </c>
      <c r="AY74">
        <v>103.73</v>
      </c>
      <c r="AZ74">
        <v>103.73</v>
      </c>
      <c r="BA74">
        <v>103.74</v>
      </c>
      <c r="BB74">
        <v>103.74</v>
      </c>
      <c r="BC74">
        <v>103.74</v>
      </c>
      <c r="BD74">
        <v>103.73</v>
      </c>
      <c r="BE74">
        <v>103.75</v>
      </c>
      <c r="BF74">
        <v>103.74</v>
      </c>
      <c r="BG74">
        <v>103.74</v>
      </c>
      <c r="BH74">
        <v>103.72</v>
      </c>
      <c r="BI74">
        <v>103.81</v>
      </c>
      <c r="BJ74">
        <v>103.85</v>
      </c>
      <c r="BK74">
        <v>103.86</v>
      </c>
      <c r="BM74">
        <v>103.69</v>
      </c>
      <c r="BN74">
        <v>103.86</v>
      </c>
      <c r="BP74">
        <v>71</v>
      </c>
      <c r="BQ74">
        <v>0.35694444444444434</v>
      </c>
      <c r="BR74">
        <v>0.37430555555555539</v>
      </c>
      <c r="BS74" t="s">
        <v>95</v>
      </c>
    </row>
    <row r="75" spans="1:71" x14ac:dyDescent="0.25">
      <c r="A75" s="2">
        <v>42662</v>
      </c>
      <c r="B75" s="9">
        <f t="shared" si="2"/>
        <v>19</v>
      </c>
      <c r="C75" s="9">
        <f t="shared" si="3"/>
        <v>0</v>
      </c>
      <c r="D75">
        <v>103.73</v>
      </c>
      <c r="E75">
        <v>103.74</v>
      </c>
      <c r="F75">
        <v>103.72</v>
      </c>
      <c r="G75">
        <v>103.74</v>
      </c>
      <c r="H75">
        <v>103.75</v>
      </c>
      <c r="I75">
        <v>103.76</v>
      </c>
      <c r="J75">
        <v>103.77</v>
      </c>
      <c r="K75">
        <v>103.79</v>
      </c>
      <c r="L75">
        <v>103.79</v>
      </c>
      <c r="M75">
        <v>103.78</v>
      </c>
      <c r="N75">
        <v>103.8</v>
      </c>
      <c r="O75">
        <v>103.8</v>
      </c>
      <c r="P75">
        <v>103.8</v>
      </c>
      <c r="Q75">
        <v>103.79</v>
      </c>
      <c r="R75">
        <v>103.78</v>
      </c>
      <c r="S75">
        <v>103.8</v>
      </c>
      <c r="T75">
        <v>103.8</v>
      </c>
      <c r="U75">
        <v>103.82</v>
      </c>
      <c r="V75">
        <v>103.87</v>
      </c>
      <c r="W75">
        <v>103.87</v>
      </c>
      <c r="X75">
        <v>103.88</v>
      </c>
      <c r="Y75">
        <v>103.89</v>
      </c>
      <c r="Z75">
        <v>103.89</v>
      </c>
      <c r="AA75">
        <v>103.88</v>
      </c>
      <c r="AB75">
        <v>103.87</v>
      </c>
      <c r="AC75">
        <v>103.88</v>
      </c>
      <c r="AD75">
        <v>103.88</v>
      </c>
      <c r="AE75">
        <v>103.87</v>
      </c>
      <c r="AF75">
        <v>103.88</v>
      </c>
      <c r="AG75">
        <v>103.89</v>
      </c>
      <c r="AH75">
        <v>103.89</v>
      </c>
      <c r="AI75">
        <v>103.89</v>
      </c>
      <c r="AJ75">
        <v>103.91</v>
      </c>
      <c r="AK75">
        <v>103.91</v>
      </c>
      <c r="AL75">
        <v>103.94</v>
      </c>
      <c r="AM75">
        <v>103.93</v>
      </c>
      <c r="AN75">
        <v>103.94</v>
      </c>
      <c r="AO75">
        <v>103.93</v>
      </c>
      <c r="AP75">
        <v>103.91</v>
      </c>
      <c r="AQ75">
        <v>103.92</v>
      </c>
      <c r="AR75">
        <v>103.9</v>
      </c>
      <c r="AS75">
        <v>103.9</v>
      </c>
      <c r="AT75">
        <v>103.92</v>
      </c>
      <c r="AU75">
        <v>103.92</v>
      </c>
      <c r="AV75">
        <v>103.92</v>
      </c>
      <c r="AW75">
        <v>103.93</v>
      </c>
      <c r="AX75">
        <v>103.91</v>
      </c>
      <c r="AY75">
        <v>103.93</v>
      </c>
      <c r="AZ75">
        <v>103.93</v>
      </c>
      <c r="BA75">
        <v>103.91</v>
      </c>
      <c r="BB75">
        <v>103.89</v>
      </c>
      <c r="BC75">
        <v>103.85</v>
      </c>
      <c r="BD75">
        <v>103.83</v>
      </c>
      <c r="BE75">
        <v>103.83</v>
      </c>
      <c r="BF75">
        <v>103.84</v>
      </c>
      <c r="BG75">
        <v>103.83</v>
      </c>
      <c r="BH75">
        <v>103.84</v>
      </c>
      <c r="BI75">
        <v>103.85</v>
      </c>
      <c r="BJ75">
        <v>103.84</v>
      </c>
      <c r="BK75">
        <v>103.9</v>
      </c>
      <c r="BM75">
        <v>103.72</v>
      </c>
      <c r="BN75">
        <v>103.94</v>
      </c>
      <c r="BP75">
        <v>72</v>
      </c>
      <c r="BQ75">
        <v>0.3347222222222222</v>
      </c>
      <c r="BR75">
        <v>0.35694444444444434</v>
      </c>
      <c r="BS75" t="s">
        <v>96</v>
      </c>
    </row>
    <row r="76" spans="1:71" x14ac:dyDescent="0.25">
      <c r="A76" s="2">
        <v>42663</v>
      </c>
      <c r="B76" s="9">
        <f t="shared" si="2"/>
        <v>20</v>
      </c>
      <c r="C76" s="9">
        <f t="shared" si="3"/>
        <v>1</v>
      </c>
      <c r="D76">
        <v>103.61</v>
      </c>
      <c r="E76">
        <v>103.64</v>
      </c>
      <c r="F76">
        <v>103.64</v>
      </c>
      <c r="G76">
        <v>103.65</v>
      </c>
      <c r="H76">
        <v>103.64</v>
      </c>
      <c r="I76">
        <v>103.63</v>
      </c>
      <c r="J76">
        <v>103.61</v>
      </c>
      <c r="K76">
        <v>103.61</v>
      </c>
      <c r="L76">
        <v>103.61</v>
      </c>
      <c r="M76">
        <v>103.62</v>
      </c>
      <c r="N76">
        <v>103.61</v>
      </c>
      <c r="O76">
        <v>103.61</v>
      </c>
      <c r="P76">
        <v>103.62</v>
      </c>
      <c r="Q76">
        <v>103.62</v>
      </c>
      <c r="R76">
        <v>103.61</v>
      </c>
      <c r="S76">
        <v>103.61</v>
      </c>
      <c r="T76">
        <v>103.62</v>
      </c>
      <c r="U76">
        <v>103.62</v>
      </c>
      <c r="V76">
        <v>103.62</v>
      </c>
      <c r="W76">
        <v>103.61</v>
      </c>
      <c r="X76">
        <v>103.58</v>
      </c>
      <c r="Y76">
        <v>103.55</v>
      </c>
      <c r="Z76">
        <v>103.52</v>
      </c>
      <c r="AA76">
        <v>103.56</v>
      </c>
      <c r="AB76">
        <v>103.56</v>
      </c>
      <c r="AC76">
        <v>103.55</v>
      </c>
      <c r="AD76">
        <v>103.54</v>
      </c>
      <c r="AE76">
        <v>103.55</v>
      </c>
      <c r="AF76">
        <v>103.5</v>
      </c>
      <c r="AG76">
        <v>103.48</v>
      </c>
      <c r="AH76">
        <v>103.46</v>
      </c>
      <c r="AI76">
        <v>103.44</v>
      </c>
      <c r="AJ76">
        <v>103.43</v>
      </c>
      <c r="AK76">
        <v>103.43</v>
      </c>
      <c r="AL76">
        <v>103.44</v>
      </c>
      <c r="AM76">
        <v>103.44</v>
      </c>
      <c r="AN76">
        <v>103.45</v>
      </c>
      <c r="AO76">
        <v>103.45</v>
      </c>
      <c r="AP76">
        <v>103.47</v>
      </c>
      <c r="AQ76">
        <v>103.44</v>
      </c>
      <c r="AR76">
        <v>103.44</v>
      </c>
      <c r="AS76">
        <v>103.47</v>
      </c>
      <c r="AT76">
        <v>103.47</v>
      </c>
      <c r="AU76">
        <v>103.47</v>
      </c>
      <c r="AV76">
        <v>103.48</v>
      </c>
      <c r="AW76">
        <v>103.47</v>
      </c>
      <c r="AX76">
        <v>103.48</v>
      </c>
      <c r="AY76">
        <v>103.48</v>
      </c>
      <c r="AZ76">
        <v>103.48</v>
      </c>
      <c r="BA76">
        <v>103.48</v>
      </c>
      <c r="BB76">
        <v>103.46</v>
      </c>
      <c r="BC76">
        <v>103.44</v>
      </c>
      <c r="BD76">
        <v>103.44</v>
      </c>
      <c r="BE76">
        <v>103.44</v>
      </c>
      <c r="BF76">
        <v>103.44</v>
      </c>
      <c r="BG76">
        <v>103.45</v>
      </c>
      <c r="BH76">
        <v>103.43</v>
      </c>
      <c r="BI76">
        <v>103.44</v>
      </c>
      <c r="BJ76">
        <v>103.43</v>
      </c>
      <c r="BK76">
        <v>103.44</v>
      </c>
      <c r="BM76">
        <v>103.43</v>
      </c>
      <c r="BN76">
        <v>103.65</v>
      </c>
      <c r="BP76">
        <v>73</v>
      </c>
      <c r="BQ76">
        <v>0.35555555555555546</v>
      </c>
      <c r="BR76">
        <v>0.33541666666666664</v>
      </c>
      <c r="BS76" t="s">
        <v>97</v>
      </c>
    </row>
    <row r="77" spans="1:71" x14ac:dyDescent="0.25">
      <c r="A77" s="2">
        <v>42664</v>
      </c>
      <c r="B77" s="9">
        <f t="shared" si="2"/>
        <v>21</v>
      </c>
      <c r="C77" s="9">
        <f t="shared" si="3"/>
        <v>0</v>
      </c>
      <c r="D77">
        <v>104.14</v>
      </c>
      <c r="E77">
        <v>104.15</v>
      </c>
      <c r="F77">
        <v>104.17</v>
      </c>
      <c r="G77">
        <v>104.17</v>
      </c>
      <c r="H77">
        <v>104.14</v>
      </c>
      <c r="I77">
        <v>104.13</v>
      </c>
      <c r="J77">
        <v>104.15</v>
      </c>
      <c r="K77">
        <v>104.13</v>
      </c>
      <c r="L77">
        <v>104.13</v>
      </c>
      <c r="M77">
        <v>104.12</v>
      </c>
      <c r="N77">
        <v>104.12</v>
      </c>
      <c r="O77">
        <v>104.1</v>
      </c>
      <c r="P77">
        <v>104.05</v>
      </c>
      <c r="Q77">
        <v>104.06</v>
      </c>
      <c r="R77">
        <v>104.06</v>
      </c>
      <c r="S77">
        <v>104.07</v>
      </c>
      <c r="T77">
        <v>104.08</v>
      </c>
      <c r="U77">
        <v>104.08</v>
      </c>
      <c r="V77">
        <v>104.07</v>
      </c>
      <c r="W77">
        <v>104.08</v>
      </c>
      <c r="X77">
        <v>104.08</v>
      </c>
      <c r="Y77">
        <v>104.08</v>
      </c>
      <c r="Z77">
        <v>104.08</v>
      </c>
      <c r="AA77">
        <v>104.04</v>
      </c>
      <c r="AB77">
        <v>104.04</v>
      </c>
      <c r="AC77">
        <v>104.06</v>
      </c>
      <c r="AD77">
        <v>104.08</v>
      </c>
      <c r="AE77">
        <v>104.08</v>
      </c>
      <c r="AF77">
        <v>104.09</v>
      </c>
      <c r="AG77">
        <v>104.08</v>
      </c>
      <c r="AH77">
        <v>104.1</v>
      </c>
      <c r="AI77">
        <v>104.11</v>
      </c>
      <c r="AJ77">
        <v>104.12</v>
      </c>
      <c r="AK77">
        <v>104.12</v>
      </c>
      <c r="AL77">
        <v>104.13</v>
      </c>
      <c r="AM77">
        <v>104.13</v>
      </c>
      <c r="AN77">
        <v>104.13</v>
      </c>
      <c r="AO77">
        <v>104.14</v>
      </c>
      <c r="AP77">
        <v>104.14</v>
      </c>
      <c r="AQ77">
        <v>104.12</v>
      </c>
      <c r="AR77">
        <v>104.13</v>
      </c>
      <c r="AS77">
        <v>104.15</v>
      </c>
      <c r="AT77">
        <v>104.13</v>
      </c>
      <c r="AU77">
        <v>104.14</v>
      </c>
      <c r="AV77">
        <v>104.15</v>
      </c>
      <c r="AW77">
        <v>104.15</v>
      </c>
      <c r="AX77">
        <v>104.14</v>
      </c>
      <c r="AY77">
        <v>104.12</v>
      </c>
      <c r="AZ77">
        <v>104.13</v>
      </c>
      <c r="BA77">
        <v>104.09</v>
      </c>
      <c r="BB77">
        <v>104.11</v>
      </c>
      <c r="BC77">
        <v>104.09</v>
      </c>
      <c r="BD77">
        <v>104.09</v>
      </c>
      <c r="BE77">
        <v>104.08</v>
      </c>
      <c r="BF77">
        <v>104.09</v>
      </c>
      <c r="BG77">
        <v>104.1</v>
      </c>
      <c r="BH77">
        <v>104.08</v>
      </c>
      <c r="BI77">
        <v>104.09</v>
      </c>
      <c r="BJ77">
        <v>104.09</v>
      </c>
      <c r="BK77">
        <v>104.12</v>
      </c>
      <c r="BM77">
        <v>104.04</v>
      </c>
      <c r="BN77">
        <v>104.17</v>
      </c>
      <c r="BP77">
        <v>74</v>
      </c>
      <c r="BQ77">
        <v>0.34930555555555548</v>
      </c>
      <c r="BR77">
        <v>0.3347222222222222</v>
      </c>
      <c r="BS77" t="s">
        <v>98</v>
      </c>
    </row>
    <row r="78" spans="1:71" x14ac:dyDescent="0.25">
      <c r="A78" s="2">
        <v>42667</v>
      </c>
      <c r="B78" s="9">
        <f t="shared" si="2"/>
        <v>24</v>
      </c>
      <c r="C78" s="9">
        <f t="shared" si="3"/>
        <v>0</v>
      </c>
      <c r="D78">
        <v>103.9</v>
      </c>
      <c r="E78">
        <v>103.91</v>
      </c>
      <c r="F78">
        <v>103.91</v>
      </c>
      <c r="G78">
        <v>103.89</v>
      </c>
      <c r="H78">
        <v>103.87</v>
      </c>
      <c r="I78">
        <v>103.88</v>
      </c>
      <c r="J78">
        <v>103.89</v>
      </c>
      <c r="K78">
        <v>103.89</v>
      </c>
      <c r="L78">
        <v>103.89</v>
      </c>
      <c r="M78">
        <v>103.88</v>
      </c>
      <c r="N78">
        <v>103.88</v>
      </c>
      <c r="O78">
        <v>103.86</v>
      </c>
      <c r="P78">
        <v>103.86</v>
      </c>
      <c r="Q78">
        <v>103.85</v>
      </c>
      <c r="R78">
        <v>103.85</v>
      </c>
      <c r="S78">
        <v>103.84</v>
      </c>
      <c r="T78">
        <v>103.84</v>
      </c>
      <c r="U78">
        <v>103.84</v>
      </c>
      <c r="V78">
        <v>103.85</v>
      </c>
      <c r="W78">
        <v>103.84</v>
      </c>
      <c r="X78">
        <v>103.88</v>
      </c>
      <c r="Y78">
        <v>103.89</v>
      </c>
      <c r="Z78">
        <v>103.89</v>
      </c>
      <c r="AA78">
        <v>103.88</v>
      </c>
      <c r="AB78">
        <v>103.89</v>
      </c>
      <c r="AC78">
        <v>103.89</v>
      </c>
      <c r="AD78">
        <v>103.88</v>
      </c>
      <c r="AE78">
        <v>103.87</v>
      </c>
      <c r="AF78">
        <v>103.88</v>
      </c>
      <c r="AG78">
        <v>103.87</v>
      </c>
      <c r="AH78">
        <v>103.89</v>
      </c>
      <c r="AI78">
        <v>103.88</v>
      </c>
      <c r="AJ78">
        <v>103.87</v>
      </c>
      <c r="AK78">
        <v>103.87</v>
      </c>
      <c r="AL78">
        <v>103.88</v>
      </c>
      <c r="AM78">
        <v>103.87</v>
      </c>
      <c r="AN78">
        <v>103.89</v>
      </c>
      <c r="AO78">
        <v>103.89</v>
      </c>
      <c r="AP78">
        <v>103.89</v>
      </c>
      <c r="AQ78">
        <v>103.89</v>
      </c>
      <c r="AR78">
        <v>103.9</v>
      </c>
      <c r="AS78">
        <v>103.89</v>
      </c>
      <c r="AT78">
        <v>103.88</v>
      </c>
      <c r="AU78">
        <v>103.89</v>
      </c>
      <c r="AV78">
        <v>103.9</v>
      </c>
      <c r="AW78">
        <v>103.88</v>
      </c>
      <c r="AX78">
        <v>103.89</v>
      </c>
      <c r="AY78">
        <v>103.89</v>
      </c>
      <c r="AZ78">
        <v>103.89</v>
      </c>
      <c r="BA78">
        <v>103.9</v>
      </c>
      <c r="BB78">
        <v>103.9</v>
      </c>
      <c r="BC78">
        <v>103.89</v>
      </c>
      <c r="BD78">
        <v>103.9</v>
      </c>
      <c r="BE78">
        <v>103.88</v>
      </c>
      <c r="BF78">
        <v>103.88</v>
      </c>
      <c r="BG78">
        <v>103.88</v>
      </c>
      <c r="BH78">
        <v>103.85</v>
      </c>
      <c r="BI78">
        <v>103.86</v>
      </c>
      <c r="BJ78">
        <v>103.87</v>
      </c>
      <c r="BK78">
        <v>103.9</v>
      </c>
      <c r="BM78">
        <v>103.84</v>
      </c>
      <c r="BN78">
        <v>103.91</v>
      </c>
      <c r="BP78">
        <v>75</v>
      </c>
      <c r="BQ78">
        <v>0.34374999999999994</v>
      </c>
      <c r="BR78">
        <v>0.33402777777777776</v>
      </c>
      <c r="BS78" t="s">
        <v>99</v>
      </c>
    </row>
    <row r="79" spans="1:71" x14ac:dyDescent="0.25">
      <c r="A79" s="2">
        <v>42668</v>
      </c>
      <c r="B79" s="9">
        <f t="shared" si="2"/>
        <v>25</v>
      </c>
      <c r="C79" s="9">
        <f t="shared" si="3"/>
        <v>1</v>
      </c>
      <c r="D79">
        <v>104.47</v>
      </c>
      <c r="E79">
        <v>104.46</v>
      </c>
      <c r="F79">
        <v>104.46</v>
      </c>
      <c r="G79">
        <v>104.47</v>
      </c>
      <c r="H79">
        <v>104.45</v>
      </c>
      <c r="I79">
        <v>104.46</v>
      </c>
      <c r="J79">
        <v>104.45</v>
      </c>
      <c r="K79">
        <v>104.45</v>
      </c>
      <c r="L79">
        <v>104.44</v>
      </c>
      <c r="M79">
        <v>104.42</v>
      </c>
      <c r="N79">
        <v>104.43</v>
      </c>
      <c r="O79">
        <v>104.44</v>
      </c>
      <c r="P79">
        <v>104.44</v>
      </c>
      <c r="Q79">
        <v>104.44</v>
      </c>
      <c r="R79">
        <v>104.44</v>
      </c>
      <c r="S79">
        <v>104.41</v>
      </c>
      <c r="T79">
        <v>104.4</v>
      </c>
      <c r="U79">
        <v>104.4</v>
      </c>
      <c r="V79">
        <v>104.4</v>
      </c>
      <c r="W79">
        <v>104.39</v>
      </c>
      <c r="X79">
        <v>104.38</v>
      </c>
      <c r="Y79">
        <v>104.4</v>
      </c>
      <c r="Z79">
        <v>104.42</v>
      </c>
      <c r="AA79">
        <v>104.41</v>
      </c>
      <c r="AB79">
        <v>104.41</v>
      </c>
      <c r="AC79">
        <v>104.4</v>
      </c>
      <c r="AD79">
        <v>104.39</v>
      </c>
      <c r="AE79">
        <v>104.41</v>
      </c>
      <c r="AF79">
        <v>104.41</v>
      </c>
      <c r="AG79">
        <v>104.4</v>
      </c>
      <c r="AH79">
        <v>104.39</v>
      </c>
      <c r="AI79">
        <v>104.39</v>
      </c>
      <c r="AJ79">
        <v>104.39</v>
      </c>
      <c r="AK79">
        <v>104.39</v>
      </c>
      <c r="AL79">
        <v>104.39</v>
      </c>
      <c r="AM79">
        <v>104.39</v>
      </c>
      <c r="AN79">
        <v>104.38</v>
      </c>
      <c r="AO79">
        <v>104.38</v>
      </c>
      <c r="AP79">
        <v>104.38</v>
      </c>
      <c r="AQ79">
        <v>104.39</v>
      </c>
      <c r="AR79">
        <v>104.37</v>
      </c>
      <c r="AS79">
        <v>104.36</v>
      </c>
      <c r="AT79">
        <v>104.35</v>
      </c>
      <c r="AU79">
        <v>104.36</v>
      </c>
      <c r="AV79">
        <v>104.36</v>
      </c>
      <c r="AW79">
        <v>104.33</v>
      </c>
      <c r="AX79">
        <v>104.32</v>
      </c>
      <c r="AY79">
        <v>104.31</v>
      </c>
      <c r="AZ79">
        <v>104.31</v>
      </c>
      <c r="BA79">
        <v>104.29</v>
      </c>
      <c r="BB79">
        <v>104.28</v>
      </c>
      <c r="BC79">
        <v>104.29</v>
      </c>
      <c r="BD79">
        <v>104.29</v>
      </c>
      <c r="BE79">
        <v>104.32</v>
      </c>
      <c r="BF79">
        <v>104.32</v>
      </c>
      <c r="BG79">
        <v>104.32</v>
      </c>
      <c r="BH79">
        <v>104.33</v>
      </c>
      <c r="BI79">
        <v>104.33</v>
      </c>
      <c r="BJ79">
        <v>104.33</v>
      </c>
      <c r="BK79">
        <v>104.32</v>
      </c>
      <c r="BM79">
        <v>104.28</v>
      </c>
      <c r="BN79">
        <v>104.47</v>
      </c>
      <c r="BP79">
        <v>76</v>
      </c>
      <c r="BQ79">
        <v>0.36805555555555541</v>
      </c>
      <c r="BR79">
        <v>0.33333333333333331</v>
      </c>
      <c r="BS79" t="s">
        <v>100</v>
      </c>
    </row>
    <row r="80" spans="1:71" x14ac:dyDescent="0.25">
      <c r="A80" s="2">
        <v>42669</v>
      </c>
      <c r="B80" s="9">
        <f t="shared" si="2"/>
        <v>26</v>
      </c>
      <c r="C80" s="9">
        <f t="shared" si="3"/>
        <v>0</v>
      </c>
      <c r="D80">
        <v>104.16</v>
      </c>
      <c r="E80">
        <v>104.14</v>
      </c>
      <c r="F80">
        <v>104.16</v>
      </c>
      <c r="G80">
        <v>104.15</v>
      </c>
      <c r="H80">
        <v>104.15</v>
      </c>
      <c r="I80">
        <v>104.16</v>
      </c>
      <c r="J80">
        <v>104.17</v>
      </c>
      <c r="K80">
        <v>104.14</v>
      </c>
      <c r="L80">
        <v>104.15</v>
      </c>
      <c r="M80">
        <v>104.15</v>
      </c>
      <c r="N80">
        <v>104.15</v>
      </c>
      <c r="O80">
        <v>104.15</v>
      </c>
      <c r="P80">
        <v>104.14</v>
      </c>
      <c r="Q80">
        <v>104.14</v>
      </c>
      <c r="R80">
        <v>104.13</v>
      </c>
      <c r="S80">
        <v>104.13</v>
      </c>
      <c r="T80">
        <v>104.14</v>
      </c>
      <c r="U80">
        <v>104.1</v>
      </c>
      <c r="V80">
        <v>104.08</v>
      </c>
      <c r="W80">
        <v>104.06</v>
      </c>
      <c r="X80">
        <v>104.05</v>
      </c>
      <c r="Y80">
        <v>104.05</v>
      </c>
      <c r="Z80">
        <v>104.06</v>
      </c>
      <c r="AA80">
        <v>104.07</v>
      </c>
      <c r="AB80">
        <v>104.04</v>
      </c>
      <c r="AC80">
        <v>104.04</v>
      </c>
      <c r="AD80">
        <v>104.03</v>
      </c>
      <c r="AE80">
        <v>104.05</v>
      </c>
      <c r="AF80">
        <v>104.07</v>
      </c>
      <c r="AG80">
        <v>104.06</v>
      </c>
      <c r="AH80">
        <v>104.09</v>
      </c>
      <c r="AI80">
        <v>104.1</v>
      </c>
      <c r="AJ80">
        <v>104.1</v>
      </c>
      <c r="AK80">
        <v>104.1</v>
      </c>
      <c r="AL80">
        <v>104.11</v>
      </c>
      <c r="AM80">
        <v>104.13</v>
      </c>
      <c r="AN80">
        <v>104.11</v>
      </c>
      <c r="AO80">
        <v>104.09</v>
      </c>
      <c r="AP80">
        <v>104.07</v>
      </c>
      <c r="AQ80">
        <v>104.08</v>
      </c>
      <c r="AR80">
        <v>104.08</v>
      </c>
      <c r="AS80">
        <v>104.1</v>
      </c>
      <c r="AT80">
        <v>104.08</v>
      </c>
      <c r="AU80">
        <v>104.09</v>
      </c>
      <c r="AV80">
        <v>104.1</v>
      </c>
      <c r="AW80">
        <v>104.11</v>
      </c>
      <c r="AX80">
        <v>104.09</v>
      </c>
      <c r="AY80">
        <v>104.09</v>
      </c>
      <c r="AZ80">
        <v>104.07</v>
      </c>
      <c r="BA80">
        <v>104.1</v>
      </c>
      <c r="BB80">
        <v>104.11</v>
      </c>
      <c r="BC80">
        <v>104.11</v>
      </c>
      <c r="BD80">
        <v>104.09</v>
      </c>
      <c r="BE80">
        <v>104.1</v>
      </c>
      <c r="BF80">
        <v>104.15</v>
      </c>
      <c r="BG80">
        <v>104.15</v>
      </c>
      <c r="BH80">
        <v>104.15</v>
      </c>
      <c r="BI80">
        <v>104.15</v>
      </c>
      <c r="BJ80">
        <v>104.14</v>
      </c>
      <c r="BK80">
        <v>104.14</v>
      </c>
      <c r="BM80">
        <v>104.03</v>
      </c>
      <c r="BN80">
        <v>104.17</v>
      </c>
      <c r="BP80">
        <v>77</v>
      </c>
      <c r="BQ80">
        <v>0.35138888888888881</v>
      </c>
      <c r="BR80">
        <v>0.33749999999999997</v>
      </c>
      <c r="BS80" t="s">
        <v>101</v>
      </c>
    </row>
    <row r="81" spans="1:71" x14ac:dyDescent="0.25">
      <c r="A81" s="2">
        <v>42670</v>
      </c>
      <c r="B81" s="9">
        <f t="shared" si="2"/>
        <v>27</v>
      </c>
      <c r="C81" s="9">
        <f t="shared" si="3"/>
        <v>0</v>
      </c>
      <c r="D81">
        <v>104.54</v>
      </c>
      <c r="E81">
        <v>104.55</v>
      </c>
      <c r="F81">
        <v>104.57</v>
      </c>
      <c r="G81">
        <v>104.57</v>
      </c>
      <c r="H81">
        <v>104.58</v>
      </c>
      <c r="I81">
        <v>104.58</v>
      </c>
      <c r="J81">
        <v>104.59</v>
      </c>
      <c r="K81">
        <v>104.58</v>
      </c>
      <c r="L81">
        <v>104.59</v>
      </c>
      <c r="M81">
        <v>104.6</v>
      </c>
      <c r="N81">
        <v>104.59</v>
      </c>
      <c r="O81">
        <v>104.58</v>
      </c>
      <c r="P81">
        <v>104.58</v>
      </c>
      <c r="Q81">
        <v>104.58</v>
      </c>
      <c r="R81">
        <v>104.58</v>
      </c>
      <c r="S81">
        <v>104.59</v>
      </c>
      <c r="T81">
        <v>104.58</v>
      </c>
      <c r="U81">
        <v>104.59</v>
      </c>
      <c r="V81">
        <v>104.58</v>
      </c>
      <c r="W81">
        <v>104.58</v>
      </c>
      <c r="X81">
        <v>104.6</v>
      </c>
      <c r="Y81">
        <v>104.6</v>
      </c>
      <c r="Z81">
        <v>104.59</v>
      </c>
      <c r="AA81">
        <v>104.59</v>
      </c>
      <c r="AB81">
        <v>104.6</v>
      </c>
      <c r="AC81">
        <v>104.58</v>
      </c>
      <c r="AD81">
        <v>104.59</v>
      </c>
      <c r="AE81">
        <v>104.58</v>
      </c>
      <c r="AF81">
        <v>104.58</v>
      </c>
      <c r="AG81">
        <v>104.59</v>
      </c>
      <c r="AH81">
        <v>104.59</v>
      </c>
      <c r="AI81">
        <v>104.6</v>
      </c>
      <c r="AJ81">
        <v>104.59</v>
      </c>
      <c r="AK81">
        <v>104.6</v>
      </c>
      <c r="AL81">
        <v>104.6</v>
      </c>
      <c r="AM81">
        <v>104.6</v>
      </c>
      <c r="AN81">
        <v>104.61</v>
      </c>
      <c r="AO81">
        <v>104.61</v>
      </c>
      <c r="AP81">
        <v>104.62</v>
      </c>
      <c r="AQ81">
        <v>104.64</v>
      </c>
      <c r="AR81">
        <v>104.64</v>
      </c>
      <c r="AS81">
        <v>104.65</v>
      </c>
      <c r="AT81">
        <v>104.65</v>
      </c>
      <c r="AU81">
        <v>104.65</v>
      </c>
      <c r="AV81">
        <v>104.65</v>
      </c>
      <c r="AW81">
        <v>104.67</v>
      </c>
      <c r="AX81">
        <v>104.67</v>
      </c>
      <c r="AY81">
        <v>104.66</v>
      </c>
      <c r="AZ81">
        <v>104.64</v>
      </c>
      <c r="BA81">
        <v>104.64</v>
      </c>
      <c r="BB81">
        <v>104.63</v>
      </c>
      <c r="BC81">
        <v>104.63</v>
      </c>
      <c r="BD81">
        <v>104.62</v>
      </c>
      <c r="BE81">
        <v>104.63</v>
      </c>
      <c r="BF81">
        <v>104.64</v>
      </c>
      <c r="BG81">
        <v>104.62</v>
      </c>
      <c r="BH81">
        <v>104.6</v>
      </c>
      <c r="BI81">
        <v>104.58</v>
      </c>
      <c r="BJ81">
        <v>104.59</v>
      </c>
      <c r="BK81">
        <v>104.59</v>
      </c>
      <c r="BM81">
        <v>104.54</v>
      </c>
      <c r="BN81">
        <v>104.67</v>
      </c>
      <c r="BP81">
        <v>78</v>
      </c>
      <c r="BQ81">
        <v>0.33333333333333331</v>
      </c>
      <c r="BR81">
        <v>0.3645833333333332</v>
      </c>
      <c r="BS81" t="s">
        <v>102</v>
      </c>
    </row>
    <row r="82" spans="1:71" x14ac:dyDescent="0.25">
      <c r="A82" s="2">
        <v>42671</v>
      </c>
      <c r="B82" s="9">
        <f t="shared" si="2"/>
        <v>28</v>
      </c>
      <c r="C82" s="9">
        <f t="shared" si="3"/>
        <v>0</v>
      </c>
      <c r="D82">
        <v>105.24</v>
      </c>
      <c r="E82">
        <v>105.22</v>
      </c>
      <c r="F82">
        <v>105.23</v>
      </c>
      <c r="G82">
        <v>105.23</v>
      </c>
      <c r="H82">
        <v>105.22</v>
      </c>
      <c r="I82">
        <v>105.19</v>
      </c>
      <c r="J82">
        <v>105.19</v>
      </c>
      <c r="K82">
        <v>105.17</v>
      </c>
      <c r="L82">
        <v>105.15</v>
      </c>
      <c r="M82">
        <v>105.17</v>
      </c>
      <c r="N82">
        <v>105.16</v>
      </c>
      <c r="O82">
        <v>105.16</v>
      </c>
      <c r="P82">
        <v>105.16</v>
      </c>
      <c r="Q82">
        <v>105.16</v>
      </c>
      <c r="R82">
        <v>105.17</v>
      </c>
      <c r="S82">
        <v>105.18</v>
      </c>
      <c r="T82">
        <v>105.19</v>
      </c>
      <c r="U82">
        <v>105.19</v>
      </c>
      <c r="V82">
        <v>105.18</v>
      </c>
      <c r="W82">
        <v>105.19</v>
      </c>
      <c r="X82">
        <v>105.19</v>
      </c>
      <c r="Y82">
        <v>105.18</v>
      </c>
      <c r="Z82">
        <v>105.19</v>
      </c>
      <c r="AA82">
        <v>105.19</v>
      </c>
      <c r="AB82">
        <v>105.2</v>
      </c>
      <c r="AC82">
        <v>105.2</v>
      </c>
      <c r="AD82">
        <v>105.2</v>
      </c>
      <c r="AE82">
        <v>105.21</v>
      </c>
      <c r="AF82">
        <v>105.22</v>
      </c>
      <c r="AG82">
        <v>105.23</v>
      </c>
      <c r="AH82">
        <v>105.22</v>
      </c>
      <c r="AI82">
        <v>105.23</v>
      </c>
      <c r="AJ82">
        <v>105.23</v>
      </c>
      <c r="AK82">
        <v>105.22</v>
      </c>
      <c r="AL82">
        <v>105.23</v>
      </c>
      <c r="AM82">
        <v>105.22</v>
      </c>
      <c r="AN82">
        <v>105.23</v>
      </c>
      <c r="AO82">
        <v>105.24</v>
      </c>
      <c r="AP82">
        <v>105.25</v>
      </c>
      <c r="AQ82">
        <v>105.25</v>
      </c>
      <c r="AR82">
        <v>105.24</v>
      </c>
      <c r="AS82">
        <v>105.24</v>
      </c>
      <c r="AT82">
        <v>105.23</v>
      </c>
      <c r="AU82">
        <v>105.23</v>
      </c>
      <c r="AV82">
        <v>105.23</v>
      </c>
      <c r="AW82">
        <v>105.25</v>
      </c>
      <c r="AX82">
        <v>105.26</v>
      </c>
      <c r="AY82">
        <v>105.24</v>
      </c>
      <c r="AZ82">
        <v>105.27</v>
      </c>
      <c r="BA82">
        <v>105.27</v>
      </c>
      <c r="BB82">
        <v>105.26</v>
      </c>
      <c r="BC82">
        <v>105.26</v>
      </c>
      <c r="BD82">
        <v>105.26</v>
      </c>
      <c r="BE82">
        <v>105.26</v>
      </c>
      <c r="BF82">
        <v>105.25</v>
      </c>
      <c r="BG82">
        <v>105.23</v>
      </c>
      <c r="BH82">
        <v>105.22</v>
      </c>
      <c r="BI82">
        <v>105.24</v>
      </c>
      <c r="BJ82">
        <v>105.24</v>
      </c>
      <c r="BK82">
        <v>105.24</v>
      </c>
      <c r="BM82">
        <v>105.15</v>
      </c>
      <c r="BN82">
        <v>105.27</v>
      </c>
      <c r="BP82">
        <v>79</v>
      </c>
      <c r="BQ82">
        <v>0.33888888888888885</v>
      </c>
      <c r="BR82">
        <v>0.36666666666666653</v>
      </c>
      <c r="BS82" t="s">
        <v>103</v>
      </c>
    </row>
    <row r="83" spans="1:71" x14ac:dyDescent="0.25">
      <c r="A83" s="2">
        <v>42674</v>
      </c>
      <c r="B83" s="9">
        <f t="shared" si="2"/>
        <v>31</v>
      </c>
      <c r="C83" s="9">
        <f t="shared" si="3"/>
        <v>0</v>
      </c>
      <c r="D83">
        <v>104.79</v>
      </c>
      <c r="E83">
        <v>104.77</v>
      </c>
      <c r="F83">
        <v>104.77</v>
      </c>
      <c r="G83">
        <v>104.77</v>
      </c>
      <c r="H83">
        <v>104.8</v>
      </c>
      <c r="I83">
        <v>104.8</v>
      </c>
      <c r="J83">
        <v>104.86</v>
      </c>
      <c r="K83">
        <v>104.86</v>
      </c>
      <c r="L83">
        <v>104.85</v>
      </c>
      <c r="M83">
        <v>104.87</v>
      </c>
      <c r="N83">
        <v>104.87</v>
      </c>
      <c r="O83">
        <v>104.89</v>
      </c>
      <c r="P83">
        <v>104.9</v>
      </c>
      <c r="Q83">
        <v>104.93</v>
      </c>
      <c r="R83">
        <v>104.88</v>
      </c>
      <c r="S83">
        <v>104.86</v>
      </c>
      <c r="T83">
        <v>104.84</v>
      </c>
      <c r="U83">
        <v>104.84</v>
      </c>
      <c r="V83">
        <v>104.84</v>
      </c>
      <c r="W83">
        <v>104.82</v>
      </c>
      <c r="X83">
        <v>104.84</v>
      </c>
      <c r="Y83">
        <v>104.83</v>
      </c>
      <c r="Z83">
        <v>104.85</v>
      </c>
      <c r="AA83">
        <v>104.87</v>
      </c>
      <c r="AB83">
        <v>104.87</v>
      </c>
      <c r="AC83">
        <v>104.87</v>
      </c>
      <c r="AD83">
        <v>104.86</v>
      </c>
      <c r="AE83">
        <v>104.86</v>
      </c>
      <c r="AF83">
        <v>104.85</v>
      </c>
      <c r="AG83">
        <v>104.82</v>
      </c>
      <c r="AH83">
        <v>104.83</v>
      </c>
      <c r="AI83">
        <v>104.81</v>
      </c>
      <c r="AJ83">
        <v>104.79</v>
      </c>
      <c r="AK83">
        <v>104.79</v>
      </c>
      <c r="AL83">
        <v>104.76</v>
      </c>
      <c r="AM83">
        <v>104.75</v>
      </c>
      <c r="AN83">
        <v>104.73</v>
      </c>
      <c r="AO83">
        <v>104.72</v>
      </c>
      <c r="AP83">
        <v>104.72</v>
      </c>
      <c r="AQ83">
        <v>104.68</v>
      </c>
      <c r="AR83">
        <v>104.68</v>
      </c>
      <c r="AS83">
        <v>104.69</v>
      </c>
      <c r="AT83">
        <v>104.69</v>
      </c>
      <c r="AU83">
        <v>104.66</v>
      </c>
      <c r="AV83">
        <v>104.66</v>
      </c>
      <c r="AW83">
        <v>104.64</v>
      </c>
      <c r="AX83">
        <v>104.65</v>
      </c>
      <c r="AY83">
        <v>104.62</v>
      </c>
      <c r="AZ83">
        <v>104.62</v>
      </c>
      <c r="BA83">
        <v>104.6</v>
      </c>
      <c r="BB83">
        <v>104.6</v>
      </c>
      <c r="BC83">
        <v>104.61</v>
      </c>
      <c r="BD83">
        <v>104.61</v>
      </c>
      <c r="BE83">
        <v>104.57</v>
      </c>
      <c r="BF83">
        <v>104.54</v>
      </c>
      <c r="BG83">
        <v>104.55</v>
      </c>
      <c r="BH83">
        <v>104.55</v>
      </c>
      <c r="BI83">
        <v>104.57</v>
      </c>
      <c r="BJ83">
        <v>104.58</v>
      </c>
      <c r="BK83">
        <v>104.58</v>
      </c>
      <c r="BM83">
        <v>104.54</v>
      </c>
      <c r="BN83">
        <v>104.93</v>
      </c>
      <c r="BP83">
        <v>80</v>
      </c>
      <c r="BQ83">
        <v>0.37083333333333318</v>
      </c>
      <c r="BR83">
        <v>0.34236111111111106</v>
      </c>
      <c r="BS83" t="s">
        <v>104</v>
      </c>
    </row>
    <row r="84" spans="1:71" x14ac:dyDescent="0.25">
      <c r="A84" s="2">
        <v>42675</v>
      </c>
      <c r="B84" s="9">
        <f t="shared" si="2"/>
        <v>1</v>
      </c>
      <c r="C84" s="9">
        <f t="shared" si="3"/>
        <v>0</v>
      </c>
      <c r="D84">
        <v>104.78</v>
      </c>
      <c r="E84">
        <v>104.73</v>
      </c>
      <c r="F84">
        <v>104.75</v>
      </c>
      <c r="G84">
        <v>104.77</v>
      </c>
      <c r="H84">
        <v>104.76</v>
      </c>
      <c r="I84">
        <v>104.76</v>
      </c>
      <c r="J84">
        <v>104.73</v>
      </c>
      <c r="K84">
        <v>104.73</v>
      </c>
      <c r="L84">
        <v>104.72</v>
      </c>
      <c r="M84">
        <v>104.72</v>
      </c>
      <c r="N84">
        <v>104.73</v>
      </c>
      <c r="O84">
        <v>104.72</v>
      </c>
      <c r="P84">
        <v>104.72</v>
      </c>
      <c r="Q84">
        <v>104.72</v>
      </c>
      <c r="R84">
        <v>104.73</v>
      </c>
      <c r="S84">
        <v>104.76</v>
      </c>
      <c r="T84">
        <v>104.77</v>
      </c>
      <c r="U84">
        <v>104.77</v>
      </c>
      <c r="V84">
        <v>104.71</v>
      </c>
      <c r="W84">
        <v>104.72</v>
      </c>
      <c r="X84">
        <v>104.7</v>
      </c>
      <c r="Y84">
        <v>104.7</v>
      </c>
      <c r="Z84">
        <v>104.72</v>
      </c>
      <c r="AA84">
        <v>104.73</v>
      </c>
      <c r="AB84">
        <v>104.73</v>
      </c>
      <c r="AC84">
        <v>104.73</v>
      </c>
      <c r="AD84">
        <v>104.72</v>
      </c>
      <c r="AE84">
        <v>104.74</v>
      </c>
      <c r="AF84">
        <v>104.74</v>
      </c>
      <c r="AG84">
        <v>104.73</v>
      </c>
      <c r="AH84">
        <v>104.76</v>
      </c>
      <c r="AI84">
        <v>104.76</v>
      </c>
      <c r="AJ84">
        <v>104.76</v>
      </c>
      <c r="AK84">
        <v>104.76</v>
      </c>
      <c r="AL84">
        <v>104.76</v>
      </c>
      <c r="AM84">
        <v>104.75</v>
      </c>
      <c r="AN84">
        <v>104.77</v>
      </c>
      <c r="AO84">
        <v>104.76</v>
      </c>
      <c r="AP84">
        <v>104.76</v>
      </c>
      <c r="AQ84">
        <v>104.76</v>
      </c>
      <c r="AR84">
        <v>104.77</v>
      </c>
      <c r="AS84">
        <v>104.76</v>
      </c>
      <c r="AT84">
        <v>104.74</v>
      </c>
      <c r="AU84">
        <v>104.75</v>
      </c>
      <c r="AV84">
        <v>104.72</v>
      </c>
      <c r="AW84">
        <v>104.74</v>
      </c>
      <c r="AX84">
        <v>104.75</v>
      </c>
      <c r="AY84">
        <v>104.75</v>
      </c>
      <c r="AZ84">
        <v>104.75</v>
      </c>
      <c r="BA84">
        <v>104.75</v>
      </c>
      <c r="BB84">
        <v>104.75</v>
      </c>
      <c r="BC84">
        <v>104.75</v>
      </c>
      <c r="BD84">
        <v>104.75</v>
      </c>
      <c r="BE84">
        <v>104.78</v>
      </c>
      <c r="BF84">
        <v>104.79</v>
      </c>
      <c r="BG84">
        <v>104.8</v>
      </c>
      <c r="BH84">
        <v>104.81</v>
      </c>
      <c r="BI84">
        <v>104.82</v>
      </c>
      <c r="BJ84">
        <v>104.83</v>
      </c>
      <c r="BK84">
        <v>104.86</v>
      </c>
      <c r="BM84">
        <v>104.7</v>
      </c>
      <c r="BN84">
        <v>104.86</v>
      </c>
      <c r="BP84">
        <v>81</v>
      </c>
      <c r="BQ84">
        <v>0.34722222222222215</v>
      </c>
      <c r="BR84">
        <v>0.37430555555555539</v>
      </c>
      <c r="BS84" t="s">
        <v>105</v>
      </c>
    </row>
    <row r="85" spans="1:71" x14ac:dyDescent="0.25">
      <c r="A85" s="2">
        <v>42676</v>
      </c>
      <c r="B85" s="9">
        <f t="shared" si="2"/>
        <v>2</v>
      </c>
      <c r="C85" s="9">
        <f t="shared" si="3"/>
        <v>0</v>
      </c>
      <c r="D85">
        <v>104.07</v>
      </c>
      <c r="E85">
        <v>104.11</v>
      </c>
      <c r="F85">
        <v>104.12</v>
      </c>
      <c r="G85">
        <v>104.12</v>
      </c>
      <c r="H85">
        <v>104.11</v>
      </c>
      <c r="I85">
        <v>104.12</v>
      </c>
      <c r="J85">
        <v>104.14</v>
      </c>
      <c r="K85">
        <v>104.16</v>
      </c>
      <c r="L85">
        <v>104.16</v>
      </c>
      <c r="M85">
        <v>104.11</v>
      </c>
      <c r="N85">
        <v>104.11</v>
      </c>
      <c r="O85">
        <v>104.09</v>
      </c>
      <c r="P85">
        <v>104.09</v>
      </c>
      <c r="Q85">
        <v>104.11</v>
      </c>
      <c r="R85">
        <v>104.09</v>
      </c>
      <c r="S85">
        <v>104.1</v>
      </c>
      <c r="T85">
        <v>104.1</v>
      </c>
      <c r="U85">
        <v>104.08</v>
      </c>
      <c r="V85">
        <v>104.09</v>
      </c>
      <c r="W85">
        <v>104.1</v>
      </c>
      <c r="X85">
        <v>104.09</v>
      </c>
      <c r="Y85">
        <v>104.09</v>
      </c>
      <c r="Z85">
        <v>104.07</v>
      </c>
      <c r="AA85">
        <v>104.08</v>
      </c>
      <c r="AB85">
        <v>104.08</v>
      </c>
      <c r="AC85">
        <v>104.1</v>
      </c>
      <c r="AD85">
        <v>104.1</v>
      </c>
      <c r="AE85">
        <v>104.07</v>
      </c>
      <c r="AF85">
        <v>104.09</v>
      </c>
      <c r="AG85">
        <v>104.08</v>
      </c>
      <c r="AH85">
        <v>104.09</v>
      </c>
      <c r="AI85">
        <v>104.07</v>
      </c>
      <c r="AJ85">
        <v>104.06</v>
      </c>
      <c r="AK85">
        <v>104.07</v>
      </c>
      <c r="AL85">
        <v>104.05</v>
      </c>
      <c r="AM85">
        <v>104.08</v>
      </c>
      <c r="AN85">
        <v>104.1</v>
      </c>
      <c r="AO85">
        <v>104.09</v>
      </c>
      <c r="AP85">
        <v>104.06</v>
      </c>
      <c r="AQ85">
        <v>104.08</v>
      </c>
      <c r="AR85">
        <v>104.08</v>
      </c>
      <c r="AS85">
        <v>104.1</v>
      </c>
      <c r="AT85">
        <v>104.12</v>
      </c>
      <c r="AU85">
        <v>104.09</v>
      </c>
      <c r="AV85">
        <v>104.1</v>
      </c>
      <c r="AW85">
        <v>104.07</v>
      </c>
      <c r="AX85">
        <v>104.04</v>
      </c>
      <c r="AY85">
        <v>104.05</v>
      </c>
      <c r="AZ85">
        <v>104.06</v>
      </c>
      <c r="BA85">
        <v>104.09</v>
      </c>
      <c r="BB85">
        <v>104.06</v>
      </c>
      <c r="BC85">
        <v>104.05</v>
      </c>
      <c r="BD85">
        <v>104.04</v>
      </c>
      <c r="BE85">
        <v>104.04</v>
      </c>
      <c r="BF85">
        <v>104.01</v>
      </c>
      <c r="BG85">
        <v>103.98</v>
      </c>
      <c r="BH85">
        <v>104.01</v>
      </c>
      <c r="BI85">
        <v>104</v>
      </c>
      <c r="BJ85">
        <v>104.02</v>
      </c>
      <c r="BK85">
        <v>104.05</v>
      </c>
      <c r="BM85">
        <v>103.98</v>
      </c>
      <c r="BN85">
        <v>104.16</v>
      </c>
      <c r="BP85">
        <v>82</v>
      </c>
      <c r="BQ85">
        <v>0.37152777777777762</v>
      </c>
      <c r="BR85">
        <v>0.33819444444444441</v>
      </c>
      <c r="BS85" t="s">
        <v>106</v>
      </c>
    </row>
    <row r="86" spans="1:71" x14ac:dyDescent="0.25">
      <c r="A86" s="2">
        <v>42677</v>
      </c>
      <c r="B86" s="9">
        <f t="shared" si="2"/>
        <v>3</v>
      </c>
      <c r="C86" s="9">
        <f t="shared" si="3"/>
        <v>0</v>
      </c>
      <c r="D86">
        <v>103.25</v>
      </c>
      <c r="E86">
        <v>103.27</v>
      </c>
      <c r="F86">
        <v>103.25</v>
      </c>
      <c r="G86">
        <v>103.24</v>
      </c>
      <c r="H86">
        <v>103.2</v>
      </c>
      <c r="I86">
        <v>103.21</v>
      </c>
      <c r="J86">
        <v>103.18</v>
      </c>
      <c r="K86">
        <v>103.16</v>
      </c>
      <c r="L86">
        <v>103.16</v>
      </c>
      <c r="M86">
        <v>103.21</v>
      </c>
      <c r="N86">
        <v>103.21</v>
      </c>
      <c r="O86">
        <v>103.19</v>
      </c>
      <c r="P86">
        <v>103.22</v>
      </c>
      <c r="Q86">
        <v>103.2</v>
      </c>
      <c r="R86">
        <v>103.23</v>
      </c>
      <c r="S86">
        <v>103.2</v>
      </c>
      <c r="T86">
        <v>103.22</v>
      </c>
      <c r="U86">
        <v>103.26</v>
      </c>
      <c r="V86">
        <v>103.29</v>
      </c>
      <c r="W86">
        <v>103.31</v>
      </c>
      <c r="X86">
        <v>103.36</v>
      </c>
      <c r="Y86">
        <v>103.36</v>
      </c>
      <c r="Z86">
        <v>103.34</v>
      </c>
      <c r="AA86">
        <v>103.38</v>
      </c>
      <c r="AB86">
        <v>103.41</v>
      </c>
      <c r="AC86">
        <v>103.42</v>
      </c>
      <c r="AD86">
        <v>103.44</v>
      </c>
      <c r="AE86">
        <v>103.43</v>
      </c>
      <c r="AF86">
        <v>103.42</v>
      </c>
      <c r="AG86">
        <v>103.41</v>
      </c>
      <c r="AH86">
        <v>103.4</v>
      </c>
      <c r="AI86">
        <v>103.4</v>
      </c>
      <c r="AJ86">
        <v>103.38</v>
      </c>
      <c r="AK86">
        <v>103.38</v>
      </c>
      <c r="AL86">
        <v>103.38</v>
      </c>
      <c r="AM86">
        <v>103.38</v>
      </c>
      <c r="AN86">
        <v>103.38</v>
      </c>
      <c r="AO86">
        <v>103.39</v>
      </c>
      <c r="AP86">
        <v>103.4</v>
      </c>
      <c r="AQ86">
        <v>103.41</v>
      </c>
      <c r="AR86">
        <v>103.39</v>
      </c>
      <c r="AS86">
        <v>103.39</v>
      </c>
      <c r="AT86">
        <v>103.39</v>
      </c>
      <c r="AU86">
        <v>103.38</v>
      </c>
      <c r="AV86">
        <v>103.38</v>
      </c>
      <c r="AW86">
        <v>103.38</v>
      </c>
      <c r="AX86">
        <v>103.38</v>
      </c>
      <c r="AY86">
        <v>103.39</v>
      </c>
      <c r="AZ86">
        <v>103.39</v>
      </c>
      <c r="BA86">
        <v>103.39</v>
      </c>
      <c r="BB86">
        <v>103.38</v>
      </c>
      <c r="BC86">
        <v>103.38</v>
      </c>
      <c r="BD86">
        <v>103.38</v>
      </c>
      <c r="BE86">
        <v>103.38</v>
      </c>
      <c r="BF86">
        <v>103.39</v>
      </c>
      <c r="BG86">
        <v>103.4</v>
      </c>
      <c r="BH86">
        <v>103.4</v>
      </c>
      <c r="BI86">
        <v>103.4</v>
      </c>
      <c r="BJ86">
        <v>103.39</v>
      </c>
      <c r="BK86">
        <v>103.4</v>
      </c>
      <c r="BM86">
        <v>103.16</v>
      </c>
      <c r="BN86">
        <v>103.44</v>
      </c>
      <c r="BP86">
        <v>83</v>
      </c>
      <c r="BQ86">
        <v>0.33819444444444441</v>
      </c>
      <c r="BR86">
        <v>0.35138888888888881</v>
      </c>
      <c r="BS86" t="s">
        <v>107</v>
      </c>
    </row>
    <row r="87" spans="1:71" x14ac:dyDescent="0.25">
      <c r="A87" s="2">
        <v>42678</v>
      </c>
      <c r="B87" s="9">
        <f t="shared" si="2"/>
        <v>4</v>
      </c>
      <c r="C87" s="9">
        <f t="shared" si="3"/>
        <v>0</v>
      </c>
      <c r="D87">
        <v>102.94</v>
      </c>
      <c r="E87">
        <v>102.97</v>
      </c>
      <c r="F87">
        <v>102.98</v>
      </c>
      <c r="G87">
        <v>102.99</v>
      </c>
      <c r="H87">
        <v>102.97</v>
      </c>
      <c r="I87">
        <v>103.02</v>
      </c>
      <c r="J87">
        <v>103.06</v>
      </c>
      <c r="K87">
        <v>103.05</v>
      </c>
      <c r="L87">
        <v>103.06</v>
      </c>
      <c r="M87">
        <v>103.07</v>
      </c>
      <c r="N87">
        <v>103.06</v>
      </c>
      <c r="O87">
        <v>103.07</v>
      </c>
      <c r="P87">
        <v>103.07</v>
      </c>
      <c r="Q87">
        <v>103.09</v>
      </c>
      <c r="R87">
        <v>103.1</v>
      </c>
      <c r="S87">
        <v>103.13</v>
      </c>
      <c r="T87">
        <v>103.13</v>
      </c>
      <c r="U87">
        <v>103.15</v>
      </c>
      <c r="V87">
        <v>103.15</v>
      </c>
      <c r="W87">
        <v>103.14</v>
      </c>
      <c r="X87">
        <v>103.13</v>
      </c>
      <c r="Y87">
        <v>103.14</v>
      </c>
      <c r="Z87">
        <v>103.12</v>
      </c>
      <c r="AA87">
        <v>103.12</v>
      </c>
      <c r="AB87">
        <v>103.12</v>
      </c>
      <c r="AC87">
        <v>103.12</v>
      </c>
      <c r="AD87">
        <v>103.12</v>
      </c>
      <c r="AE87">
        <v>103.12</v>
      </c>
      <c r="AF87">
        <v>103.14</v>
      </c>
      <c r="AG87">
        <v>103.15</v>
      </c>
      <c r="AH87">
        <v>103.16</v>
      </c>
      <c r="AI87">
        <v>103.16</v>
      </c>
      <c r="AJ87">
        <v>103.15</v>
      </c>
      <c r="AK87">
        <v>103.15</v>
      </c>
      <c r="AL87">
        <v>103.13</v>
      </c>
      <c r="AM87">
        <v>103.14</v>
      </c>
      <c r="AN87">
        <v>103.15</v>
      </c>
      <c r="AO87">
        <v>103.16</v>
      </c>
      <c r="AP87">
        <v>103.17</v>
      </c>
      <c r="AQ87">
        <v>103.16</v>
      </c>
      <c r="AR87">
        <v>103.18</v>
      </c>
      <c r="AS87">
        <v>103.19</v>
      </c>
      <c r="AT87">
        <v>103.2</v>
      </c>
      <c r="AU87">
        <v>103.19</v>
      </c>
      <c r="AV87">
        <v>103.18</v>
      </c>
      <c r="AW87">
        <v>103.18</v>
      </c>
      <c r="AX87">
        <v>103.17</v>
      </c>
      <c r="AY87">
        <v>103.19</v>
      </c>
      <c r="AZ87">
        <v>103.18</v>
      </c>
      <c r="BA87">
        <v>103.17</v>
      </c>
      <c r="BB87">
        <v>103.15</v>
      </c>
      <c r="BC87">
        <v>103.13</v>
      </c>
      <c r="BD87">
        <v>103.11</v>
      </c>
      <c r="BE87">
        <v>103.12</v>
      </c>
      <c r="BF87">
        <v>103.12</v>
      </c>
      <c r="BG87">
        <v>103.11</v>
      </c>
      <c r="BH87">
        <v>103.12</v>
      </c>
      <c r="BI87">
        <v>103.11</v>
      </c>
      <c r="BJ87">
        <v>103.08</v>
      </c>
      <c r="BK87">
        <v>103.06</v>
      </c>
      <c r="BM87">
        <v>102.94</v>
      </c>
      <c r="BN87">
        <v>103.2</v>
      </c>
      <c r="BP87">
        <v>84</v>
      </c>
      <c r="BQ87">
        <v>0.33333333333333331</v>
      </c>
      <c r="BR87">
        <v>0.36249999999999988</v>
      </c>
      <c r="BS87" t="s">
        <v>108</v>
      </c>
    </row>
    <row r="88" spans="1:71" x14ac:dyDescent="0.25">
      <c r="A88" s="2">
        <v>42681</v>
      </c>
      <c r="B88" s="9">
        <f t="shared" si="2"/>
        <v>7</v>
      </c>
      <c r="C88" s="9">
        <f t="shared" si="3"/>
        <v>0</v>
      </c>
      <c r="D88">
        <v>103.96</v>
      </c>
      <c r="E88">
        <v>103.95</v>
      </c>
      <c r="F88">
        <v>103.96</v>
      </c>
      <c r="G88">
        <v>103.96</v>
      </c>
      <c r="H88">
        <v>103.96</v>
      </c>
      <c r="I88">
        <v>103.97</v>
      </c>
      <c r="J88">
        <v>103.97</v>
      </c>
      <c r="K88">
        <v>103.99</v>
      </c>
      <c r="L88">
        <v>104.04</v>
      </c>
      <c r="M88">
        <v>104.04</v>
      </c>
      <c r="N88">
        <v>104.03</v>
      </c>
      <c r="O88">
        <v>103.99</v>
      </c>
      <c r="P88">
        <v>104</v>
      </c>
      <c r="Q88">
        <v>103.99</v>
      </c>
      <c r="R88">
        <v>104.02</v>
      </c>
      <c r="S88">
        <v>104.04</v>
      </c>
      <c r="T88">
        <v>104.04</v>
      </c>
      <c r="U88">
        <v>104.04</v>
      </c>
      <c r="V88">
        <v>104.02</v>
      </c>
      <c r="W88">
        <v>104.03</v>
      </c>
      <c r="X88">
        <v>104.03</v>
      </c>
      <c r="Y88">
        <v>104.04</v>
      </c>
      <c r="Z88">
        <v>104.03</v>
      </c>
      <c r="AA88">
        <v>104.04</v>
      </c>
      <c r="AB88">
        <v>104.04</v>
      </c>
      <c r="AC88">
        <v>104.01</v>
      </c>
      <c r="AD88">
        <v>104</v>
      </c>
      <c r="AE88">
        <v>104.01</v>
      </c>
      <c r="AF88">
        <v>104.01</v>
      </c>
      <c r="AG88">
        <v>104.04</v>
      </c>
      <c r="AH88">
        <v>104.03</v>
      </c>
      <c r="AI88">
        <v>104.03</v>
      </c>
      <c r="AJ88">
        <v>104.06</v>
      </c>
      <c r="AK88">
        <v>104.05</v>
      </c>
      <c r="AL88">
        <v>104.04</v>
      </c>
      <c r="AM88">
        <v>104.02</v>
      </c>
      <c r="AN88">
        <v>104.01</v>
      </c>
      <c r="AO88">
        <v>104.04</v>
      </c>
      <c r="AP88">
        <v>104.05</v>
      </c>
      <c r="AQ88">
        <v>104.05</v>
      </c>
      <c r="AR88">
        <v>104.07</v>
      </c>
      <c r="AS88">
        <v>104.04</v>
      </c>
      <c r="AT88">
        <v>104.07</v>
      </c>
      <c r="AU88">
        <v>104.08</v>
      </c>
      <c r="AV88">
        <v>104.07</v>
      </c>
      <c r="AW88">
        <v>104.08</v>
      </c>
      <c r="AX88">
        <v>104.1</v>
      </c>
      <c r="AY88">
        <v>104.12</v>
      </c>
      <c r="AZ88">
        <v>104.09</v>
      </c>
      <c r="BA88">
        <v>104.08</v>
      </c>
      <c r="BB88">
        <v>104.09</v>
      </c>
      <c r="BC88">
        <v>104.08</v>
      </c>
      <c r="BD88">
        <v>104.07</v>
      </c>
      <c r="BE88">
        <v>104.08</v>
      </c>
      <c r="BF88">
        <v>104.12</v>
      </c>
      <c r="BG88">
        <v>104.16</v>
      </c>
      <c r="BH88">
        <v>104.15</v>
      </c>
      <c r="BI88">
        <v>104.11</v>
      </c>
      <c r="BJ88">
        <v>104.12</v>
      </c>
      <c r="BK88">
        <v>104.15</v>
      </c>
      <c r="BM88">
        <v>103.95</v>
      </c>
      <c r="BN88">
        <v>104.16</v>
      </c>
      <c r="BP88">
        <v>85</v>
      </c>
      <c r="BQ88">
        <v>0.33402777777777776</v>
      </c>
      <c r="BR88">
        <v>0.37152777777777762</v>
      </c>
      <c r="BS88" t="s">
        <v>109</v>
      </c>
    </row>
    <row r="89" spans="1:71" x14ac:dyDescent="0.25">
      <c r="A89" s="2">
        <v>42682</v>
      </c>
      <c r="B89" s="9">
        <f t="shared" si="2"/>
        <v>8</v>
      </c>
      <c r="C89" s="9">
        <f t="shared" si="3"/>
        <v>0</v>
      </c>
      <c r="D89">
        <v>104.48</v>
      </c>
      <c r="E89">
        <v>104.49</v>
      </c>
      <c r="F89">
        <v>104.49</v>
      </c>
      <c r="G89">
        <v>104.5</v>
      </c>
      <c r="H89">
        <v>104.51</v>
      </c>
      <c r="I89">
        <v>104.5</v>
      </c>
      <c r="J89">
        <v>104.49</v>
      </c>
      <c r="K89">
        <v>104.49</v>
      </c>
      <c r="L89">
        <v>104.49</v>
      </c>
      <c r="M89">
        <v>104.48</v>
      </c>
      <c r="N89">
        <v>104.49</v>
      </c>
      <c r="O89">
        <v>104.51</v>
      </c>
      <c r="P89">
        <v>104.52</v>
      </c>
      <c r="Q89">
        <v>104.5</v>
      </c>
      <c r="R89">
        <v>104.5</v>
      </c>
      <c r="S89">
        <v>104.5</v>
      </c>
      <c r="T89">
        <v>104.49</v>
      </c>
      <c r="U89">
        <v>104.49</v>
      </c>
      <c r="V89">
        <v>104.47</v>
      </c>
      <c r="W89">
        <v>104.49</v>
      </c>
      <c r="X89">
        <v>104.46</v>
      </c>
      <c r="Y89">
        <v>104.47</v>
      </c>
      <c r="Z89">
        <v>104.46</v>
      </c>
      <c r="AA89">
        <v>104.48</v>
      </c>
      <c r="AB89">
        <v>104.51</v>
      </c>
      <c r="AC89">
        <v>104.54</v>
      </c>
      <c r="AD89">
        <v>104.54</v>
      </c>
      <c r="AE89">
        <v>104.54</v>
      </c>
      <c r="AF89">
        <v>104.54</v>
      </c>
      <c r="AG89">
        <v>104.53</v>
      </c>
      <c r="AH89">
        <v>104.54</v>
      </c>
      <c r="AI89">
        <v>104.56</v>
      </c>
      <c r="AJ89">
        <v>104.56</v>
      </c>
      <c r="AK89">
        <v>104.55</v>
      </c>
      <c r="AL89">
        <v>104.54</v>
      </c>
      <c r="AM89">
        <v>104.53</v>
      </c>
      <c r="AN89">
        <v>104.54</v>
      </c>
      <c r="AO89">
        <v>104.58</v>
      </c>
      <c r="AP89">
        <v>104.58</v>
      </c>
      <c r="AQ89">
        <v>104.58</v>
      </c>
      <c r="AR89">
        <v>104.57</v>
      </c>
      <c r="AS89">
        <v>104.57</v>
      </c>
      <c r="AT89">
        <v>104.56</v>
      </c>
      <c r="AU89">
        <v>104.55</v>
      </c>
      <c r="AV89">
        <v>104.55</v>
      </c>
      <c r="AW89">
        <v>104.54</v>
      </c>
      <c r="AX89">
        <v>104.51</v>
      </c>
      <c r="AY89">
        <v>104.5</v>
      </c>
      <c r="AZ89">
        <v>104.5</v>
      </c>
      <c r="BA89">
        <v>104.45</v>
      </c>
      <c r="BB89">
        <v>104.45</v>
      </c>
      <c r="BC89">
        <v>104.43</v>
      </c>
      <c r="BD89">
        <v>104.44</v>
      </c>
      <c r="BE89">
        <v>104.44</v>
      </c>
      <c r="BF89">
        <v>104.42</v>
      </c>
      <c r="BG89">
        <v>104.46</v>
      </c>
      <c r="BH89">
        <v>104.45</v>
      </c>
      <c r="BI89">
        <v>104.43</v>
      </c>
      <c r="BJ89">
        <v>104.44</v>
      </c>
      <c r="BK89">
        <v>104.43</v>
      </c>
      <c r="BM89">
        <v>104.42</v>
      </c>
      <c r="BN89">
        <v>104.58</v>
      </c>
      <c r="BP89">
        <v>86</v>
      </c>
      <c r="BQ89">
        <v>0.37083333333333318</v>
      </c>
      <c r="BR89">
        <v>0.35902777777777767</v>
      </c>
      <c r="BS89" t="s">
        <v>110</v>
      </c>
    </row>
    <row r="90" spans="1:71" x14ac:dyDescent="0.25">
      <c r="A90" s="2">
        <v>42683</v>
      </c>
      <c r="B90" s="9">
        <f t="shared" si="2"/>
        <v>9</v>
      </c>
      <c r="C90" s="9">
        <f t="shared" si="3"/>
        <v>0</v>
      </c>
      <c r="D90">
        <v>105.38</v>
      </c>
      <c r="E90">
        <v>105.29</v>
      </c>
      <c r="F90">
        <v>105.14</v>
      </c>
      <c r="G90">
        <v>105.2</v>
      </c>
      <c r="H90">
        <v>105.24</v>
      </c>
      <c r="I90">
        <v>105.12</v>
      </c>
      <c r="J90">
        <v>105.09</v>
      </c>
      <c r="K90">
        <v>105.02</v>
      </c>
      <c r="L90">
        <v>104.9</v>
      </c>
      <c r="M90">
        <v>104.87</v>
      </c>
      <c r="N90">
        <v>104.8</v>
      </c>
      <c r="O90">
        <v>104.82</v>
      </c>
      <c r="P90">
        <v>104.48</v>
      </c>
      <c r="Q90">
        <v>104.44</v>
      </c>
      <c r="R90">
        <v>104.47</v>
      </c>
      <c r="S90">
        <v>104.6</v>
      </c>
      <c r="T90">
        <v>104.56</v>
      </c>
      <c r="U90">
        <v>104.69</v>
      </c>
      <c r="V90">
        <v>104.7</v>
      </c>
      <c r="W90">
        <v>104.73</v>
      </c>
      <c r="X90">
        <v>104.79</v>
      </c>
      <c r="Y90">
        <v>104.74</v>
      </c>
      <c r="Z90">
        <v>104.67</v>
      </c>
      <c r="AA90">
        <v>104.76</v>
      </c>
      <c r="AB90">
        <v>104.76</v>
      </c>
      <c r="AC90">
        <v>104.77</v>
      </c>
      <c r="AD90">
        <v>104.82</v>
      </c>
      <c r="AE90">
        <v>104.84</v>
      </c>
      <c r="AF90">
        <v>104.75</v>
      </c>
      <c r="AG90">
        <v>104.94</v>
      </c>
      <c r="AH90">
        <v>104.98</v>
      </c>
      <c r="AI90">
        <v>104.97</v>
      </c>
      <c r="AJ90">
        <v>104.93</v>
      </c>
      <c r="AK90">
        <v>104.91</v>
      </c>
      <c r="AL90">
        <v>104.89</v>
      </c>
      <c r="AM90">
        <v>104.82</v>
      </c>
      <c r="AN90">
        <v>104.78</v>
      </c>
      <c r="AO90">
        <v>104.74</v>
      </c>
      <c r="AP90">
        <v>104.72</v>
      </c>
      <c r="AQ90">
        <v>104.83</v>
      </c>
      <c r="AR90">
        <v>104.82</v>
      </c>
      <c r="AS90">
        <v>104.8</v>
      </c>
      <c r="AT90">
        <v>104.84</v>
      </c>
      <c r="AU90">
        <v>104.74</v>
      </c>
      <c r="AV90">
        <v>104.69</v>
      </c>
      <c r="AW90">
        <v>104.59</v>
      </c>
      <c r="AX90">
        <v>104.77</v>
      </c>
      <c r="AY90">
        <v>104.9</v>
      </c>
      <c r="AZ90">
        <v>104.91</v>
      </c>
      <c r="BA90">
        <v>104.87</v>
      </c>
      <c r="BB90">
        <v>104.84</v>
      </c>
      <c r="BC90">
        <v>104.84</v>
      </c>
      <c r="BD90">
        <v>104.84</v>
      </c>
      <c r="BE90">
        <v>104.74</v>
      </c>
      <c r="BF90">
        <v>104.98</v>
      </c>
      <c r="BG90">
        <v>105</v>
      </c>
      <c r="BH90">
        <v>105</v>
      </c>
      <c r="BI90">
        <v>105.03</v>
      </c>
      <c r="BJ90">
        <v>105.03</v>
      </c>
      <c r="BK90">
        <v>104.98</v>
      </c>
      <c r="BM90">
        <v>104.44</v>
      </c>
      <c r="BN90">
        <v>105.38</v>
      </c>
      <c r="BP90">
        <v>87</v>
      </c>
      <c r="BQ90">
        <v>0.34236111111111106</v>
      </c>
      <c r="BR90">
        <v>0.33333333333333331</v>
      </c>
      <c r="BS90" t="s">
        <v>111</v>
      </c>
    </row>
    <row r="91" spans="1:71" x14ac:dyDescent="0.25">
      <c r="A91" s="2">
        <v>42684</v>
      </c>
      <c r="B91" s="9">
        <f t="shared" si="2"/>
        <v>10</v>
      </c>
      <c r="C91" s="9">
        <f t="shared" si="3"/>
        <v>1</v>
      </c>
      <c r="D91">
        <v>105.67</v>
      </c>
      <c r="E91">
        <v>105.63</v>
      </c>
      <c r="F91">
        <v>105.68</v>
      </c>
      <c r="G91">
        <v>105.65</v>
      </c>
      <c r="H91">
        <v>105.6</v>
      </c>
      <c r="I91">
        <v>105.62</v>
      </c>
      <c r="J91">
        <v>105.59</v>
      </c>
      <c r="K91">
        <v>105.62</v>
      </c>
      <c r="L91">
        <v>105.58</v>
      </c>
      <c r="M91">
        <v>105.61</v>
      </c>
      <c r="N91">
        <v>105.68</v>
      </c>
      <c r="O91">
        <v>105.66</v>
      </c>
      <c r="P91">
        <v>105.63</v>
      </c>
      <c r="Q91">
        <v>105.66</v>
      </c>
      <c r="R91">
        <v>105.65</v>
      </c>
      <c r="S91">
        <v>105.69</v>
      </c>
      <c r="T91">
        <v>105.71</v>
      </c>
      <c r="U91">
        <v>105.71</v>
      </c>
      <c r="V91">
        <v>105.73</v>
      </c>
      <c r="W91">
        <v>105.77</v>
      </c>
      <c r="X91">
        <v>105.77</v>
      </c>
      <c r="Y91">
        <v>105.74</v>
      </c>
      <c r="Z91">
        <v>105.71</v>
      </c>
      <c r="AA91">
        <v>105.71</v>
      </c>
      <c r="AB91">
        <v>105.69</v>
      </c>
      <c r="AC91">
        <v>105.67</v>
      </c>
      <c r="AD91">
        <v>105.61</v>
      </c>
      <c r="AE91">
        <v>105.64</v>
      </c>
      <c r="AF91">
        <v>105.62</v>
      </c>
      <c r="AG91">
        <v>105.64</v>
      </c>
      <c r="AH91">
        <v>105.62</v>
      </c>
      <c r="AI91">
        <v>105.62</v>
      </c>
      <c r="AJ91">
        <v>105.64</v>
      </c>
      <c r="AK91">
        <v>105.68</v>
      </c>
      <c r="AL91">
        <v>105.7</v>
      </c>
      <c r="AM91">
        <v>105.72</v>
      </c>
      <c r="AN91">
        <v>105.72</v>
      </c>
      <c r="AO91">
        <v>105.69</v>
      </c>
      <c r="AP91">
        <v>105.71</v>
      </c>
      <c r="AQ91">
        <v>105.76</v>
      </c>
      <c r="AR91">
        <v>105.74</v>
      </c>
      <c r="AS91">
        <v>105.74</v>
      </c>
      <c r="AT91">
        <v>105.78</v>
      </c>
      <c r="AU91">
        <v>105.82</v>
      </c>
      <c r="AV91">
        <v>105.86</v>
      </c>
      <c r="AW91">
        <v>105.88</v>
      </c>
      <c r="AX91">
        <v>105.88</v>
      </c>
      <c r="AY91">
        <v>105.9</v>
      </c>
      <c r="AZ91">
        <v>105.93</v>
      </c>
      <c r="BA91">
        <v>105.93</v>
      </c>
      <c r="BB91">
        <v>105.89</v>
      </c>
      <c r="BC91">
        <v>105.94</v>
      </c>
      <c r="BD91">
        <v>105.91</v>
      </c>
      <c r="BE91">
        <v>105.9</v>
      </c>
      <c r="BF91">
        <v>105.95</v>
      </c>
      <c r="BG91">
        <v>105.89</v>
      </c>
      <c r="BH91">
        <v>105.87</v>
      </c>
      <c r="BI91">
        <v>105.89</v>
      </c>
      <c r="BJ91">
        <v>105.84</v>
      </c>
      <c r="BK91">
        <v>105.85</v>
      </c>
      <c r="BM91">
        <v>105.58</v>
      </c>
      <c r="BN91">
        <v>105.95</v>
      </c>
      <c r="BP91">
        <v>88</v>
      </c>
      <c r="BQ91">
        <v>0.33888888888888885</v>
      </c>
      <c r="BR91">
        <v>0.37083333333333318</v>
      </c>
      <c r="BS91" t="s">
        <v>112</v>
      </c>
    </row>
    <row r="92" spans="1:71" x14ac:dyDescent="0.25">
      <c r="A92" s="2">
        <v>42685</v>
      </c>
      <c r="B92" s="9">
        <f t="shared" si="2"/>
        <v>11</v>
      </c>
      <c r="C92" s="9">
        <f t="shared" si="3"/>
        <v>0</v>
      </c>
      <c r="D92">
        <v>106.69</v>
      </c>
      <c r="E92">
        <v>106.75</v>
      </c>
      <c r="F92">
        <v>106.71</v>
      </c>
      <c r="G92">
        <v>106.7</v>
      </c>
      <c r="H92">
        <v>106.71</v>
      </c>
      <c r="I92">
        <v>106.69</v>
      </c>
      <c r="J92">
        <v>106.72</v>
      </c>
      <c r="K92">
        <v>106.73</v>
      </c>
      <c r="L92">
        <v>106.71</v>
      </c>
      <c r="M92">
        <v>106.69</v>
      </c>
      <c r="N92">
        <v>106.69</v>
      </c>
      <c r="O92">
        <v>106.72</v>
      </c>
      <c r="P92">
        <v>106.7</v>
      </c>
      <c r="Q92">
        <v>106.73</v>
      </c>
      <c r="R92">
        <v>106.74</v>
      </c>
      <c r="S92">
        <v>106.74</v>
      </c>
      <c r="T92">
        <v>106.73</v>
      </c>
      <c r="U92">
        <v>106.74</v>
      </c>
      <c r="V92">
        <v>106.77</v>
      </c>
      <c r="W92">
        <v>106.77</v>
      </c>
      <c r="X92">
        <v>106.82</v>
      </c>
      <c r="Y92">
        <v>106.8</v>
      </c>
      <c r="Z92">
        <v>106.82</v>
      </c>
      <c r="AA92">
        <v>106.82</v>
      </c>
      <c r="AB92">
        <v>106.85</v>
      </c>
      <c r="AC92">
        <v>106.91</v>
      </c>
      <c r="AD92">
        <v>106.92</v>
      </c>
      <c r="AE92">
        <v>106.88</v>
      </c>
      <c r="AF92">
        <v>106.88</v>
      </c>
      <c r="AG92">
        <v>106.91</v>
      </c>
      <c r="AH92">
        <v>106.91</v>
      </c>
      <c r="AI92">
        <v>106.92</v>
      </c>
      <c r="AJ92">
        <v>106.91</v>
      </c>
      <c r="AK92">
        <v>106.93</v>
      </c>
      <c r="AL92">
        <v>106.88</v>
      </c>
      <c r="AM92">
        <v>106.89</v>
      </c>
      <c r="AN92">
        <v>106.87</v>
      </c>
      <c r="AO92">
        <v>106.89</v>
      </c>
      <c r="AP92">
        <v>106.88</v>
      </c>
      <c r="AQ92">
        <v>106.87</v>
      </c>
      <c r="AR92">
        <v>106.87</v>
      </c>
      <c r="AS92">
        <v>106.85</v>
      </c>
      <c r="AT92">
        <v>106.85</v>
      </c>
      <c r="AU92">
        <v>106.86</v>
      </c>
      <c r="AV92">
        <v>106.87</v>
      </c>
      <c r="AW92">
        <v>106.85</v>
      </c>
      <c r="AX92">
        <v>106.82</v>
      </c>
      <c r="AY92">
        <v>106.79</v>
      </c>
      <c r="AZ92">
        <v>106.79</v>
      </c>
      <c r="BA92">
        <v>106.8</v>
      </c>
      <c r="BB92">
        <v>106.82</v>
      </c>
      <c r="BC92">
        <v>106.77</v>
      </c>
      <c r="BD92">
        <v>106.78</v>
      </c>
      <c r="BE92">
        <v>106.76</v>
      </c>
      <c r="BF92">
        <v>106.79</v>
      </c>
      <c r="BG92">
        <v>106.78</v>
      </c>
      <c r="BH92">
        <v>106.82</v>
      </c>
      <c r="BI92">
        <v>106.79</v>
      </c>
      <c r="BJ92">
        <v>106.77</v>
      </c>
      <c r="BK92">
        <v>106.77</v>
      </c>
      <c r="BM92">
        <v>106.69</v>
      </c>
      <c r="BN92">
        <v>106.93</v>
      </c>
      <c r="BP92">
        <v>89</v>
      </c>
      <c r="BQ92">
        <v>0.33333333333333331</v>
      </c>
      <c r="BR92">
        <v>0.3562499999999999</v>
      </c>
      <c r="BS92" t="s">
        <v>113</v>
      </c>
    </row>
    <row r="93" spans="1:71" x14ac:dyDescent="0.25">
      <c r="A93" s="2">
        <v>42688</v>
      </c>
      <c r="B93" s="9">
        <f t="shared" si="2"/>
        <v>14</v>
      </c>
      <c r="C93" s="9">
        <f t="shared" si="3"/>
        <v>0</v>
      </c>
      <c r="D93">
        <v>107.25</v>
      </c>
      <c r="E93">
        <v>107.23</v>
      </c>
      <c r="F93">
        <v>107.27</v>
      </c>
      <c r="G93">
        <v>107.29</v>
      </c>
      <c r="H93">
        <v>107.31</v>
      </c>
      <c r="I93">
        <v>107.37</v>
      </c>
      <c r="J93">
        <v>107.36</v>
      </c>
      <c r="K93">
        <v>107.31</v>
      </c>
      <c r="L93">
        <v>107.3</v>
      </c>
      <c r="M93">
        <v>107.29</v>
      </c>
      <c r="N93">
        <v>107.29</v>
      </c>
      <c r="O93">
        <v>107.31</v>
      </c>
      <c r="P93">
        <v>107.29</v>
      </c>
      <c r="Q93">
        <v>107.28</v>
      </c>
      <c r="R93">
        <v>107.29</v>
      </c>
      <c r="S93">
        <v>107.29</v>
      </c>
      <c r="T93">
        <v>107.3</v>
      </c>
      <c r="U93">
        <v>107.31</v>
      </c>
      <c r="V93">
        <v>107.35</v>
      </c>
      <c r="W93">
        <v>107.35</v>
      </c>
      <c r="X93">
        <v>107.32</v>
      </c>
      <c r="Y93">
        <v>107.26</v>
      </c>
      <c r="Z93">
        <v>107.25</v>
      </c>
      <c r="AA93">
        <v>107.22</v>
      </c>
      <c r="AB93">
        <v>106.96</v>
      </c>
      <c r="AC93">
        <v>106.95</v>
      </c>
      <c r="AD93">
        <v>106.95</v>
      </c>
      <c r="AE93">
        <v>106.96</v>
      </c>
      <c r="AF93">
        <v>106.95</v>
      </c>
      <c r="AG93">
        <v>106.95</v>
      </c>
      <c r="AH93">
        <v>106.95</v>
      </c>
      <c r="AI93">
        <v>106.94</v>
      </c>
      <c r="AJ93">
        <v>106.94</v>
      </c>
      <c r="AK93">
        <v>106.93</v>
      </c>
      <c r="AL93">
        <v>106.91</v>
      </c>
      <c r="AM93">
        <v>106.91</v>
      </c>
      <c r="AN93">
        <v>106.91</v>
      </c>
      <c r="AO93">
        <v>106.92</v>
      </c>
      <c r="AP93">
        <v>106.92</v>
      </c>
      <c r="AQ93">
        <v>106.95</v>
      </c>
      <c r="AR93">
        <v>106.95</v>
      </c>
      <c r="AS93">
        <v>106.94</v>
      </c>
      <c r="AT93">
        <v>106.94</v>
      </c>
      <c r="AU93">
        <v>106.94</v>
      </c>
      <c r="AV93">
        <v>106.93</v>
      </c>
      <c r="AW93">
        <v>106.92</v>
      </c>
      <c r="AX93">
        <v>106.9</v>
      </c>
      <c r="AY93">
        <v>106.88</v>
      </c>
      <c r="AZ93">
        <v>106.88</v>
      </c>
      <c r="BA93">
        <v>106.88</v>
      </c>
      <c r="BB93">
        <v>106.9</v>
      </c>
      <c r="BC93">
        <v>106.92</v>
      </c>
      <c r="BD93">
        <v>106.92</v>
      </c>
      <c r="BE93">
        <v>106.93</v>
      </c>
      <c r="BF93">
        <v>106.92</v>
      </c>
      <c r="BG93">
        <v>106.9</v>
      </c>
      <c r="BH93">
        <v>106.91</v>
      </c>
      <c r="BI93">
        <v>106.91</v>
      </c>
      <c r="BJ93">
        <v>106.91</v>
      </c>
      <c r="BK93">
        <v>106.89</v>
      </c>
      <c r="BM93">
        <v>106.88</v>
      </c>
      <c r="BN93">
        <v>107.37</v>
      </c>
      <c r="BP93">
        <v>90</v>
      </c>
      <c r="BQ93">
        <v>0.36597222222222209</v>
      </c>
      <c r="BR93">
        <v>0.33680555555555552</v>
      </c>
      <c r="BS93" t="s">
        <v>114</v>
      </c>
    </row>
    <row r="94" spans="1:71" x14ac:dyDescent="0.25">
      <c r="A94" s="2">
        <v>42689</v>
      </c>
      <c r="B94" s="9">
        <f t="shared" si="2"/>
        <v>15</v>
      </c>
      <c r="C94" s="9">
        <f t="shared" si="3"/>
        <v>1</v>
      </c>
      <c r="D94">
        <v>107.96</v>
      </c>
      <c r="E94">
        <v>107.9</v>
      </c>
      <c r="F94">
        <v>107.89</v>
      </c>
      <c r="G94">
        <v>107.89</v>
      </c>
      <c r="H94">
        <v>107.89</v>
      </c>
      <c r="I94">
        <v>107.89</v>
      </c>
      <c r="J94">
        <v>107.91</v>
      </c>
      <c r="K94">
        <v>107.87</v>
      </c>
      <c r="L94">
        <v>107.84</v>
      </c>
      <c r="M94">
        <v>107.82</v>
      </c>
      <c r="N94">
        <v>107.81</v>
      </c>
      <c r="O94">
        <v>107.84</v>
      </c>
      <c r="P94">
        <v>107.86</v>
      </c>
      <c r="Q94">
        <v>107.83</v>
      </c>
      <c r="R94">
        <v>107.92</v>
      </c>
      <c r="S94">
        <v>107.98</v>
      </c>
      <c r="T94">
        <v>108.04</v>
      </c>
      <c r="U94">
        <v>108.04</v>
      </c>
      <c r="V94">
        <v>108.03</v>
      </c>
      <c r="W94">
        <v>108.01</v>
      </c>
      <c r="X94">
        <v>107.99</v>
      </c>
      <c r="Y94">
        <v>107.97</v>
      </c>
      <c r="Z94">
        <v>107.94</v>
      </c>
      <c r="AA94">
        <v>107.93</v>
      </c>
      <c r="AB94">
        <v>107.93</v>
      </c>
      <c r="AC94">
        <v>107.94</v>
      </c>
      <c r="AD94">
        <v>107.94</v>
      </c>
      <c r="AE94">
        <v>107.92</v>
      </c>
      <c r="AF94">
        <v>107.92</v>
      </c>
      <c r="AG94">
        <v>107.88</v>
      </c>
      <c r="AH94">
        <v>107.86</v>
      </c>
      <c r="AI94">
        <v>107.86</v>
      </c>
      <c r="AJ94">
        <v>107.86</v>
      </c>
      <c r="AK94">
        <v>107.91</v>
      </c>
      <c r="AL94">
        <v>107.88</v>
      </c>
      <c r="AM94">
        <v>107.88</v>
      </c>
      <c r="AN94">
        <v>107.92</v>
      </c>
      <c r="AO94">
        <v>107.93</v>
      </c>
      <c r="AP94">
        <v>107.89</v>
      </c>
      <c r="AQ94">
        <v>107.96</v>
      </c>
      <c r="AR94">
        <v>107.93</v>
      </c>
      <c r="AS94">
        <v>108</v>
      </c>
      <c r="AT94">
        <v>108.04</v>
      </c>
      <c r="AU94">
        <v>108.05</v>
      </c>
      <c r="AV94">
        <v>108.05</v>
      </c>
      <c r="AW94">
        <v>108.05</v>
      </c>
      <c r="AX94">
        <v>108.03</v>
      </c>
      <c r="AY94">
        <v>108</v>
      </c>
      <c r="AZ94">
        <v>108.04</v>
      </c>
      <c r="BA94">
        <v>108.07</v>
      </c>
      <c r="BB94">
        <v>108.1</v>
      </c>
      <c r="BC94">
        <v>108.14</v>
      </c>
      <c r="BD94">
        <v>108.17</v>
      </c>
      <c r="BE94">
        <v>108.2</v>
      </c>
      <c r="BF94">
        <v>108.23</v>
      </c>
      <c r="BG94">
        <v>108.23</v>
      </c>
      <c r="BH94">
        <v>108.25</v>
      </c>
      <c r="BI94">
        <v>108.25</v>
      </c>
      <c r="BJ94">
        <v>108.23</v>
      </c>
      <c r="BK94">
        <v>108.23</v>
      </c>
      <c r="BM94">
        <v>107.81</v>
      </c>
      <c r="BN94">
        <v>108.25</v>
      </c>
      <c r="BP94">
        <v>91</v>
      </c>
      <c r="BQ94">
        <v>0.34027777777777773</v>
      </c>
      <c r="BR94">
        <v>0.37222222222222207</v>
      </c>
      <c r="BS94" t="s">
        <v>115</v>
      </c>
    </row>
    <row r="95" spans="1:71" x14ac:dyDescent="0.25">
      <c r="A95" s="2">
        <v>42690</v>
      </c>
      <c r="B95" s="9">
        <f t="shared" si="2"/>
        <v>16</v>
      </c>
      <c r="C95" s="9">
        <f t="shared" si="3"/>
        <v>0</v>
      </c>
      <c r="D95">
        <v>109.03</v>
      </c>
      <c r="E95">
        <v>109.02</v>
      </c>
      <c r="F95">
        <v>109.04</v>
      </c>
      <c r="G95">
        <v>109.04</v>
      </c>
      <c r="H95">
        <v>109.06</v>
      </c>
      <c r="I95">
        <v>109.02</v>
      </c>
      <c r="J95">
        <v>109.03</v>
      </c>
      <c r="K95">
        <v>109</v>
      </c>
      <c r="L95">
        <v>109</v>
      </c>
      <c r="M95">
        <v>109.02</v>
      </c>
      <c r="N95">
        <v>109.02</v>
      </c>
      <c r="O95">
        <v>109.01</v>
      </c>
      <c r="P95">
        <v>109.04</v>
      </c>
      <c r="Q95">
        <v>109.01</v>
      </c>
      <c r="R95">
        <v>109.02</v>
      </c>
      <c r="S95">
        <v>109.04</v>
      </c>
      <c r="T95">
        <v>109.03</v>
      </c>
      <c r="U95">
        <v>109.01</v>
      </c>
      <c r="V95">
        <v>109.01</v>
      </c>
      <c r="W95">
        <v>108.99</v>
      </c>
      <c r="X95">
        <v>108.94</v>
      </c>
      <c r="Y95">
        <v>108.94</v>
      </c>
      <c r="Z95">
        <v>108.95</v>
      </c>
      <c r="AA95">
        <v>108.98</v>
      </c>
      <c r="AB95">
        <v>108.98</v>
      </c>
      <c r="AC95">
        <v>108.98</v>
      </c>
      <c r="AD95">
        <v>108.94</v>
      </c>
      <c r="AE95">
        <v>108.9</v>
      </c>
      <c r="AF95">
        <v>108.94</v>
      </c>
      <c r="AG95">
        <v>108.93</v>
      </c>
      <c r="AH95">
        <v>108.94</v>
      </c>
      <c r="AI95">
        <v>108.95</v>
      </c>
      <c r="AJ95">
        <v>108.98</v>
      </c>
      <c r="AK95">
        <v>108.97</v>
      </c>
      <c r="AL95">
        <v>108.97</v>
      </c>
      <c r="AM95">
        <v>109</v>
      </c>
      <c r="AN95">
        <v>109</v>
      </c>
      <c r="AO95">
        <v>108.94</v>
      </c>
      <c r="AP95">
        <v>108.93</v>
      </c>
      <c r="AQ95">
        <v>108.92</v>
      </c>
      <c r="AR95">
        <v>108.95</v>
      </c>
      <c r="AS95">
        <v>108.93</v>
      </c>
      <c r="AT95">
        <v>108.98</v>
      </c>
      <c r="AU95">
        <v>108.96</v>
      </c>
      <c r="AV95">
        <v>109</v>
      </c>
      <c r="AW95">
        <v>109.04</v>
      </c>
      <c r="AX95">
        <v>109.03</v>
      </c>
      <c r="AY95">
        <v>109.05</v>
      </c>
      <c r="AZ95">
        <v>109.03</v>
      </c>
      <c r="BA95">
        <v>109.02</v>
      </c>
      <c r="BB95">
        <v>109.03</v>
      </c>
      <c r="BC95">
        <v>109.07</v>
      </c>
      <c r="BD95">
        <v>109.09</v>
      </c>
      <c r="BE95">
        <v>109.07</v>
      </c>
      <c r="BF95">
        <v>109.07</v>
      </c>
      <c r="BG95">
        <v>109.06</v>
      </c>
      <c r="BH95">
        <v>109.08</v>
      </c>
      <c r="BI95">
        <v>109.08</v>
      </c>
      <c r="BJ95">
        <v>109.09</v>
      </c>
      <c r="BK95">
        <v>109.02</v>
      </c>
      <c r="BM95">
        <v>108.9</v>
      </c>
      <c r="BN95">
        <v>109.09</v>
      </c>
      <c r="BP95">
        <v>92</v>
      </c>
      <c r="BQ95">
        <v>0.35208333333333325</v>
      </c>
      <c r="BR95">
        <v>0.3694444444444443</v>
      </c>
      <c r="BS95" t="s">
        <v>116</v>
      </c>
    </row>
    <row r="96" spans="1:71" x14ac:dyDescent="0.25">
      <c r="A96" s="2">
        <v>42691</v>
      </c>
      <c r="B96" s="9">
        <f t="shared" si="2"/>
        <v>17</v>
      </c>
      <c r="C96" s="9">
        <f t="shared" si="3"/>
        <v>0</v>
      </c>
      <c r="D96">
        <v>108.72</v>
      </c>
      <c r="E96">
        <v>108.69</v>
      </c>
      <c r="F96">
        <v>108.7</v>
      </c>
      <c r="G96">
        <v>108.68</v>
      </c>
      <c r="H96">
        <v>108.71</v>
      </c>
      <c r="I96">
        <v>108.74</v>
      </c>
      <c r="J96">
        <v>108.75</v>
      </c>
      <c r="K96">
        <v>108.76</v>
      </c>
      <c r="L96">
        <v>108.79</v>
      </c>
      <c r="M96">
        <v>108.8</v>
      </c>
      <c r="N96">
        <v>108.8</v>
      </c>
      <c r="O96">
        <v>108.8</v>
      </c>
      <c r="P96">
        <v>108.81</v>
      </c>
      <c r="Q96">
        <v>108.8</v>
      </c>
      <c r="R96">
        <v>108.8</v>
      </c>
      <c r="S96">
        <v>108.79</v>
      </c>
      <c r="T96">
        <v>108.82</v>
      </c>
      <c r="U96">
        <v>108.81</v>
      </c>
      <c r="V96">
        <v>108.79</v>
      </c>
      <c r="W96">
        <v>108.82</v>
      </c>
      <c r="X96">
        <v>108.88</v>
      </c>
      <c r="Y96">
        <v>108.88</v>
      </c>
      <c r="Z96">
        <v>108.88</v>
      </c>
      <c r="AA96">
        <v>108.87</v>
      </c>
      <c r="AB96">
        <v>108.86</v>
      </c>
      <c r="AC96">
        <v>108.87</v>
      </c>
      <c r="AD96">
        <v>108.87</v>
      </c>
      <c r="AE96">
        <v>108.89</v>
      </c>
      <c r="AF96">
        <v>108.94</v>
      </c>
      <c r="AG96">
        <v>108.87</v>
      </c>
      <c r="AH96">
        <v>108.85</v>
      </c>
      <c r="AI96">
        <v>108.87</v>
      </c>
      <c r="AJ96">
        <v>108.85</v>
      </c>
      <c r="AK96">
        <v>108.81</v>
      </c>
      <c r="AL96">
        <v>108.79</v>
      </c>
      <c r="AM96">
        <v>108.81</v>
      </c>
      <c r="AN96">
        <v>108.78</v>
      </c>
      <c r="AO96">
        <v>108.8</v>
      </c>
      <c r="AP96">
        <v>108.82</v>
      </c>
      <c r="AQ96">
        <v>108.83</v>
      </c>
      <c r="AR96">
        <v>108.87</v>
      </c>
      <c r="AS96">
        <v>108.82</v>
      </c>
      <c r="AT96">
        <v>108.84</v>
      </c>
      <c r="AU96">
        <v>108.86</v>
      </c>
      <c r="AV96">
        <v>108.84</v>
      </c>
      <c r="AW96">
        <v>108.85</v>
      </c>
      <c r="AX96">
        <v>108.85</v>
      </c>
      <c r="AY96">
        <v>108.84</v>
      </c>
      <c r="AZ96">
        <v>108.83</v>
      </c>
      <c r="BA96">
        <v>108.87</v>
      </c>
      <c r="BB96">
        <v>108.86</v>
      </c>
      <c r="BC96">
        <v>108.86</v>
      </c>
      <c r="BD96">
        <v>108.89</v>
      </c>
      <c r="BE96">
        <v>108.93</v>
      </c>
      <c r="BF96">
        <v>108.93</v>
      </c>
      <c r="BG96">
        <v>108.94</v>
      </c>
      <c r="BH96">
        <v>108.9</v>
      </c>
      <c r="BI96">
        <v>108.85</v>
      </c>
      <c r="BJ96">
        <v>108.88</v>
      </c>
      <c r="BK96">
        <v>108.85</v>
      </c>
      <c r="BM96">
        <v>108.68</v>
      </c>
      <c r="BN96">
        <v>108.94</v>
      </c>
      <c r="BP96">
        <v>93</v>
      </c>
      <c r="BQ96">
        <v>0.33541666666666664</v>
      </c>
      <c r="BR96">
        <v>0.35277777777777769</v>
      </c>
      <c r="BS96" t="s">
        <v>117</v>
      </c>
    </row>
    <row r="97" spans="1:71" x14ac:dyDescent="0.25">
      <c r="A97" s="2">
        <v>42692</v>
      </c>
      <c r="B97" s="9">
        <f t="shared" si="2"/>
        <v>18</v>
      </c>
      <c r="C97" s="9">
        <f t="shared" si="3"/>
        <v>0</v>
      </c>
      <c r="D97">
        <v>110.12</v>
      </c>
      <c r="E97">
        <v>110.12</v>
      </c>
      <c r="F97">
        <v>110.12</v>
      </c>
      <c r="G97">
        <v>110.17</v>
      </c>
      <c r="H97">
        <v>110.18</v>
      </c>
      <c r="I97">
        <v>110.2</v>
      </c>
      <c r="J97">
        <v>110.12</v>
      </c>
      <c r="K97">
        <v>110.13</v>
      </c>
      <c r="L97">
        <v>110.11</v>
      </c>
      <c r="M97">
        <v>110.11</v>
      </c>
      <c r="N97">
        <v>110.13</v>
      </c>
      <c r="O97">
        <v>110.13</v>
      </c>
      <c r="P97">
        <v>110.15</v>
      </c>
      <c r="Q97">
        <v>110.17</v>
      </c>
      <c r="R97">
        <v>110.17</v>
      </c>
      <c r="S97">
        <v>110.15</v>
      </c>
      <c r="T97">
        <v>110.17</v>
      </c>
      <c r="U97">
        <v>110.21</v>
      </c>
      <c r="V97">
        <v>110.2</v>
      </c>
      <c r="W97">
        <v>110.23</v>
      </c>
      <c r="X97">
        <v>110.23</v>
      </c>
      <c r="Y97">
        <v>110.21</v>
      </c>
      <c r="Z97">
        <v>110.22</v>
      </c>
      <c r="AA97">
        <v>110.19</v>
      </c>
      <c r="AB97">
        <v>110.24</v>
      </c>
      <c r="AC97">
        <v>110.23</v>
      </c>
      <c r="AD97">
        <v>110.16</v>
      </c>
      <c r="AE97">
        <v>110.17</v>
      </c>
      <c r="AF97">
        <v>110.17</v>
      </c>
      <c r="AG97">
        <v>110.17</v>
      </c>
      <c r="AH97">
        <v>110.15</v>
      </c>
      <c r="AI97">
        <v>110.16</v>
      </c>
      <c r="AJ97">
        <v>110.17</v>
      </c>
      <c r="AK97">
        <v>110.17</v>
      </c>
      <c r="AL97">
        <v>110.16</v>
      </c>
      <c r="AM97">
        <v>110.13</v>
      </c>
      <c r="AN97">
        <v>110.1</v>
      </c>
      <c r="AO97">
        <v>110.09</v>
      </c>
      <c r="AP97">
        <v>110.05</v>
      </c>
      <c r="AQ97">
        <v>110.07</v>
      </c>
      <c r="AR97">
        <v>110.1</v>
      </c>
      <c r="AS97">
        <v>110.08</v>
      </c>
      <c r="AT97">
        <v>110.11</v>
      </c>
      <c r="AU97">
        <v>110.07</v>
      </c>
      <c r="AV97">
        <v>110.08</v>
      </c>
      <c r="AW97">
        <v>110.05</v>
      </c>
      <c r="AX97">
        <v>110.05</v>
      </c>
      <c r="AY97">
        <v>110.08</v>
      </c>
      <c r="AZ97">
        <v>110.06</v>
      </c>
      <c r="BA97">
        <v>110.04</v>
      </c>
      <c r="BB97">
        <v>110.03</v>
      </c>
      <c r="BC97">
        <v>110.05</v>
      </c>
      <c r="BD97">
        <v>110.04</v>
      </c>
      <c r="BE97">
        <v>110.09</v>
      </c>
      <c r="BF97">
        <v>110.09</v>
      </c>
      <c r="BG97">
        <v>110.08</v>
      </c>
      <c r="BH97">
        <v>110.11</v>
      </c>
      <c r="BI97">
        <v>110.11</v>
      </c>
      <c r="BJ97">
        <v>110.14</v>
      </c>
      <c r="BK97">
        <v>110.16</v>
      </c>
      <c r="BM97">
        <v>110.03</v>
      </c>
      <c r="BN97">
        <v>110.24</v>
      </c>
      <c r="BP97">
        <v>94</v>
      </c>
      <c r="BQ97">
        <v>0.36805555555555541</v>
      </c>
      <c r="BR97">
        <v>0.34999999999999992</v>
      </c>
      <c r="BS97" t="s">
        <v>118</v>
      </c>
    </row>
    <row r="98" spans="1:71" x14ac:dyDescent="0.25">
      <c r="A98" s="2">
        <v>42695</v>
      </c>
      <c r="B98" s="9">
        <f t="shared" si="2"/>
        <v>21</v>
      </c>
      <c r="C98" s="9">
        <f t="shared" si="3"/>
        <v>0</v>
      </c>
      <c r="D98">
        <v>110.92</v>
      </c>
      <c r="E98">
        <v>110.91</v>
      </c>
      <c r="F98">
        <v>110.9</v>
      </c>
      <c r="G98">
        <v>110.93</v>
      </c>
      <c r="H98">
        <v>110.91</v>
      </c>
      <c r="I98">
        <v>110.88</v>
      </c>
      <c r="J98">
        <v>110.89</v>
      </c>
      <c r="K98">
        <v>110.88</v>
      </c>
      <c r="L98">
        <v>110.87</v>
      </c>
      <c r="M98">
        <v>110.86</v>
      </c>
      <c r="N98">
        <v>110.82</v>
      </c>
      <c r="O98">
        <v>110.82</v>
      </c>
      <c r="P98">
        <v>110.79</v>
      </c>
      <c r="Q98">
        <v>110.78</v>
      </c>
      <c r="R98">
        <v>110.78</v>
      </c>
      <c r="S98">
        <v>110.82</v>
      </c>
      <c r="T98">
        <v>110.78</v>
      </c>
      <c r="U98">
        <v>110.79</v>
      </c>
      <c r="V98">
        <v>110.79</v>
      </c>
      <c r="W98">
        <v>110.82</v>
      </c>
      <c r="X98">
        <v>110.8</v>
      </c>
      <c r="Y98">
        <v>110.8</v>
      </c>
      <c r="Z98">
        <v>110.8</v>
      </c>
      <c r="AA98">
        <v>110.83</v>
      </c>
      <c r="AB98">
        <v>110.86</v>
      </c>
      <c r="AC98">
        <v>110.84</v>
      </c>
      <c r="AD98">
        <v>110.83</v>
      </c>
      <c r="AE98">
        <v>110.84</v>
      </c>
      <c r="AF98">
        <v>110.85</v>
      </c>
      <c r="AG98">
        <v>110.77</v>
      </c>
      <c r="AH98">
        <v>110.81</v>
      </c>
      <c r="AI98">
        <v>110.82</v>
      </c>
      <c r="AJ98">
        <v>110.86</v>
      </c>
      <c r="AK98">
        <v>110.93</v>
      </c>
      <c r="AL98">
        <v>110.97</v>
      </c>
      <c r="AM98">
        <v>110.96</v>
      </c>
      <c r="AN98">
        <v>110.96</v>
      </c>
      <c r="AO98">
        <v>111.01</v>
      </c>
      <c r="AP98">
        <v>110.96</v>
      </c>
      <c r="AQ98">
        <v>110.92</v>
      </c>
      <c r="AR98">
        <v>110.91</v>
      </c>
      <c r="AS98">
        <v>110.86</v>
      </c>
      <c r="AT98">
        <v>110.85</v>
      </c>
      <c r="AU98">
        <v>110.86</v>
      </c>
      <c r="AV98">
        <v>110.86</v>
      </c>
      <c r="AW98">
        <v>110.87</v>
      </c>
      <c r="AX98">
        <v>110.88</v>
      </c>
      <c r="AY98">
        <v>110.88</v>
      </c>
      <c r="AZ98">
        <v>110.87</v>
      </c>
      <c r="BA98">
        <v>110.85</v>
      </c>
      <c r="BB98">
        <v>110.87</v>
      </c>
      <c r="BC98">
        <v>110.87</v>
      </c>
      <c r="BD98">
        <v>110.88</v>
      </c>
      <c r="BE98">
        <v>110.83</v>
      </c>
      <c r="BF98">
        <v>110.85</v>
      </c>
      <c r="BG98">
        <v>110.86</v>
      </c>
      <c r="BH98">
        <v>110.83</v>
      </c>
      <c r="BI98">
        <v>110.81</v>
      </c>
      <c r="BJ98">
        <v>110.83</v>
      </c>
      <c r="BK98">
        <v>110.91</v>
      </c>
      <c r="BM98">
        <v>110.77</v>
      </c>
      <c r="BN98">
        <v>111.01</v>
      </c>
      <c r="BP98">
        <v>95</v>
      </c>
      <c r="BQ98">
        <v>0.35347222222222213</v>
      </c>
      <c r="BR98">
        <v>0.35902777777777767</v>
      </c>
      <c r="BS98" t="s">
        <v>119</v>
      </c>
    </row>
    <row r="99" spans="1:71" x14ac:dyDescent="0.25">
      <c r="A99" s="2">
        <v>42696</v>
      </c>
      <c r="B99" s="9">
        <f t="shared" si="2"/>
        <v>22</v>
      </c>
      <c r="C99" s="9">
        <f t="shared" si="3"/>
        <v>0</v>
      </c>
      <c r="D99">
        <v>110.51</v>
      </c>
      <c r="E99">
        <v>110.47</v>
      </c>
      <c r="F99">
        <v>110.52</v>
      </c>
      <c r="G99">
        <v>110.51</v>
      </c>
      <c r="H99">
        <v>110.53</v>
      </c>
      <c r="I99">
        <v>110.53</v>
      </c>
      <c r="J99">
        <v>110.61</v>
      </c>
      <c r="K99">
        <v>110.64</v>
      </c>
      <c r="L99">
        <v>110.65</v>
      </c>
      <c r="M99">
        <v>110.63</v>
      </c>
      <c r="N99">
        <v>110.6</v>
      </c>
      <c r="O99">
        <v>110.54</v>
      </c>
      <c r="P99">
        <v>110.55</v>
      </c>
      <c r="Q99">
        <v>110.55</v>
      </c>
      <c r="R99">
        <v>110.56</v>
      </c>
      <c r="S99">
        <v>110.54</v>
      </c>
      <c r="T99">
        <v>110.52</v>
      </c>
      <c r="U99">
        <v>110.51</v>
      </c>
      <c r="V99">
        <v>110.46</v>
      </c>
      <c r="W99">
        <v>110.48</v>
      </c>
      <c r="X99">
        <v>110.52</v>
      </c>
      <c r="Y99">
        <v>110.5</v>
      </c>
      <c r="Z99">
        <v>110.47</v>
      </c>
      <c r="AA99">
        <v>110.47</v>
      </c>
      <c r="AB99">
        <v>110.47</v>
      </c>
      <c r="AC99">
        <v>110.47</v>
      </c>
      <c r="AD99">
        <v>110.47</v>
      </c>
      <c r="AE99">
        <v>110.46</v>
      </c>
      <c r="AF99">
        <v>110.43</v>
      </c>
      <c r="AG99">
        <v>110.42</v>
      </c>
      <c r="AH99">
        <v>110.39</v>
      </c>
      <c r="AI99">
        <v>110.37</v>
      </c>
      <c r="AJ99">
        <v>110.31</v>
      </c>
      <c r="AK99">
        <v>110.31</v>
      </c>
      <c r="AL99">
        <v>110.36</v>
      </c>
      <c r="AM99">
        <v>110.36</v>
      </c>
      <c r="AN99">
        <v>110.41</v>
      </c>
      <c r="AO99">
        <v>110.52</v>
      </c>
      <c r="AP99">
        <v>110.57</v>
      </c>
      <c r="AQ99">
        <v>110.61</v>
      </c>
      <c r="AR99">
        <v>110.59</v>
      </c>
      <c r="AS99">
        <v>110.63</v>
      </c>
      <c r="AT99">
        <v>110.65</v>
      </c>
      <c r="AU99">
        <v>110.64</v>
      </c>
      <c r="AV99">
        <v>110.63</v>
      </c>
      <c r="AW99">
        <v>110.59</v>
      </c>
      <c r="AX99">
        <v>110.61</v>
      </c>
      <c r="AY99">
        <v>110.64</v>
      </c>
      <c r="AZ99">
        <v>110.64</v>
      </c>
      <c r="BA99">
        <v>110.64</v>
      </c>
      <c r="BB99">
        <v>110.63</v>
      </c>
      <c r="BC99">
        <v>110.66</v>
      </c>
      <c r="BD99">
        <v>110.61</v>
      </c>
      <c r="BE99">
        <v>110.61</v>
      </c>
      <c r="BF99">
        <v>110.58</v>
      </c>
      <c r="BG99">
        <v>110.6</v>
      </c>
      <c r="BH99">
        <v>110.61</v>
      </c>
      <c r="BI99">
        <v>110.66</v>
      </c>
      <c r="BJ99">
        <v>110.73</v>
      </c>
      <c r="BK99">
        <v>110.72</v>
      </c>
      <c r="BM99">
        <v>110.31</v>
      </c>
      <c r="BN99">
        <v>110.73</v>
      </c>
      <c r="BP99">
        <v>96</v>
      </c>
      <c r="BQ99">
        <v>0.35555555555555546</v>
      </c>
      <c r="BR99">
        <v>0.37361111111111095</v>
      </c>
      <c r="BS99" t="s">
        <v>120</v>
      </c>
    </row>
    <row r="100" spans="1:71" x14ac:dyDescent="0.25">
      <c r="A100" s="2">
        <v>42697</v>
      </c>
      <c r="B100" s="9">
        <f t="shared" si="2"/>
        <v>23</v>
      </c>
      <c r="C100" s="9">
        <f t="shared" si="3"/>
        <v>0</v>
      </c>
      <c r="D100">
        <v>111.13</v>
      </c>
      <c r="E100">
        <v>111.13</v>
      </c>
      <c r="F100">
        <v>111.11</v>
      </c>
      <c r="G100">
        <v>111.12</v>
      </c>
      <c r="H100">
        <v>111.13</v>
      </c>
      <c r="I100">
        <v>111.13</v>
      </c>
      <c r="J100">
        <v>111.13</v>
      </c>
      <c r="K100">
        <v>111.1</v>
      </c>
      <c r="L100">
        <v>111.1</v>
      </c>
      <c r="M100">
        <v>111.09</v>
      </c>
      <c r="N100">
        <v>111.09</v>
      </c>
      <c r="O100">
        <v>111.08</v>
      </c>
      <c r="P100">
        <v>111.08</v>
      </c>
      <c r="Q100">
        <v>111.09</v>
      </c>
      <c r="R100">
        <v>111.09</v>
      </c>
      <c r="S100">
        <v>111.08</v>
      </c>
      <c r="T100">
        <v>111.09</v>
      </c>
      <c r="U100">
        <v>111.09</v>
      </c>
      <c r="V100">
        <v>111.08</v>
      </c>
      <c r="W100">
        <v>111.07</v>
      </c>
      <c r="X100">
        <v>111.1</v>
      </c>
      <c r="Y100">
        <v>111.1</v>
      </c>
      <c r="Z100">
        <v>111.07</v>
      </c>
      <c r="AA100">
        <v>111.06</v>
      </c>
      <c r="AB100">
        <v>111.08</v>
      </c>
      <c r="AC100">
        <v>111.09</v>
      </c>
      <c r="AD100">
        <v>111.09</v>
      </c>
      <c r="AE100">
        <v>111.1</v>
      </c>
      <c r="AF100">
        <v>111.09</v>
      </c>
      <c r="AG100">
        <v>111.07</v>
      </c>
      <c r="AH100">
        <v>111.09</v>
      </c>
      <c r="AI100">
        <v>111.1</v>
      </c>
      <c r="AJ100">
        <v>111.06</v>
      </c>
      <c r="AK100">
        <v>111.04</v>
      </c>
      <c r="AL100">
        <v>111.04</v>
      </c>
      <c r="AM100">
        <v>111.05</v>
      </c>
      <c r="AN100">
        <v>111.04</v>
      </c>
      <c r="AO100">
        <v>111.02</v>
      </c>
      <c r="AP100">
        <v>110.99</v>
      </c>
      <c r="AQ100">
        <v>111</v>
      </c>
      <c r="AR100">
        <v>111.01</v>
      </c>
      <c r="AS100">
        <v>111.03</v>
      </c>
      <c r="AT100">
        <v>111.02</v>
      </c>
      <c r="AU100">
        <v>111.01</v>
      </c>
      <c r="AV100">
        <v>110.99</v>
      </c>
      <c r="AW100">
        <v>110.98</v>
      </c>
      <c r="AX100">
        <v>110.96</v>
      </c>
      <c r="AY100">
        <v>110.97</v>
      </c>
      <c r="AZ100">
        <v>110.98</v>
      </c>
      <c r="BA100">
        <v>111</v>
      </c>
      <c r="BB100">
        <v>111.01</v>
      </c>
      <c r="BC100">
        <v>111.02</v>
      </c>
      <c r="BD100">
        <v>111.03</v>
      </c>
      <c r="BE100">
        <v>111.03</v>
      </c>
      <c r="BF100">
        <v>111.04</v>
      </c>
      <c r="BG100">
        <v>111.02</v>
      </c>
      <c r="BH100">
        <v>111.03</v>
      </c>
      <c r="BI100">
        <v>111.03</v>
      </c>
      <c r="BJ100">
        <v>111.03</v>
      </c>
      <c r="BK100">
        <v>111.02</v>
      </c>
      <c r="BM100">
        <v>110.96</v>
      </c>
      <c r="BN100">
        <v>111.13</v>
      </c>
      <c r="BP100">
        <v>97</v>
      </c>
      <c r="BQ100">
        <v>0.36527777777777765</v>
      </c>
      <c r="BR100">
        <v>0.33333333333333331</v>
      </c>
      <c r="BS100" t="s">
        <v>121</v>
      </c>
    </row>
    <row r="101" spans="1:71" x14ac:dyDescent="0.25">
      <c r="A101" s="2">
        <v>42698</v>
      </c>
      <c r="B101" s="9">
        <f t="shared" si="2"/>
        <v>24</v>
      </c>
      <c r="C101" s="9">
        <f t="shared" si="3"/>
        <v>0</v>
      </c>
      <c r="D101">
        <v>112.46</v>
      </c>
      <c r="E101">
        <v>112.5</v>
      </c>
      <c r="F101">
        <v>112.47</v>
      </c>
      <c r="G101">
        <v>112.46</v>
      </c>
      <c r="H101">
        <v>112.45</v>
      </c>
      <c r="I101">
        <v>112.44</v>
      </c>
      <c r="J101">
        <v>112.51</v>
      </c>
      <c r="K101">
        <v>112.5</v>
      </c>
      <c r="L101">
        <v>112.5</v>
      </c>
      <c r="M101">
        <v>112.55</v>
      </c>
      <c r="N101">
        <v>112.55</v>
      </c>
      <c r="O101">
        <v>112.54</v>
      </c>
      <c r="P101">
        <v>112.56</v>
      </c>
      <c r="Q101">
        <v>112.59</v>
      </c>
      <c r="R101">
        <v>112.57</v>
      </c>
      <c r="S101">
        <v>112.58</v>
      </c>
      <c r="T101">
        <v>112.57</v>
      </c>
      <c r="U101">
        <v>112.63</v>
      </c>
      <c r="V101">
        <v>112.62</v>
      </c>
      <c r="W101">
        <v>112.64</v>
      </c>
      <c r="X101">
        <v>112.63</v>
      </c>
      <c r="Y101">
        <v>112.62</v>
      </c>
      <c r="Z101">
        <v>112.6</v>
      </c>
      <c r="AA101">
        <v>112.6</v>
      </c>
      <c r="AB101">
        <v>112.61</v>
      </c>
      <c r="AC101">
        <v>112.6</v>
      </c>
      <c r="AD101">
        <v>112.61</v>
      </c>
      <c r="AE101">
        <v>112.6</v>
      </c>
      <c r="AF101">
        <v>112.61</v>
      </c>
      <c r="AG101">
        <v>112.62</v>
      </c>
      <c r="AH101">
        <v>112.61</v>
      </c>
      <c r="AI101">
        <v>112.63</v>
      </c>
      <c r="AJ101">
        <v>112.62</v>
      </c>
      <c r="AK101">
        <v>112.63</v>
      </c>
      <c r="AL101">
        <v>112.63</v>
      </c>
      <c r="AM101">
        <v>112.59</v>
      </c>
      <c r="AN101">
        <v>112.59</v>
      </c>
      <c r="AO101">
        <v>112.59</v>
      </c>
      <c r="AP101">
        <v>112.54</v>
      </c>
      <c r="AQ101">
        <v>112.53</v>
      </c>
      <c r="AR101">
        <v>112.6</v>
      </c>
      <c r="AS101">
        <v>112.6</v>
      </c>
      <c r="AT101">
        <v>112.6</v>
      </c>
      <c r="AU101">
        <v>112.62</v>
      </c>
      <c r="AV101">
        <v>112.65</v>
      </c>
      <c r="AW101">
        <v>112.64</v>
      </c>
      <c r="AX101">
        <v>112.67</v>
      </c>
      <c r="AY101">
        <v>112.66</v>
      </c>
      <c r="AZ101">
        <v>112.63</v>
      </c>
      <c r="BA101">
        <v>112.58</v>
      </c>
      <c r="BB101">
        <v>112.54</v>
      </c>
      <c r="BC101">
        <v>112.53</v>
      </c>
      <c r="BD101">
        <v>112.52</v>
      </c>
      <c r="BE101">
        <v>112.53</v>
      </c>
      <c r="BF101">
        <v>112.53</v>
      </c>
      <c r="BG101">
        <v>112.52</v>
      </c>
      <c r="BH101">
        <v>112.5</v>
      </c>
      <c r="BI101">
        <v>112.52</v>
      </c>
      <c r="BJ101">
        <v>112.52</v>
      </c>
      <c r="BK101">
        <v>112.5</v>
      </c>
      <c r="BM101">
        <v>112.44</v>
      </c>
      <c r="BN101">
        <v>112.67</v>
      </c>
      <c r="BP101">
        <v>98</v>
      </c>
      <c r="BQ101">
        <v>0.33680555555555552</v>
      </c>
      <c r="BR101">
        <v>0.36527777777777765</v>
      </c>
      <c r="BS101" t="s">
        <v>122</v>
      </c>
    </row>
    <row r="102" spans="1:71" x14ac:dyDescent="0.25">
      <c r="A102" s="2">
        <v>42699</v>
      </c>
      <c r="B102" s="9">
        <f t="shared" si="2"/>
        <v>25</v>
      </c>
      <c r="C102" s="9">
        <f t="shared" si="3"/>
        <v>1</v>
      </c>
      <c r="D102">
        <v>113.73</v>
      </c>
      <c r="E102">
        <v>113.74</v>
      </c>
      <c r="F102">
        <v>113.74</v>
      </c>
      <c r="G102">
        <v>113.72</v>
      </c>
      <c r="H102">
        <v>113.71</v>
      </c>
      <c r="I102">
        <v>113.74</v>
      </c>
      <c r="J102">
        <v>113.71</v>
      </c>
      <c r="K102">
        <v>113.69</v>
      </c>
      <c r="L102">
        <v>113.69</v>
      </c>
      <c r="M102">
        <v>113.68</v>
      </c>
      <c r="N102">
        <v>113.68</v>
      </c>
      <c r="O102">
        <v>113.65</v>
      </c>
      <c r="P102">
        <v>113.67</v>
      </c>
      <c r="Q102">
        <v>113.68</v>
      </c>
      <c r="R102">
        <v>113.66</v>
      </c>
      <c r="S102">
        <v>113.66</v>
      </c>
      <c r="T102">
        <v>113.68</v>
      </c>
      <c r="U102">
        <v>113.71</v>
      </c>
      <c r="V102">
        <v>113.73</v>
      </c>
      <c r="W102">
        <v>113.72</v>
      </c>
      <c r="X102">
        <v>113.74</v>
      </c>
      <c r="Y102">
        <v>113.78</v>
      </c>
      <c r="Z102">
        <v>113.79</v>
      </c>
      <c r="AA102">
        <v>113.78</v>
      </c>
      <c r="AB102">
        <v>113.71</v>
      </c>
      <c r="AC102">
        <v>113.71</v>
      </c>
      <c r="AD102">
        <v>113.74</v>
      </c>
      <c r="AE102">
        <v>113.76</v>
      </c>
      <c r="AF102">
        <v>113.73</v>
      </c>
      <c r="AG102">
        <v>113.69</v>
      </c>
      <c r="AH102">
        <v>113.68</v>
      </c>
      <c r="AI102">
        <v>113.69</v>
      </c>
      <c r="AJ102">
        <v>113.71</v>
      </c>
      <c r="AK102">
        <v>113.73</v>
      </c>
      <c r="AL102">
        <v>113.74</v>
      </c>
      <c r="AM102">
        <v>113.72</v>
      </c>
      <c r="AN102">
        <v>113.68</v>
      </c>
      <c r="AO102">
        <v>113.65</v>
      </c>
      <c r="AP102">
        <v>113.63</v>
      </c>
      <c r="AQ102">
        <v>113.62</v>
      </c>
      <c r="AR102">
        <v>113.65</v>
      </c>
      <c r="AS102">
        <v>113.56</v>
      </c>
      <c r="AT102">
        <v>113.58</v>
      </c>
      <c r="AU102">
        <v>113.55</v>
      </c>
      <c r="AV102">
        <v>113.58</v>
      </c>
      <c r="AW102">
        <v>113.61</v>
      </c>
      <c r="AX102">
        <v>113.59</v>
      </c>
      <c r="AY102">
        <v>113.47</v>
      </c>
      <c r="AZ102">
        <v>113.51</v>
      </c>
      <c r="BA102">
        <v>113.43</v>
      </c>
      <c r="BB102">
        <v>113.39</v>
      </c>
      <c r="BC102">
        <v>113.36</v>
      </c>
      <c r="BD102">
        <v>113.35</v>
      </c>
      <c r="BE102">
        <v>113.35</v>
      </c>
      <c r="BF102">
        <v>113.34</v>
      </c>
      <c r="BG102">
        <v>113.32</v>
      </c>
      <c r="BH102">
        <v>113.29</v>
      </c>
      <c r="BI102">
        <v>113.28</v>
      </c>
      <c r="BJ102">
        <v>113.29</v>
      </c>
      <c r="BK102">
        <v>113.23</v>
      </c>
      <c r="BM102">
        <v>113.23</v>
      </c>
      <c r="BN102">
        <v>113.79</v>
      </c>
      <c r="BP102">
        <v>99</v>
      </c>
      <c r="BQ102">
        <v>0.37430555555555539</v>
      </c>
      <c r="BR102">
        <v>0.34861111111111104</v>
      </c>
      <c r="BS102" t="s">
        <v>123</v>
      </c>
    </row>
    <row r="103" spans="1:71" x14ac:dyDescent="0.25">
      <c r="A103" s="2">
        <v>42702</v>
      </c>
      <c r="B103" s="9">
        <f t="shared" si="2"/>
        <v>28</v>
      </c>
      <c r="C103" s="9">
        <f t="shared" si="3"/>
        <v>0</v>
      </c>
      <c r="D103">
        <v>112.32</v>
      </c>
      <c r="E103">
        <v>112.34</v>
      </c>
      <c r="F103">
        <v>112.32</v>
      </c>
      <c r="G103">
        <v>112.33</v>
      </c>
      <c r="H103">
        <v>112.3</v>
      </c>
      <c r="I103">
        <v>112.26</v>
      </c>
      <c r="J103">
        <v>112.25</v>
      </c>
      <c r="K103">
        <v>112.26</v>
      </c>
      <c r="L103">
        <v>112.29</v>
      </c>
      <c r="M103">
        <v>112.36</v>
      </c>
      <c r="N103">
        <v>112.34</v>
      </c>
      <c r="O103">
        <v>112.31</v>
      </c>
      <c r="P103">
        <v>112.31</v>
      </c>
      <c r="Q103">
        <v>112.32</v>
      </c>
      <c r="R103">
        <v>112.37</v>
      </c>
      <c r="S103">
        <v>112.4</v>
      </c>
      <c r="T103">
        <v>112.43</v>
      </c>
      <c r="U103">
        <v>112.41</v>
      </c>
      <c r="V103">
        <v>112.42</v>
      </c>
      <c r="W103">
        <v>112.46</v>
      </c>
      <c r="X103">
        <v>112.45</v>
      </c>
      <c r="Y103">
        <v>112.55</v>
      </c>
      <c r="Z103">
        <v>112.57</v>
      </c>
      <c r="AA103">
        <v>112.55</v>
      </c>
      <c r="AB103">
        <v>112.56</v>
      </c>
      <c r="AC103">
        <v>112.6</v>
      </c>
      <c r="AD103">
        <v>112.58</v>
      </c>
      <c r="AE103">
        <v>112.56</v>
      </c>
      <c r="AF103">
        <v>112.57</v>
      </c>
      <c r="AG103">
        <v>112.57</v>
      </c>
      <c r="AH103">
        <v>112.57</v>
      </c>
      <c r="AI103">
        <v>112.54</v>
      </c>
      <c r="AJ103">
        <v>112.54</v>
      </c>
      <c r="AK103">
        <v>112.51</v>
      </c>
      <c r="AL103">
        <v>112.48</v>
      </c>
      <c r="AM103">
        <v>112.54</v>
      </c>
      <c r="AN103">
        <v>112.6</v>
      </c>
      <c r="AO103">
        <v>112.67</v>
      </c>
      <c r="AP103">
        <v>112.69</v>
      </c>
      <c r="AQ103">
        <v>112.72</v>
      </c>
      <c r="AR103">
        <v>112.72</v>
      </c>
      <c r="AS103">
        <v>112.67</v>
      </c>
      <c r="AT103">
        <v>112.69</v>
      </c>
      <c r="AU103">
        <v>112.69</v>
      </c>
      <c r="AV103">
        <v>112.68</v>
      </c>
      <c r="AW103">
        <v>112.67</v>
      </c>
      <c r="AX103">
        <v>112.65</v>
      </c>
      <c r="AY103">
        <v>112.71</v>
      </c>
      <c r="AZ103">
        <v>112.73</v>
      </c>
      <c r="BA103">
        <v>112.71</v>
      </c>
      <c r="BB103">
        <v>112.7</v>
      </c>
      <c r="BC103">
        <v>112.69</v>
      </c>
      <c r="BD103">
        <v>112.69</v>
      </c>
      <c r="BE103">
        <v>112.7</v>
      </c>
      <c r="BF103">
        <v>112.74</v>
      </c>
      <c r="BG103">
        <v>112.74</v>
      </c>
      <c r="BH103">
        <v>112.75</v>
      </c>
      <c r="BI103">
        <v>112.75</v>
      </c>
      <c r="BJ103">
        <v>112.71</v>
      </c>
      <c r="BK103">
        <v>112.66</v>
      </c>
      <c r="BM103">
        <v>112.25</v>
      </c>
      <c r="BN103">
        <v>112.75</v>
      </c>
      <c r="BP103">
        <v>100</v>
      </c>
      <c r="BQ103">
        <v>0.33749999999999997</v>
      </c>
      <c r="BR103">
        <v>0.37222222222222207</v>
      </c>
      <c r="BS103" t="s">
        <v>124</v>
      </c>
    </row>
    <row r="104" spans="1:71" x14ac:dyDescent="0.25">
      <c r="A104" s="2">
        <v>42703</v>
      </c>
      <c r="B104" s="9">
        <f t="shared" si="2"/>
        <v>29</v>
      </c>
      <c r="C104" s="9">
        <f t="shared" si="3"/>
        <v>0</v>
      </c>
      <c r="D104">
        <v>111.97</v>
      </c>
      <c r="E104">
        <v>111.94</v>
      </c>
      <c r="F104">
        <v>111.96</v>
      </c>
      <c r="G104">
        <v>111.88</v>
      </c>
      <c r="H104">
        <v>111.87</v>
      </c>
      <c r="I104">
        <v>111.86</v>
      </c>
      <c r="J104">
        <v>111.87</v>
      </c>
      <c r="K104">
        <v>111.84</v>
      </c>
      <c r="L104">
        <v>111.82</v>
      </c>
      <c r="M104">
        <v>111.77</v>
      </c>
      <c r="N104">
        <v>111.81</v>
      </c>
      <c r="O104">
        <v>111.8</v>
      </c>
      <c r="P104">
        <v>111.81</v>
      </c>
      <c r="Q104">
        <v>111.83</v>
      </c>
      <c r="R104">
        <v>111.84</v>
      </c>
      <c r="S104">
        <v>111.88</v>
      </c>
      <c r="T104">
        <v>111.87</v>
      </c>
      <c r="U104">
        <v>111.91</v>
      </c>
      <c r="V104">
        <v>111.89</v>
      </c>
      <c r="W104">
        <v>111.86</v>
      </c>
      <c r="X104">
        <v>111.86</v>
      </c>
      <c r="Y104">
        <v>111.85</v>
      </c>
      <c r="Z104">
        <v>111.84</v>
      </c>
      <c r="AA104">
        <v>111.83</v>
      </c>
      <c r="AB104">
        <v>111.88</v>
      </c>
      <c r="AC104">
        <v>111.91</v>
      </c>
      <c r="AD104">
        <v>111.92</v>
      </c>
      <c r="AE104">
        <v>111.94</v>
      </c>
      <c r="AF104">
        <v>111.91</v>
      </c>
      <c r="AG104">
        <v>111.9</v>
      </c>
      <c r="AH104">
        <v>111.88</v>
      </c>
      <c r="AI104">
        <v>111.92</v>
      </c>
      <c r="AJ104">
        <v>111.92</v>
      </c>
      <c r="AK104">
        <v>111.9</v>
      </c>
      <c r="AL104">
        <v>111.91</v>
      </c>
      <c r="AM104">
        <v>111.94</v>
      </c>
      <c r="AN104">
        <v>111.98</v>
      </c>
      <c r="AO104">
        <v>111.98</v>
      </c>
      <c r="AP104">
        <v>111.98</v>
      </c>
      <c r="AQ104">
        <v>112</v>
      </c>
      <c r="AR104">
        <v>111.91</v>
      </c>
      <c r="AS104">
        <v>111.89</v>
      </c>
      <c r="AT104">
        <v>111.9</v>
      </c>
      <c r="AU104">
        <v>111.92</v>
      </c>
      <c r="AV104">
        <v>111.93</v>
      </c>
      <c r="AW104">
        <v>111.95</v>
      </c>
      <c r="AX104">
        <v>111.97</v>
      </c>
      <c r="AY104">
        <v>111.94</v>
      </c>
      <c r="AZ104">
        <v>111.93</v>
      </c>
      <c r="BA104">
        <v>111.91</v>
      </c>
      <c r="BB104">
        <v>111.85</v>
      </c>
      <c r="BC104">
        <v>111.86</v>
      </c>
      <c r="BD104">
        <v>111.88</v>
      </c>
      <c r="BE104">
        <v>111.88</v>
      </c>
      <c r="BF104">
        <v>111.85</v>
      </c>
      <c r="BG104">
        <v>111.84</v>
      </c>
      <c r="BH104">
        <v>111.77</v>
      </c>
      <c r="BI104">
        <v>111.77</v>
      </c>
      <c r="BJ104">
        <v>111.75</v>
      </c>
      <c r="BK104">
        <v>111.74</v>
      </c>
      <c r="BM104">
        <v>111.74</v>
      </c>
      <c r="BN104">
        <v>112</v>
      </c>
      <c r="BP104">
        <v>101</v>
      </c>
      <c r="BQ104">
        <v>0.37430555555555539</v>
      </c>
      <c r="BR104">
        <v>0.36041666666666655</v>
      </c>
      <c r="BS104" t="s">
        <v>125</v>
      </c>
    </row>
    <row r="105" spans="1:71" x14ac:dyDescent="0.25">
      <c r="A105" s="2">
        <v>42704</v>
      </c>
      <c r="B105" s="9">
        <f t="shared" si="2"/>
        <v>30</v>
      </c>
      <c r="C105" s="9">
        <f t="shared" si="3"/>
        <v>1</v>
      </c>
      <c r="D105">
        <v>112.28</v>
      </c>
      <c r="E105">
        <v>112.29</v>
      </c>
      <c r="F105">
        <v>112.32</v>
      </c>
      <c r="G105">
        <v>112.33</v>
      </c>
      <c r="H105">
        <v>112.35</v>
      </c>
      <c r="I105">
        <v>112.37</v>
      </c>
      <c r="J105">
        <v>112.35</v>
      </c>
      <c r="K105">
        <v>112.39</v>
      </c>
      <c r="L105">
        <v>112.39</v>
      </c>
      <c r="M105">
        <v>112.39</v>
      </c>
      <c r="N105">
        <v>112.4</v>
      </c>
      <c r="O105">
        <v>112.42</v>
      </c>
      <c r="P105">
        <v>112.38</v>
      </c>
      <c r="Q105">
        <v>112.36</v>
      </c>
      <c r="R105">
        <v>112.35</v>
      </c>
      <c r="S105">
        <v>112.35</v>
      </c>
      <c r="T105">
        <v>112.32</v>
      </c>
      <c r="U105">
        <v>112.34</v>
      </c>
      <c r="V105">
        <v>112.34</v>
      </c>
      <c r="W105">
        <v>112.32</v>
      </c>
      <c r="X105">
        <v>112.31</v>
      </c>
      <c r="Y105">
        <v>112.31</v>
      </c>
      <c r="Z105">
        <v>112.28</v>
      </c>
      <c r="AA105">
        <v>112.29</v>
      </c>
      <c r="AB105">
        <v>112.21</v>
      </c>
      <c r="AC105">
        <v>112.23</v>
      </c>
      <c r="AD105">
        <v>112.21</v>
      </c>
      <c r="AE105">
        <v>112.24</v>
      </c>
      <c r="AF105">
        <v>112.22</v>
      </c>
      <c r="AG105">
        <v>112.23</v>
      </c>
      <c r="AH105">
        <v>112.21</v>
      </c>
      <c r="AI105">
        <v>112.22</v>
      </c>
      <c r="AJ105">
        <v>112.16</v>
      </c>
      <c r="AK105">
        <v>112.18</v>
      </c>
      <c r="AL105">
        <v>112.19</v>
      </c>
      <c r="AM105">
        <v>112.2</v>
      </c>
      <c r="AN105">
        <v>112.17</v>
      </c>
      <c r="AO105">
        <v>112.16</v>
      </c>
      <c r="AP105">
        <v>112.14</v>
      </c>
      <c r="AQ105">
        <v>112.13</v>
      </c>
      <c r="AR105">
        <v>112.11</v>
      </c>
      <c r="AS105">
        <v>112.14</v>
      </c>
      <c r="AT105">
        <v>112.11</v>
      </c>
      <c r="AU105">
        <v>112.09</v>
      </c>
      <c r="AV105">
        <v>112.11</v>
      </c>
      <c r="AW105">
        <v>112.1</v>
      </c>
      <c r="AX105">
        <v>112.14</v>
      </c>
      <c r="AY105">
        <v>112.16</v>
      </c>
      <c r="AZ105">
        <v>112.24</v>
      </c>
      <c r="BA105">
        <v>112.24</v>
      </c>
      <c r="BB105">
        <v>112.26</v>
      </c>
      <c r="BC105">
        <v>112.23</v>
      </c>
      <c r="BD105">
        <v>112.26</v>
      </c>
      <c r="BE105">
        <v>112.34</v>
      </c>
      <c r="BF105">
        <v>112.35</v>
      </c>
      <c r="BG105">
        <v>112.37</v>
      </c>
      <c r="BH105">
        <v>112.39</v>
      </c>
      <c r="BI105">
        <v>112.45</v>
      </c>
      <c r="BJ105">
        <v>112.51</v>
      </c>
      <c r="BK105">
        <v>112.49</v>
      </c>
      <c r="BM105">
        <v>112.09</v>
      </c>
      <c r="BN105">
        <v>112.51</v>
      </c>
      <c r="BP105">
        <v>102</v>
      </c>
      <c r="BQ105">
        <v>0.36319444444444432</v>
      </c>
      <c r="BR105">
        <v>0.37361111111111095</v>
      </c>
      <c r="BS105" t="s">
        <v>126</v>
      </c>
    </row>
    <row r="106" spans="1:71" x14ac:dyDescent="0.25">
      <c r="A106" s="2">
        <v>42705</v>
      </c>
      <c r="B106" s="9">
        <f t="shared" si="2"/>
        <v>1</v>
      </c>
      <c r="C106" s="9">
        <f t="shared" si="3"/>
        <v>0</v>
      </c>
      <c r="D106">
        <v>114.42</v>
      </c>
      <c r="E106">
        <v>114.38</v>
      </c>
      <c r="F106">
        <v>114.42</v>
      </c>
      <c r="G106">
        <v>114.46</v>
      </c>
      <c r="H106">
        <v>114.4</v>
      </c>
      <c r="I106">
        <v>114.39</v>
      </c>
      <c r="J106">
        <v>114.43</v>
      </c>
      <c r="K106">
        <v>114.45</v>
      </c>
      <c r="L106">
        <v>114.43</v>
      </c>
      <c r="M106">
        <v>114.5</v>
      </c>
      <c r="N106">
        <v>114.52</v>
      </c>
      <c r="O106">
        <v>114.53</v>
      </c>
      <c r="P106">
        <v>114.46</v>
      </c>
      <c r="Q106">
        <v>114.43</v>
      </c>
      <c r="R106">
        <v>114.44</v>
      </c>
      <c r="S106">
        <v>114.46</v>
      </c>
      <c r="T106">
        <v>114.48</v>
      </c>
      <c r="U106">
        <v>114.5</v>
      </c>
      <c r="V106">
        <v>114.52</v>
      </c>
      <c r="W106">
        <v>114.49</v>
      </c>
      <c r="X106">
        <v>114.47</v>
      </c>
      <c r="Y106">
        <v>114.51</v>
      </c>
      <c r="Z106">
        <v>114.48</v>
      </c>
      <c r="AA106">
        <v>114.51</v>
      </c>
      <c r="AB106">
        <v>114.52</v>
      </c>
      <c r="AC106">
        <v>114.53</v>
      </c>
      <c r="AD106">
        <v>114.51</v>
      </c>
      <c r="AE106">
        <v>114.46</v>
      </c>
      <c r="AF106">
        <v>114.47</v>
      </c>
      <c r="AG106">
        <v>114.45</v>
      </c>
      <c r="AH106">
        <v>114.42</v>
      </c>
      <c r="AI106">
        <v>114.42</v>
      </c>
      <c r="AJ106">
        <v>114.43</v>
      </c>
      <c r="AK106">
        <v>114.42</v>
      </c>
      <c r="AL106">
        <v>114.37</v>
      </c>
      <c r="AM106">
        <v>114.43</v>
      </c>
      <c r="AN106">
        <v>114.45</v>
      </c>
      <c r="AO106">
        <v>114.44</v>
      </c>
      <c r="AP106">
        <v>114.44</v>
      </c>
      <c r="AQ106">
        <v>114.43</v>
      </c>
      <c r="AR106">
        <v>114.45</v>
      </c>
      <c r="AS106">
        <v>114.5</v>
      </c>
      <c r="AT106">
        <v>114.41</v>
      </c>
      <c r="AU106">
        <v>114.46</v>
      </c>
      <c r="AV106">
        <v>114.45</v>
      </c>
      <c r="AW106">
        <v>114.49</v>
      </c>
      <c r="AX106">
        <v>114.54</v>
      </c>
      <c r="AY106">
        <v>114.49</v>
      </c>
      <c r="AZ106">
        <v>114.45</v>
      </c>
      <c r="BA106">
        <v>114.5</v>
      </c>
      <c r="BB106">
        <v>114.43</v>
      </c>
      <c r="BC106">
        <v>114.43</v>
      </c>
      <c r="BD106">
        <v>114.46</v>
      </c>
      <c r="BE106">
        <v>114.5</v>
      </c>
      <c r="BF106">
        <v>114.54</v>
      </c>
      <c r="BG106">
        <v>114.48</v>
      </c>
      <c r="BH106">
        <v>114.52</v>
      </c>
      <c r="BI106">
        <v>114.57</v>
      </c>
      <c r="BJ106">
        <v>114.6</v>
      </c>
      <c r="BK106">
        <v>114.6</v>
      </c>
      <c r="BM106">
        <v>114.37</v>
      </c>
      <c r="BN106">
        <v>114.6</v>
      </c>
      <c r="BP106">
        <v>103</v>
      </c>
      <c r="BQ106">
        <v>0.35694444444444434</v>
      </c>
      <c r="BR106">
        <v>0.37361111111111095</v>
      </c>
      <c r="BS106" t="s">
        <v>127</v>
      </c>
    </row>
    <row r="107" spans="1:71" x14ac:dyDescent="0.25">
      <c r="A107" s="2">
        <v>42706</v>
      </c>
      <c r="B107" s="9">
        <f t="shared" si="2"/>
        <v>2</v>
      </c>
      <c r="C107" s="9">
        <f t="shared" si="3"/>
        <v>0</v>
      </c>
      <c r="D107">
        <v>113.74</v>
      </c>
      <c r="E107">
        <v>113.69</v>
      </c>
      <c r="F107">
        <v>113.69</v>
      </c>
      <c r="G107">
        <v>113.68</v>
      </c>
      <c r="H107">
        <v>113.7</v>
      </c>
      <c r="I107">
        <v>113.71</v>
      </c>
      <c r="J107">
        <v>113.7</v>
      </c>
      <c r="K107">
        <v>113.67</v>
      </c>
      <c r="L107">
        <v>113.73</v>
      </c>
      <c r="M107">
        <v>113.71</v>
      </c>
      <c r="N107">
        <v>113.73</v>
      </c>
      <c r="O107">
        <v>113.74</v>
      </c>
      <c r="P107">
        <v>113.79</v>
      </c>
      <c r="Q107">
        <v>113.82</v>
      </c>
      <c r="R107">
        <v>113.82</v>
      </c>
      <c r="S107">
        <v>113.81</v>
      </c>
      <c r="T107">
        <v>113.82</v>
      </c>
      <c r="U107">
        <v>113.8</v>
      </c>
      <c r="V107">
        <v>113.8</v>
      </c>
      <c r="W107">
        <v>113.8</v>
      </c>
      <c r="X107">
        <v>113.8</v>
      </c>
      <c r="Y107">
        <v>113.81</v>
      </c>
      <c r="Z107">
        <v>113.83</v>
      </c>
      <c r="AA107">
        <v>113.8</v>
      </c>
      <c r="AB107">
        <v>113.81</v>
      </c>
      <c r="AC107">
        <v>113.81</v>
      </c>
      <c r="AD107">
        <v>113.83</v>
      </c>
      <c r="AE107">
        <v>113.8</v>
      </c>
      <c r="AF107">
        <v>113.82</v>
      </c>
      <c r="AG107">
        <v>113.79</v>
      </c>
      <c r="AH107">
        <v>113.76</v>
      </c>
      <c r="AI107">
        <v>113.76</v>
      </c>
      <c r="AJ107">
        <v>113.83</v>
      </c>
      <c r="AK107">
        <v>113.84</v>
      </c>
      <c r="AL107">
        <v>113.81</v>
      </c>
      <c r="AM107">
        <v>113.8</v>
      </c>
      <c r="AN107">
        <v>113.8</v>
      </c>
      <c r="AO107">
        <v>113.8</v>
      </c>
      <c r="AP107">
        <v>113.79</v>
      </c>
      <c r="AQ107">
        <v>113.78</v>
      </c>
      <c r="AR107">
        <v>113.77</v>
      </c>
      <c r="AS107">
        <v>113.8</v>
      </c>
      <c r="AT107">
        <v>113.81</v>
      </c>
      <c r="AU107">
        <v>113.8</v>
      </c>
      <c r="AV107">
        <v>113.81</v>
      </c>
      <c r="AW107">
        <v>113.77</v>
      </c>
      <c r="AX107">
        <v>113.78</v>
      </c>
      <c r="AY107">
        <v>113.77</v>
      </c>
      <c r="AZ107">
        <v>113.74</v>
      </c>
      <c r="BA107">
        <v>113.71</v>
      </c>
      <c r="BB107">
        <v>113.74</v>
      </c>
      <c r="BC107">
        <v>113.75</v>
      </c>
      <c r="BD107">
        <v>113.74</v>
      </c>
      <c r="BE107">
        <v>113.87</v>
      </c>
      <c r="BF107">
        <v>113.88</v>
      </c>
      <c r="BG107">
        <v>113.95</v>
      </c>
      <c r="BH107">
        <v>113.95</v>
      </c>
      <c r="BI107">
        <v>113.99</v>
      </c>
      <c r="BJ107">
        <v>113.93</v>
      </c>
      <c r="BK107">
        <v>113.89</v>
      </c>
      <c r="BM107">
        <v>113.67</v>
      </c>
      <c r="BN107">
        <v>113.99</v>
      </c>
      <c r="BP107">
        <v>104</v>
      </c>
      <c r="BQ107">
        <v>0.33819444444444441</v>
      </c>
      <c r="BR107">
        <v>0.37291666666666651</v>
      </c>
      <c r="BS107" t="s">
        <v>128</v>
      </c>
    </row>
    <row r="108" spans="1:71" x14ac:dyDescent="0.25">
      <c r="A108" s="2">
        <v>42709</v>
      </c>
      <c r="B108" s="9">
        <f t="shared" si="2"/>
        <v>5</v>
      </c>
      <c r="C108" s="9">
        <f t="shared" si="3"/>
        <v>1</v>
      </c>
      <c r="D108">
        <v>113.73</v>
      </c>
      <c r="E108">
        <v>113.79</v>
      </c>
      <c r="F108">
        <v>113.72</v>
      </c>
      <c r="G108">
        <v>113.74</v>
      </c>
      <c r="H108">
        <v>113.75</v>
      </c>
      <c r="I108">
        <v>113.77</v>
      </c>
      <c r="J108">
        <v>113.71</v>
      </c>
      <c r="K108">
        <v>113.71</v>
      </c>
      <c r="L108">
        <v>113.64</v>
      </c>
      <c r="M108">
        <v>113.66</v>
      </c>
      <c r="N108">
        <v>113.68</v>
      </c>
      <c r="O108">
        <v>113.65</v>
      </c>
      <c r="P108">
        <v>113.66</v>
      </c>
      <c r="Q108">
        <v>113.68</v>
      </c>
      <c r="R108">
        <v>113.71</v>
      </c>
      <c r="S108">
        <v>113.7</v>
      </c>
      <c r="T108">
        <v>113.73</v>
      </c>
      <c r="U108">
        <v>113.71</v>
      </c>
      <c r="V108">
        <v>113.63</v>
      </c>
      <c r="W108">
        <v>113.55</v>
      </c>
      <c r="X108">
        <v>113.57</v>
      </c>
      <c r="Y108">
        <v>113.58</v>
      </c>
      <c r="Z108">
        <v>113.59</v>
      </c>
      <c r="AA108">
        <v>113.59</v>
      </c>
      <c r="AB108">
        <v>113.61</v>
      </c>
      <c r="AC108">
        <v>113.65</v>
      </c>
      <c r="AD108">
        <v>113.67</v>
      </c>
      <c r="AE108">
        <v>113.65</v>
      </c>
      <c r="AF108">
        <v>113.65</v>
      </c>
      <c r="AG108">
        <v>113.68</v>
      </c>
      <c r="AH108">
        <v>113.68</v>
      </c>
      <c r="AI108">
        <v>113.67</v>
      </c>
      <c r="AJ108">
        <v>113.65</v>
      </c>
      <c r="AK108">
        <v>113.61</v>
      </c>
      <c r="AL108">
        <v>113.65</v>
      </c>
      <c r="AM108">
        <v>113.69</v>
      </c>
      <c r="AN108">
        <v>113.65</v>
      </c>
      <c r="AO108">
        <v>113.65</v>
      </c>
      <c r="AP108">
        <v>113.69</v>
      </c>
      <c r="AQ108">
        <v>113.72</v>
      </c>
      <c r="AR108">
        <v>113.76</v>
      </c>
      <c r="AS108">
        <v>113.79</v>
      </c>
      <c r="AT108">
        <v>113.75</v>
      </c>
      <c r="AU108">
        <v>113.67</v>
      </c>
      <c r="AV108">
        <v>113.66</v>
      </c>
      <c r="AW108">
        <v>113.7</v>
      </c>
      <c r="AX108">
        <v>113.74</v>
      </c>
      <c r="AY108">
        <v>113.72</v>
      </c>
      <c r="AZ108">
        <v>113.72</v>
      </c>
      <c r="BA108">
        <v>113.74</v>
      </c>
      <c r="BB108">
        <v>113.74</v>
      </c>
      <c r="BC108">
        <v>113.71</v>
      </c>
      <c r="BD108">
        <v>113.73</v>
      </c>
      <c r="BE108">
        <v>113.65</v>
      </c>
      <c r="BF108">
        <v>113.63</v>
      </c>
      <c r="BG108">
        <v>113.6</v>
      </c>
      <c r="BH108">
        <v>113.62</v>
      </c>
      <c r="BI108">
        <v>113.58</v>
      </c>
      <c r="BJ108">
        <v>113.47</v>
      </c>
      <c r="BK108">
        <v>113.48</v>
      </c>
      <c r="BM108">
        <v>113.47</v>
      </c>
      <c r="BN108">
        <v>113.79</v>
      </c>
      <c r="BP108">
        <v>105</v>
      </c>
      <c r="BQ108">
        <v>0.37361111111111095</v>
      </c>
      <c r="BR108">
        <v>0.33402777777777776</v>
      </c>
      <c r="BS108" t="s">
        <v>36</v>
      </c>
    </row>
    <row r="109" spans="1:71" x14ac:dyDescent="0.25">
      <c r="A109" s="2">
        <v>42710</v>
      </c>
      <c r="B109" s="9">
        <f t="shared" si="2"/>
        <v>6</v>
      </c>
      <c r="C109" s="9">
        <f t="shared" si="3"/>
        <v>0</v>
      </c>
      <c r="D109">
        <v>113.61</v>
      </c>
      <c r="E109">
        <v>113.57</v>
      </c>
      <c r="F109">
        <v>113.56</v>
      </c>
      <c r="G109">
        <v>113.6</v>
      </c>
      <c r="H109">
        <v>113.61</v>
      </c>
      <c r="I109">
        <v>113.6</v>
      </c>
      <c r="J109">
        <v>113.61</v>
      </c>
      <c r="K109">
        <v>113.61</v>
      </c>
      <c r="L109">
        <v>113.64</v>
      </c>
      <c r="M109">
        <v>113.67</v>
      </c>
      <c r="N109">
        <v>113.66</v>
      </c>
      <c r="O109">
        <v>113.68</v>
      </c>
      <c r="P109">
        <v>113.66</v>
      </c>
      <c r="Q109">
        <v>113.64</v>
      </c>
      <c r="R109">
        <v>113.67</v>
      </c>
      <c r="S109">
        <v>113.66</v>
      </c>
      <c r="T109">
        <v>113.66</v>
      </c>
      <c r="U109">
        <v>113.65</v>
      </c>
      <c r="V109">
        <v>113.69</v>
      </c>
      <c r="W109">
        <v>113.73</v>
      </c>
      <c r="X109">
        <v>113.71</v>
      </c>
      <c r="Y109">
        <v>113.71</v>
      </c>
      <c r="Z109">
        <v>113.72</v>
      </c>
      <c r="AA109">
        <v>113.73</v>
      </c>
      <c r="AB109">
        <v>113.77</v>
      </c>
      <c r="AC109">
        <v>113.74</v>
      </c>
      <c r="AD109">
        <v>113.74</v>
      </c>
      <c r="AE109">
        <v>113.74</v>
      </c>
      <c r="AF109">
        <v>113.73</v>
      </c>
      <c r="AG109">
        <v>113.7</v>
      </c>
      <c r="AH109">
        <v>113.68</v>
      </c>
      <c r="AI109">
        <v>113.71</v>
      </c>
      <c r="AJ109">
        <v>113.76</v>
      </c>
      <c r="AK109">
        <v>113.73</v>
      </c>
      <c r="AL109">
        <v>113.74</v>
      </c>
      <c r="AM109">
        <v>113.75</v>
      </c>
      <c r="AN109">
        <v>113.73</v>
      </c>
      <c r="AO109">
        <v>113.73</v>
      </c>
      <c r="AP109">
        <v>113.7</v>
      </c>
      <c r="AQ109">
        <v>113.71</v>
      </c>
      <c r="AR109">
        <v>113.69</v>
      </c>
      <c r="AS109">
        <v>113.73</v>
      </c>
      <c r="AT109">
        <v>113.73</v>
      </c>
      <c r="AU109">
        <v>113.71</v>
      </c>
      <c r="AV109">
        <v>113.74</v>
      </c>
      <c r="AW109">
        <v>113.71</v>
      </c>
      <c r="AX109">
        <v>113.7</v>
      </c>
      <c r="AY109">
        <v>113.72</v>
      </c>
      <c r="AZ109">
        <v>113.74</v>
      </c>
      <c r="BA109">
        <v>113.74</v>
      </c>
      <c r="BB109">
        <v>113.79</v>
      </c>
      <c r="BC109">
        <v>113.78</v>
      </c>
      <c r="BD109">
        <v>113.77</v>
      </c>
      <c r="BE109">
        <v>113.83</v>
      </c>
      <c r="BF109">
        <v>113.85</v>
      </c>
      <c r="BG109">
        <v>113.87</v>
      </c>
      <c r="BH109">
        <v>113.91</v>
      </c>
      <c r="BI109">
        <v>113.88</v>
      </c>
      <c r="BJ109">
        <v>113.85</v>
      </c>
      <c r="BK109">
        <v>113.85</v>
      </c>
      <c r="BM109">
        <v>113.56</v>
      </c>
      <c r="BN109">
        <v>113.91</v>
      </c>
      <c r="BP109">
        <v>106</v>
      </c>
      <c r="BQ109">
        <v>0.3347222222222222</v>
      </c>
      <c r="BR109">
        <v>0.37222222222222207</v>
      </c>
      <c r="BS109" t="s">
        <v>89</v>
      </c>
    </row>
    <row r="110" spans="1:71" x14ac:dyDescent="0.25">
      <c r="A110" s="2">
        <v>42711</v>
      </c>
      <c r="B110" s="9">
        <f t="shared" si="2"/>
        <v>7</v>
      </c>
      <c r="C110" s="9">
        <f t="shared" si="3"/>
        <v>0</v>
      </c>
      <c r="D110">
        <v>114.24</v>
      </c>
      <c r="E110">
        <v>114.29</v>
      </c>
      <c r="F110">
        <v>114.21</v>
      </c>
      <c r="G110">
        <v>114.17</v>
      </c>
      <c r="H110">
        <v>114.17</v>
      </c>
      <c r="I110">
        <v>114.16</v>
      </c>
      <c r="J110">
        <v>114.17</v>
      </c>
      <c r="K110">
        <v>114.15</v>
      </c>
      <c r="L110">
        <v>114.17</v>
      </c>
      <c r="M110">
        <v>114.17</v>
      </c>
      <c r="N110">
        <v>114.19</v>
      </c>
      <c r="O110">
        <v>114.19</v>
      </c>
      <c r="P110">
        <v>114.18</v>
      </c>
      <c r="Q110">
        <v>114.16</v>
      </c>
      <c r="R110">
        <v>114.18</v>
      </c>
      <c r="S110">
        <v>114.22</v>
      </c>
      <c r="T110">
        <v>114.24</v>
      </c>
      <c r="U110">
        <v>114.21</v>
      </c>
      <c r="V110">
        <v>114.21</v>
      </c>
      <c r="W110">
        <v>114.22</v>
      </c>
      <c r="X110">
        <v>114.22</v>
      </c>
      <c r="Y110">
        <v>114.21</v>
      </c>
      <c r="Z110">
        <v>114.22</v>
      </c>
      <c r="AA110">
        <v>114.2</v>
      </c>
      <c r="AB110">
        <v>114.18</v>
      </c>
      <c r="AC110">
        <v>114.15</v>
      </c>
      <c r="AD110">
        <v>114.13</v>
      </c>
      <c r="AE110">
        <v>114.14</v>
      </c>
      <c r="AF110">
        <v>114.14</v>
      </c>
      <c r="AG110">
        <v>114.12</v>
      </c>
      <c r="AH110">
        <v>114.12</v>
      </c>
      <c r="AI110">
        <v>114.1</v>
      </c>
      <c r="AJ110">
        <v>114.12</v>
      </c>
      <c r="AK110">
        <v>114.11</v>
      </c>
      <c r="AL110">
        <v>114.1</v>
      </c>
      <c r="AM110">
        <v>114.11</v>
      </c>
      <c r="AN110">
        <v>114.15</v>
      </c>
      <c r="AO110">
        <v>114.13</v>
      </c>
      <c r="AP110">
        <v>114.14</v>
      </c>
      <c r="AQ110">
        <v>114.15</v>
      </c>
      <c r="AR110">
        <v>114.11</v>
      </c>
      <c r="AS110">
        <v>114.12</v>
      </c>
      <c r="AT110">
        <v>114.11</v>
      </c>
      <c r="AU110">
        <v>114.12</v>
      </c>
      <c r="AV110">
        <v>114.1</v>
      </c>
      <c r="AW110">
        <v>114.09</v>
      </c>
      <c r="AX110">
        <v>114.15</v>
      </c>
      <c r="AY110">
        <v>114.14</v>
      </c>
      <c r="AZ110">
        <v>114.13</v>
      </c>
      <c r="BA110">
        <v>114.14</v>
      </c>
      <c r="BB110">
        <v>114.16</v>
      </c>
      <c r="BC110">
        <v>114.16</v>
      </c>
      <c r="BD110">
        <v>114.17</v>
      </c>
      <c r="BE110">
        <v>114.18</v>
      </c>
      <c r="BF110">
        <v>114.15</v>
      </c>
      <c r="BG110">
        <v>114.15</v>
      </c>
      <c r="BH110">
        <v>114.13</v>
      </c>
      <c r="BI110">
        <v>114.07</v>
      </c>
      <c r="BJ110">
        <v>114.09</v>
      </c>
      <c r="BK110">
        <v>114.1</v>
      </c>
      <c r="BM110">
        <v>114.07</v>
      </c>
      <c r="BN110">
        <v>114.29</v>
      </c>
      <c r="BP110">
        <v>107</v>
      </c>
      <c r="BQ110">
        <v>0.37291666666666651</v>
      </c>
      <c r="BR110">
        <v>0.33402777777777776</v>
      </c>
      <c r="BS110" t="s">
        <v>129</v>
      </c>
    </row>
    <row r="111" spans="1:71" x14ac:dyDescent="0.25">
      <c r="A111" s="2">
        <v>42712</v>
      </c>
      <c r="B111" s="9">
        <f t="shared" si="2"/>
        <v>8</v>
      </c>
      <c r="C111" s="9">
        <f t="shared" si="3"/>
        <v>0</v>
      </c>
      <c r="D111">
        <v>113.85</v>
      </c>
      <c r="E111">
        <v>113.85</v>
      </c>
      <c r="F111">
        <v>113.8</v>
      </c>
      <c r="G111">
        <v>113.8</v>
      </c>
      <c r="H111">
        <v>113.8</v>
      </c>
      <c r="I111">
        <v>113.79</v>
      </c>
      <c r="J111">
        <v>113.77</v>
      </c>
      <c r="K111">
        <v>113.75</v>
      </c>
      <c r="L111">
        <v>113.75</v>
      </c>
      <c r="M111">
        <v>113.76</v>
      </c>
      <c r="N111">
        <v>113.75</v>
      </c>
      <c r="O111">
        <v>113.74</v>
      </c>
      <c r="P111">
        <v>113.74</v>
      </c>
      <c r="Q111">
        <v>113.74</v>
      </c>
      <c r="R111">
        <v>113.74</v>
      </c>
      <c r="S111">
        <v>113.71</v>
      </c>
      <c r="T111">
        <v>113.69</v>
      </c>
      <c r="U111">
        <v>113.68</v>
      </c>
      <c r="V111">
        <v>113.7</v>
      </c>
      <c r="W111">
        <v>113.7</v>
      </c>
      <c r="X111">
        <v>113.68</v>
      </c>
      <c r="Y111">
        <v>113.67</v>
      </c>
      <c r="Z111">
        <v>113.65</v>
      </c>
      <c r="AA111">
        <v>113.6</v>
      </c>
      <c r="AB111">
        <v>113.61</v>
      </c>
      <c r="AC111">
        <v>113.65</v>
      </c>
      <c r="AD111">
        <v>113.66</v>
      </c>
      <c r="AE111">
        <v>113.66</v>
      </c>
      <c r="AF111">
        <v>113.65</v>
      </c>
      <c r="AG111">
        <v>113.64</v>
      </c>
      <c r="AH111">
        <v>113.67</v>
      </c>
      <c r="AI111">
        <v>113.7</v>
      </c>
      <c r="AJ111">
        <v>113.7</v>
      </c>
      <c r="AK111">
        <v>113.68</v>
      </c>
      <c r="AL111">
        <v>113.66</v>
      </c>
      <c r="AM111">
        <v>113.64</v>
      </c>
      <c r="AN111">
        <v>113.65</v>
      </c>
      <c r="AO111">
        <v>113.65</v>
      </c>
      <c r="AP111">
        <v>113.64</v>
      </c>
      <c r="AQ111">
        <v>113.66</v>
      </c>
      <c r="AR111">
        <v>113.64</v>
      </c>
      <c r="AS111">
        <v>113.63</v>
      </c>
      <c r="AT111">
        <v>113.63</v>
      </c>
      <c r="AU111">
        <v>113.65</v>
      </c>
      <c r="AV111">
        <v>113.65</v>
      </c>
      <c r="AW111">
        <v>113.65</v>
      </c>
      <c r="AX111">
        <v>113.64</v>
      </c>
      <c r="AY111">
        <v>113.63</v>
      </c>
      <c r="AZ111">
        <v>113.6</v>
      </c>
      <c r="BA111">
        <v>113.58</v>
      </c>
      <c r="BB111">
        <v>113.62</v>
      </c>
      <c r="BC111">
        <v>113.62</v>
      </c>
      <c r="BD111">
        <v>113.66</v>
      </c>
      <c r="BE111">
        <v>113.67</v>
      </c>
      <c r="BF111">
        <v>113.65</v>
      </c>
      <c r="BG111">
        <v>113.69</v>
      </c>
      <c r="BH111">
        <v>113.68</v>
      </c>
      <c r="BI111">
        <v>113.66</v>
      </c>
      <c r="BJ111">
        <v>113.72</v>
      </c>
      <c r="BK111">
        <v>113.74</v>
      </c>
      <c r="BM111">
        <v>113.58</v>
      </c>
      <c r="BN111">
        <v>113.85</v>
      </c>
      <c r="BP111">
        <v>108</v>
      </c>
      <c r="BQ111">
        <v>0.36736111111111097</v>
      </c>
      <c r="BR111">
        <v>0.33333333333333331</v>
      </c>
      <c r="BS111" t="s">
        <v>61</v>
      </c>
    </row>
    <row r="112" spans="1:71" x14ac:dyDescent="0.25">
      <c r="A112" s="2">
        <v>42713</v>
      </c>
      <c r="B112" s="9">
        <f t="shared" si="2"/>
        <v>9</v>
      </c>
      <c r="C112" s="9">
        <f t="shared" si="3"/>
        <v>0</v>
      </c>
      <c r="D112">
        <v>114.29</v>
      </c>
      <c r="E112">
        <v>114.33</v>
      </c>
      <c r="F112">
        <v>114.32</v>
      </c>
      <c r="G112">
        <v>114.27</v>
      </c>
      <c r="H112">
        <v>114.26</v>
      </c>
      <c r="I112">
        <v>114.24</v>
      </c>
      <c r="J112">
        <v>114.25</v>
      </c>
      <c r="K112">
        <v>114.22</v>
      </c>
      <c r="L112">
        <v>114.22</v>
      </c>
      <c r="M112">
        <v>114.22</v>
      </c>
      <c r="N112">
        <v>114.19</v>
      </c>
      <c r="O112">
        <v>114.2</v>
      </c>
      <c r="P112">
        <v>114.22</v>
      </c>
      <c r="Q112">
        <v>114.22</v>
      </c>
      <c r="R112">
        <v>114.21</v>
      </c>
      <c r="S112">
        <v>114.23</v>
      </c>
      <c r="T112">
        <v>114.24</v>
      </c>
      <c r="U112">
        <v>114.23</v>
      </c>
      <c r="V112">
        <v>114.22</v>
      </c>
      <c r="W112">
        <v>114.21</v>
      </c>
      <c r="X112">
        <v>114.23</v>
      </c>
      <c r="Y112">
        <v>114.2</v>
      </c>
      <c r="Z112">
        <v>114.22</v>
      </c>
      <c r="AA112">
        <v>114.24</v>
      </c>
      <c r="AB112">
        <v>114.23</v>
      </c>
      <c r="AC112">
        <v>114.24</v>
      </c>
      <c r="AD112">
        <v>114.23</v>
      </c>
      <c r="AE112">
        <v>114.23</v>
      </c>
      <c r="AF112">
        <v>114.23</v>
      </c>
      <c r="AG112">
        <v>114.26</v>
      </c>
      <c r="AH112">
        <v>114.26</v>
      </c>
      <c r="AI112">
        <v>114.27</v>
      </c>
      <c r="AJ112">
        <v>114.29</v>
      </c>
      <c r="AK112">
        <v>114.28</v>
      </c>
      <c r="AL112">
        <v>114.27</v>
      </c>
      <c r="AM112">
        <v>114.29</v>
      </c>
      <c r="AN112">
        <v>114.25</v>
      </c>
      <c r="AO112">
        <v>114.22</v>
      </c>
      <c r="AP112">
        <v>114.16</v>
      </c>
      <c r="AQ112">
        <v>114.18</v>
      </c>
      <c r="AR112">
        <v>114.16</v>
      </c>
      <c r="AS112">
        <v>114.15</v>
      </c>
      <c r="AT112">
        <v>114.17</v>
      </c>
      <c r="AU112">
        <v>114.17</v>
      </c>
      <c r="AV112">
        <v>114.2</v>
      </c>
      <c r="AW112">
        <v>114.19</v>
      </c>
      <c r="AX112">
        <v>114.19</v>
      </c>
      <c r="AY112">
        <v>114.2</v>
      </c>
      <c r="AZ112">
        <v>114.17</v>
      </c>
      <c r="BA112">
        <v>114.17</v>
      </c>
      <c r="BB112">
        <v>114.09</v>
      </c>
      <c r="BC112">
        <v>114.07</v>
      </c>
      <c r="BD112">
        <v>114.11</v>
      </c>
      <c r="BE112">
        <v>114.09</v>
      </c>
      <c r="BF112">
        <v>114.09</v>
      </c>
      <c r="BG112">
        <v>114.09</v>
      </c>
      <c r="BH112">
        <v>114.12</v>
      </c>
      <c r="BI112">
        <v>114.05</v>
      </c>
      <c r="BJ112">
        <v>114.04</v>
      </c>
      <c r="BK112">
        <v>114.06</v>
      </c>
      <c r="BM112">
        <v>114.04</v>
      </c>
      <c r="BN112">
        <v>114.33</v>
      </c>
      <c r="BP112">
        <v>109</v>
      </c>
      <c r="BQ112">
        <v>0.37361111111111095</v>
      </c>
      <c r="BR112">
        <v>0.33402777777777776</v>
      </c>
      <c r="BS112" t="s">
        <v>36</v>
      </c>
    </row>
    <row r="113" spans="1:71" x14ac:dyDescent="0.25">
      <c r="A113" s="2">
        <v>42716</v>
      </c>
      <c r="B113" s="9">
        <f t="shared" si="2"/>
        <v>12</v>
      </c>
      <c r="C113" s="9">
        <f t="shared" si="3"/>
        <v>0</v>
      </c>
      <c r="D113">
        <v>115.49</v>
      </c>
      <c r="E113">
        <v>115.5</v>
      </c>
      <c r="F113">
        <v>115.5</v>
      </c>
      <c r="G113">
        <v>115.51</v>
      </c>
      <c r="H113">
        <v>115.49</v>
      </c>
      <c r="I113">
        <v>115.48</v>
      </c>
      <c r="J113">
        <v>115.49</v>
      </c>
      <c r="K113">
        <v>115.48</v>
      </c>
      <c r="L113">
        <v>115.5</v>
      </c>
      <c r="M113">
        <v>115.51</v>
      </c>
      <c r="N113">
        <v>115.53</v>
      </c>
      <c r="O113">
        <v>115.55</v>
      </c>
      <c r="P113">
        <v>115.54</v>
      </c>
      <c r="Q113">
        <v>115.58</v>
      </c>
      <c r="R113">
        <v>115.55</v>
      </c>
      <c r="S113">
        <v>115.56</v>
      </c>
      <c r="T113">
        <v>115.57</v>
      </c>
      <c r="U113">
        <v>115.58</v>
      </c>
      <c r="V113">
        <v>115.57</v>
      </c>
      <c r="W113">
        <v>115.58</v>
      </c>
      <c r="X113">
        <v>115.58</v>
      </c>
      <c r="Y113">
        <v>115.57</v>
      </c>
      <c r="Z113">
        <v>115.54</v>
      </c>
      <c r="AA113">
        <v>115.53</v>
      </c>
      <c r="AB113">
        <v>115.56</v>
      </c>
      <c r="AC113">
        <v>115.59</v>
      </c>
      <c r="AD113">
        <v>115.59</v>
      </c>
      <c r="AE113">
        <v>115.57</v>
      </c>
      <c r="AF113">
        <v>115.57</v>
      </c>
      <c r="AG113">
        <v>115.59</v>
      </c>
      <c r="AH113">
        <v>115.6</v>
      </c>
      <c r="AI113">
        <v>115.57</v>
      </c>
      <c r="AJ113">
        <v>115.54</v>
      </c>
      <c r="AK113">
        <v>115.56</v>
      </c>
      <c r="AL113">
        <v>115.49</v>
      </c>
      <c r="AM113">
        <v>115.47</v>
      </c>
      <c r="AN113">
        <v>115.46</v>
      </c>
      <c r="AO113">
        <v>115.45</v>
      </c>
      <c r="AP113">
        <v>115.44</v>
      </c>
      <c r="AQ113">
        <v>115.44</v>
      </c>
      <c r="AR113">
        <v>115.43</v>
      </c>
      <c r="AS113">
        <v>115.43</v>
      </c>
      <c r="AT113">
        <v>115.44</v>
      </c>
      <c r="AU113">
        <v>115.44</v>
      </c>
      <c r="AV113">
        <v>115.43</v>
      </c>
      <c r="AW113">
        <v>115.4</v>
      </c>
      <c r="AX113">
        <v>115.38</v>
      </c>
      <c r="AY113">
        <v>115.36</v>
      </c>
      <c r="AZ113">
        <v>115.4</v>
      </c>
      <c r="BA113">
        <v>115.4</v>
      </c>
      <c r="BB113">
        <v>115.4</v>
      </c>
      <c r="BC113">
        <v>115.4</v>
      </c>
      <c r="BD113">
        <v>115.4</v>
      </c>
      <c r="BE113">
        <v>115.42</v>
      </c>
      <c r="BF113">
        <v>115.43</v>
      </c>
      <c r="BG113">
        <v>115.39</v>
      </c>
      <c r="BH113">
        <v>115.39</v>
      </c>
      <c r="BI113">
        <v>115.38</v>
      </c>
      <c r="BJ113">
        <v>115.38</v>
      </c>
      <c r="BK113">
        <v>115.44</v>
      </c>
      <c r="BM113">
        <v>115.36</v>
      </c>
      <c r="BN113">
        <v>115.6</v>
      </c>
      <c r="BP113">
        <v>110</v>
      </c>
      <c r="BQ113">
        <v>0.36597222222222209</v>
      </c>
      <c r="BR113">
        <v>0.35416666666666657</v>
      </c>
      <c r="BS113" t="s">
        <v>130</v>
      </c>
    </row>
    <row r="114" spans="1:71" x14ac:dyDescent="0.25">
      <c r="A114" s="2">
        <v>42717</v>
      </c>
      <c r="B114" s="9">
        <f t="shared" si="2"/>
        <v>13</v>
      </c>
      <c r="C114" s="9">
        <f t="shared" si="3"/>
        <v>0</v>
      </c>
      <c r="D114">
        <v>115.04</v>
      </c>
      <c r="E114">
        <v>115.03</v>
      </c>
      <c r="F114">
        <v>115.01</v>
      </c>
      <c r="G114">
        <v>114.98</v>
      </c>
      <c r="H114">
        <v>115</v>
      </c>
      <c r="I114">
        <v>115.02</v>
      </c>
      <c r="J114">
        <v>115.02</v>
      </c>
      <c r="K114">
        <v>114.98</v>
      </c>
      <c r="L114">
        <v>114.95</v>
      </c>
      <c r="M114">
        <v>114.95</v>
      </c>
      <c r="N114">
        <v>114.95</v>
      </c>
      <c r="O114">
        <v>114.91</v>
      </c>
      <c r="P114">
        <v>114.91</v>
      </c>
      <c r="Q114">
        <v>114.89</v>
      </c>
      <c r="R114">
        <v>114.88</v>
      </c>
      <c r="S114">
        <v>114.9</v>
      </c>
      <c r="T114">
        <v>114.9</v>
      </c>
      <c r="U114">
        <v>114.88</v>
      </c>
      <c r="V114">
        <v>114.89</v>
      </c>
      <c r="W114">
        <v>114.87</v>
      </c>
      <c r="X114">
        <v>114.84</v>
      </c>
      <c r="Y114">
        <v>114.87</v>
      </c>
      <c r="Z114">
        <v>114.9</v>
      </c>
      <c r="AA114">
        <v>114.9</v>
      </c>
      <c r="AB114">
        <v>114.9</v>
      </c>
      <c r="AC114">
        <v>114.9</v>
      </c>
      <c r="AD114">
        <v>114.9</v>
      </c>
      <c r="AE114">
        <v>114.88</v>
      </c>
      <c r="AF114">
        <v>114.86</v>
      </c>
      <c r="AG114">
        <v>114.91</v>
      </c>
      <c r="AH114">
        <v>114.94</v>
      </c>
      <c r="AI114">
        <v>114.94</v>
      </c>
      <c r="AJ114">
        <v>114.9</v>
      </c>
      <c r="AK114">
        <v>114.91</v>
      </c>
      <c r="AL114">
        <v>114.95</v>
      </c>
      <c r="AM114">
        <v>114.94</v>
      </c>
      <c r="AN114">
        <v>114.94</v>
      </c>
      <c r="AO114">
        <v>114.93</v>
      </c>
      <c r="AP114">
        <v>114.95</v>
      </c>
      <c r="AQ114">
        <v>114.94</v>
      </c>
      <c r="AR114">
        <v>114.9</v>
      </c>
      <c r="AS114">
        <v>114.91</v>
      </c>
      <c r="AT114">
        <v>114.89</v>
      </c>
      <c r="AU114">
        <v>114.89</v>
      </c>
      <c r="AV114">
        <v>114.85</v>
      </c>
      <c r="AW114">
        <v>114.8</v>
      </c>
      <c r="AX114">
        <v>114.81</v>
      </c>
      <c r="AY114">
        <v>114.83</v>
      </c>
      <c r="AZ114">
        <v>114.84</v>
      </c>
      <c r="BA114">
        <v>114.83</v>
      </c>
      <c r="BB114">
        <v>114.84</v>
      </c>
      <c r="BC114">
        <v>114.83</v>
      </c>
      <c r="BD114">
        <v>114.88</v>
      </c>
      <c r="BE114">
        <v>114.89</v>
      </c>
      <c r="BF114">
        <v>114.85</v>
      </c>
      <c r="BG114">
        <v>114.89</v>
      </c>
      <c r="BH114">
        <v>114.89</v>
      </c>
      <c r="BI114">
        <v>114.87</v>
      </c>
      <c r="BJ114">
        <v>114.96</v>
      </c>
      <c r="BK114">
        <v>114.96</v>
      </c>
      <c r="BM114">
        <v>114.8</v>
      </c>
      <c r="BN114">
        <v>115.04</v>
      </c>
      <c r="BP114">
        <v>111</v>
      </c>
      <c r="BQ114">
        <v>0.3645833333333332</v>
      </c>
      <c r="BR114">
        <v>0.33333333333333331</v>
      </c>
      <c r="BS114" t="s">
        <v>131</v>
      </c>
    </row>
    <row r="115" spans="1:71" x14ac:dyDescent="0.25">
      <c r="A115" s="2">
        <v>42718</v>
      </c>
      <c r="B115" s="9">
        <f t="shared" si="2"/>
        <v>14</v>
      </c>
      <c r="C115" s="9">
        <f t="shared" si="3"/>
        <v>0</v>
      </c>
      <c r="D115">
        <v>115.18</v>
      </c>
      <c r="E115">
        <v>115.19</v>
      </c>
      <c r="F115">
        <v>115.19</v>
      </c>
      <c r="G115">
        <v>115.17</v>
      </c>
      <c r="H115">
        <v>115.17</v>
      </c>
      <c r="I115">
        <v>115.16</v>
      </c>
      <c r="J115">
        <v>115.11</v>
      </c>
      <c r="K115">
        <v>115.14</v>
      </c>
      <c r="L115">
        <v>115.13</v>
      </c>
      <c r="M115">
        <v>115.14</v>
      </c>
      <c r="N115">
        <v>115.11</v>
      </c>
      <c r="O115">
        <v>115.11</v>
      </c>
      <c r="P115">
        <v>115.1</v>
      </c>
      <c r="Q115">
        <v>115.08</v>
      </c>
      <c r="R115">
        <v>115.07</v>
      </c>
      <c r="S115">
        <v>115.08</v>
      </c>
      <c r="T115">
        <v>115.09</v>
      </c>
      <c r="U115">
        <v>115.1</v>
      </c>
      <c r="V115">
        <v>115.11</v>
      </c>
      <c r="W115">
        <v>115.12</v>
      </c>
      <c r="X115">
        <v>115.12</v>
      </c>
      <c r="Y115">
        <v>115.11</v>
      </c>
      <c r="Z115">
        <v>115.12</v>
      </c>
      <c r="AA115">
        <v>115.11</v>
      </c>
      <c r="AB115">
        <v>115.11</v>
      </c>
      <c r="AC115">
        <v>115.09</v>
      </c>
      <c r="AD115">
        <v>115.09</v>
      </c>
      <c r="AE115">
        <v>115.09</v>
      </c>
      <c r="AF115">
        <v>115.07</v>
      </c>
      <c r="AG115">
        <v>115.07</v>
      </c>
      <c r="AH115">
        <v>115.04</v>
      </c>
      <c r="AI115">
        <v>115.03</v>
      </c>
      <c r="AJ115">
        <v>115.07</v>
      </c>
      <c r="AK115">
        <v>115.09</v>
      </c>
      <c r="AL115">
        <v>115.07</v>
      </c>
      <c r="AM115">
        <v>115.05</v>
      </c>
      <c r="AN115">
        <v>115.07</v>
      </c>
      <c r="AO115">
        <v>115.07</v>
      </c>
      <c r="AP115">
        <v>115.06</v>
      </c>
      <c r="AQ115">
        <v>115.09</v>
      </c>
      <c r="AR115">
        <v>115.12</v>
      </c>
      <c r="AS115">
        <v>115.11</v>
      </c>
      <c r="AT115">
        <v>115.1</v>
      </c>
      <c r="AU115">
        <v>115.09</v>
      </c>
      <c r="AV115">
        <v>115.09</v>
      </c>
      <c r="AW115">
        <v>115.09</v>
      </c>
      <c r="AX115">
        <v>115.16</v>
      </c>
      <c r="AY115">
        <v>115.18</v>
      </c>
      <c r="AZ115">
        <v>115.19</v>
      </c>
      <c r="BA115">
        <v>115.2</v>
      </c>
      <c r="BB115">
        <v>115.2</v>
      </c>
      <c r="BC115">
        <v>115.18</v>
      </c>
      <c r="BD115">
        <v>115.2</v>
      </c>
      <c r="BE115">
        <v>115.2</v>
      </c>
      <c r="BF115">
        <v>115.21</v>
      </c>
      <c r="BG115">
        <v>115.18</v>
      </c>
      <c r="BH115">
        <v>115.17</v>
      </c>
      <c r="BI115">
        <v>115.2</v>
      </c>
      <c r="BJ115">
        <v>115.23</v>
      </c>
      <c r="BK115">
        <v>115.22</v>
      </c>
      <c r="BM115">
        <v>115.03</v>
      </c>
      <c r="BN115">
        <v>115.23</v>
      </c>
      <c r="BP115">
        <v>112</v>
      </c>
      <c r="BQ115">
        <v>0.35486111111111102</v>
      </c>
      <c r="BR115">
        <v>0.37361111111111095</v>
      </c>
      <c r="BS115" t="s">
        <v>132</v>
      </c>
    </row>
    <row r="116" spans="1:71" x14ac:dyDescent="0.25">
      <c r="A116" s="2">
        <v>42719</v>
      </c>
      <c r="B116" s="9">
        <f t="shared" si="2"/>
        <v>15</v>
      </c>
      <c r="C116" s="9">
        <f t="shared" si="3"/>
        <v>1</v>
      </c>
      <c r="D116">
        <v>117.73</v>
      </c>
      <c r="E116">
        <v>117.74</v>
      </c>
      <c r="F116">
        <v>117.76</v>
      </c>
      <c r="G116">
        <v>117.79</v>
      </c>
      <c r="H116">
        <v>117.73</v>
      </c>
      <c r="I116">
        <v>117.7</v>
      </c>
      <c r="J116">
        <v>117.66</v>
      </c>
      <c r="K116">
        <v>117.64</v>
      </c>
      <c r="L116">
        <v>117.62</v>
      </c>
      <c r="M116">
        <v>117.68</v>
      </c>
      <c r="N116">
        <v>117.67</v>
      </c>
      <c r="O116">
        <v>117.72</v>
      </c>
      <c r="P116">
        <v>117.75</v>
      </c>
      <c r="Q116">
        <v>117.72</v>
      </c>
      <c r="R116">
        <v>117.71</v>
      </c>
      <c r="S116">
        <v>117.7</v>
      </c>
      <c r="T116">
        <v>117.68</v>
      </c>
      <c r="U116">
        <v>117.67</v>
      </c>
      <c r="V116">
        <v>117.67</v>
      </c>
      <c r="W116">
        <v>117.68</v>
      </c>
      <c r="X116">
        <v>117.75</v>
      </c>
      <c r="Y116">
        <v>117.75</v>
      </c>
      <c r="Z116">
        <v>117.76</v>
      </c>
      <c r="AA116">
        <v>117.78</v>
      </c>
      <c r="AB116">
        <v>117.78</v>
      </c>
      <c r="AC116">
        <v>117.82</v>
      </c>
      <c r="AD116">
        <v>117.82</v>
      </c>
      <c r="AE116">
        <v>117.8</v>
      </c>
      <c r="AF116">
        <v>117.74</v>
      </c>
      <c r="AG116">
        <v>117.73</v>
      </c>
      <c r="AH116">
        <v>117.73</v>
      </c>
      <c r="AI116">
        <v>117.72</v>
      </c>
      <c r="AJ116">
        <v>117.76</v>
      </c>
      <c r="AK116">
        <v>117.77</v>
      </c>
      <c r="AL116">
        <v>117.77</v>
      </c>
      <c r="AM116">
        <v>117.72</v>
      </c>
      <c r="AN116">
        <v>117.68</v>
      </c>
      <c r="AO116">
        <v>117.69</v>
      </c>
      <c r="AP116">
        <v>117.68</v>
      </c>
      <c r="AQ116">
        <v>117.71</v>
      </c>
      <c r="AR116">
        <v>117.74</v>
      </c>
      <c r="AS116">
        <v>117.65</v>
      </c>
      <c r="AT116">
        <v>117.67</v>
      </c>
      <c r="AU116">
        <v>117.62</v>
      </c>
      <c r="AV116">
        <v>117.52</v>
      </c>
      <c r="AW116">
        <v>117.47</v>
      </c>
      <c r="AX116">
        <v>117.49</v>
      </c>
      <c r="AY116">
        <v>117.5</v>
      </c>
      <c r="AZ116">
        <v>117.48</v>
      </c>
      <c r="BA116">
        <v>117.5</v>
      </c>
      <c r="BB116">
        <v>117.54</v>
      </c>
      <c r="BC116">
        <v>117.53</v>
      </c>
      <c r="BD116">
        <v>117.5</v>
      </c>
      <c r="BE116">
        <v>117.4</v>
      </c>
      <c r="BF116">
        <v>117.3</v>
      </c>
      <c r="BG116">
        <v>117.2</v>
      </c>
      <c r="BH116">
        <v>117.2</v>
      </c>
      <c r="BI116">
        <v>117.22</v>
      </c>
      <c r="BJ116">
        <v>117.23</v>
      </c>
      <c r="BK116">
        <v>117.23</v>
      </c>
      <c r="BM116">
        <v>117.2</v>
      </c>
      <c r="BN116">
        <v>117.82</v>
      </c>
      <c r="BP116">
        <v>113</v>
      </c>
      <c r="BQ116">
        <v>0.37152777777777762</v>
      </c>
      <c r="BR116">
        <v>0.35069444444444436</v>
      </c>
      <c r="BS116" t="s">
        <v>133</v>
      </c>
    </row>
    <row r="117" spans="1:71" x14ac:dyDescent="0.25">
      <c r="A117" s="2">
        <v>42720</v>
      </c>
      <c r="B117" s="9">
        <f t="shared" si="2"/>
        <v>16</v>
      </c>
      <c r="C117" s="9">
        <f t="shared" si="3"/>
        <v>0</v>
      </c>
      <c r="D117">
        <v>118.22</v>
      </c>
      <c r="E117">
        <v>118.22</v>
      </c>
      <c r="F117">
        <v>118.18</v>
      </c>
      <c r="G117">
        <v>118.18</v>
      </c>
      <c r="H117">
        <v>118.15</v>
      </c>
      <c r="I117">
        <v>118.16</v>
      </c>
      <c r="J117">
        <v>118.09</v>
      </c>
      <c r="K117">
        <v>118.04</v>
      </c>
      <c r="L117">
        <v>117.98</v>
      </c>
      <c r="M117">
        <v>118.03</v>
      </c>
      <c r="N117">
        <v>118.07</v>
      </c>
      <c r="O117">
        <v>118.08</v>
      </c>
      <c r="P117">
        <v>118.08</v>
      </c>
      <c r="Q117">
        <v>118.07</v>
      </c>
      <c r="R117">
        <v>118.04</v>
      </c>
      <c r="S117">
        <v>118.07</v>
      </c>
      <c r="T117">
        <v>118.08</v>
      </c>
      <c r="U117">
        <v>118.12</v>
      </c>
      <c r="V117">
        <v>118.1</v>
      </c>
      <c r="W117">
        <v>118.17</v>
      </c>
      <c r="X117">
        <v>118.18</v>
      </c>
      <c r="Y117">
        <v>118.2</v>
      </c>
      <c r="Z117">
        <v>118.19</v>
      </c>
      <c r="AA117">
        <v>118.18</v>
      </c>
      <c r="AB117">
        <v>118.17</v>
      </c>
      <c r="AC117">
        <v>118.17</v>
      </c>
      <c r="AD117">
        <v>118.21</v>
      </c>
      <c r="AE117">
        <v>118.25</v>
      </c>
      <c r="AF117">
        <v>118.25</v>
      </c>
      <c r="AG117">
        <v>118.27</v>
      </c>
      <c r="AH117">
        <v>118.26</v>
      </c>
      <c r="AI117">
        <v>118.25</v>
      </c>
      <c r="AJ117">
        <v>118.25</v>
      </c>
      <c r="AK117">
        <v>118.22</v>
      </c>
      <c r="AL117">
        <v>118.24</v>
      </c>
      <c r="AM117">
        <v>118.25</v>
      </c>
      <c r="AN117">
        <v>118.28</v>
      </c>
      <c r="AO117">
        <v>118.32</v>
      </c>
      <c r="AP117">
        <v>118.32</v>
      </c>
      <c r="AQ117">
        <v>118.33</v>
      </c>
      <c r="AR117">
        <v>118.34</v>
      </c>
      <c r="AS117">
        <v>118.32</v>
      </c>
      <c r="AT117">
        <v>118.33</v>
      </c>
      <c r="AU117">
        <v>118.34</v>
      </c>
      <c r="AV117">
        <v>118.32</v>
      </c>
      <c r="AW117">
        <v>118.32</v>
      </c>
      <c r="AX117">
        <v>118.32</v>
      </c>
      <c r="AY117">
        <v>118.32</v>
      </c>
      <c r="AZ117">
        <v>118.33</v>
      </c>
      <c r="BA117">
        <v>118.38</v>
      </c>
      <c r="BB117">
        <v>118.35</v>
      </c>
      <c r="BC117">
        <v>118.36</v>
      </c>
      <c r="BD117">
        <v>118.37</v>
      </c>
      <c r="BE117">
        <v>118.35</v>
      </c>
      <c r="BF117">
        <v>118.29</v>
      </c>
      <c r="BG117">
        <v>118.28</v>
      </c>
      <c r="BH117">
        <v>118.26</v>
      </c>
      <c r="BI117">
        <v>118.28</v>
      </c>
      <c r="BJ117">
        <v>118.28</v>
      </c>
      <c r="BK117">
        <v>118.28</v>
      </c>
      <c r="BM117">
        <v>117.98</v>
      </c>
      <c r="BN117">
        <v>118.38</v>
      </c>
      <c r="BP117">
        <v>114</v>
      </c>
      <c r="BQ117">
        <v>0.33888888888888885</v>
      </c>
      <c r="BR117">
        <v>0.36736111111111097</v>
      </c>
      <c r="BS117" t="s">
        <v>134</v>
      </c>
    </row>
    <row r="118" spans="1:71" x14ac:dyDescent="0.25">
      <c r="A118" s="2">
        <v>42723</v>
      </c>
      <c r="B118" s="9">
        <f t="shared" si="2"/>
        <v>19</v>
      </c>
      <c r="C118" s="9">
        <f t="shared" si="3"/>
        <v>0</v>
      </c>
      <c r="D118">
        <v>117.65</v>
      </c>
      <c r="E118">
        <v>117.66</v>
      </c>
      <c r="F118">
        <v>117.64</v>
      </c>
      <c r="G118">
        <v>117.63</v>
      </c>
      <c r="H118">
        <v>117.63</v>
      </c>
      <c r="I118">
        <v>117.63</v>
      </c>
      <c r="J118">
        <v>117.61</v>
      </c>
      <c r="K118">
        <v>117.62</v>
      </c>
      <c r="L118">
        <v>117.61</v>
      </c>
      <c r="M118">
        <v>117.61</v>
      </c>
      <c r="N118">
        <v>117.62</v>
      </c>
      <c r="O118">
        <v>117.63</v>
      </c>
      <c r="P118">
        <v>117.58</v>
      </c>
      <c r="Q118">
        <v>117.61</v>
      </c>
      <c r="R118">
        <v>117.62</v>
      </c>
      <c r="S118">
        <v>117.6</v>
      </c>
      <c r="T118">
        <v>117.6</v>
      </c>
      <c r="U118">
        <v>117.59</v>
      </c>
      <c r="V118">
        <v>117.57</v>
      </c>
      <c r="W118">
        <v>117.58</v>
      </c>
      <c r="X118">
        <v>117.61</v>
      </c>
      <c r="Y118">
        <v>117.64</v>
      </c>
      <c r="Z118">
        <v>117.61</v>
      </c>
      <c r="AA118">
        <v>117.64</v>
      </c>
      <c r="AB118">
        <v>117.63</v>
      </c>
      <c r="AC118">
        <v>117.6</v>
      </c>
      <c r="AD118">
        <v>117.59</v>
      </c>
      <c r="AE118">
        <v>117.65</v>
      </c>
      <c r="AF118">
        <v>117.69</v>
      </c>
      <c r="AG118">
        <v>117.66</v>
      </c>
      <c r="AH118">
        <v>117.7</v>
      </c>
      <c r="AI118">
        <v>117.71</v>
      </c>
      <c r="AJ118">
        <v>117.7</v>
      </c>
      <c r="AK118">
        <v>117.67</v>
      </c>
      <c r="AL118">
        <v>117.65</v>
      </c>
      <c r="AM118">
        <v>117.65</v>
      </c>
      <c r="AN118">
        <v>117.62</v>
      </c>
      <c r="AO118">
        <v>117.61</v>
      </c>
      <c r="AP118">
        <v>117.64</v>
      </c>
      <c r="AQ118">
        <v>117.63</v>
      </c>
      <c r="AR118">
        <v>117.67</v>
      </c>
      <c r="AS118">
        <v>117.69</v>
      </c>
      <c r="AT118">
        <v>117.74</v>
      </c>
      <c r="AU118">
        <v>117.73</v>
      </c>
      <c r="AV118">
        <v>117.72</v>
      </c>
      <c r="AW118">
        <v>117.74</v>
      </c>
      <c r="AX118">
        <v>117.74</v>
      </c>
      <c r="AY118">
        <v>117.73</v>
      </c>
      <c r="AZ118">
        <v>117.73</v>
      </c>
      <c r="BA118">
        <v>117.71</v>
      </c>
      <c r="BB118">
        <v>117.72</v>
      </c>
      <c r="BC118">
        <v>117.72</v>
      </c>
      <c r="BD118">
        <v>117.71</v>
      </c>
      <c r="BE118">
        <v>117.67</v>
      </c>
      <c r="BF118">
        <v>117.75</v>
      </c>
      <c r="BG118">
        <v>117.79</v>
      </c>
      <c r="BH118">
        <v>117.84</v>
      </c>
      <c r="BI118">
        <v>117.82</v>
      </c>
      <c r="BJ118">
        <v>117.82</v>
      </c>
      <c r="BK118">
        <v>117.84</v>
      </c>
      <c r="BM118">
        <v>117.57</v>
      </c>
      <c r="BN118">
        <v>117.84</v>
      </c>
      <c r="BP118">
        <v>115</v>
      </c>
      <c r="BQ118">
        <v>0.34583333333333327</v>
      </c>
      <c r="BR118">
        <v>0.37222222222222207</v>
      </c>
      <c r="BS118" t="s">
        <v>135</v>
      </c>
    </row>
    <row r="119" spans="1:71" x14ac:dyDescent="0.25">
      <c r="A119" s="2">
        <v>42724</v>
      </c>
      <c r="B119" s="9">
        <f t="shared" si="2"/>
        <v>20</v>
      </c>
      <c r="C119" s="9">
        <f t="shared" si="3"/>
        <v>1</v>
      </c>
      <c r="D119">
        <v>117.26</v>
      </c>
      <c r="E119">
        <v>117.24</v>
      </c>
      <c r="F119">
        <v>117.27</v>
      </c>
      <c r="G119">
        <v>117.2</v>
      </c>
      <c r="H119">
        <v>117.19</v>
      </c>
      <c r="I119">
        <v>117.18</v>
      </c>
      <c r="J119">
        <v>117.13</v>
      </c>
      <c r="K119">
        <v>117.14</v>
      </c>
      <c r="L119">
        <v>117.1</v>
      </c>
      <c r="M119">
        <v>117.08</v>
      </c>
      <c r="N119">
        <v>117.07</v>
      </c>
      <c r="O119">
        <v>117.07</v>
      </c>
      <c r="P119">
        <v>117.07</v>
      </c>
      <c r="Q119">
        <v>117.06</v>
      </c>
      <c r="R119">
        <v>117.07</v>
      </c>
      <c r="S119">
        <v>117.07</v>
      </c>
      <c r="T119">
        <v>117.07</v>
      </c>
      <c r="U119">
        <v>117.08</v>
      </c>
      <c r="V119">
        <v>117.04</v>
      </c>
      <c r="W119">
        <v>117.03</v>
      </c>
      <c r="X119">
        <v>117.03</v>
      </c>
      <c r="Y119">
        <v>117.02</v>
      </c>
      <c r="Z119">
        <v>117.02</v>
      </c>
      <c r="AA119">
        <v>117.04</v>
      </c>
      <c r="AB119">
        <v>117.04</v>
      </c>
      <c r="AC119">
        <v>117.04</v>
      </c>
      <c r="AD119">
        <v>117.09</v>
      </c>
      <c r="AE119">
        <v>117.08</v>
      </c>
      <c r="AF119">
        <v>117.11</v>
      </c>
      <c r="AG119">
        <v>117.11</v>
      </c>
      <c r="AH119">
        <v>117.12</v>
      </c>
      <c r="AI119">
        <v>117.12</v>
      </c>
      <c r="AJ119">
        <v>117.13</v>
      </c>
      <c r="AK119">
        <v>117.13</v>
      </c>
      <c r="AL119">
        <v>117.13</v>
      </c>
      <c r="AM119">
        <v>117.12</v>
      </c>
      <c r="AN119">
        <v>117.13</v>
      </c>
      <c r="AO119">
        <v>117.12</v>
      </c>
      <c r="AP119">
        <v>117.11</v>
      </c>
      <c r="AQ119">
        <v>117.13</v>
      </c>
      <c r="AR119">
        <v>117.14</v>
      </c>
      <c r="AS119">
        <v>117.15</v>
      </c>
      <c r="AT119">
        <v>117.11</v>
      </c>
      <c r="AU119">
        <v>117.1</v>
      </c>
      <c r="AV119">
        <v>117.11</v>
      </c>
      <c r="AW119">
        <v>117.13</v>
      </c>
      <c r="AX119">
        <v>117.16</v>
      </c>
      <c r="AY119">
        <v>117.15</v>
      </c>
      <c r="AZ119">
        <v>117.13</v>
      </c>
      <c r="BA119">
        <v>117.15</v>
      </c>
      <c r="BB119">
        <v>117.13</v>
      </c>
      <c r="BC119">
        <v>117.08</v>
      </c>
      <c r="BD119">
        <v>117.07</v>
      </c>
      <c r="BE119">
        <v>117.07</v>
      </c>
      <c r="BF119">
        <v>117.06</v>
      </c>
      <c r="BG119">
        <v>117.05</v>
      </c>
      <c r="BH119">
        <v>117.08</v>
      </c>
      <c r="BI119">
        <v>117.1</v>
      </c>
      <c r="BJ119">
        <v>117.07</v>
      </c>
      <c r="BK119">
        <v>117.05</v>
      </c>
      <c r="BM119">
        <v>117.02</v>
      </c>
      <c r="BN119">
        <v>117.27</v>
      </c>
      <c r="BP119">
        <v>116</v>
      </c>
      <c r="BQ119">
        <v>0.3479166666666666</v>
      </c>
      <c r="BR119">
        <v>0.3347222222222222</v>
      </c>
      <c r="BS119" t="s">
        <v>136</v>
      </c>
    </row>
    <row r="120" spans="1:71" x14ac:dyDescent="0.25">
      <c r="A120" s="2">
        <v>42725</v>
      </c>
      <c r="B120" s="9">
        <f t="shared" si="2"/>
        <v>21</v>
      </c>
      <c r="C120" s="9">
        <f t="shared" si="3"/>
        <v>0</v>
      </c>
      <c r="D120">
        <v>117.93</v>
      </c>
      <c r="E120">
        <v>117.93</v>
      </c>
      <c r="F120">
        <v>117.94</v>
      </c>
      <c r="G120">
        <v>117.94</v>
      </c>
      <c r="H120">
        <v>117.94</v>
      </c>
      <c r="I120">
        <v>117.92</v>
      </c>
      <c r="J120">
        <v>117.9</v>
      </c>
      <c r="K120">
        <v>117.9</v>
      </c>
      <c r="L120">
        <v>117.91</v>
      </c>
      <c r="M120">
        <v>117.87</v>
      </c>
      <c r="N120">
        <v>117.87</v>
      </c>
      <c r="O120">
        <v>117.87</v>
      </c>
      <c r="P120">
        <v>117.87</v>
      </c>
      <c r="Q120">
        <v>117.88</v>
      </c>
      <c r="R120">
        <v>117.88</v>
      </c>
      <c r="S120">
        <v>117.87</v>
      </c>
      <c r="T120">
        <v>117.86</v>
      </c>
      <c r="U120">
        <v>117.85</v>
      </c>
      <c r="V120">
        <v>117.87</v>
      </c>
      <c r="W120">
        <v>117.88</v>
      </c>
      <c r="X120">
        <v>117.88</v>
      </c>
      <c r="Y120">
        <v>117.87</v>
      </c>
      <c r="Z120">
        <v>117.89</v>
      </c>
      <c r="AA120">
        <v>117.88</v>
      </c>
      <c r="AB120">
        <v>117.86</v>
      </c>
      <c r="AC120">
        <v>117.87</v>
      </c>
      <c r="AD120">
        <v>117.87</v>
      </c>
      <c r="AE120">
        <v>117.87</v>
      </c>
      <c r="AF120">
        <v>117.87</v>
      </c>
      <c r="AG120">
        <v>117.89</v>
      </c>
      <c r="AH120">
        <v>117.9</v>
      </c>
      <c r="AI120">
        <v>117.9</v>
      </c>
      <c r="AJ120">
        <v>117.9</v>
      </c>
      <c r="AK120">
        <v>117.89</v>
      </c>
      <c r="AL120">
        <v>117.88</v>
      </c>
      <c r="AM120">
        <v>117.89</v>
      </c>
      <c r="AN120">
        <v>117.87</v>
      </c>
      <c r="AO120">
        <v>117.84</v>
      </c>
      <c r="AP120">
        <v>117.85</v>
      </c>
      <c r="AQ120">
        <v>117.85</v>
      </c>
      <c r="AR120">
        <v>117.82</v>
      </c>
      <c r="AS120">
        <v>117.81</v>
      </c>
      <c r="AT120">
        <v>117.81</v>
      </c>
      <c r="AU120">
        <v>117.79</v>
      </c>
      <c r="AV120">
        <v>117.79</v>
      </c>
      <c r="AW120">
        <v>117.77</v>
      </c>
      <c r="AX120">
        <v>117.75</v>
      </c>
      <c r="AY120">
        <v>117.74</v>
      </c>
      <c r="AZ120">
        <v>117.73</v>
      </c>
      <c r="BA120">
        <v>117.76</v>
      </c>
      <c r="BB120">
        <v>117.77</v>
      </c>
      <c r="BC120">
        <v>117.81</v>
      </c>
      <c r="BD120">
        <v>117.8</v>
      </c>
      <c r="BE120">
        <v>117.8</v>
      </c>
      <c r="BF120">
        <v>117.8</v>
      </c>
      <c r="BG120">
        <v>117.77</v>
      </c>
      <c r="BH120">
        <v>117.77</v>
      </c>
      <c r="BI120">
        <v>117.78</v>
      </c>
      <c r="BJ120">
        <v>117.82</v>
      </c>
      <c r="BK120">
        <v>117.79</v>
      </c>
      <c r="BM120">
        <v>117.73</v>
      </c>
      <c r="BN120">
        <v>117.94</v>
      </c>
      <c r="BP120">
        <v>117</v>
      </c>
      <c r="BQ120">
        <v>0.36666666666666653</v>
      </c>
      <c r="BR120">
        <v>0.3347222222222222</v>
      </c>
      <c r="BS120" t="s">
        <v>137</v>
      </c>
    </row>
    <row r="121" spans="1:71" x14ac:dyDescent="0.25">
      <c r="A121" s="2">
        <v>42726</v>
      </c>
      <c r="B121" s="9">
        <f t="shared" si="2"/>
        <v>22</v>
      </c>
      <c r="C121" s="9">
        <f t="shared" si="3"/>
        <v>0</v>
      </c>
      <c r="D121">
        <v>117.61</v>
      </c>
      <c r="E121">
        <v>117.63</v>
      </c>
      <c r="F121">
        <v>117.63</v>
      </c>
      <c r="G121">
        <v>117.65</v>
      </c>
      <c r="H121">
        <v>117.66</v>
      </c>
      <c r="I121">
        <v>117.69</v>
      </c>
      <c r="J121">
        <v>117.47</v>
      </c>
      <c r="K121">
        <v>117.47</v>
      </c>
      <c r="L121">
        <v>117.49</v>
      </c>
      <c r="M121">
        <v>117.49</v>
      </c>
      <c r="N121">
        <v>117.51</v>
      </c>
      <c r="O121">
        <v>117.52</v>
      </c>
      <c r="P121">
        <v>117.57</v>
      </c>
      <c r="Q121">
        <v>117.56</v>
      </c>
      <c r="R121">
        <v>117.56</v>
      </c>
      <c r="S121">
        <v>117.54</v>
      </c>
      <c r="T121">
        <v>117.55</v>
      </c>
      <c r="U121">
        <v>117.54</v>
      </c>
      <c r="V121">
        <v>117.55</v>
      </c>
      <c r="W121">
        <v>117.57</v>
      </c>
      <c r="X121">
        <v>117.54</v>
      </c>
      <c r="Y121">
        <v>117.5</v>
      </c>
      <c r="Z121">
        <v>117.47</v>
      </c>
      <c r="AA121">
        <v>117.47</v>
      </c>
      <c r="AB121">
        <v>117.44</v>
      </c>
      <c r="AC121">
        <v>117.44</v>
      </c>
      <c r="AD121">
        <v>117.43</v>
      </c>
      <c r="AE121">
        <v>117.43</v>
      </c>
      <c r="AF121">
        <v>117.42</v>
      </c>
      <c r="AG121">
        <v>117.45</v>
      </c>
      <c r="AH121">
        <v>117.46</v>
      </c>
      <c r="AI121">
        <v>117.45</v>
      </c>
      <c r="AJ121">
        <v>117.49</v>
      </c>
      <c r="AK121">
        <v>117.46</v>
      </c>
      <c r="AL121">
        <v>117.45</v>
      </c>
      <c r="AM121">
        <v>117.48</v>
      </c>
      <c r="AN121">
        <v>117.5</v>
      </c>
      <c r="AO121">
        <v>117.49</v>
      </c>
      <c r="AP121">
        <v>117.51</v>
      </c>
      <c r="AQ121">
        <v>117.52</v>
      </c>
      <c r="AR121">
        <v>117.54</v>
      </c>
      <c r="AS121">
        <v>117.55</v>
      </c>
      <c r="AT121">
        <v>117.55</v>
      </c>
      <c r="AU121">
        <v>117.55</v>
      </c>
      <c r="AV121">
        <v>117.53</v>
      </c>
      <c r="AW121">
        <v>117.55</v>
      </c>
      <c r="AX121">
        <v>117.54</v>
      </c>
      <c r="AY121">
        <v>117.55</v>
      </c>
      <c r="AZ121">
        <v>117.54</v>
      </c>
      <c r="BA121">
        <v>117.54</v>
      </c>
      <c r="BB121">
        <v>117.56</v>
      </c>
      <c r="BC121">
        <v>117.57</v>
      </c>
      <c r="BD121">
        <v>117.57</v>
      </c>
      <c r="BE121">
        <v>117.57</v>
      </c>
      <c r="BF121">
        <v>117.57</v>
      </c>
      <c r="BG121">
        <v>117.57</v>
      </c>
      <c r="BH121">
        <v>117.57</v>
      </c>
      <c r="BI121">
        <v>117.59</v>
      </c>
      <c r="BJ121">
        <v>117.6</v>
      </c>
      <c r="BK121">
        <v>117.6</v>
      </c>
      <c r="BM121">
        <v>117.42</v>
      </c>
      <c r="BN121">
        <v>117.69</v>
      </c>
      <c r="BP121">
        <v>118</v>
      </c>
      <c r="BQ121">
        <v>0.35277777777777769</v>
      </c>
      <c r="BR121">
        <v>0.33680555555555552</v>
      </c>
      <c r="BS121" t="s">
        <v>138</v>
      </c>
    </row>
    <row r="122" spans="1:71" x14ac:dyDescent="0.25">
      <c r="A122" s="2">
        <v>42727</v>
      </c>
      <c r="B122" s="9">
        <f t="shared" si="2"/>
        <v>23</v>
      </c>
      <c r="C122" s="9">
        <f t="shared" si="3"/>
        <v>0</v>
      </c>
      <c r="D122">
        <v>117.51</v>
      </c>
      <c r="E122">
        <v>117.51</v>
      </c>
      <c r="F122">
        <v>117.51</v>
      </c>
      <c r="G122">
        <v>117.5</v>
      </c>
      <c r="H122">
        <v>117.49</v>
      </c>
      <c r="I122">
        <v>117.51</v>
      </c>
      <c r="J122">
        <v>117.51</v>
      </c>
      <c r="K122">
        <v>117.49</v>
      </c>
      <c r="L122">
        <v>117.48</v>
      </c>
      <c r="M122">
        <v>117.47</v>
      </c>
      <c r="N122">
        <v>117.47</v>
      </c>
      <c r="O122">
        <v>117.47</v>
      </c>
      <c r="P122">
        <v>117.47</v>
      </c>
      <c r="Q122">
        <v>117.47</v>
      </c>
      <c r="R122">
        <v>117.47</v>
      </c>
      <c r="S122">
        <v>117.47</v>
      </c>
      <c r="T122">
        <v>117.47</v>
      </c>
      <c r="U122">
        <v>117.47</v>
      </c>
      <c r="V122">
        <v>117.48</v>
      </c>
      <c r="W122">
        <v>117.48</v>
      </c>
      <c r="X122">
        <v>117.48</v>
      </c>
      <c r="Y122">
        <v>117.48</v>
      </c>
      <c r="Z122">
        <v>117.48</v>
      </c>
      <c r="AA122">
        <v>117.45</v>
      </c>
      <c r="AB122">
        <v>117.47</v>
      </c>
      <c r="AC122">
        <v>117.47</v>
      </c>
      <c r="AD122">
        <v>117.48</v>
      </c>
      <c r="AE122">
        <v>117.48</v>
      </c>
      <c r="AF122">
        <v>117.47</v>
      </c>
      <c r="AG122">
        <v>117.46</v>
      </c>
      <c r="AH122">
        <v>117.46</v>
      </c>
      <c r="AI122">
        <v>117.47</v>
      </c>
      <c r="AJ122">
        <v>117.48</v>
      </c>
      <c r="AK122">
        <v>117.47</v>
      </c>
      <c r="AL122">
        <v>117.47</v>
      </c>
      <c r="AM122">
        <v>117.48</v>
      </c>
      <c r="AN122">
        <v>117.49</v>
      </c>
      <c r="AO122">
        <v>117.5</v>
      </c>
      <c r="AP122">
        <v>117.5</v>
      </c>
      <c r="AQ122">
        <v>117.5</v>
      </c>
      <c r="AR122">
        <v>117.5</v>
      </c>
      <c r="AS122">
        <v>117.52</v>
      </c>
      <c r="AT122">
        <v>117.51</v>
      </c>
      <c r="AU122">
        <v>117.5</v>
      </c>
      <c r="AV122">
        <v>117.52</v>
      </c>
      <c r="AW122">
        <v>117.52</v>
      </c>
      <c r="AX122">
        <v>117.53</v>
      </c>
      <c r="AY122">
        <v>117.52</v>
      </c>
      <c r="AZ122">
        <v>117.52</v>
      </c>
      <c r="BA122">
        <v>117.54</v>
      </c>
      <c r="BB122">
        <v>117.55</v>
      </c>
      <c r="BC122">
        <v>117.54</v>
      </c>
      <c r="BD122">
        <v>117.53</v>
      </c>
      <c r="BE122">
        <v>117.54</v>
      </c>
      <c r="BF122">
        <v>117.55</v>
      </c>
      <c r="BG122">
        <v>117.55</v>
      </c>
      <c r="BH122">
        <v>117.55</v>
      </c>
      <c r="BI122">
        <v>117.55</v>
      </c>
      <c r="BJ122">
        <v>117.56</v>
      </c>
      <c r="BK122">
        <v>117.56</v>
      </c>
      <c r="BM122">
        <v>117.45</v>
      </c>
      <c r="BN122">
        <v>117.56</v>
      </c>
      <c r="BP122">
        <v>119</v>
      </c>
      <c r="BQ122">
        <v>0.34930555555555548</v>
      </c>
      <c r="BR122">
        <v>0.37361111111111095</v>
      </c>
      <c r="BS122" t="s">
        <v>139</v>
      </c>
    </row>
    <row r="123" spans="1:71" x14ac:dyDescent="0.25">
      <c r="A123" s="2">
        <v>42730</v>
      </c>
      <c r="B123" s="9">
        <f t="shared" si="2"/>
        <v>26</v>
      </c>
      <c r="C123" s="9">
        <f t="shared" si="3"/>
        <v>0</v>
      </c>
      <c r="D123">
        <v>117.09</v>
      </c>
      <c r="E123">
        <v>117.1</v>
      </c>
      <c r="F123">
        <v>117.09</v>
      </c>
      <c r="G123">
        <v>117.1</v>
      </c>
      <c r="H123">
        <v>117.1</v>
      </c>
      <c r="I123">
        <v>117.07</v>
      </c>
      <c r="J123">
        <v>117.13</v>
      </c>
      <c r="K123">
        <v>117.16</v>
      </c>
      <c r="L123">
        <v>117.17</v>
      </c>
      <c r="M123">
        <v>117.2</v>
      </c>
      <c r="N123">
        <v>117.23</v>
      </c>
      <c r="O123">
        <v>117.23</v>
      </c>
      <c r="P123">
        <v>117.22</v>
      </c>
      <c r="Q123">
        <v>117.23</v>
      </c>
      <c r="R123">
        <v>117.23</v>
      </c>
      <c r="S123">
        <v>117.21</v>
      </c>
      <c r="T123">
        <v>117.21</v>
      </c>
      <c r="U123">
        <v>117.22</v>
      </c>
      <c r="V123">
        <v>117.23</v>
      </c>
      <c r="W123">
        <v>117.23</v>
      </c>
      <c r="X123">
        <v>117.27</v>
      </c>
      <c r="Y123">
        <v>117.27</v>
      </c>
      <c r="Z123">
        <v>117.28</v>
      </c>
      <c r="AA123">
        <v>117.28</v>
      </c>
      <c r="AB123">
        <v>117.29</v>
      </c>
      <c r="AC123">
        <v>117.3</v>
      </c>
      <c r="AD123">
        <v>117.3</v>
      </c>
      <c r="AE123">
        <v>117.3</v>
      </c>
      <c r="AF123">
        <v>117.3</v>
      </c>
      <c r="AG123">
        <v>117.3</v>
      </c>
      <c r="AH123">
        <v>117.3</v>
      </c>
      <c r="AI123">
        <v>117.3</v>
      </c>
      <c r="AJ123">
        <v>117.3</v>
      </c>
      <c r="AK123">
        <v>117.3</v>
      </c>
      <c r="AL123">
        <v>117.3</v>
      </c>
      <c r="AM123">
        <v>117.31</v>
      </c>
      <c r="AN123">
        <v>117.3</v>
      </c>
      <c r="AO123">
        <v>117.3</v>
      </c>
      <c r="AP123">
        <v>117.32</v>
      </c>
      <c r="AQ123">
        <v>117.32</v>
      </c>
      <c r="AR123">
        <v>117.31</v>
      </c>
      <c r="AS123">
        <v>117.31</v>
      </c>
      <c r="AT123">
        <v>117.32</v>
      </c>
      <c r="AU123">
        <v>117.32</v>
      </c>
      <c r="AV123">
        <v>117.31</v>
      </c>
      <c r="AW123">
        <v>117.32</v>
      </c>
      <c r="AX123">
        <v>117.3</v>
      </c>
      <c r="AY123">
        <v>117.3</v>
      </c>
      <c r="AZ123">
        <v>117.29</v>
      </c>
      <c r="BA123">
        <v>117.29</v>
      </c>
      <c r="BB123">
        <v>117.29</v>
      </c>
      <c r="BC123">
        <v>117.29</v>
      </c>
      <c r="BD123">
        <v>117.29</v>
      </c>
      <c r="BE123">
        <v>117.29</v>
      </c>
      <c r="BF123">
        <v>117.3</v>
      </c>
      <c r="BG123">
        <v>117.29</v>
      </c>
      <c r="BH123">
        <v>117.29</v>
      </c>
      <c r="BI123">
        <v>117.28</v>
      </c>
      <c r="BJ123">
        <v>117.29</v>
      </c>
      <c r="BK123">
        <v>117.32</v>
      </c>
      <c r="BM123">
        <v>117.07</v>
      </c>
      <c r="BN123">
        <v>117.32</v>
      </c>
      <c r="BP123">
        <v>120</v>
      </c>
      <c r="BQ123">
        <v>0.33680555555555552</v>
      </c>
      <c r="BR123">
        <v>0.35972222222222211</v>
      </c>
      <c r="BS123" t="s">
        <v>140</v>
      </c>
    </row>
    <row r="124" spans="1:71" x14ac:dyDescent="0.25">
      <c r="A124" s="2">
        <v>42731</v>
      </c>
      <c r="B124" s="9">
        <f t="shared" si="2"/>
        <v>27</v>
      </c>
      <c r="C124" s="9">
        <f t="shared" si="3"/>
        <v>0</v>
      </c>
      <c r="D124">
        <v>117.44</v>
      </c>
      <c r="E124">
        <v>117.41</v>
      </c>
      <c r="F124">
        <v>117.38</v>
      </c>
      <c r="G124">
        <v>117.4</v>
      </c>
      <c r="H124">
        <v>117.4</v>
      </c>
      <c r="I124">
        <v>117.4</v>
      </c>
      <c r="J124">
        <v>117.27</v>
      </c>
      <c r="K124">
        <v>117.27</v>
      </c>
      <c r="L124">
        <v>117.29</v>
      </c>
      <c r="M124">
        <v>117.31</v>
      </c>
      <c r="N124">
        <v>117.31</v>
      </c>
      <c r="O124">
        <v>117.3</v>
      </c>
      <c r="P124">
        <v>117.29</v>
      </c>
      <c r="Q124">
        <v>117.32</v>
      </c>
      <c r="R124">
        <v>117.31</v>
      </c>
      <c r="S124">
        <v>117.31</v>
      </c>
      <c r="T124">
        <v>117.26</v>
      </c>
      <c r="U124">
        <v>117.25</v>
      </c>
      <c r="V124">
        <v>117.25</v>
      </c>
      <c r="W124">
        <v>117.25</v>
      </c>
      <c r="X124">
        <v>117.27</v>
      </c>
      <c r="Y124">
        <v>117.25</v>
      </c>
      <c r="Z124">
        <v>117.25</v>
      </c>
      <c r="AA124">
        <v>117.25</v>
      </c>
      <c r="AB124">
        <v>117.23</v>
      </c>
      <c r="AC124">
        <v>117.23</v>
      </c>
      <c r="AD124">
        <v>117.23</v>
      </c>
      <c r="AE124">
        <v>117.23</v>
      </c>
      <c r="AF124">
        <v>117.21</v>
      </c>
      <c r="AG124">
        <v>117.22</v>
      </c>
      <c r="AH124">
        <v>117.25</v>
      </c>
      <c r="AI124">
        <v>117.26</v>
      </c>
      <c r="AJ124">
        <v>117.27</v>
      </c>
      <c r="AK124">
        <v>117.27</v>
      </c>
      <c r="AL124">
        <v>117.27</v>
      </c>
      <c r="AM124">
        <v>117.28</v>
      </c>
      <c r="AN124">
        <v>117.27</v>
      </c>
      <c r="AO124">
        <v>117.29</v>
      </c>
      <c r="AP124">
        <v>117.3</v>
      </c>
      <c r="AQ124">
        <v>117.31</v>
      </c>
      <c r="AR124">
        <v>117.31</v>
      </c>
      <c r="AS124">
        <v>117.31</v>
      </c>
      <c r="AT124">
        <v>117.3</v>
      </c>
      <c r="AU124">
        <v>117.31</v>
      </c>
      <c r="AV124">
        <v>117.3</v>
      </c>
      <c r="AW124">
        <v>117.3</v>
      </c>
      <c r="AX124">
        <v>117.28</v>
      </c>
      <c r="AY124">
        <v>117.27</v>
      </c>
      <c r="AZ124">
        <v>117.26</v>
      </c>
      <c r="BA124">
        <v>117.28</v>
      </c>
      <c r="BB124">
        <v>117.31</v>
      </c>
      <c r="BC124">
        <v>117.28</v>
      </c>
      <c r="BD124">
        <v>117.27</v>
      </c>
      <c r="BE124">
        <v>117.25</v>
      </c>
      <c r="BF124">
        <v>117.21</v>
      </c>
      <c r="BG124">
        <v>117.21</v>
      </c>
      <c r="BH124">
        <v>117.2</v>
      </c>
      <c r="BI124">
        <v>117.2</v>
      </c>
      <c r="BJ124">
        <v>117.19</v>
      </c>
      <c r="BK124">
        <v>117.2</v>
      </c>
      <c r="BM124">
        <v>117.19</v>
      </c>
      <c r="BN124">
        <v>117.44</v>
      </c>
      <c r="BP124">
        <v>121</v>
      </c>
      <c r="BQ124">
        <v>0.37361111111111095</v>
      </c>
      <c r="BR124">
        <v>0.33333333333333331</v>
      </c>
      <c r="BS124" t="s">
        <v>141</v>
      </c>
    </row>
    <row r="125" spans="1:71" x14ac:dyDescent="0.25">
      <c r="A125" s="2">
        <v>42732</v>
      </c>
      <c r="B125" s="9">
        <f t="shared" si="2"/>
        <v>28</v>
      </c>
      <c r="C125" s="9">
        <f t="shared" si="3"/>
        <v>0</v>
      </c>
      <c r="D125">
        <v>117.59</v>
      </c>
      <c r="E125">
        <v>117.6</v>
      </c>
      <c r="F125">
        <v>117.64</v>
      </c>
      <c r="G125">
        <v>117.6</v>
      </c>
      <c r="H125">
        <v>117.63</v>
      </c>
      <c r="I125">
        <v>117.6</v>
      </c>
      <c r="J125">
        <v>117.53</v>
      </c>
      <c r="K125">
        <v>117.45</v>
      </c>
      <c r="L125">
        <v>117.45</v>
      </c>
      <c r="M125">
        <v>117.4</v>
      </c>
      <c r="N125">
        <v>117.4</v>
      </c>
      <c r="O125">
        <v>117.4</v>
      </c>
      <c r="P125">
        <v>117.41</v>
      </c>
      <c r="Q125">
        <v>117.41</v>
      </c>
      <c r="R125">
        <v>117.41</v>
      </c>
      <c r="S125">
        <v>117.4</v>
      </c>
      <c r="T125">
        <v>117.39</v>
      </c>
      <c r="U125">
        <v>117.38</v>
      </c>
      <c r="V125">
        <v>117.39</v>
      </c>
      <c r="W125">
        <v>117.39</v>
      </c>
      <c r="X125">
        <v>117.4</v>
      </c>
      <c r="Y125">
        <v>117.41</v>
      </c>
      <c r="Z125">
        <v>117.42</v>
      </c>
      <c r="AA125">
        <v>117.43</v>
      </c>
      <c r="AB125">
        <v>117.44</v>
      </c>
      <c r="AC125">
        <v>117.44</v>
      </c>
      <c r="AD125">
        <v>117.44</v>
      </c>
      <c r="AE125">
        <v>117.47</v>
      </c>
      <c r="AF125">
        <v>117.48</v>
      </c>
      <c r="AG125">
        <v>117.45</v>
      </c>
      <c r="AH125">
        <v>117.45</v>
      </c>
      <c r="AI125">
        <v>117.44</v>
      </c>
      <c r="AJ125">
        <v>117.46</v>
      </c>
      <c r="AK125">
        <v>117.45</v>
      </c>
      <c r="AL125">
        <v>117.46</v>
      </c>
      <c r="AM125">
        <v>117.45</v>
      </c>
      <c r="AN125">
        <v>117.47</v>
      </c>
      <c r="AO125">
        <v>117.49</v>
      </c>
      <c r="AP125">
        <v>117.48</v>
      </c>
      <c r="AQ125">
        <v>117.49</v>
      </c>
      <c r="AR125">
        <v>117.52</v>
      </c>
      <c r="AS125">
        <v>117.5</v>
      </c>
      <c r="AT125">
        <v>117.49</v>
      </c>
      <c r="AU125">
        <v>117.48</v>
      </c>
      <c r="AV125">
        <v>117.47</v>
      </c>
      <c r="AW125">
        <v>117.47</v>
      </c>
      <c r="AX125">
        <v>117.46</v>
      </c>
      <c r="AY125">
        <v>117.45</v>
      </c>
      <c r="AZ125">
        <v>117.45</v>
      </c>
      <c r="BA125">
        <v>117.44</v>
      </c>
      <c r="BB125">
        <v>117.44</v>
      </c>
      <c r="BC125">
        <v>117.44</v>
      </c>
      <c r="BD125">
        <v>117.45</v>
      </c>
      <c r="BE125">
        <v>117.42</v>
      </c>
      <c r="BF125">
        <v>117.43</v>
      </c>
      <c r="BG125">
        <v>117.42</v>
      </c>
      <c r="BH125">
        <v>117.47</v>
      </c>
      <c r="BI125">
        <v>117.49</v>
      </c>
      <c r="BJ125">
        <v>117.45</v>
      </c>
      <c r="BK125">
        <v>117.49</v>
      </c>
      <c r="BM125">
        <v>117.38</v>
      </c>
      <c r="BN125">
        <v>117.64</v>
      </c>
      <c r="BP125">
        <v>122</v>
      </c>
      <c r="BQ125">
        <v>0.34513888888888883</v>
      </c>
      <c r="BR125">
        <v>0.3347222222222222</v>
      </c>
      <c r="BS125" t="s">
        <v>142</v>
      </c>
    </row>
    <row r="126" spans="1:71" x14ac:dyDescent="0.25">
      <c r="A126" s="2">
        <v>42733</v>
      </c>
      <c r="B126" s="9">
        <f t="shared" si="2"/>
        <v>29</v>
      </c>
      <c r="C126" s="9">
        <f t="shared" si="3"/>
        <v>0</v>
      </c>
      <c r="D126">
        <v>116.98</v>
      </c>
      <c r="E126">
        <v>116.99</v>
      </c>
      <c r="F126">
        <v>117.03</v>
      </c>
      <c r="G126">
        <v>117.02</v>
      </c>
      <c r="H126">
        <v>117.01</v>
      </c>
      <c r="I126">
        <v>117.03</v>
      </c>
      <c r="J126">
        <v>116.99</v>
      </c>
      <c r="K126">
        <v>116.95</v>
      </c>
      <c r="L126">
        <v>116.93</v>
      </c>
      <c r="M126">
        <v>116.92</v>
      </c>
      <c r="N126">
        <v>116.91</v>
      </c>
      <c r="O126">
        <v>116.92</v>
      </c>
      <c r="P126">
        <v>116.93</v>
      </c>
      <c r="Q126">
        <v>116.93</v>
      </c>
      <c r="R126">
        <v>116.94</v>
      </c>
      <c r="S126">
        <v>116.94</v>
      </c>
      <c r="T126">
        <v>116.95</v>
      </c>
      <c r="U126">
        <v>116.9</v>
      </c>
      <c r="V126">
        <v>116.92</v>
      </c>
      <c r="W126">
        <v>116.92</v>
      </c>
      <c r="X126">
        <v>116.92</v>
      </c>
      <c r="Y126">
        <v>116.91</v>
      </c>
      <c r="Z126">
        <v>116.96</v>
      </c>
      <c r="AA126">
        <v>116.99</v>
      </c>
      <c r="AB126">
        <v>117</v>
      </c>
      <c r="AC126">
        <v>117.01</v>
      </c>
      <c r="AD126">
        <v>117.02</v>
      </c>
      <c r="AE126">
        <v>116.98</v>
      </c>
      <c r="AF126">
        <v>116.92</v>
      </c>
      <c r="AG126">
        <v>116.89</v>
      </c>
      <c r="AH126">
        <v>116.9</v>
      </c>
      <c r="AI126">
        <v>116.88</v>
      </c>
      <c r="AJ126">
        <v>116.88</v>
      </c>
      <c r="AK126">
        <v>116.89</v>
      </c>
      <c r="AL126">
        <v>116.91</v>
      </c>
      <c r="AM126">
        <v>116.91</v>
      </c>
      <c r="AN126">
        <v>116.92</v>
      </c>
      <c r="AO126">
        <v>116.91</v>
      </c>
      <c r="AP126">
        <v>116.9</v>
      </c>
      <c r="AQ126">
        <v>116.9</v>
      </c>
      <c r="AR126">
        <v>116.9</v>
      </c>
      <c r="AS126">
        <v>116.9</v>
      </c>
      <c r="AT126">
        <v>116.9</v>
      </c>
      <c r="AU126">
        <v>116.83</v>
      </c>
      <c r="AV126">
        <v>116.87</v>
      </c>
      <c r="AW126">
        <v>116.87</v>
      </c>
      <c r="AX126">
        <v>116.9</v>
      </c>
      <c r="AY126">
        <v>116.91</v>
      </c>
      <c r="AZ126">
        <v>116.92</v>
      </c>
      <c r="BA126">
        <v>116.95</v>
      </c>
      <c r="BB126">
        <v>116.9</v>
      </c>
      <c r="BC126">
        <v>116.89</v>
      </c>
      <c r="BD126">
        <v>116.91</v>
      </c>
      <c r="BE126">
        <v>116.94</v>
      </c>
      <c r="BF126">
        <v>116.91</v>
      </c>
      <c r="BG126">
        <v>116.97</v>
      </c>
      <c r="BH126">
        <v>117.01</v>
      </c>
      <c r="BI126">
        <v>117.04</v>
      </c>
      <c r="BJ126">
        <v>117.03</v>
      </c>
      <c r="BK126">
        <v>117.02</v>
      </c>
      <c r="BM126">
        <v>116.83</v>
      </c>
      <c r="BN126">
        <v>117.04</v>
      </c>
      <c r="BP126">
        <v>123</v>
      </c>
      <c r="BQ126">
        <v>0.36319444444444432</v>
      </c>
      <c r="BR126">
        <v>0.37291666666666651</v>
      </c>
      <c r="BS126" t="s">
        <v>143</v>
      </c>
    </row>
    <row r="127" spans="1:71" x14ac:dyDescent="0.25">
      <c r="A127" s="2">
        <v>42734</v>
      </c>
      <c r="B127" s="9">
        <f t="shared" si="2"/>
        <v>30</v>
      </c>
      <c r="C127" s="9">
        <f t="shared" si="3"/>
        <v>1</v>
      </c>
      <c r="D127">
        <v>116.25</v>
      </c>
      <c r="E127">
        <v>116.28</v>
      </c>
      <c r="F127">
        <v>116.31</v>
      </c>
      <c r="G127">
        <v>116.28</v>
      </c>
      <c r="H127">
        <v>116.29</v>
      </c>
      <c r="I127">
        <v>116.32</v>
      </c>
      <c r="J127">
        <v>116.3</v>
      </c>
      <c r="K127">
        <v>116.33</v>
      </c>
      <c r="L127">
        <v>116.32</v>
      </c>
      <c r="M127">
        <v>116.35</v>
      </c>
      <c r="N127">
        <v>116.34</v>
      </c>
      <c r="O127">
        <v>116.32</v>
      </c>
      <c r="P127">
        <v>116.32</v>
      </c>
      <c r="Q127">
        <v>116.35</v>
      </c>
      <c r="R127">
        <v>116.36</v>
      </c>
      <c r="S127">
        <v>116.37</v>
      </c>
      <c r="T127">
        <v>116.36</v>
      </c>
      <c r="U127">
        <v>116.34</v>
      </c>
      <c r="V127">
        <v>116.34</v>
      </c>
      <c r="W127">
        <v>116.33</v>
      </c>
      <c r="X127">
        <v>116.34</v>
      </c>
      <c r="Y127">
        <v>116.34</v>
      </c>
      <c r="Z127">
        <v>116.3</v>
      </c>
      <c r="AA127">
        <v>116.28</v>
      </c>
      <c r="AB127">
        <v>116.32</v>
      </c>
      <c r="AC127">
        <v>116.38</v>
      </c>
      <c r="AD127">
        <v>116.37</v>
      </c>
      <c r="AE127">
        <v>116.36</v>
      </c>
      <c r="AF127">
        <v>116.36</v>
      </c>
      <c r="AG127">
        <v>116.37</v>
      </c>
      <c r="AH127">
        <v>116.33</v>
      </c>
      <c r="AI127">
        <v>116.31</v>
      </c>
      <c r="AJ127">
        <v>116.31</v>
      </c>
      <c r="AK127">
        <v>116.33</v>
      </c>
      <c r="AL127">
        <v>116.35</v>
      </c>
      <c r="AM127">
        <v>116.38</v>
      </c>
      <c r="AN127">
        <v>116.37</v>
      </c>
      <c r="AO127">
        <v>116.35</v>
      </c>
      <c r="AP127">
        <v>116.35</v>
      </c>
      <c r="AQ127">
        <v>116.34</v>
      </c>
      <c r="AR127">
        <v>116.32</v>
      </c>
      <c r="AS127">
        <v>116.36</v>
      </c>
      <c r="AT127">
        <v>116.39</v>
      </c>
      <c r="AU127">
        <v>116.32</v>
      </c>
      <c r="AV127">
        <v>116.32</v>
      </c>
      <c r="AW127">
        <v>116.32</v>
      </c>
      <c r="AX127">
        <v>116.35</v>
      </c>
      <c r="AY127">
        <v>116.35</v>
      </c>
      <c r="AZ127">
        <v>116.37</v>
      </c>
      <c r="BA127">
        <v>116.4</v>
      </c>
      <c r="BB127">
        <v>116.41</v>
      </c>
      <c r="BC127">
        <v>116.43</v>
      </c>
      <c r="BD127">
        <v>116.38</v>
      </c>
      <c r="BE127">
        <v>116.36</v>
      </c>
      <c r="BF127">
        <v>116.41</v>
      </c>
      <c r="BG127">
        <v>116.46</v>
      </c>
      <c r="BH127">
        <v>116.42</v>
      </c>
      <c r="BI127">
        <v>116.37</v>
      </c>
      <c r="BJ127">
        <v>116.36</v>
      </c>
      <c r="BK127">
        <v>116.32</v>
      </c>
      <c r="BM127">
        <v>116.25</v>
      </c>
      <c r="BN127">
        <v>116.46</v>
      </c>
      <c r="BP127">
        <v>124</v>
      </c>
      <c r="BQ127">
        <v>0.33333333333333331</v>
      </c>
      <c r="BR127">
        <v>0.37152777777777762</v>
      </c>
      <c r="BS127" t="s">
        <v>37</v>
      </c>
    </row>
    <row r="128" spans="1:71" x14ac:dyDescent="0.25">
      <c r="A128" s="2">
        <v>42737</v>
      </c>
      <c r="B128" s="9">
        <f t="shared" si="2"/>
        <v>2</v>
      </c>
      <c r="C128" s="9">
        <f t="shared" si="3"/>
        <v>0</v>
      </c>
      <c r="D128">
        <v>116.77</v>
      </c>
      <c r="E128">
        <v>116.77</v>
      </c>
      <c r="F128">
        <v>116.77</v>
      </c>
      <c r="G128">
        <v>116.77</v>
      </c>
      <c r="H128">
        <v>116.77</v>
      </c>
      <c r="I128">
        <v>116.77</v>
      </c>
      <c r="J128">
        <v>116.77</v>
      </c>
      <c r="K128">
        <v>116.77</v>
      </c>
      <c r="L128">
        <v>116.77</v>
      </c>
      <c r="M128">
        <v>116.76</v>
      </c>
      <c r="N128">
        <v>116.76</v>
      </c>
      <c r="O128">
        <v>116.76</v>
      </c>
      <c r="P128">
        <v>116.75</v>
      </c>
      <c r="Q128">
        <v>116.77</v>
      </c>
      <c r="R128">
        <v>116.76</v>
      </c>
      <c r="S128">
        <v>116.76</v>
      </c>
      <c r="T128">
        <v>116.77</v>
      </c>
      <c r="U128">
        <v>116.76</v>
      </c>
      <c r="V128">
        <v>116.75</v>
      </c>
      <c r="W128">
        <v>116.75</v>
      </c>
      <c r="X128">
        <v>116.75</v>
      </c>
      <c r="Y128">
        <v>116.76</v>
      </c>
      <c r="Z128">
        <v>116.76</v>
      </c>
      <c r="AA128">
        <v>116.75</v>
      </c>
      <c r="AB128">
        <v>116.81</v>
      </c>
      <c r="AC128">
        <v>116.81</v>
      </c>
      <c r="AD128">
        <v>116.81</v>
      </c>
      <c r="AE128">
        <v>116.81</v>
      </c>
      <c r="AF128">
        <v>116.81</v>
      </c>
      <c r="AG128">
        <v>116.81</v>
      </c>
      <c r="AH128">
        <v>116.81</v>
      </c>
      <c r="AI128">
        <v>116.81</v>
      </c>
      <c r="AJ128">
        <v>116.81</v>
      </c>
      <c r="AK128">
        <v>116.81</v>
      </c>
      <c r="AL128">
        <v>116.81</v>
      </c>
      <c r="AM128">
        <v>116.81</v>
      </c>
      <c r="AN128">
        <v>116.81</v>
      </c>
      <c r="AO128">
        <v>116.81</v>
      </c>
      <c r="AP128">
        <v>116.81</v>
      </c>
      <c r="AQ128">
        <v>116.81</v>
      </c>
      <c r="AR128">
        <v>116.81</v>
      </c>
      <c r="AS128">
        <v>116.81</v>
      </c>
      <c r="AT128">
        <v>116.81</v>
      </c>
      <c r="AU128">
        <v>116.81</v>
      </c>
      <c r="AV128">
        <v>116.81</v>
      </c>
      <c r="AW128">
        <v>116.81</v>
      </c>
      <c r="AX128">
        <v>116.81</v>
      </c>
      <c r="AY128">
        <v>116.81</v>
      </c>
      <c r="AZ128">
        <v>116.81</v>
      </c>
      <c r="BA128">
        <v>116.81</v>
      </c>
      <c r="BB128">
        <v>116.81</v>
      </c>
      <c r="BC128">
        <v>116.81</v>
      </c>
      <c r="BD128">
        <v>116.82</v>
      </c>
      <c r="BE128">
        <v>116.81</v>
      </c>
      <c r="BF128">
        <v>116.81</v>
      </c>
      <c r="BG128">
        <v>116.82</v>
      </c>
      <c r="BH128">
        <v>116.82</v>
      </c>
      <c r="BI128">
        <v>116.82</v>
      </c>
      <c r="BJ128">
        <v>116.81</v>
      </c>
      <c r="BK128">
        <v>116.81</v>
      </c>
      <c r="BM128">
        <v>116.75</v>
      </c>
      <c r="BN128">
        <v>116.82</v>
      </c>
      <c r="BP128">
        <v>125</v>
      </c>
      <c r="BQ128">
        <v>0.34166666666666662</v>
      </c>
      <c r="BR128">
        <v>0.3694444444444443</v>
      </c>
      <c r="BS128" t="s">
        <v>144</v>
      </c>
    </row>
    <row r="129" spans="1:71" x14ac:dyDescent="0.25">
      <c r="A129" s="2">
        <v>42738</v>
      </c>
      <c r="B129" s="9">
        <f t="shared" si="2"/>
        <v>3</v>
      </c>
      <c r="C129" s="9">
        <f t="shared" si="3"/>
        <v>0</v>
      </c>
      <c r="D129">
        <v>117.36</v>
      </c>
      <c r="E129">
        <v>117.39</v>
      </c>
      <c r="F129">
        <v>117.38</v>
      </c>
      <c r="G129">
        <v>117.39</v>
      </c>
      <c r="H129">
        <v>117.39</v>
      </c>
      <c r="I129">
        <v>117.36</v>
      </c>
      <c r="J129">
        <v>117.4</v>
      </c>
      <c r="K129">
        <v>117.41</v>
      </c>
      <c r="L129">
        <v>117.41</v>
      </c>
      <c r="M129">
        <v>117.44</v>
      </c>
      <c r="N129">
        <v>117.43</v>
      </c>
      <c r="O129">
        <v>117.43</v>
      </c>
      <c r="P129">
        <v>117.43</v>
      </c>
      <c r="Q129">
        <v>117.42</v>
      </c>
      <c r="R129">
        <v>117.44</v>
      </c>
      <c r="S129">
        <v>117.45</v>
      </c>
      <c r="T129">
        <v>117.45</v>
      </c>
      <c r="U129">
        <v>117.43</v>
      </c>
      <c r="V129">
        <v>117.42</v>
      </c>
      <c r="W129">
        <v>117.42</v>
      </c>
      <c r="X129">
        <v>117.42</v>
      </c>
      <c r="Y129">
        <v>117.41</v>
      </c>
      <c r="Z129">
        <v>117.41</v>
      </c>
      <c r="AA129">
        <v>117.41</v>
      </c>
      <c r="AB129">
        <v>117.4</v>
      </c>
      <c r="AC129">
        <v>117.4</v>
      </c>
      <c r="AD129">
        <v>117.4</v>
      </c>
      <c r="AE129">
        <v>117.4</v>
      </c>
      <c r="AF129">
        <v>117.4</v>
      </c>
      <c r="AG129">
        <v>117.41</v>
      </c>
      <c r="AH129">
        <v>117.41</v>
      </c>
      <c r="AI129">
        <v>117.41</v>
      </c>
      <c r="AJ129">
        <v>117.41</v>
      </c>
      <c r="AK129">
        <v>117.44</v>
      </c>
      <c r="AL129">
        <v>117.41</v>
      </c>
      <c r="AM129">
        <v>117.4</v>
      </c>
      <c r="AN129">
        <v>117.4</v>
      </c>
      <c r="AO129">
        <v>117.4</v>
      </c>
      <c r="AP129">
        <v>117.44</v>
      </c>
      <c r="AQ129">
        <v>117.41</v>
      </c>
      <c r="AR129">
        <v>117.4</v>
      </c>
      <c r="AS129">
        <v>117.4</v>
      </c>
      <c r="AT129">
        <v>117.38</v>
      </c>
      <c r="AU129">
        <v>117.36</v>
      </c>
      <c r="AV129">
        <v>117.37</v>
      </c>
      <c r="AW129">
        <v>117.36</v>
      </c>
      <c r="AX129">
        <v>117.38</v>
      </c>
      <c r="AY129">
        <v>117.39</v>
      </c>
      <c r="AZ129">
        <v>117.37</v>
      </c>
      <c r="BA129">
        <v>117.36</v>
      </c>
      <c r="BB129">
        <v>117.38</v>
      </c>
      <c r="BC129">
        <v>117.39</v>
      </c>
      <c r="BD129">
        <v>117.4</v>
      </c>
      <c r="BE129">
        <v>117.37</v>
      </c>
      <c r="BF129">
        <v>117.38</v>
      </c>
      <c r="BG129">
        <v>117.41</v>
      </c>
      <c r="BH129">
        <v>117.4</v>
      </c>
      <c r="BI129">
        <v>117.45</v>
      </c>
      <c r="BJ129">
        <v>117.46</v>
      </c>
      <c r="BK129">
        <v>117.45</v>
      </c>
      <c r="BM129">
        <v>117.36</v>
      </c>
      <c r="BN129">
        <v>117.46</v>
      </c>
      <c r="BP129">
        <v>126</v>
      </c>
      <c r="BQ129">
        <v>0.33333333333333331</v>
      </c>
      <c r="BR129">
        <v>0.37361111111111095</v>
      </c>
      <c r="BS129" t="s">
        <v>145</v>
      </c>
    </row>
    <row r="130" spans="1:71" x14ac:dyDescent="0.25">
      <c r="A130" s="2">
        <v>42739</v>
      </c>
      <c r="B130" s="9">
        <f t="shared" si="2"/>
        <v>4</v>
      </c>
      <c r="C130" s="9">
        <f t="shared" si="3"/>
        <v>0</v>
      </c>
      <c r="D130">
        <v>117.95</v>
      </c>
      <c r="E130">
        <v>117.95</v>
      </c>
      <c r="F130">
        <v>117.95</v>
      </c>
      <c r="G130">
        <v>117.91</v>
      </c>
      <c r="H130">
        <v>117.9</v>
      </c>
      <c r="I130">
        <v>117.92</v>
      </c>
      <c r="J130">
        <v>117.9</v>
      </c>
      <c r="K130">
        <v>117.91</v>
      </c>
      <c r="L130">
        <v>117.92</v>
      </c>
      <c r="M130">
        <v>117.86</v>
      </c>
      <c r="N130">
        <v>117.83</v>
      </c>
      <c r="O130">
        <v>117.8</v>
      </c>
      <c r="P130">
        <v>117.77</v>
      </c>
      <c r="Q130">
        <v>117.75</v>
      </c>
      <c r="R130">
        <v>117.74</v>
      </c>
      <c r="S130">
        <v>117.74</v>
      </c>
      <c r="T130">
        <v>117.71</v>
      </c>
      <c r="U130">
        <v>117.72</v>
      </c>
      <c r="V130">
        <v>117.71</v>
      </c>
      <c r="W130">
        <v>117.68</v>
      </c>
      <c r="X130">
        <v>117.72</v>
      </c>
      <c r="Y130">
        <v>117.73</v>
      </c>
      <c r="Z130">
        <v>117.72</v>
      </c>
      <c r="AA130">
        <v>117.73</v>
      </c>
      <c r="AB130">
        <v>117.75</v>
      </c>
      <c r="AC130">
        <v>117.71</v>
      </c>
      <c r="AD130">
        <v>117.73</v>
      </c>
      <c r="AE130">
        <v>117.73</v>
      </c>
      <c r="AF130">
        <v>117.77</v>
      </c>
      <c r="AG130">
        <v>117.78</v>
      </c>
      <c r="AH130">
        <v>117.8</v>
      </c>
      <c r="AI130">
        <v>117.79</v>
      </c>
      <c r="AJ130">
        <v>117.8</v>
      </c>
      <c r="AK130">
        <v>117.82</v>
      </c>
      <c r="AL130">
        <v>117.81</v>
      </c>
      <c r="AM130">
        <v>117.81</v>
      </c>
      <c r="AN130">
        <v>117.81</v>
      </c>
      <c r="AO130">
        <v>117.8</v>
      </c>
      <c r="AP130">
        <v>117.83</v>
      </c>
      <c r="AQ130">
        <v>117.85</v>
      </c>
      <c r="AR130">
        <v>117.82</v>
      </c>
      <c r="AS130">
        <v>117.77</v>
      </c>
      <c r="AT130">
        <v>117.75</v>
      </c>
      <c r="AU130">
        <v>117.76</v>
      </c>
      <c r="AV130">
        <v>117.75</v>
      </c>
      <c r="AW130">
        <v>117.72</v>
      </c>
      <c r="AX130">
        <v>117.74</v>
      </c>
      <c r="AY130">
        <v>117.75</v>
      </c>
      <c r="AZ130">
        <v>117.75</v>
      </c>
      <c r="BA130">
        <v>117.76</v>
      </c>
      <c r="BB130">
        <v>117.73</v>
      </c>
      <c r="BC130">
        <v>117.76</v>
      </c>
      <c r="BD130">
        <v>117.73</v>
      </c>
      <c r="BE130">
        <v>117.69</v>
      </c>
      <c r="BF130">
        <v>117.72</v>
      </c>
      <c r="BG130">
        <v>117.73</v>
      </c>
      <c r="BH130">
        <v>117.74</v>
      </c>
      <c r="BI130">
        <v>117.71</v>
      </c>
      <c r="BJ130">
        <v>117.66</v>
      </c>
      <c r="BK130">
        <v>117.66</v>
      </c>
      <c r="BM130">
        <v>117.66</v>
      </c>
      <c r="BN130">
        <v>117.95</v>
      </c>
      <c r="BP130">
        <v>127</v>
      </c>
      <c r="BQ130">
        <v>0.37361111111111095</v>
      </c>
      <c r="BR130">
        <v>0.33333333333333331</v>
      </c>
      <c r="BS130" t="s">
        <v>141</v>
      </c>
    </row>
    <row r="131" spans="1:71" x14ac:dyDescent="0.25">
      <c r="A131" s="2">
        <v>42740</v>
      </c>
      <c r="B131" s="9">
        <f t="shared" si="2"/>
        <v>5</v>
      </c>
      <c r="C131" s="9">
        <f t="shared" si="3"/>
        <v>1</v>
      </c>
      <c r="D131">
        <v>116.37</v>
      </c>
      <c r="E131">
        <v>116.37</v>
      </c>
      <c r="F131">
        <v>116.36</v>
      </c>
      <c r="G131">
        <v>116.33</v>
      </c>
      <c r="H131">
        <v>116.56</v>
      </c>
      <c r="I131">
        <v>116.6</v>
      </c>
      <c r="J131">
        <v>116.65</v>
      </c>
      <c r="K131">
        <v>116.68</v>
      </c>
      <c r="L131">
        <v>116.64</v>
      </c>
      <c r="M131">
        <v>116.6</v>
      </c>
      <c r="N131">
        <v>116.59</v>
      </c>
      <c r="O131">
        <v>116.55</v>
      </c>
      <c r="P131">
        <v>116.59</v>
      </c>
      <c r="Q131">
        <v>116.6</v>
      </c>
      <c r="R131">
        <v>116.54</v>
      </c>
      <c r="S131">
        <v>116.49</v>
      </c>
      <c r="T131">
        <v>116.57</v>
      </c>
      <c r="U131">
        <v>116.63</v>
      </c>
      <c r="V131">
        <v>116.63</v>
      </c>
      <c r="W131">
        <v>116.66</v>
      </c>
      <c r="X131">
        <v>116.7</v>
      </c>
      <c r="Y131">
        <v>116.69</v>
      </c>
      <c r="Z131">
        <v>116.7</v>
      </c>
      <c r="AA131">
        <v>116.69</v>
      </c>
      <c r="AB131">
        <v>116.66</v>
      </c>
      <c r="AC131">
        <v>116.72</v>
      </c>
      <c r="AD131">
        <v>116.71</v>
      </c>
      <c r="AE131">
        <v>116.71</v>
      </c>
      <c r="AF131">
        <v>116.71</v>
      </c>
      <c r="AG131">
        <v>116.65</v>
      </c>
      <c r="AH131">
        <v>116.63</v>
      </c>
      <c r="AI131">
        <v>116.66</v>
      </c>
      <c r="AJ131">
        <v>116.6</v>
      </c>
      <c r="AK131">
        <v>116.57</v>
      </c>
      <c r="AL131">
        <v>116.63</v>
      </c>
      <c r="AM131">
        <v>116.64</v>
      </c>
      <c r="AN131">
        <v>116.67</v>
      </c>
      <c r="AO131">
        <v>116.65</v>
      </c>
      <c r="AP131">
        <v>116.62</v>
      </c>
      <c r="AQ131">
        <v>116.67</v>
      </c>
      <c r="AR131">
        <v>116.72</v>
      </c>
      <c r="AS131">
        <v>116.7</v>
      </c>
      <c r="AT131">
        <v>116.76</v>
      </c>
      <c r="AU131">
        <v>116.78</v>
      </c>
      <c r="AV131">
        <v>116.79</v>
      </c>
      <c r="AW131">
        <v>116.87</v>
      </c>
      <c r="AX131">
        <v>116.83</v>
      </c>
      <c r="AY131">
        <v>116.79</v>
      </c>
      <c r="AZ131">
        <v>116.78</v>
      </c>
      <c r="BA131">
        <v>116.7</v>
      </c>
      <c r="BB131">
        <v>116.65</v>
      </c>
      <c r="BC131">
        <v>116.73</v>
      </c>
      <c r="BD131">
        <v>116.72</v>
      </c>
      <c r="BE131">
        <v>116.69</v>
      </c>
      <c r="BF131">
        <v>116.64</v>
      </c>
      <c r="BG131">
        <v>116.74</v>
      </c>
      <c r="BH131">
        <v>116.82</v>
      </c>
      <c r="BI131">
        <v>117.07</v>
      </c>
      <c r="BJ131">
        <v>117.06</v>
      </c>
      <c r="BK131">
        <v>117.02</v>
      </c>
      <c r="BM131">
        <v>116.33</v>
      </c>
      <c r="BN131">
        <v>117.07</v>
      </c>
      <c r="BP131">
        <v>128</v>
      </c>
      <c r="BQ131">
        <v>0.33541666666666664</v>
      </c>
      <c r="BR131">
        <v>0.37291666666666651</v>
      </c>
      <c r="BS131" t="s">
        <v>146</v>
      </c>
    </row>
    <row r="132" spans="1:71" x14ac:dyDescent="0.25">
      <c r="A132" s="2">
        <v>42741</v>
      </c>
      <c r="B132" s="9">
        <f t="shared" ref="B132:B143" si="4">DAY(A132)</f>
        <v>6</v>
      </c>
      <c r="C132" s="9">
        <f t="shared" ref="C132:C143" si="5">IF(OR(B132=5,B132=10,B132=15,B132=20,B132=25,B132=30), 1,0)</f>
        <v>0</v>
      </c>
      <c r="D132">
        <v>115.72</v>
      </c>
      <c r="E132">
        <v>115.72</v>
      </c>
      <c r="F132">
        <v>115.75</v>
      </c>
      <c r="G132">
        <v>115.75</v>
      </c>
      <c r="H132">
        <v>115.7</v>
      </c>
      <c r="I132">
        <v>115.73</v>
      </c>
      <c r="J132">
        <v>115.72</v>
      </c>
      <c r="K132">
        <v>115.72</v>
      </c>
      <c r="L132">
        <v>115.68</v>
      </c>
      <c r="M132">
        <v>115.68</v>
      </c>
      <c r="N132">
        <v>115.65</v>
      </c>
      <c r="O132">
        <v>115.63</v>
      </c>
      <c r="P132">
        <v>115.63</v>
      </c>
      <c r="Q132">
        <v>115.65</v>
      </c>
      <c r="R132">
        <v>115.62</v>
      </c>
      <c r="S132">
        <v>115.61</v>
      </c>
      <c r="T132">
        <v>115.63</v>
      </c>
      <c r="U132">
        <v>115.66</v>
      </c>
      <c r="V132">
        <v>115.66</v>
      </c>
      <c r="W132">
        <v>115.67</v>
      </c>
      <c r="X132">
        <v>115.65</v>
      </c>
      <c r="Y132">
        <v>115.67</v>
      </c>
      <c r="Z132">
        <v>115.68</v>
      </c>
      <c r="AA132">
        <v>115.62</v>
      </c>
      <c r="AB132">
        <v>115.6</v>
      </c>
      <c r="AC132">
        <v>115.6</v>
      </c>
      <c r="AD132">
        <v>115.6</v>
      </c>
      <c r="AE132">
        <v>115.57</v>
      </c>
      <c r="AF132">
        <v>115.54</v>
      </c>
      <c r="AG132">
        <v>115.49</v>
      </c>
      <c r="AH132">
        <v>115.48</v>
      </c>
      <c r="AI132">
        <v>115.49</v>
      </c>
      <c r="AJ132">
        <v>115.5</v>
      </c>
      <c r="AK132">
        <v>115.56</v>
      </c>
      <c r="AL132">
        <v>115.54</v>
      </c>
      <c r="AM132">
        <v>115.56</v>
      </c>
      <c r="AN132">
        <v>115.58</v>
      </c>
      <c r="AO132">
        <v>115.56</v>
      </c>
      <c r="AP132">
        <v>115.62</v>
      </c>
      <c r="AQ132">
        <v>115.62</v>
      </c>
      <c r="AR132">
        <v>115.56</v>
      </c>
      <c r="AS132">
        <v>115.59</v>
      </c>
      <c r="AT132">
        <v>115.57</v>
      </c>
      <c r="AU132">
        <v>115.54</v>
      </c>
      <c r="AV132">
        <v>115.5</v>
      </c>
      <c r="AW132">
        <v>115.52</v>
      </c>
      <c r="AX132">
        <v>115.55</v>
      </c>
      <c r="AY132">
        <v>115.53</v>
      </c>
      <c r="AZ132">
        <v>115.54</v>
      </c>
      <c r="BA132">
        <v>115.52</v>
      </c>
      <c r="BB132">
        <v>115.46</v>
      </c>
      <c r="BC132">
        <v>115.47</v>
      </c>
      <c r="BD132">
        <v>115.5</v>
      </c>
      <c r="BE132">
        <v>115.45</v>
      </c>
      <c r="BF132">
        <v>115.47</v>
      </c>
      <c r="BG132">
        <v>115.47</v>
      </c>
      <c r="BH132">
        <v>115.45</v>
      </c>
      <c r="BI132">
        <v>115.42</v>
      </c>
      <c r="BJ132">
        <v>115.29</v>
      </c>
      <c r="BK132">
        <v>115.3</v>
      </c>
      <c r="BM132">
        <v>115.29</v>
      </c>
      <c r="BN132">
        <v>115.75</v>
      </c>
      <c r="BP132">
        <v>129</v>
      </c>
      <c r="BQ132">
        <v>0.37361111111111095</v>
      </c>
      <c r="BR132">
        <v>0.3347222222222222</v>
      </c>
      <c r="BS132" t="s">
        <v>147</v>
      </c>
    </row>
    <row r="133" spans="1:71" x14ac:dyDescent="0.25">
      <c r="A133" s="2">
        <v>42744</v>
      </c>
      <c r="B133" s="9">
        <f t="shared" si="4"/>
        <v>9</v>
      </c>
      <c r="C133" s="9">
        <f t="shared" si="5"/>
        <v>0</v>
      </c>
      <c r="D133">
        <v>117.18</v>
      </c>
      <c r="E133">
        <v>117.19</v>
      </c>
      <c r="F133">
        <v>117.19</v>
      </c>
      <c r="G133">
        <v>117.22</v>
      </c>
      <c r="H133">
        <v>117.21</v>
      </c>
      <c r="I133">
        <v>117.23</v>
      </c>
      <c r="J133">
        <v>117.24</v>
      </c>
      <c r="K133">
        <v>117.23</v>
      </c>
      <c r="L133">
        <v>117.22</v>
      </c>
      <c r="M133">
        <v>117.24</v>
      </c>
      <c r="N133">
        <v>117.27</v>
      </c>
      <c r="O133">
        <v>117.28</v>
      </c>
      <c r="P133">
        <v>117.29</v>
      </c>
      <c r="Q133">
        <v>117.28</v>
      </c>
      <c r="R133">
        <v>117.29</v>
      </c>
      <c r="S133">
        <v>117.29</v>
      </c>
      <c r="T133">
        <v>117.3</v>
      </c>
      <c r="U133">
        <v>117.32</v>
      </c>
      <c r="V133">
        <v>117.33</v>
      </c>
      <c r="W133">
        <v>117.32</v>
      </c>
      <c r="X133">
        <v>117.33</v>
      </c>
      <c r="Y133">
        <v>117.3</v>
      </c>
      <c r="Z133">
        <v>117.29</v>
      </c>
      <c r="AA133">
        <v>117.28</v>
      </c>
      <c r="AB133">
        <v>117.28</v>
      </c>
      <c r="AC133">
        <v>117.29</v>
      </c>
      <c r="AD133">
        <v>117.28</v>
      </c>
      <c r="AE133">
        <v>117.29</v>
      </c>
      <c r="AF133">
        <v>117.3</v>
      </c>
      <c r="AG133">
        <v>117.33</v>
      </c>
      <c r="AH133">
        <v>117.32</v>
      </c>
      <c r="AI133">
        <v>117.3</v>
      </c>
      <c r="AJ133">
        <v>117.27</v>
      </c>
      <c r="AK133">
        <v>117.3</v>
      </c>
      <c r="AL133">
        <v>117.29</v>
      </c>
      <c r="AM133">
        <v>117.3</v>
      </c>
      <c r="AN133">
        <v>117.24</v>
      </c>
      <c r="AO133">
        <v>117.23</v>
      </c>
      <c r="AP133">
        <v>117.24</v>
      </c>
      <c r="AQ133">
        <v>117.25</v>
      </c>
      <c r="AR133">
        <v>117.19</v>
      </c>
      <c r="AS133">
        <v>117.16</v>
      </c>
      <c r="AT133">
        <v>117.17</v>
      </c>
      <c r="AU133">
        <v>117.18</v>
      </c>
      <c r="AV133">
        <v>117.15</v>
      </c>
      <c r="AW133">
        <v>117.13</v>
      </c>
      <c r="AX133">
        <v>117.14</v>
      </c>
      <c r="AY133">
        <v>117.13</v>
      </c>
      <c r="AZ133">
        <v>117.12</v>
      </c>
      <c r="BA133">
        <v>117.12</v>
      </c>
      <c r="BB133">
        <v>117.13</v>
      </c>
      <c r="BC133">
        <v>117.14</v>
      </c>
      <c r="BD133">
        <v>117.13</v>
      </c>
      <c r="BE133">
        <v>117.14</v>
      </c>
      <c r="BF133">
        <v>117.14</v>
      </c>
      <c r="BG133">
        <v>117.12</v>
      </c>
      <c r="BH133">
        <v>117.13</v>
      </c>
      <c r="BI133">
        <v>117.15</v>
      </c>
      <c r="BJ133">
        <v>117.15</v>
      </c>
      <c r="BK133">
        <v>117.15</v>
      </c>
      <c r="BM133">
        <v>117.12</v>
      </c>
      <c r="BN133">
        <v>117.33</v>
      </c>
      <c r="BP133">
        <v>130</v>
      </c>
      <c r="BQ133">
        <v>0.36666666666666653</v>
      </c>
      <c r="BR133">
        <v>0.34583333333333327</v>
      </c>
      <c r="BS133" t="s">
        <v>148</v>
      </c>
    </row>
    <row r="134" spans="1:71" x14ac:dyDescent="0.25">
      <c r="A134" s="2">
        <v>42745</v>
      </c>
      <c r="B134" s="9">
        <f t="shared" si="4"/>
        <v>10</v>
      </c>
      <c r="C134" s="9">
        <f t="shared" si="5"/>
        <v>1</v>
      </c>
      <c r="D134">
        <v>116.03</v>
      </c>
      <c r="E134">
        <v>116.05</v>
      </c>
      <c r="F134">
        <v>116.03</v>
      </c>
      <c r="G134">
        <v>115.99</v>
      </c>
      <c r="H134">
        <v>115.99</v>
      </c>
      <c r="I134">
        <v>116.01</v>
      </c>
      <c r="J134">
        <v>116.04</v>
      </c>
      <c r="K134">
        <v>116.06</v>
      </c>
      <c r="L134">
        <v>116.08</v>
      </c>
      <c r="M134">
        <v>116.06</v>
      </c>
      <c r="N134">
        <v>116.07</v>
      </c>
      <c r="O134">
        <v>116.04</v>
      </c>
      <c r="P134">
        <v>116.07</v>
      </c>
      <c r="Q134">
        <v>116.06</v>
      </c>
      <c r="R134">
        <v>116.03</v>
      </c>
      <c r="S134">
        <v>116.03</v>
      </c>
      <c r="T134">
        <v>116.04</v>
      </c>
      <c r="U134">
        <v>115.98</v>
      </c>
      <c r="V134">
        <v>115.92</v>
      </c>
      <c r="W134">
        <v>115.97</v>
      </c>
      <c r="X134">
        <v>115.96</v>
      </c>
      <c r="Y134">
        <v>115.95</v>
      </c>
      <c r="Z134">
        <v>115.98</v>
      </c>
      <c r="AA134">
        <v>115.96</v>
      </c>
      <c r="AB134">
        <v>115.94</v>
      </c>
      <c r="AC134">
        <v>115.95</v>
      </c>
      <c r="AD134">
        <v>115.96</v>
      </c>
      <c r="AE134">
        <v>115.94</v>
      </c>
      <c r="AF134">
        <v>115.96</v>
      </c>
      <c r="AG134">
        <v>115.99</v>
      </c>
      <c r="AH134">
        <v>116.01</v>
      </c>
      <c r="AI134">
        <v>116.03</v>
      </c>
      <c r="AJ134">
        <v>116.07</v>
      </c>
      <c r="AK134">
        <v>116.03</v>
      </c>
      <c r="AL134">
        <v>116.07</v>
      </c>
      <c r="AM134">
        <v>116.04</v>
      </c>
      <c r="AN134">
        <v>116.04</v>
      </c>
      <c r="AO134">
        <v>116.03</v>
      </c>
      <c r="AP134">
        <v>116.02</v>
      </c>
      <c r="AQ134">
        <v>115.96</v>
      </c>
      <c r="AR134">
        <v>115.98</v>
      </c>
      <c r="AS134">
        <v>115.96</v>
      </c>
      <c r="AT134">
        <v>115.94</v>
      </c>
      <c r="AU134">
        <v>115.96</v>
      </c>
      <c r="AV134">
        <v>115.93</v>
      </c>
      <c r="AW134">
        <v>115.9</v>
      </c>
      <c r="AX134">
        <v>115.9</v>
      </c>
      <c r="AY134">
        <v>115.9</v>
      </c>
      <c r="AZ134">
        <v>115.88</v>
      </c>
      <c r="BA134">
        <v>115.92</v>
      </c>
      <c r="BB134">
        <v>115.93</v>
      </c>
      <c r="BC134">
        <v>115.93</v>
      </c>
      <c r="BD134">
        <v>115.93</v>
      </c>
      <c r="BE134">
        <v>115.9</v>
      </c>
      <c r="BF134">
        <v>115.86</v>
      </c>
      <c r="BG134">
        <v>115.87</v>
      </c>
      <c r="BH134">
        <v>115.85</v>
      </c>
      <c r="BI134">
        <v>115.87</v>
      </c>
      <c r="BJ134">
        <v>115.95</v>
      </c>
      <c r="BK134">
        <v>115.92</v>
      </c>
      <c r="BM134">
        <v>115.85</v>
      </c>
      <c r="BN134">
        <v>116.08</v>
      </c>
      <c r="BP134">
        <v>131</v>
      </c>
      <c r="BQ134">
        <v>0.37222222222222207</v>
      </c>
      <c r="BR134">
        <v>0.33888888888888885</v>
      </c>
      <c r="BS134" t="s">
        <v>149</v>
      </c>
    </row>
    <row r="135" spans="1:71" x14ac:dyDescent="0.25">
      <c r="A135" s="2">
        <v>42746</v>
      </c>
      <c r="B135" s="9">
        <f t="shared" si="4"/>
        <v>11</v>
      </c>
      <c r="C135" s="9">
        <f t="shared" si="5"/>
        <v>0</v>
      </c>
      <c r="D135">
        <v>115.92</v>
      </c>
      <c r="E135">
        <v>115.92</v>
      </c>
      <c r="F135">
        <v>115.92</v>
      </c>
      <c r="G135">
        <v>115.92</v>
      </c>
      <c r="H135">
        <v>115.93</v>
      </c>
      <c r="I135">
        <v>115.93</v>
      </c>
      <c r="J135">
        <v>115.91</v>
      </c>
      <c r="K135">
        <v>115.91</v>
      </c>
      <c r="L135">
        <v>115.88</v>
      </c>
      <c r="M135">
        <v>115.84</v>
      </c>
      <c r="N135">
        <v>115.83</v>
      </c>
      <c r="O135">
        <v>115.81</v>
      </c>
      <c r="P135">
        <v>115.84</v>
      </c>
      <c r="Q135">
        <v>115.84</v>
      </c>
      <c r="R135">
        <v>115.84</v>
      </c>
      <c r="S135">
        <v>115.79</v>
      </c>
      <c r="T135">
        <v>115.79</v>
      </c>
      <c r="U135">
        <v>115.79</v>
      </c>
      <c r="V135">
        <v>115.81</v>
      </c>
      <c r="W135">
        <v>115.79</v>
      </c>
      <c r="X135">
        <v>115.8</v>
      </c>
      <c r="Y135">
        <v>115.81</v>
      </c>
      <c r="Z135">
        <v>115.79</v>
      </c>
      <c r="AA135">
        <v>115.8</v>
      </c>
      <c r="AB135">
        <v>115.79</v>
      </c>
      <c r="AC135">
        <v>115.78</v>
      </c>
      <c r="AD135">
        <v>115.77</v>
      </c>
      <c r="AE135">
        <v>115.76</v>
      </c>
      <c r="AF135">
        <v>115.79</v>
      </c>
      <c r="AG135">
        <v>115.82</v>
      </c>
      <c r="AH135">
        <v>115.79</v>
      </c>
      <c r="AI135">
        <v>115.77</v>
      </c>
      <c r="AJ135">
        <v>115.8</v>
      </c>
      <c r="AK135">
        <v>115.81</v>
      </c>
      <c r="AL135">
        <v>115.78</v>
      </c>
      <c r="AM135">
        <v>115.78</v>
      </c>
      <c r="AN135">
        <v>115.77</v>
      </c>
      <c r="AO135">
        <v>115.78</v>
      </c>
      <c r="AP135">
        <v>115.74</v>
      </c>
      <c r="AQ135">
        <v>115.72</v>
      </c>
      <c r="AR135">
        <v>115.71</v>
      </c>
      <c r="AS135">
        <v>115.69</v>
      </c>
      <c r="AT135">
        <v>115.71</v>
      </c>
      <c r="AU135">
        <v>115.75</v>
      </c>
      <c r="AV135">
        <v>115.73</v>
      </c>
      <c r="AW135">
        <v>115.73</v>
      </c>
      <c r="AX135">
        <v>115.74</v>
      </c>
      <c r="AY135">
        <v>115.76</v>
      </c>
      <c r="AZ135">
        <v>115.76</v>
      </c>
      <c r="BA135">
        <v>115.74</v>
      </c>
      <c r="BB135">
        <v>115.68</v>
      </c>
      <c r="BC135">
        <v>115.69</v>
      </c>
      <c r="BD135">
        <v>115.73</v>
      </c>
      <c r="BE135">
        <v>115.72</v>
      </c>
      <c r="BF135">
        <v>115.78</v>
      </c>
      <c r="BG135">
        <v>115.78</v>
      </c>
      <c r="BH135">
        <v>115.79</v>
      </c>
      <c r="BI135">
        <v>115.79</v>
      </c>
      <c r="BJ135">
        <v>115.81</v>
      </c>
      <c r="BK135">
        <v>115.82</v>
      </c>
      <c r="BM135">
        <v>115.68</v>
      </c>
      <c r="BN135">
        <v>115.93</v>
      </c>
      <c r="BP135">
        <v>132</v>
      </c>
      <c r="BQ135">
        <v>0.36805555555555541</v>
      </c>
      <c r="BR135">
        <v>0.33611111111111108</v>
      </c>
      <c r="BS135" t="s">
        <v>150</v>
      </c>
    </row>
    <row r="136" spans="1:71" x14ac:dyDescent="0.25">
      <c r="A136" s="2">
        <v>42747</v>
      </c>
      <c r="B136" s="9">
        <f t="shared" si="4"/>
        <v>12</v>
      </c>
      <c r="C136" s="9">
        <f t="shared" si="5"/>
        <v>0</v>
      </c>
      <c r="D136">
        <v>115.13</v>
      </c>
      <c r="E136">
        <v>115.17</v>
      </c>
      <c r="F136">
        <v>115.21</v>
      </c>
      <c r="G136">
        <v>115.22</v>
      </c>
      <c r="H136">
        <v>115.17</v>
      </c>
      <c r="I136">
        <v>115.2</v>
      </c>
      <c r="J136">
        <v>115.2</v>
      </c>
      <c r="K136">
        <v>115.13</v>
      </c>
      <c r="L136">
        <v>115.18</v>
      </c>
      <c r="M136">
        <v>115.18</v>
      </c>
      <c r="N136">
        <v>115.17</v>
      </c>
      <c r="O136">
        <v>115.15</v>
      </c>
      <c r="P136">
        <v>115.19</v>
      </c>
      <c r="Q136">
        <v>115.17</v>
      </c>
      <c r="R136">
        <v>115.15</v>
      </c>
      <c r="S136">
        <v>115.13</v>
      </c>
      <c r="T136">
        <v>115.14</v>
      </c>
      <c r="U136">
        <v>115.09</v>
      </c>
      <c r="V136">
        <v>115.09</v>
      </c>
      <c r="W136">
        <v>115.08</v>
      </c>
      <c r="X136">
        <v>115.11</v>
      </c>
      <c r="Y136">
        <v>115.15</v>
      </c>
      <c r="Z136">
        <v>115.14</v>
      </c>
      <c r="AA136">
        <v>115.1</v>
      </c>
      <c r="AB136">
        <v>115.05</v>
      </c>
      <c r="AC136">
        <v>115.05</v>
      </c>
      <c r="AD136">
        <v>115.05</v>
      </c>
      <c r="AE136">
        <v>115.01</v>
      </c>
      <c r="AF136">
        <v>115.04</v>
      </c>
      <c r="AG136">
        <v>115.07</v>
      </c>
      <c r="AH136">
        <v>115.07</v>
      </c>
      <c r="AI136">
        <v>115.03</v>
      </c>
      <c r="AJ136">
        <v>114.98</v>
      </c>
      <c r="AK136">
        <v>114.97</v>
      </c>
      <c r="AL136">
        <v>115</v>
      </c>
      <c r="AM136">
        <v>115.03</v>
      </c>
      <c r="AN136">
        <v>115</v>
      </c>
      <c r="AO136">
        <v>115.03</v>
      </c>
      <c r="AP136">
        <v>114.97</v>
      </c>
      <c r="AQ136">
        <v>115.05</v>
      </c>
      <c r="AR136">
        <v>115.06</v>
      </c>
      <c r="AS136">
        <v>115.1</v>
      </c>
      <c r="AT136">
        <v>115</v>
      </c>
      <c r="AU136">
        <v>115</v>
      </c>
      <c r="AV136">
        <v>115.03</v>
      </c>
      <c r="AW136">
        <v>115</v>
      </c>
      <c r="AX136">
        <v>115.04</v>
      </c>
      <c r="AY136">
        <v>114.99</v>
      </c>
      <c r="AZ136">
        <v>114.94</v>
      </c>
      <c r="BA136">
        <v>114.91</v>
      </c>
      <c r="BB136">
        <v>114.95</v>
      </c>
      <c r="BC136">
        <v>115.11</v>
      </c>
      <c r="BD136">
        <v>115.13</v>
      </c>
      <c r="BE136">
        <v>115.14</v>
      </c>
      <c r="BF136">
        <v>115.15</v>
      </c>
      <c r="BG136">
        <v>115.2</v>
      </c>
      <c r="BH136">
        <v>115.17</v>
      </c>
      <c r="BI136">
        <v>115.22</v>
      </c>
      <c r="BJ136">
        <v>115.17</v>
      </c>
      <c r="BK136">
        <v>115.08</v>
      </c>
      <c r="BM136">
        <v>114.91</v>
      </c>
      <c r="BN136">
        <v>115.22</v>
      </c>
      <c r="BP136">
        <v>133</v>
      </c>
      <c r="BQ136">
        <v>0.36736111111111097</v>
      </c>
      <c r="BR136">
        <v>0.33541666666666664</v>
      </c>
      <c r="BS136" t="s">
        <v>151</v>
      </c>
    </row>
    <row r="137" spans="1:71" x14ac:dyDescent="0.25">
      <c r="A137" s="2">
        <v>42748</v>
      </c>
      <c r="B137" s="9">
        <f t="shared" si="4"/>
        <v>13</v>
      </c>
      <c r="C137" s="9">
        <f t="shared" si="5"/>
        <v>0</v>
      </c>
      <c r="D137">
        <v>115.05</v>
      </c>
      <c r="E137">
        <v>115.08</v>
      </c>
      <c r="F137">
        <v>115.06</v>
      </c>
      <c r="G137">
        <v>115.06</v>
      </c>
      <c r="H137">
        <v>115.01</v>
      </c>
      <c r="I137">
        <v>115</v>
      </c>
      <c r="J137">
        <v>114.97</v>
      </c>
      <c r="K137">
        <v>114.97</v>
      </c>
      <c r="L137">
        <v>114.96</v>
      </c>
      <c r="M137">
        <v>114.94</v>
      </c>
      <c r="N137">
        <v>114.91</v>
      </c>
      <c r="O137">
        <v>114.94</v>
      </c>
      <c r="P137">
        <v>114.92</v>
      </c>
      <c r="Q137">
        <v>114.92</v>
      </c>
      <c r="R137">
        <v>114.93</v>
      </c>
      <c r="S137">
        <v>114.91</v>
      </c>
      <c r="T137">
        <v>114.92</v>
      </c>
      <c r="U137">
        <v>114.93</v>
      </c>
      <c r="V137">
        <v>114.96</v>
      </c>
      <c r="W137">
        <v>114.94</v>
      </c>
      <c r="X137">
        <v>114.92</v>
      </c>
      <c r="Y137">
        <v>114.88</v>
      </c>
      <c r="Z137">
        <v>114.87</v>
      </c>
      <c r="AA137">
        <v>114.88</v>
      </c>
      <c r="AB137">
        <v>114.89</v>
      </c>
      <c r="AC137">
        <v>114.88</v>
      </c>
      <c r="AD137">
        <v>114.88</v>
      </c>
      <c r="AE137">
        <v>114.89</v>
      </c>
      <c r="AF137">
        <v>114.84</v>
      </c>
      <c r="AG137">
        <v>114.86</v>
      </c>
      <c r="AH137">
        <v>114.83</v>
      </c>
      <c r="AI137">
        <v>114.84</v>
      </c>
      <c r="AJ137">
        <v>114.85</v>
      </c>
      <c r="AK137">
        <v>114.84</v>
      </c>
      <c r="AL137">
        <v>114.85</v>
      </c>
      <c r="AM137">
        <v>114.85</v>
      </c>
      <c r="AN137">
        <v>114.81</v>
      </c>
      <c r="AO137">
        <v>114.82</v>
      </c>
      <c r="AP137">
        <v>114.83</v>
      </c>
      <c r="AQ137">
        <v>114.84</v>
      </c>
      <c r="AR137">
        <v>114.86</v>
      </c>
      <c r="AS137">
        <v>114.89</v>
      </c>
      <c r="AT137">
        <v>114.91</v>
      </c>
      <c r="AU137">
        <v>114.92</v>
      </c>
      <c r="AV137">
        <v>114.92</v>
      </c>
      <c r="AW137">
        <v>114.9</v>
      </c>
      <c r="AX137">
        <v>114.88</v>
      </c>
      <c r="AY137">
        <v>114.87</v>
      </c>
      <c r="AZ137">
        <v>114.84</v>
      </c>
      <c r="BA137">
        <v>114.85</v>
      </c>
      <c r="BB137">
        <v>114.85</v>
      </c>
      <c r="BC137">
        <v>114.86</v>
      </c>
      <c r="BD137">
        <v>114.84</v>
      </c>
      <c r="BE137">
        <v>114.79</v>
      </c>
      <c r="BF137">
        <v>114.69</v>
      </c>
      <c r="BG137">
        <v>114.65</v>
      </c>
      <c r="BH137">
        <v>114.6</v>
      </c>
      <c r="BI137">
        <v>114.62</v>
      </c>
      <c r="BJ137">
        <v>114.66</v>
      </c>
      <c r="BK137">
        <v>114.66</v>
      </c>
      <c r="BM137">
        <v>114.6</v>
      </c>
      <c r="BN137">
        <v>115.08</v>
      </c>
      <c r="BP137">
        <v>134</v>
      </c>
      <c r="BQ137">
        <v>0.37222222222222207</v>
      </c>
      <c r="BR137">
        <v>0.33402777777777776</v>
      </c>
      <c r="BS137" t="s">
        <v>152</v>
      </c>
    </row>
    <row r="138" spans="1:71" x14ac:dyDescent="0.25">
      <c r="A138" s="2">
        <v>42751</v>
      </c>
      <c r="B138" s="9">
        <f t="shared" si="4"/>
        <v>16</v>
      </c>
      <c r="C138" s="9">
        <f t="shared" si="5"/>
        <v>0</v>
      </c>
      <c r="D138">
        <v>114.34</v>
      </c>
      <c r="E138">
        <v>114.35</v>
      </c>
      <c r="F138">
        <v>114.39</v>
      </c>
      <c r="G138">
        <v>114.39</v>
      </c>
      <c r="H138">
        <v>114.37</v>
      </c>
      <c r="I138">
        <v>114.33</v>
      </c>
      <c r="J138">
        <v>114.36</v>
      </c>
      <c r="K138">
        <v>114.37</v>
      </c>
      <c r="L138">
        <v>114.41</v>
      </c>
      <c r="M138">
        <v>114.41</v>
      </c>
      <c r="N138">
        <v>114.38</v>
      </c>
      <c r="O138">
        <v>114.4</v>
      </c>
      <c r="P138">
        <v>114.39</v>
      </c>
      <c r="Q138">
        <v>114.39</v>
      </c>
      <c r="R138">
        <v>114.39</v>
      </c>
      <c r="S138">
        <v>114.4</v>
      </c>
      <c r="T138">
        <v>114.39</v>
      </c>
      <c r="U138">
        <v>114.4</v>
      </c>
      <c r="V138">
        <v>114.4</v>
      </c>
      <c r="W138">
        <v>114.39</v>
      </c>
      <c r="X138">
        <v>114.36</v>
      </c>
      <c r="Y138">
        <v>114.36</v>
      </c>
      <c r="Z138">
        <v>114.37</v>
      </c>
      <c r="AA138">
        <v>114.36</v>
      </c>
      <c r="AB138">
        <v>114.32</v>
      </c>
      <c r="AC138">
        <v>114.28</v>
      </c>
      <c r="AD138">
        <v>114.28</v>
      </c>
      <c r="AE138">
        <v>114.24</v>
      </c>
      <c r="AF138">
        <v>114.27</v>
      </c>
      <c r="AG138">
        <v>114.25</v>
      </c>
      <c r="AH138">
        <v>114.26</v>
      </c>
      <c r="AI138">
        <v>114.25</v>
      </c>
      <c r="AJ138">
        <v>114.24</v>
      </c>
      <c r="AK138">
        <v>114.28</v>
      </c>
      <c r="AL138">
        <v>114.3</v>
      </c>
      <c r="AM138">
        <v>114.26</v>
      </c>
      <c r="AN138">
        <v>114.28</v>
      </c>
      <c r="AO138">
        <v>114.31</v>
      </c>
      <c r="AP138">
        <v>114.28</v>
      </c>
      <c r="AQ138">
        <v>114.26</v>
      </c>
      <c r="AR138">
        <v>114.26</v>
      </c>
      <c r="AS138">
        <v>114.31</v>
      </c>
      <c r="AT138">
        <v>114.3</v>
      </c>
      <c r="AU138">
        <v>114.29</v>
      </c>
      <c r="AV138">
        <v>114.33</v>
      </c>
      <c r="AW138">
        <v>114.34</v>
      </c>
      <c r="AX138">
        <v>114.34</v>
      </c>
      <c r="AY138">
        <v>114.32</v>
      </c>
      <c r="AZ138">
        <v>114.31</v>
      </c>
      <c r="BA138">
        <v>114.31</v>
      </c>
      <c r="BB138">
        <v>114.28</v>
      </c>
      <c r="BC138">
        <v>114.29</v>
      </c>
      <c r="BD138">
        <v>114.27</v>
      </c>
      <c r="BE138">
        <v>114.23</v>
      </c>
      <c r="BF138">
        <v>114.2</v>
      </c>
      <c r="BG138">
        <v>114.24</v>
      </c>
      <c r="BH138">
        <v>114.25</v>
      </c>
      <c r="BI138">
        <v>114.29</v>
      </c>
      <c r="BJ138">
        <v>114.28</v>
      </c>
      <c r="BK138">
        <v>114.27</v>
      </c>
      <c r="BM138">
        <v>114.2</v>
      </c>
      <c r="BN138">
        <v>114.41</v>
      </c>
      <c r="BP138">
        <v>135</v>
      </c>
      <c r="BQ138">
        <v>0.37083333333333318</v>
      </c>
      <c r="BR138">
        <v>0.33888888888888885</v>
      </c>
      <c r="BS138" t="s">
        <v>153</v>
      </c>
    </row>
    <row r="139" spans="1:71" x14ac:dyDescent="0.25">
      <c r="A139" s="2">
        <v>42752</v>
      </c>
      <c r="B139" s="9">
        <f t="shared" si="4"/>
        <v>17</v>
      </c>
      <c r="C139" s="9">
        <f t="shared" si="5"/>
        <v>0</v>
      </c>
      <c r="D139">
        <v>114.09</v>
      </c>
      <c r="E139">
        <v>114.09</v>
      </c>
      <c r="F139">
        <v>114.08</v>
      </c>
      <c r="G139">
        <v>114.1</v>
      </c>
      <c r="H139">
        <v>114.12</v>
      </c>
      <c r="I139">
        <v>114.13</v>
      </c>
      <c r="J139">
        <v>114.04</v>
      </c>
      <c r="K139">
        <v>114.02</v>
      </c>
      <c r="L139">
        <v>113.98</v>
      </c>
      <c r="M139">
        <v>113.98</v>
      </c>
      <c r="N139">
        <v>113.97</v>
      </c>
      <c r="O139">
        <v>113.97</v>
      </c>
      <c r="P139">
        <v>113.93</v>
      </c>
      <c r="Q139">
        <v>113.93</v>
      </c>
      <c r="R139">
        <v>113.95</v>
      </c>
      <c r="S139">
        <v>113.94</v>
      </c>
      <c r="T139">
        <v>113.92</v>
      </c>
      <c r="U139">
        <v>113.91</v>
      </c>
      <c r="V139">
        <v>113.91</v>
      </c>
      <c r="W139">
        <v>113.92</v>
      </c>
      <c r="X139">
        <v>113.92</v>
      </c>
      <c r="Y139">
        <v>113.93</v>
      </c>
      <c r="Z139">
        <v>113.89</v>
      </c>
      <c r="AA139">
        <v>113.92</v>
      </c>
      <c r="AB139">
        <v>113.89</v>
      </c>
      <c r="AC139">
        <v>113.88</v>
      </c>
      <c r="AD139">
        <v>113.9</v>
      </c>
      <c r="AE139">
        <v>113.93</v>
      </c>
      <c r="AF139">
        <v>113.91</v>
      </c>
      <c r="AG139">
        <v>113.94</v>
      </c>
      <c r="AH139">
        <v>113.93</v>
      </c>
      <c r="AI139">
        <v>113.94</v>
      </c>
      <c r="AJ139">
        <v>113.92</v>
      </c>
      <c r="AK139">
        <v>113.93</v>
      </c>
      <c r="AL139">
        <v>113.9</v>
      </c>
      <c r="AM139">
        <v>113.88</v>
      </c>
      <c r="AN139">
        <v>113.85</v>
      </c>
      <c r="AO139">
        <v>113.88</v>
      </c>
      <c r="AP139">
        <v>113.87</v>
      </c>
      <c r="AQ139">
        <v>113.91</v>
      </c>
      <c r="AR139">
        <v>113.91</v>
      </c>
      <c r="AS139">
        <v>113.96</v>
      </c>
      <c r="AT139">
        <v>113.95</v>
      </c>
      <c r="AU139">
        <v>113.94</v>
      </c>
      <c r="AV139">
        <v>113.92</v>
      </c>
      <c r="AW139">
        <v>113.92</v>
      </c>
      <c r="AX139">
        <v>113.96</v>
      </c>
      <c r="AY139">
        <v>113.96</v>
      </c>
      <c r="AZ139">
        <v>114</v>
      </c>
      <c r="BA139">
        <v>113.99</v>
      </c>
      <c r="BB139">
        <v>114</v>
      </c>
      <c r="BC139">
        <v>114.05</v>
      </c>
      <c r="BD139">
        <v>114.06</v>
      </c>
      <c r="BE139">
        <v>114.07</v>
      </c>
      <c r="BF139">
        <v>114.05</v>
      </c>
      <c r="BG139">
        <v>114.06</v>
      </c>
      <c r="BH139">
        <v>114.03</v>
      </c>
      <c r="BI139">
        <v>114.05</v>
      </c>
      <c r="BJ139">
        <v>114.05</v>
      </c>
      <c r="BK139">
        <v>114.11</v>
      </c>
      <c r="BM139">
        <v>113.85</v>
      </c>
      <c r="BN139">
        <v>114.13</v>
      </c>
      <c r="BP139">
        <v>136</v>
      </c>
      <c r="BQ139">
        <v>0.35833333333333323</v>
      </c>
      <c r="BR139">
        <v>0.33680555555555552</v>
      </c>
      <c r="BS139" t="s">
        <v>154</v>
      </c>
    </row>
    <row r="140" spans="1:71" x14ac:dyDescent="0.25">
      <c r="A140" s="2">
        <v>42753</v>
      </c>
      <c r="B140" s="9">
        <f t="shared" si="4"/>
        <v>18</v>
      </c>
      <c r="C140" s="9">
        <f t="shared" si="5"/>
        <v>0</v>
      </c>
      <c r="D140">
        <v>112.69</v>
      </c>
      <c r="E140">
        <v>112.7</v>
      </c>
      <c r="F140">
        <v>112.76</v>
      </c>
      <c r="G140">
        <v>112.75</v>
      </c>
      <c r="H140">
        <v>112.78</v>
      </c>
      <c r="I140">
        <v>112.82</v>
      </c>
      <c r="J140">
        <v>112.9</v>
      </c>
      <c r="K140">
        <v>112.93</v>
      </c>
      <c r="L140">
        <v>112.91</v>
      </c>
      <c r="M140">
        <v>112.88</v>
      </c>
      <c r="N140">
        <v>112.89</v>
      </c>
      <c r="O140">
        <v>112.91</v>
      </c>
      <c r="P140">
        <v>112.91</v>
      </c>
      <c r="Q140">
        <v>112.85</v>
      </c>
      <c r="R140">
        <v>112.81</v>
      </c>
      <c r="S140">
        <v>112.82</v>
      </c>
      <c r="T140">
        <v>112.81</v>
      </c>
      <c r="U140">
        <v>112.8</v>
      </c>
      <c r="V140">
        <v>112.78</v>
      </c>
      <c r="W140">
        <v>112.81</v>
      </c>
      <c r="X140">
        <v>112.82</v>
      </c>
      <c r="Y140">
        <v>112.85</v>
      </c>
      <c r="Z140">
        <v>112.87</v>
      </c>
      <c r="AA140">
        <v>112.87</v>
      </c>
      <c r="AB140">
        <v>112.88</v>
      </c>
      <c r="AC140">
        <v>112.84</v>
      </c>
      <c r="AD140">
        <v>112.83</v>
      </c>
      <c r="AE140">
        <v>112.86</v>
      </c>
      <c r="AF140">
        <v>112.84</v>
      </c>
      <c r="AG140">
        <v>112.78</v>
      </c>
      <c r="AH140">
        <v>112.79</v>
      </c>
      <c r="AI140">
        <v>112.81</v>
      </c>
      <c r="AJ140">
        <v>112.79</v>
      </c>
      <c r="AK140">
        <v>112.76</v>
      </c>
      <c r="AL140">
        <v>112.79</v>
      </c>
      <c r="AM140">
        <v>112.8</v>
      </c>
      <c r="AN140">
        <v>112.82</v>
      </c>
      <c r="AO140">
        <v>112.82</v>
      </c>
      <c r="AP140">
        <v>112.8</v>
      </c>
      <c r="AQ140">
        <v>112.84</v>
      </c>
      <c r="AR140">
        <v>112.89</v>
      </c>
      <c r="AS140">
        <v>112.9</v>
      </c>
      <c r="AT140">
        <v>112.93</v>
      </c>
      <c r="AU140">
        <v>112.91</v>
      </c>
      <c r="AV140">
        <v>112.92</v>
      </c>
      <c r="AW140">
        <v>112.9</v>
      </c>
      <c r="AX140">
        <v>112.89</v>
      </c>
      <c r="AY140">
        <v>112.89</v>
      </c>
      <c r="AZ140">
        <v>112.88</v>
      </c>
      <c r="BA140">
        <v>112.91</v>
      </c>
      <c r="BB140">
        <v>112.92</v>
      </c>
      <c r="BC140">
        <v>112.95</v>
      </c>
      <c r="BD140">
        <v>112.98</v>
      </c>
      <c r="BE140">
        <v>112.97</v>
      </c>
      <c r="BF140">
        <v>112.91</v>
      </c>
      <c r="BG140">
        <v>112.89</v>
      </c>
      <c r="BH140">
        <v>112.84</v>
      </c>
      <c r="BI140">
        <v>112.86</v>
      </c>
      <c r="BJ140">
        <v>112.88</v>
      </c>
      <c r="BK140">
        <v>112.91</v>
      </c>
      <c r="BM140">
        <v>112.69</v>
      </c>
      <c r="BN140">
        <v>112.98</v>
      </c>
      <c r="BP140">
        <v>137</v>
      </c>
      <c r="BQ140">
        <v>0.33333333333333331</v>
      </c>
      <c r="BR140">
        <v>0.3694444444444443</v>
      </c>
      <c r="BS140" t="s">
        <v>155</v>
      </c>
    </row>
    <row r="141" spans="1:71" x14ac:dyDescent="0.25">
      <c r="A141" s="2">
        <v>42754</v>
      </c>
      <c r="B141" s="9">
        <f t="shared" si="4"/>
        <v>19</v>
      </c>
      <c r="C141" s="9">
        <f t="shared" si="5"/>
        <v>0</v>
      </c>
      <c r="D141">
        <v>114.8</v>
      </c>
      <c r="E141">
        <v>114.82</v>
      </c>
      <c r="F141">
        <v>114.8</v>
      </c>
      <c r="G141">
        <v>114.81</v>
      </c>
      <c r="H141">
        <v>114.84</v>
      </c>
      <c r="I141">
        <v>114.87</v>
      </c>
      <c r="J141">
        <v>114.8</v>
      </c>
      <c r="K141">
        <v>114.79</v>
      </c>
      <c r="L141">
        <v>114.79</v>
      </c>
      <c r="M141">
        <v>114.78</v>
      </c>
      <c r="N141">
        <v>114.8</v>
      </c>
      <c r="O141">
        <v>114.8</v>
      </c>
      <c r="P141">
        <v>114.82</v>
      </c>
      <c r="Q141">
        <v>114.79</v>
      </c>
      <c r="R141">
        <v>114.77</v>
      </c>
      <c r="S141">
        <v>114.78</v>
      </c>
      <c r="T141">
        <v>114.77</v>
      </c>
      <c r="U141">
        <v>114.76</v>
      </c>
      <c r="V141">
        <v>114.75</v>
      </c>
      <c r="W141">
        <v>114.77</v>
      </c>
      <c r="X141">
        <v>114.76</v>
      </c>
      <c r="Y141">
        <v>114.8</v>
      </c>
      <c r="Z141">
        <v>114.82</v>
      </c>
      <c r="AA141">
        <v>114.77</v>
      </c>
      <c r="AB141">
        <v>114.69</v>
      </c>
      <c r="AC141">
        <v>114.7</v>
      </c>
      <c r="AD141">
        <v>114.69</v>
      </c>
      <c r="AE141">
        <v>114.68</v>
      </c>
      <c r="AF141">
        <v>114.68</v>
      </c>
      <c r="AG141">
        <v>114.68</v>
      </c>
      <c r="AH141">
        <v>114.66</v>
      </c>
      <c r="AI141">
        <v>114.66</v>
      </c>
      <c r="AJ141">
        <v>114.67</v>
      </c>
      <c r="AK141">
        <v>114.68</v>
      </c>
      <c r="AL141">
        <v>114.67</v>
      </c>
      <c r="AM141">
        <v>114.67</v>
      </c>
      <c r="AN141">
        <v>114.66</v>
      </c>
      <c r="AO141">
        <v>114.64</v>
      </c>
      <c r="AP141">
        <v>114.63</v>
      </c>
      <c r="AQ141">
        <v>114.63</v>
      </c>
      <c r="AR141">
        <v>114.59</v>
      </c>
      <c r="AS141">
        <v>114.66</v>
      </c>
      <c r="AT141">
        <v>114.64</v>
      </c>
      <c r="AU141">
        <v>114.64</v>
      </c>
      <c r="AV141">
        <v>114.65</v>
      </c>
      <c r="AW141">
        <v>114.64</v>
      </c>
      <c r="AX141">
        <v>114.67</v>
      </c>
      <c r="AY141">
        <v>114.66</v>
      </c>
      <c r="AZ141">
        <v>114.66</v>
      </c>
      <c r="BA141">
        <v>114.63</v>
      </c>
      <c r="BB141">
        <v>114.62</v>
      </c>
      <c r="BC141">
        <v>114.64</v>
      </c>
      <c r="BD141">
        <v>114.63</v>
      </c>
      <c r="BE141">
        <v>114.59</v>
      </c>
      <c r="BF141">
        <v>114.61</v>
      </c>
      <c r="BG141">
        <v>114.61</v>
      </c>
      <c r="BH141">
        <v>114.66</v>
      </c>
      <c r="BI141">
        <v>114.68</v>
      </c>
      <c r="BJ141">
        <v>114.73</v>
      </c>
      <c r="BK141">
        <v>114.75</v>
      </c>
      <c r="BM141">
        <v>114.59</v>
      </c>
      <c r="BN141">
        <v>114.87</v>
      </c>
      <c r="BP141">
        <v>138</v>
      </c>
      <c r="BQ141">
        <v>0.36111111111111099</v>
      </c>
      <c r="BR141">
        <v>0.33680555555555552</v>
      </c>
      <c r="BS141" t="s">
        <v>156</v>
      </c>
    </row>
    <row r="142" spans="1:71" x14ac:dyDescent="0.25">
      <c r="A142" s="2">
        <v>42755</v>
      </c>
      <c r="B142" s="9">
        <f t="shared" si="4"/>
        <v>20</v>
      </c>
      <c r="C142" s="9">
        <f t="shared" si="5"/>
        <v>1</v>
      </c>
      <c r="D142">
        <v>115.1</v>
      </c>
      <c r="E142">
        <v>115.07</v>
      </c>
      <c r="F142">
        <v>115.06</v>
      </c>
      <c r="G142">
        <v>115.07</v>
      </c>
      <c r="H142">
        <v>115.07</v>
      </c>
      <c r="I142">
        <v>115.12</v>
      </c>
      <c r="J142">
        <v>115.08</v>
      </c>
      <c r="K142">
        <v>115.08</v>
      </c>
      <c r="L142">
        <v>115.07</v>
      </c>
      <c r="M142">
        <v>115.07</v>
      </c>
      <c r="N142">
        <v>115.06</v>
      </c>
      <c r="O142">
        <v>115.08</v>
      </c>
      <c r="P142">
        <v>115.06</v>
      </c>
      <c r="Q142">
        <v>115.05</v>
      </c>
      <c r="R142">
        <v>115.05</v>
      </c>
      <c r="S142">
        <v>115.04</v>
      </c>
      <c r="T142">
        <v>115.03</v>
      </c>
      <c r="U142">
        <v>115.05</v>
      </c>
      <c r="V142">
        <v>115.01</v>
      </c>
      <c r="W142">
        <v>115.02</v>
      </c>
      <c r="X142">
        <v>115.01</v>
      </c>
      <c r="Y142">
        <v>114.97</v>
      </c>
      <c r="Z142">
        <v>114.98</v>
      </c>
      <c r="AA142">
        <v>114.99</v>
      </c>
      <c r="AB142">
        <v>114.96</v>
      </c>
      <c r="AC142">
        <v>114.99</v>
      </c>
      <c r="AD142">
        <v>114.99</v>
      </c>
      <c r="AE142">
        <v>115.01</v>
      </c>
      <c r="AF142">
        <v>115</v>
      </c>
      <c r="AG142">
        <v>114.99</v>
      </c>
      <c r="AH142">
        <v>115.01</v>
      </c>
      <c r="AI142">
        <v>114.97</v>
      </c>
      <c r="AJ142">
        <v>114.93</v>
      </c>
      <c r="AK142">
        <v>114.91</v>
      </c>
      <c r="AL142">
        <v>114.91</v>
      </c>
      <c r="AM142">
        <v>114.89</v>
      </c>
      <c r="AN142">
        <v>114.92</v>
      </c>
      <c r="AO142">
        <v>114.91</v>
      </c>
      <c r="AP142">
        <v>114.92</v>
      </c>
      <c r="AQ142">
        <v>114.98</v>
      </c>
      <c r="AR142">
        <v>114.94</v>
      </c>
      <c r="AS142">
        <v>114.93</v>
      </c>
      <c r="AT142">
        <v>114.93</v>
      </c>
      <c r="AU142">
        <v>114.97</v>
      </c>
      <c r="AV142">
        <v>114.97</v>
      </c>
      <c r="AW142">
        <v>114.96</v>
      </c>
      <c r="AX142">
        <v>114.95</v>
      </c>
      <c r="AY142">
        <v>115.02</v>
      </c>
      <c r="AZ142">
        <v>115.03</v>
      </c>
      <c r="BA142">
        <v>115.03</v>
      </c>
      <c r="BB142">
        <v>115</v>
      </c>
      <c r="BC142">
        <v>114.98</v>
      </c>
      <c r="BD142">
        <v>114.98</v>
      </c>
      <c r="BE142">
        <v>114.98</v>
      </c>
      <c r="BF142">
        <v>114.92</v>
      </c>
      <c r="BG142">
        <v>114.89</v>
      </c>
      <c r="BH142">
        <v>114.92</v>
      </c>
      <c r="BI142">
        <v>114.93</v>
      </c>
      <c r="BJ142">
        <v>114.91</v>
      </c>
      <c r="BK142">
        <v>114.89</v>
      </c>
      <c r="BM142">
        <v>114.89</v>
      </c>
      <c r="BN142">
        <v>115.12</v>
      </c>
      <c r="BP142">
        <v>139</v>
      </c>
      <c r="BQ142">
        <v>0.35763888888888878</v>
      </c>
      <c r="BR142">
        <v>0.33680555555555552</v>
      </c>
      <c r="BS142" t="s">
        <v>157</v>
      </c>
    </row>
    <row r="143" spans="1:71" x14ac:dyDescent="0.25">
      <c r="A143" s="2">
        <v>42758</v>
      </c>
      <c r="B143" s="9">
        <f t="shared" si="4"/>
        <v>23</v>
      </c>
      <c r="C143" s="9">
        <f t="shared" si="5"/>
        <v>0</v>
      </c>
      <c r="D143">
        <v>113.9</v>
      </c>
      <c r="E143">
        <v>113.92</v>
      </c>
      <c r="F143">
        <v>113.93</v>
      </c>
      <c r="G143">
        <v>113.93</v>
      </c>
      <c r="H143">
        <v>113.92</v>
      </c>
      <c r="I143">
        <v>113.93</v>
      </c>
      <c r="J143">
        <v>113.93</v>
      </c>
      <c r="K143">
        <v>113.9</v>
      </c>
      <c r="L143">
        <v>113.88</v>
      </c>
      <c r="M143">
        <v>113.88</v>
      </c>
      <c r="N143">
        <v>113.86</v>
      </c>
      <c r="O143">
        <v>113.84</v>
      </c>
      <c r="P143">
        <v>113.83</v>
      </c>
      <c r="Q143">
        <v>113.84</v>
      </c>
      <c r="R143">
        <v>113.83</v>
      </c>
      <c r="S143">
        <v>113.83</v>
      </c>
      <c r="T143">
        <v>113.82</v>
      </c>
      <c r="U143">
        <v>113.8</v>
      </c>
      <c r="V143">
        <v>113.78</v>
      </c>
      <c r="W143">
        <v>113.79</v>
      </c>
      <c r="X143">
        <v>113.76</v>
      </c>
      <c r="Y143">
        <v>113.76</v>
      </c>
      <c r="Z143">
        <v>113.8</v>
      </c>
      <c r="AA143">
        <v>113.85</v>
      </c>
      <c r="AB143">
        <v>113.88</v>
      </c>
      <c r="AC143">
        <v>113.9</v>
      </c>
      <c r="AD143">
        <v>113.9</v>
      </c>
      <c r="AE143">
        <v>113.89</v>
      </c>
      <c r="AF143">
        <v>113.89</v>
      </c>
      <c r="AG143">
        <v>113.9</v>
      </c>
      <c r="AH143">
        <v>113.94</v>
      </c>
      <c r="AI143">
        <v>113.94</v>
      </c>
      <c r="AJ143">
        <v>113.91</v>
      </c>
      <c r="AK143">
        <v>113.85</v>
      </c>
      <c r="AL143">
        <v>113.87</v>
      </c>
      <c r="AM143">
        <v>113.86</v>
      </c>
      <c r="AN143">
        <v>113.88</v>
      </c>
      <c r="AO143">
        <v>113.91</v>
      </c>
      <c r="AP143">
        <v>113.88</v>
      </c>
      <c r="AQ143">
        <v>113.87</v>
      </c>
      <c r="AR143">
        <v>113.9</v>
      </c>
      <c r="AS143">
        <v>113.91</v>
      </c>
      <c r="AT143">
        <v>113.92</v>
      </c>
      <c r="AU143">
        <v>113.94</v>
      </c>
      <c r="AV143">
        <v>113.93</v>
      </c>
      <c r="AW143">
        <v>113.89</v>
      </c>
      <c r="AX143">
        <v>113.89</v>
      </c>
      <c r="AY143">
        <v>113.87</v>
      </c>
      <c r="AZ143">
        <v>113.86</v>
      </c>
      <c r="BA143">
        <v>113.8</v>
      </c>
      <c r="BB143">
        <v>113.87</v>
      </c>
      <c r="BC143">
        <v>113.88</v>
      </c>
      <c r="BD143">
        <v>113.86</v>
      </c>
      <c r="BE143">
        <v>113.83</v>
      </c>
      <c r="BF143">
        <v>113.79</v>
      </c>
      <c r="BG143">
        <v>113.92</v>
      </c>
      <c r="BH143">
        <v>113.91</v>
      </c>
      <c r="BI143">
        <v>113.96</v>
      </c>
      <c r="BJ143">
        <v>113.91</v>
      </c>
      <c r="BK143">
        <v>113.87</v>
      </c>
      <c r="BM143">
        <v>113.76</v>
      </c>
      <c r="BN143">
        <v>113.96</v>
      </c>
      <c r="BP143">
        <v>140</v>
      </c>
      <c r="BQ143">
        <v>0.34722222222222215</v>
      </c>
      <c r="BR143">
        <v>0.37291666666666651</v>
      </c>
      <c r="BS143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1"/>
  <sheetViews>
    <sheetView topLeftCell="A34" zoomScale="50" zoomScaleNormal="50" workbookViewId="0">
      <selection activeCell="Q55" sqref="Q55"/>
    </sheetView>
  </sheetViews>
  <sheetFormatPr defaultRowHeight="15" x14ac:dyDescent="0.25"/>
  <cols>
    <col min="1" max="1" width="14" bestFit="1" customWidth="1"/>
    <col min="4" max="4" width="10.5703125" bestFit="1" customWidth="1"/>
  </cols>
  <sheetData>
    <row r="1" spans="1:71" x14ac:dyDescent="0.25">
      <c r="A1" t="s">
        <v>0</v>
      </c>
      <c r="B1" s="9"/>
      <c r="C1" s="9"/>
    </row>
    <row r="2" spans="1:71" x14ac:dyDescent="0.25">
      <c r="A2" t="s">
        <v>22</v>
      </c>
      <c r="B2" s="9" t="s">
        <v>17</v>
      </c>
      <c r="C2" s="9" t="s">
        <v>18</v>
      </c>
      <c r="D2" s="4">
        <v>0.33333333333333331</v>
      </c>
      <c r="E2" s="4">
        <v>0.33402777777777776</v>
      </c>
      <c r="F2" s="4">
        <v>0.3347222222222222</v>
      </c>
      <c r="G2" s="4">
        <v>0.33541666666666664</v>
      </c>
      <c r="H2" s="4">
        <v>0.33611111111111108</v>
      </c>
      <c r="I2" s="4">
        <v>0.33680555555555552</v>
      </c>
      <c r="J2" s="4">
        <v>0.33749999999999997</v>
      </c>
      <c r="K2" s="4">
        <v>0.33819444444444441</v>
      </c>
      <c r="L2" s="4">
        <v>0.33888888888888885</v>
      </c>
      <c r="M2" s="4">
        <v>0.33958333333333329</v>
      </c>
      <c r="N2" s="4">
        <v>0.34027777777777773</v>
      </c>
      <c r="O2" s="4">
        <v>0.34097222222222218</v>
      </c>
      <c r="P2" s="4">
        <v>0.34166666666666662</v>
      </c>
      <c r="Q2" s="4">
        <v>0.34236111111111106</v>
      </c>
      <c r="R2" s="4">
        <v>0.3430555555555555</v>
      </c>
      <c r="S2" s="4">
        <v>0.34374999999999994</v>
      </c>
      <c r="T2" s="4">
        <v>0.34444444444444439</v>
      </c>
      <c r="U2" s="4">
        <v>0.34513888888888883</v>
      </c>
      <c r="V2" s="4">
        <v>0.34583333333333327</v>
      </c>
      <c r="W2" s="4">
        <v>0.34652777777777771</v>
      </c>
      <c r="X2" s="4">
        <v>0.34722222222222215</v>
      </c>
      <c r="Y2" s="4">
        <v>0.3479166666666666</v>
      </c>
      <c r="Z2" s="4">
        <v>0.34861111111111104</v>
      </c>
      <c r="AA2" s="4">
        <v>0.34930555555555548</v>
      </c>
      <c r="AB2" s="4">
        <v>0.34999999999999992</v>
      </c>
      <c r="AC2" s="4">
        <v>0.35069444444444436</v>
      </c>
      <c r="AD2" s="4">
        <v>0.35138888888888881</v>
      </c>
      <c r="AE2" s="4">
        <v>0.35208333333333325</v>
      </c>
      <c r="AF2" s="4">
        <v>0.35277777777777769</v>
      </c>
      <c r="AG2" s="4">
        <v>0.35347222222222213</v>
      </c>
      <c r="AH2" s="4">
        <v>0.35416666666666657</v>
      </c>
      <c r="AI2" s="4">
        <v>0.35486111111111102</v>
      </c>
      <c r="AJ2" s="4">
        <v>0.35555555555555546</v>
      </c>
      <c r="AK2" s="4">
        <v>0.3562499999999999</v>
      </c>
      <c r="AL2" s="4">
        <v>0.35694444444444434</v>
      </c>
      <c r="AM2" s="4">
        <v>0.35763888888888878</v>
      </c>
      <c r="AN2" s="4">
        <v>0.35833333333333323</v>
      </c>
      <c r="AO2" s="4">
        <v>0.35902777777777767</v>
      </c>
      <c r="AP2" s="4">
        <v>0.35972222222222211</v>
      </c>
      <c r="AQ2" s="4">
        <v>0.36041666666666655</v>
      </c>
      <c r="AR2" s="4">
        <v>0.36111111111111099</v>
      </c>
      <c r="AS2" s="4">
        <v>0.36180555555555544</v>
      </c>
      <c r="AT2" s="4">
        <v>0.36249999999999988</v>
      </c>
      <c r="AU2" s="4">
        <v>0.36319444444444432</v>
      </c>
      <c r="AV2" s="4">
        <v>0.36388888888888876</v>
      </c>
      <c r="AW2" s="4">
        <v>0.3645833333333332</v>
      </c>
      <c r="AX2" s="4">
        <v>0.36527777777777765</v>
      </c>
      <c r="AY2" s="4">
        <v>0.36597222222222209</v>
      </c>
      <c r="AZ2" s="4">
        <v>0.36666666666666653</v>
      </c>
      <c r="BA2" s="4">
        <v>0.36736111111111097</v>
      </c>
      <c r="BB2" s="4">
        <v>0.36805555555555541</v>
      </c>
      <c r="BC2" s="4">
        <v>0.36874999999999986</v>
      </c>
      <c r="BD2" s="4">
        <v>0.3694444444444443</v>
      </c>
      <c r="BE2" s="4">
        <v>0.37013888888888874</v>
      </c>
      <c r="BF2" s="4">
        <v>0.37083333333333318</v>
      </c>
      <c r="BG2" s="4">
        <v>0.37152777777777762</v>
      </c>
      <c r="BH2" s="4">
        <v>0.37222222222222207</v>
      </c>
      <c r="BI2" s="4">
        <v>0.37291666666666651</v>
      </c>
      <c r="BJ2" s="4">
        <v>0.37361111111111095</v>
      </c>
      <c r="BK2" s="4">
        <v>0.37430555555555539</v>
      </c>
      <c r="BM2" t="s">
        <v>23</v>
      </c>
      <c r="BN2" t="s">
        <v>24</v>
      </c>
      <c r="BQ2" t="s">
        <v>23</v>
      </c>
      <c r="BR2" t="s">
        <v>24</v>
      </c>
      <c r="BS2" t="s">
        <v>25</v>
      </c>
    </row>
    <row r="3" spans="1:71" x14ac:dyDescent="0.25">
      <c r="A3" s="2">
        <v>42566</v>
      </c>
      <c r="B3" s="9">
        <v>15</v>
      </c>
      <c r="C3" s="9">
        <v>1</v>
      </c>
      <c r="D3">
        <v>105.46</v>
      </c>
      <c r="E3">
        <v>105.51</v>
      </c>
      <c r="F3">
        <v>105.51</v>
      </c>
      <c r="G3">
        <v>105.47</v>
      </c>
      <c r="H3">
        <v>105.37</v>
      </c>
      <c r="I3">
        <v>105.61</v>
      </c>
      <c r="J3">
        <v>105.62</v>
      </c>
      <c r="K3">
        <v>105.61</v>
      </c>
      <c r="L3">
        <v>105.56</v>
      </c>
      <c r="M3">
        <v>105.52</v>
      </c>
      <c r="N3">
        <v>105.51</v>
      </c>
      <c r="O3">
        <v>105.55</v>
      </c>
      <c r="P3">
        <v>105.52</v>
      </c>
      <c r="Q3">
        <v>105.53</v>
      </c>
      <c r="R3">
        <v>105.53</v>
      </c>
      <c r="S3">
        <v>105.52</v>
      </c>
      <c r="T3">
        <v>105.46</v>
      </c>
      <c r="U3">
        <v>105.43</v>
      </c>
      <c r="V3">
        <v>105.42</v>
      </c>
      <c r="W3">
        <v>105.44</v>
      </c>
      <c r="X3">
        <v>105.42</v>
      </c>
      <c r="Y3">
        <v>105.41</v>
      </c>
      <c r="Z3">
        <v>105.42</v>
      </c>
      <c r="AA3">
        <v>105.39</v>
      </c>
      <c r="AB3">
        <v>105.43</v>
      </c>
      <c r="AC3">
        <v>105.41</v>
      </c>
      <c r="AD3">
        <v>105.39</v>
      </c>
      <c r="AE3">
        <v>105.42</v>
      </c>
      <c r="AF3">
        <v>105.4</v>
      </c>
      <c r="AG3">
        <v>105.28</v>
      </c>
      <c r="AH3">
        <v>105.29</v>
      </c>
      <c r="AI3">
        <v>105.27</v>
      </c>
      <c r="AJ3">
        <v>105.27</v>
      </c>
      <c r="AK3">
        <v>105.3</v>
      </c>
      <c r="AL3">
        <v>105.3</v>
      </c>
      <c r="AM3">
        <v>105.3</v>
      </c>
      <c r="AN3">
        <v>105.32</v>
      </c>
      <c r="AO3">
        <v>105.35</v>
      </c>
      <c r="AP3">
        <v>105.38</v>
      </c>
      <c r="AQ3">
        <v>105.39</v>
      </c>
      <c r="AR3">
        <v>105.37</v>
      </c>
      <c r="AS3">
        <v>105.34</v>
      </c>
      <c r="AT3">
        <v>105.32</v>
      </c>
      <c r="AU3">
        <v>105.33</v>
      </c>
      <c r="AV3">
        <v>105.35</v>
      </c>
      <c r="AW3">
        <v>105.32</v>
      </c>
      <c r="AX3">
        <v>105.33</v>
      </c>
      <c r="AY3">
        <v>105.33</v>
      </c>
      <c r="AZ3">
        <v>105.25</v>
      </c>
      <c r="BA3">
        <v>105.26</v>
      </c>
      <c r="BB3">
        <v>105.27</v>
      </c>
      <c r="BC3">
        <v>105.27</v>
      </c>
      <c r="BD3">
        <v>105.27</v>
      </c>
      <c r="BE3">
        <v>105.26</v>
      </c>
      <c r="BF3">
        <v>105.29</v>
      </c>
      <c r="BG3">
        <v>105.24</v>
      </c>
      <c r="BH3">
        <v>105.2</v>
      </c>
      <c r="BI3">
        <v>105.17</v>
      </c>
      <c r="BJ3">
        <v>105.19</v>
      </c>
      <c r="BK3">
        <v>105.19</v>
      </c>
      <c r="BM3">
        <v>105.17</v>
      </c>
      <c r="BN3">
        <v>105.62</v>
      </c>
      <c r="BP3">
        <v>4</v>
      </c>
      <c r="BQ3">
        <v>0.37291666666666651</v>
      </c>
      <c r="BR3">
        <v>0.33749999999999997</v>
      </c>
      <c r="BS3" t="s">
        <v>30</v>
      </c>
    </row>
    <row r="4" spans="1:71" x14ac:dyDescent="0.25">
      <c r="A4" s="2">
        <v>42571</v>
      </c>
      <c r="B4" s="9">
        <v>20</v>
      </c>
      <c r="C4" s="9">
        <v>1</v>
      </c>
      <c r="D4">
        <v>105.88</v>
      </c>
      <c r="E4">
        <v>105.91</v>
      </c>
      <c r="F4">
        <v>105.93</v>
      </c>
      <c r="G4">
        <v>105.93</v>
      </c>
      <c r="H4">
        <v>105.95</v>
      </c>
      <c r="I4">
        <v>105.99</v>
      </c>
      <c r="J4">
        <v>105.93</v>
      </c>
      <c r="K4">
        <v>105.93</v>
      </c>
      <c r="L4">
        <v>105.93</v>
      </c>
      <c r="M4">
        <v>105.92</v>
      </c>
      <c r="N4">
        <v>105.9</v>
      </c>
      <c r="O4">
        <v>105.92</v>
      </c>
      <c r="P4">
        <v>105.87</v>
      </c>
      <c r="Q4">
        <v>105.95</v>
      </c>
      <c r="R4">
        <v>105.99</v>
      </c>
      <c r="S4">
        <v>105.99</v>
      </c>
      <c r="T4">
        <v>106</v>
      </c>
      <c r="U4">
        <v>106.02</v>
      </c>
      <c r="V4">
        <v>106.05</v>
      </c>
      <c r="W4">
        <v>106.07</v>
      </c>
      <c r="X4">
        <v>106.07</v>
      </c>
      <c r="Y4">
        <v>106.06</v>
      </c>
      <c r="Z4">
        <v>106.08</v>
      </c>
      <c r="AA4">
        <v>106.08</v>
      </c>
      <c r="AB4">
        <v>106.07</v>
      </c>
      <c r="AC4">
        <v>106.07</v>
      </c>
      <c r="AD4">
        <v>106.06</v>
      </c>
      <c r="AE4">
        <v>106.07</v>
      </c>
      <c r="AF4">
        <v>106.05</v>
      </c>
      <c r="AG4">
        <v>106.02</v>
      </c>
      <c r="AH4">
        <v>106.01</v>
      </c>
      <c r="AI4">
        <v>106.03</v>
      </c>
      <c r="AJ4">
        <v>106.02</v>
      </c>
      <c r="AK4">
        <v>106.02</v>
      </c>
      <c r="AL4">
        <v>106.01</v>
      </c>
      <c r="AM4">
        <v>106.02</v>
      </c>
      <c r="AN4">
        <v>106.04</v>
      </c>
      <c r="AO4">
        <v>106.06</v>
      </c>
      <c r="AP4">
        <v>106.08</v>
      </c>
      <c r="AQ4">
        <v>106.1</v>
      </c>
      <c r="AR4">
        <v>106.12</v>
      </c>
      <c r="AS4">
        <v>106.1</v>
      </c>
      <c r="AT4">
        <v>106.11</v>
      </c>
      <c r="AU4">
        <v>106.11</v>
      </c>
      <c r="AV4">
        <v>106.11</v>
      </c>
      <c r="AW4">
        <v>106.11</v>
      </c>
      <c r="AX4">
        <v>106.12</v>
      </c>
      <c r="AY4">
        <v>106.12</v>
      </c>
      <c r="AZ4">
        <v>106.14</v>
      </c>
      <c r="BA4">
        <v>106.14</v>
      </c>
      <c r="BB4">
        <v>106.16</v>
      </c>
      <c r="BC4">
        <v>106.15</v>
      </c>
      <c r="BD4">
        <v>106.15</v>
      </c>
      <c r="BE4">
        <v>106.18</v>
      </c>
      <c r="BF4">
        <v>106.15</v>
      </c>
      <c r="BG4">
        <v>106.13</v>
      </c>
      <c r="BH4">
        <v>106.12</v>
      </c>
      <c r="BI4">
        <v>106.12</v>
      </c>
      <c r="BJ4">
        <v>106.11</v>
      </c>
      <c r="BK4">
        <v>106.13</v>
      </c>
      <c r="BM4">
        <v>105.87</v>
      </c>
      <c r="BN4">
        <v>106.18</v>
      </c>
      <c r="BP4">
        <v>7</v>
      </c>
      <c r="BQ4">
        <v>0.34166666666666662</v>
      </c>
      <c r="BR4">
        <v>0.37013888888888874</v>
      </c>
      <c r="BS4" t="s">
        <v>33</v>
      </c>
    </row>
    <row r="5" spans="1:71" x14ac:dyDescent="0.25">
      <c r="A5" s="2">
        <v>42576</v>
      </c>
      <c r="B5" s="9">
        <v>25</v>
      </c>
      <c r="C5" s="9">
        <v>1</v>
      </c>
      <c r="D5">
        <v>106.57</v>
      </c>
      <c r="E5">
        <v>106.62</v>
      </c>
      <c r="F5">
        <v>106.59</v>
      </c>
      <c r="G5">
        <v>106.6</v>
      </c>
      <c r="H5">
        <v>106.57</v>
      </c>
      <c r="I5">
        <v>106.48</v>
      </c>
      <c r="J5">
        <v>106.47</v>
      </c>
      <c r="K5">
        <v>106.44</v>
      </c>
      <c r="L5">
        <v>106.44</v>
      </c>
      <c r="M5">
        <v>106.46</v>
      </c>
      <c r="N5">
        <v>106.43</v>
      </c>
      <c r="O5">
        <v>106.44</v>
      </c>
      <c r="P5">
        <v>106.42</v>
      </c>
      <c r="Q5">
        <v>106.4</v>
      </c>
      <c r="R5">
        <v>106.4</v>
      </c>
      <c r="S5">
        <v>106.41</v>
      </c>
      <c r="T5">
        <v>106.4</v>
      </c>
      <c r="U5">
        <v>106.41</v>
      </c>
      <c r="V5">
        <v>106.42</v>
      </c>
      <c r="W5">
        <v>106.43</v>
      </c>
      <c r="X5">
        <v>106.43</v>
      </c>
      <c r="Y5">
        <v>106.43</v>
      </c>
      <c r="Z5">
        <v>106.42</v>
      </c>
      <c r="AA5">
        <v>106.44</v>
      </c>
      <c r="AB5">
        <v>106.45</v>
      </c>
      <c r="AC5">
        <v>106.45</v>
      </c>
      <c r="AD5">
        <v>106.44</v>
      </c>
      <c r="AE5">
        <v>106.43</v>
      </c>
      <c r="AF5">
        <v>106.44</v>
      </c>
      <c r="AG5">
        <v>106.46</v>
      </c>
      <c r="AH5">
        <v>106.46</v>
      </c>
      <c r="AI5">
        <v>106.44</v>
      </c>
      <c r="AJ5">
        <v>106.45</v>
      </c>
      <c r="AK5">
        <v>106.44</v>
      </c>
      <c r="AL5">
        <v>106.44</v>
      </c>
      <c r="AM5">
        <v>106.45</v>
      </c>
      <c r="AN5">
        <v>106.47</v>
      </c>
      <c r="AO5">
        <v>106.48</v>
      </c>
      <c r="AP5">
        <v>106.44</v>
      </c>
      <c r="AQ5">
        <v>106.44</v>
      </c>
      <c r="AR5">
        <v>106.42</v>
      </c>
      <c r="AS5">
        <v>106.43</v>
      </c>
      <c r="AT5">
        <v>106.41</v>
      </c>
      <c r="AU5">
        <v>106.4</v>
      </c>
      <c r="AV5">
        <v>106.4</v>
      </c>
      <c r="AW5">
        <v>106.39</v>
      </c>
      <c r="AX5">
        <v>106.38</v>
      </c>
      <c r="AY5">
        <v>106.4</v>
      </c>
      <c r="AZ5">
        <v>106.42</v>
      </c>
      <c r="BA5">
        <v>106.42</v>
      </c>
      <c r="BB5">
        <v>106.44</v>
      </c>
      <c r="BC5">
        <v>106.42</v>
      </c>
      <c r="BD5">
        <v>106.41</v>
      </c>
      <c r="BE5">
        <v>106.42</v>
      </c>
      <c r="BF5">
        <v>106.38</v>
      </c>
      <c r="BG5">
        <v>106.32</v>
      </c>
      <c r="BH5">
        <v>106.31</v>
      </c>
      <c r="BI5">
        <v>106.3</v>
      </c>
      <c r="BJ5">
        <v>106.29</v>
      </c>
      <c r="BK5">
        <v>106.3</v>
      </c>
      <c r="BM5">
        <v>106.29</v>
      </c>
      <c r="BN5">
        <v>106.62</v>
      </c>
      <c r="BP5">
        <v>10</v>
      </c>
      <c r="BQ5">
        <v>0.37361111111111095</v>
      </c>
      <c r="BR5">
        <v>0.33402777777777776</v>
      </c>
      <c r="BS5" t="s">
        <v>36</v>
      </c>
    </row>
    <row r="6" spans="1:71" x14ac:dyDescent="0.25">
      <c r="A6" s="2">
        <v>42587</v>
      </c>
      <c r="B6" s="9">
        <v>5</v>
      </c>
      <c r="C6" s="9">
        <v>1</v>
      </c>
      <c r="D6">
        <v>101.25</v>
      </c>
      <c r="E6">
        <v>101.26</v>
      </c>
      <c r="F6">
        <v>101.27</v>
      </c>
      <c r="G6">
        <v>101.25</v>
      </c>
      <c r="H6">
        <v>101.25</v>
      </c>
      <c r="I6">
        <v>101.24</v>
      </c>
      <c r="J6">
        <v>101.21</v>
      </c>
      <c r="K6">
        <v>101.19</v>
      </c>
      <c r="L6">
        <v>101.18</v>
      </c>
      <c r="M6">
        <v>101.19</v>
      </c>
      <c r="N6">
        <v>101.21</v>
      </c>
      <c r="O6">
        <v>101.23</v>
      </c>
      <c r="P6">
        <v>101.25</v>
      </c>
      <c r="Q6">
        <v>101.25</v>
      </c>
      <c r="R6">
        <v>101.27</v>
      </c>
      <c r="S6">
        <v>101.27</v>
      </c>
      <c r="T6">
        <v>101.26</v>
      </c>
      <c r="U6">
        <v>101.26</v>
      </c>
      <c r="V6">
        <v>101.27</v>
      </c>
      <c r="W6">
        <v>101.29</v>
      </c>
      <c r="X6">
        <v>101.28</v>
      </c>
      <c r="Y6">
        <v>101.26</v>
      </c>
      <c r="Z6">
        <v>101.28</v>
      </c>
      <c r="AA6">
        <v>101.27</v>
      </c>
      <c r="AB6">
        <v>101.29</v>
      </c>
      <c r="AC6">
        <v>101.29</v>
      </c>
      <c r="AD6">
        <v>101.29</v>
      </c>
      <c r="AE6">
        <v>101.3</v>
      </c>
      <c r="AF6">
        <v>101.3</v>
      </c>
      <c r="AG6">
        <v>101.32</v>
      </c>
      <c r="AH6">
        <v>101.31</v>
      </c>
      <c r="AI6">
        <v>101.32</v>
      </c>
      <c r="AJ6">
        <v>101.28</v>
      </c>
      <c r="AK6">
        <v>101.29</v>
      </c>
      <c r="AL6">
        <v>101.29</v>
      </c>
      <c r="AM6">
        <v>101.29</v>
      </c>
      <c r="AN6">
        <v>101.31</v>
      </c>
      <c r="AO6">
        <v>101.31</v>
      </c>
      <c r="AP6">
        <v>101.31</v>
      </c>
      <c r="AQ6">
        <v>101.3</v>
      </c>
      <c r="AR6">
        <v>101.32</v>
      </c>
      <c r="AS6">
        <v>101.34</v>
      </c>
      <c r="AT6">
        <v>101.36</v>
      </c>
      <c r="AU6">
        <v>101.35</v>
      </c>
      <c r="AV6">
        <v>101.34</v>
      </c>
      <c r="AW6">
        <v>101.33</v>
      </c>
      <c r="AX6">
        <v>101.32</v>
      </c>
      <c r="AY6">
        <v>101.31</v>
      </c>
      <c r="AZ6">
        <v>101.32</v>
      </c>
      <c r="BA6">
        <v>101.34</v>
      </c>
      <c r="BB6">
        <v>101.34</v>
      </c>
      <c r="BC6">
        <v>101.34</v>
      </c>
      <c r="BD6">
        <v>101.26</v>
      </c>
      <c r="BE6">
        <v>101.26</v>
      </c>
      <c r="BF6">
        <v>101.28</v>
      </c>
      <c r="BG6">
        <v>101.29</v>
      </c>
      <c r="BH6">
        <v>101.28</v>
      </c>
      <c r="BI6">
        <v>101.3</v>
      </c>
      <c r="BJ6">
        <v>101.28</v>
      </c>
      <c r="BK6">
        <v>101.25</v>
      </c>
      <c r="BM6">
        <v>101.18</v>
      </c>
      <c r="BN6">
        <v>101.36</v>
      </c>
      <c r="BP6">
        <v>19</v>
      </c>
      <c r="BQ6">
        <v>0.33888888888888885</v>
      </c>
      <c r="BR6">
        <v>0.36249999999999988</v>
      </c>
      <c r="BS6" t="s">
        <v>45</v>
      </c>
    </row>
    <row r="7" spans="1:71" x14ac:dyDescent="0.25">
      <c r="A7" s="2">
        <v>42592</v>
      </c>
      <c r="B7" s="9">
        <v>10</v>
      </c>
      <c r="C7" s="9">
        <v>1</v>
      </c>
      <c r="D7">
        <v>101.5</v>
      </c>
      <c r="E7">
        <v>101.54</v>
      </c>
      <c r="F7">
        <v>101.54</v>
      </c>
      <c r="G7">
        <v>101.54</v>
      </c>
      <c r="H7">
        <v>101.49</v>
      </c>
      <c r="I7">
        <v>101.57</v>
      </c>
      <c r="J7">
        <v>101.58</v>
      </c>
      <c r="K7">
        <v>101.59</v>
      </c>
      <c r="L7">
        <v>101.54</v>
      </c>
      <c r="M7">
        <v>101.51</v>
      </c>
      <c r="N7">
        <v>101.5</v>
      </c>
      <c r="O7">
        <v>101.46</v>
      </c>
      <c r="P7">
        <v>101.46</v>
      </c>
      <c r="Q7">
        <v>101.43</v>
      </c>
      <c r="R7">
        <v>101.47</v>
      </c>
      <c r="S7">
        <v>101.48</v>
      </c>
      <c r="T7">
        <v>101.47</v>
      </c>
      <c r="U7">
        <v>101.5</v>
      </c>
      <c r="V7">
        <v>101.49</v>
      </c>
      <c r="W7">
        <v>101.53</v>
      </c>
      <c r="X7">
        <v>101.54</v>
      </c>
      <c r="Y7">
        <v>101.55</v>
      </c>
      <c r="Z7">
        <v>101.53</v>
      </c>
      <c r="AA7">
        <v>101.58</v>
      </c>
      <c r="AB7">
        <v>101.56</v>
      </c>
      <c r="AC7">
        <v>101.54</v>
      </c>
      <c r="AD7">
        <v>101.5</v>
      </c>
      <c r="AE7">
        <v>101.51</v>
      </c>
      <c r="AF7">
        <v>101.52</v>
      </c>
      <c r="AG7">
        <v>101.47</v>
      </c>
      <c r="AH7">
        <v>101.46</v>
      </c>
      <c r="AI7">
        <v>101.43</v>
      </c>
      <c r="AJ7">
        <v>101.43</v>
      </c>
      <c r="AK7">
        <v>101.42</v>
      </c>
      <c r="AL7">
        <v>101.43</v>
      </c>
      <c r="AM7">
        <v>101.55</v>
      </c>
      <c r="AN7">
        <v>101.57</v>
      </c>
      <c r="AO7">
        <v>101.57</v>
      </c>
      <c r="AP7">
        <v>101.58</v>
      </c>
      <c r="AQ7">
        <v>101.62</v>
      </c>
      <c r="AR7">
        <v>101.63</v>
      </c>
      <c r="AS7">
        <v>101.61</v>
      </c>
      <c r="AT7">
        <v>101.57</v>
      </c>
      <c r="AU7">
        <v>101.55</v>
      </c>
      <c r="AV7">
        <v>101.62</v>
      </c>
      <c r="AW7">
        <v>101.64</v>
      </c>
      <c r="AX7">
        <v>101.68</v>
      </c>
      <c r="AY7">
        <v>101.81</v>
      </c>
      <c r="AZ7">
        <v>101.81</v>
      </c>
      <c r="BA7">
        <v>101.82</v>
      </c>
      <c r="BB7">
        <v>101.83</v>
      </c>
      <c r="BC7">
        <v>101.82</v>
      </c>
      <c r="BD7">
        <v>101.83</v>
      </c>
      <c r="BE7">
        <v>101.83</v>
      </c>
      <c r="BF7">
        <v>101.82</v>
      </c>
      <c r="BG7">
        <v>101.82</v>
      </c>
      <c r="BH7">
        <v>101.88</v>
      </c>
      <c r="BI7">
        <v>101.88</v>
      </c>
      <c r="BJ7">
        <v>101.91</v>
      </c>
      <c r="BK7">
        <v>101.92</v>
      </c>
      <c r="BM7">
        <v>101.42</v>
      </c>
      <c r="BN7">
        <v>101.92</v>
      </c>
      <c r="BP7">
        <v>22</v>
      </c>
      <c r="BQ7">
        <v>0.3562499999999999</v>
      </c>
      <c r="BR7">
        <v>0.37430555555555539</v>
      </c>
      <c r="BS7" t="s">
        <v>48</v>
      </c>
    </row>
    <row r="8" spans="1:71" x14ac:dyDescent="0.25">
      <c r="A8" s="2">
        <v>42597</v>
      </c>
      <c r="B8" s="9">
        <v>15</v>
      </c>
      <c r="C8" s="9">
        <v>1</v>
      </c>
      <c r="D8">
        <v>101.4</v>
      </c>
      <c r="E8">
        <v>101.39</v>
      </c>
      <c r="F8">
        <v>101.39</v>
      </c>
      <c r="G8">
        <v>101.38</v>
      </c>
      <c r="H8">
        <v>101.39</v>
      </c>
      <c r="I8">
        <v>101.44</v>
      </c>
      <c r="J8">
        <v>101.39</v>
      </c>
      <c r="K8">
        <v>101.37</v>
      </c>
      <c r="L8">
        <v>101.36</v>
      </c>
      <c r="M8">
        <v>101.33</v>
      </c>
      <c r="N8">
        <v>101.34</v>
      </c>
      <c r="O8">
        <v>101.33</v>
      </c>
      <c r="P8">
        <v>101.33</v>
      </c>
      <c r="Q8">
        <v>101.33</v>
      </c>
      <c r="R8">
        <v>101.31</v>
      </c>
      <c r="S8">
        <v>101.32</v>
      </c>
      <c r="T8">
        <v>101.32</v>
      </c>
      <c r="U8">
        <v>101.32</v>
      </c>
      <c r="V8">
        <v>101.3</v>
      </c>
      <c r="W8">
        <v>101.27</v>
      </c>
      <c r="X8">
        <v>101.28</v>
      </c>
      <c r="Y8">
        <v>101.27</v>
      </c>
      <c r="Z8">
        <v>101.27</v>
      </c>
      <c r="AA8">
        <v>101.29</v>
      </c>
      <c r="AB8">
        <v>101.28</v>
      </c>
      <c r="AC8">
        <v>101.29</v>
      </c>
      <c r="AD8">
        <v>101.3</v>
      </c>
      <c r="AE8">
        <v>101.3</v>
      </c>
      <c r="AF8">
        <v>101.3</v>
      </c>
      <c r="AG8">
        <v>101.29</v>
      </c>
      <c r="AH8">
        <v>101.3</v>
      </c>
      <c r="AI8">
        <v>101.31</v>
      </c>
      <c r="AJ8">
        <v>101.31</v>
      </c>
      <c r="AK8">
        <v>101.29</v>
      </c>
      <c r="AL8">
        <v>101.31</v>
      </c>
      <c r="AM8">
        <v>101.29</v>
      </c>
      <c r="AN8">
        <v>101.31</v>
      </c>
      <c r="AO8">
        <v>101.32</v>
      </c>
      <c r="AP8">
        <v>101.33</v>
      </c>
      <c r="AQ8">
        <v>101.32</v>
      </c>
      <c r="AR8">
        <v>101.31</v>
      </c>
      <c r="AS8">
        <v>101.29</v>
      </c>
      <c r="AT8">
        <v>101.31</v>
      </c>
      <c r="AU8">
        <v>101.31</v>
      </c>
      <c r="AV8">
        <v>101.29</v>
      </c>
      <c r="AW8">
        <v>101.3</v>
      </c>
      <c r="AX8">
        <v>101.31</v>
      </c>
      <c r="AY8">
        <v>101.34</v>
      </c>
      <c r="AZ8">
        <v>101.32</v>
      </c>
      <c r="BA8">
        <v>101.36</v>
      </c>
      <c r="BB8">
        <v>101.36</v>
      </c>
      <c r="BC8">
        <v>101.37</v>
      </c>
      <c r="BD8">
        <v>101.36</v>
      </c>
      <c r="BE8">
        <v>101.38</v>
      </c>
      <c r="BF8">
        <v>101.38</v>
      </c>
      <c r="BG8">
        <v>101.31</v>
      </c>
      <c r="BH8">
        <v>101.3</v>
      </c>
      <c r="BI8">
        <v>101.28</v>
      </c>
      <c r="BJ8">
        <v>101.25</v>
      </c>
      <c r="BK8">
        <v>101.31</v>
      </c>
      <c r="BM8">
        <v>101.25</v>
      </c>
      <c r="BN8">
        <v>101.44</v>
      </c>
      <c r="BP8">
        <v>25</v>
      </c>
      <c r="BQ8">
        <v>0.37361111111111095</v>
      </c>
      <c r="BR8">
        <v>0.33680555555555552</v>
      </c>
      <c r="BS8" t="s">
        <v>50</v>
      </c>
    </row>
    <row r="9" spans="1:71" x14ac:dyDescent="0.25">
      <c r="A9" s="2">
        <v>42607</v>
      </c>
      <c r="B9" s="9">
        <v>25</v>
      </c>
      <c r="C9" s="9">
        <v>1</v>
      </c>
      <c r="D9">
        <v>100.4</v>
      </c>
      <c r="E9">
        <v>100.43</v>
      </c>
      <c r="F9">
        <v>100.44</v>
      </c>
      <c r="G9">
        <v>100.45</v>
      </c>
      <c r="H9">
        <v>100.45</v>
      </c>
      <c r="I9">
        <v>100.49</v>
      </c>
      <c r="J9">
        <v>100.48</v>
      </c>
      <c r="K9">
        <v>100.5</v>
      </c>
      <c r="L9">
        <v>100.5</v>
      </c>
      <c r="M9">
        <v>100.48</v>
      </c>
      <c r="N9">
        <v>100.47</v>
      </c>
      <c r="O9">
        <v>100.49</v>
      </c>
      <c r="P9">
        <v>100.48</v>
      </c>
      <c r="Q9">
        <v>100.49</v>
      </c>
      <c r="R9">
        <v>100.48</v>
      </c>
      <c r="S9">
        <v>100.46</v>
      </c>
      <c r="T9">
        <v>100.45</v>
      </c>
      <c r="U9">
        <v>100.45</v>
      </c>
      <c r="V9">
        <v>100.48</v>
      </c>
      <c r="W9">
        <v>100.47</v>
      </c>
      <c r="X9">
        <v>100.47</v>
      </c>
      <c r="Y9">
        <v>100.46</v>
      </c>
      <c r="Z9">
        <v>100.46</v>
      </c>
      <c r="AA9">
        <v>100.46</v>
      </c>
      <c r="AB9">
        <v>100.48</v>
      </c>
      <c r="AC9">
        <v>100.49</v>
      </c>
      <c r="AD9">
        <v>100.52</v>
      </c>
      <c r="AE9">
        <v>100.52</v>
      </c>
      <c r="AF9">
        <v>100.52</v>
      </c>
      <c r="AG9">
        <v>100.52</v>
      </c>
      <c r="AH9">
        <v>100.51</v>
      </c>
      <c r="AI9">
        <v>100.51</v>
      </c>
      <c r="AJ9">
        <v>100.51</v>
      </c>
      <c r="AK9">
        <v>100.53</v>
      </c>
      <c r="AL9">
        <v>100.52</v>
      </c>
      <c r="AM9">
        <v>100.53</v>
      </c>
      <c r="AN9">
        <v>100.54</v>
      </c>
      <c r="AO9">
        <v>100.53</v>
      </c>
      <c r="AP9">
        <v>100.54</v>
      </c>
      <c r="AQ9">
        <v>100.54</v>
      </c>
      <c r="AR9">
        <v>100.54</v>
      </c>
      <c r="AS9">
        <v>100.57</v>
      </c>
      <c r="AT9">
        <v>100.58</v>
      </c>
      <c r="AU9">
        <v>100.58</v>
      </c>
      <c r="AV9">
        <v>100.58</v>
      </c>
      <c r="AW9">
        <v>100.59</v>
      </c>
      <c r="AX9">
        <v>100.59</v>
      </c>
      <c r="AY9">
        <v>100.6</v>
      </c>
      <c r="AZ9">
        <v>100.59</v>
      </c>
      <c r="BA9">
        <v>100.59</v>
      </c>
      <c r="BB9">
        <v>100.61</v>
      </c>
      <c r="BC9">
        <v>100.59</v>
      </c>
      <c r="BD9">
        <v>100.58</v>
      </c>
      <c r="BE9">
        <v>100.56</v>
      </c>
      <c r="BF9">
        <v>100.56</v>
      </c>
      <c r="BG9">
        <v>100.56</v>
      </c>
      <c r="BH9">
        <v>100.55</v>
      </c>
      <c r="BI9">
        <v>100.53</v>
      </c>
      <c r="BJ9">
        <v>100.54</v>
      </c>
      <c r="BK9">
        <v>100.55</v>
      </c>
      <c r="BM9">
        <v>100.4</v>
      </c>
      <c r="BN9">
        <v>100.61</v>
      </c>
      <c r="BP9">
        <v>33</v>
      </c>
      <c r="BQ9">
        <v>0.33333333333333331</v>
      </c>
      <c r="BR9">
        <v>0.36805555555555541</v>
      </c>
      <c r="BS9" t="s">
        <v>58</v>
      </c>
    </row>
    <row r="10" spans="1:71" x14ac:dyDescent="0.25">
      <c r="A10" s="2">
        <v>42612</v>
      </c>
      <c r="B10" s="9">
        <v>30</v>
      </c>
      <c r="C10" s="9">
        <v>1</v>
      </c>
      <c r="D10">
        <v>101.93</v>
      </c>
      <c r="E10">
        <v>101.93</v>
      </c>
      <c r="F10">
        <v>101.91</v>
      </c>
      <c r="G10">
        <v>101.92</v>
      </c>
      <c r="H10">
        <v>101.91</v>
      </c>
      <c r="I10">
        <v>101.92</v>
      </c>
      <c r="J10">
        <v>101.93</v>
      </c>
      <c r="K10">
        <v>101.9</v>
      </c>
      <c r="L10">
        <v>101.87</v>
      </c>
      <c r="M10">
        <v>101.88</v>
      </c>
      <c r="N10">
        <v>101.89</v>
      </c>
      <c r="O10">
        <v>101.9</v>
      </c>
      <c r="P10">
        <v>101.87</v>
      </c>
      <c r="Q10">
        <v>101.88</v>
      </c>
      <c r="R10">
        <v>101.88</v>
      </c>
      <c r="S10">
        <v>101.85</v>
      </c>
      <c r="T10">
        <v>101.87</v>
      </c>
      <c r="U10">
        <v>101.87</v>
      </c>
      <c r="V10">
        <v>101.87</v>
      </c>
      <c r="W10">
        <v>101.85</v>
      </c>
      <c r="X10">
        <v>101.85</v>
      </c>
      <c r="Y10">
        <v>101.85</v>
      </c>
      <c r="Z10">
        <v>101.83</v>
      </c>
      <c r="AA10">
        <v>101.85</v>
      </c>
      <c r="AB10">
        <v>101.86</v>
      </c>
      <c r="AC10">
        <v>101.87</v>
      </c>
      <c r="AD10">
        <v>101.87</v>
      </c>
      <c r="AE10">
        <v>101.88</v>
      </c>
      <c r="AF10">
        <v>101.88</v>
      </c>
      <c r="AG10">
        <v>101.89</v>
      </c>
      <c r="AH10">
        <v>101.88</v>
      </c>
      <c r="AI10">
        <v>101.87</v>
      </c>
      <c r="AJ10">
        <v>101.85</v>
      </c>
      <c r="AK10">
        <v>101.84</v>
      </c>
      <c r="AL10">
        <v>101.83</v>
      </c>
      <c r="AM10">
        <v>101.84</v>
      </c>
      <c r="AN10">
        <v>101.83</v>
      </c>
      <c r="AO10">
        <v>101.83</v>
      </c>
      <c r="AP10">
        <v>101.84</v>
      </c>
      <c r="AQ10">
        <v>101.81</v>
      </c>
      <c r="AR10">
        <v>101.79</v>
      </c>
      <c r="AS10">
        <v>101.79</v>
      </c>
      <c r="AT10">
        <v>101.79</v>
      </c>
      <c r="AU10">
        <v>101.8</v>
      </c>
      <c r="AV10">
        <v>101.8</v>
      </c>
      <c r="AW10">
        <v>101.79</v>
      </c>
      <c r="AX10">
        <v>101.79</v>
      </c>
      <c r="AY10">
        <v>101.78</v>
      </c>
      <c r="AZ10">
        <v>101.78</v>
      </c>
      <c r="BA10">
        <v>101.76</v>
      </c>
      <c r="BB10">
        <v>101.78</v>
      </c>
      <c r="BC10">
        <v>101.78</v>
      </c>
      <c r="BD10">
        <v>101.78</v>
      </c>
      <c r="BE10">
        <v>101.77</v>
      </c>
      <c r="BF10">
        <v>101.77</v>
      </c>
      <c r="BG10">
        <v>101.8</v>
      </c>
      <c r="BH10">
        <v>101.81</v>
      </c>
      <c r="BI10">
        <v>101.82</v>
      </c>
      <c r="BJ10">
        <v>101.85</v>
      </c>
      <c r="BK10">
        <v>101.85</v>
      </c>
      <c r="BM10">
        <v>101.76</v>
      </c>
      <c r="BN10">
        <v>101.93</v>
      </c>
      <c r="BP10">
        <v>36</v>
      </c>
      <c r="BQ10">
        <v>0.36736111111111097</v>
      </c>
      <c r="BR10">
        <v>0.33333333333333331</v>
      </c>
      <c r="BS10" t="s">
        <v>61</v>
      </c>
    </row>
    <row r="11" spans="1:71" x14ac:dyDescent="0.25">
      <c r="A11" s="2">
        <v>42618</v>
      </c>
      <c r="B11" s="9">
        <v>5</v>
      </c>
      <c r="C11" s="9">
        <v>1</v>
      </c>
      <c r="D11">
        <v>103.9</v>
      </c>
      <c r="E11">
        <v>103.92</v>
      </c>
      <c r="F11">
        <v>103.9</v>
      </c>
      <c r="G11">
        <v>103.91</v>
      </c>
      <c r="H11">
        <v>103.93</v>
      </c>
      <c r="I11">
        <v>103.91</v>
      </c>
      <c r="J11">
        <v>103.87</v>
      </c>
      <c r="K11">
        <v>103.89</v>
      </c>
      <c r="L11">
        <v>103.88</v>
      </c>
      <c r="M11">
        <v>103.88</v>
      </c>
      <c r="N11">
        <v>103.88</v>
      </c>
      <c r="O11">
        <v>103.9</v>
      </c>
      <c r="P11">
        <v>103.91</v>
      </c>
      <c r="Q11">
        <v>103.87</v>
      </c>
      <c r="R11">
        <v>103.85</v>
      </c>
      <c r="S11">
        <v>103.85</v>
      </c>
      <c r="T11">
        <v>103.86</v>
      </c>
      <c r="U11">
        <v>103.85</v>
      </c>
      <c r="V11">
        <v>103.83</v>
      </c>
      <c r="W11">
        <v>103.87</v>
      </c>
      <c r="X11">
        <v>103.85</v>
      </c>
      <c r="Y11">
        <v>103.81</v>
      </c>
      <c r="Z11">
        <v>103.8</v>
      </c>
      <c r="AA11">
        <v>103.78</v>
      </c>
      <c r="AB11">
        <v>103.78</v>
      </c>
      <c r="AC11">
        <v>103.79</v>
      </c>
      <c r="AD11">
        <v>103.79</v>
      </c>
      <c r="AE11">
        <v>103.76</v>
      </c>
      <c r="AF11">
        <v>103.76</v>
      </c>
      <c r="AG11">
        <v>103.78</v>
      </c>
      <c r="AH11">
        <v>103.77</v>
      </c>
      <c r="AI11">
        <v>103.78</v>
      </c>
      <c r="AJ11">
        <v>103.77</v>
      </c>
      <c r="AK11">
        <v>103.75</v>
      </c>
      <c r="AL11">
        <v>103.73</v>
      </c>
      <c r="AM11">
        <v>103.72</v>
      </c>
      <c r="AN11">
        <v>103.72</v>
      </c>
      <c r="AO11">
        <v>103.75</v>
      </c>
      <c r="AP11">
        <v>103.75</v>
      </c>
      <c r="AQ11">
        <v>103.76</v>
      </c>
      <c r="AR11">
        <v>103.72</v>
      </c>
      <c r="AS11">
        <v>103.79</v>
      </c>
      <c r="AT11">
        <v>103.8</v>
      </c>
      <c r="AU11">
        <v>103.79</v>
      </c>
      <c r="AV11">
        <v>103.77</v>
      </c>
      <c r="AW11">
        <v>103.8</v>
      </c>
      <c r="AX11">
        <v>103.78</v>
      </c>
      <c r="AY11">
        <v>103.83</v>
      </c>
      <c r="AZ11">
        <v>103.87</v>
      </c>
      <c r="BA11">
        <v>103.9</v>
      </c>
      <c r="BB11">
        <v>103.88</v>
      </c>
      <c r="BC11">
        <v>103.85</v>
      </c>
      <c r="BD11">
        <v>103.83</v>
      </c>
      <c r="BE11">
        <v>103.88</v>
      </c>
      <c r="BF11">
        <v>103.87</v>
      </c>
      <c r="BG11">
        <v>103.87</v>
      </c>
      <c r="BH11">
        <v>103.91</v>
      </c>
      <c r="BI11">
        <v>103.94</v>
      </c>
      <c r="BJ11">
        <v>103.94</v>
      </c>
      <c r="BK11">
        <v>103.98</v>
      </c>
      <c r="BM11">
        <v>103.72</v>
      </c>
      <c r="BN11">
        <v>103.98</v>
      </c>
      <c r="BP11">
        <v>40</v>
      </c>
      <c r="BQ11">
        <v>0.35763888888888878</v>
      </c>
      <c r="BR11">
        <v>0.37430555555555539</v>
      </c>
      <c r="BS11" t="s">
        <v>65</v>
      </c>
    </row>
    <row r="12" spans="1:71" x14ac:dyDescent="0.25">
      <c r="A12" s="2">
        <v>42628</v>
      </c>
      <c r="B12" s="9">
        <v>15</v>
      </c>
      <c r="C12" s="9">
        <v>1</v>
      </c>
      <c r="D12">
        <v>102.43</v>
      </c>
      <c r="E12">
        <v>102.44</v>
      </c>
      <c r="F12">
        <v>102.44</v>
      </c>
      <c r="G12">
        <v>102.43</v>
      </c>
      <c r="H12">
        <v>102.47</v>
      </c>
      <c r="I12">
        <v>102.48</v>
      </c>
      <c r="J12">
        <v>102.44</v>
      </c>
      <c r="K12">
        <v>102.41</v>
      </c>
      <c r="L12">
        <v>102.43</v>
      </c>
      <c r="M12">
        <v>102.46</v>
      </c>
      <c r="N12">
        <v>102.46</v>
      </c>
      <c r="O12">
        <v>102.47</v>
      </c>
      <c r="P12">
        <v>102.47</v>
      </c>
      <c r="Q12">
        <v>102.45</v>
      </c>
      <c r="R12">
        <v>102.43</v>
      </c>
      <c r="S12">
        <v>102.42</v>
      </c>
      <c r="T12">
        <v>102.47</v>
      </c>
      <c r="U12">
        <v>102.48</v>
      </c>
      <c r="V12">
        <v>102.47</v>
      </c>
      <c r="W12">
        <v>102.45</v>
      </c>
      <c r="X12">
        <v>102.45</v>
      </c>
      <c r="Y12">
        <v>102.44</v>
      </c>
      <c r="Z12">
        <v>102.47</v>
      </c>
      <c r="AA12">
        <v>102.49</v>
      </c>
      <c r="AB12">
        <v>102.51</v>
      </c>
      <c r="AC12">
        <v>102.49</v>
      </c>
      <c r="AD12">
        <v>102.48</v>
      </c>
      <c r="AE12">
        <v>102.5</v>
      </c>
      <c r="AF12">
        <v>102.5</v>
      </c>
      <c r="AG12">
        <v>102.49</v>
      </c>
      <c r="AH12">
        <v>102.51</v>
      </c>
      <c r="AI12">
        <v>102.5</v>
      </c>
      <c r="AJ12">
        <v>102.5</v>
      </c>
      <c r="AK12">
        <v>102.48</v>
      </c>
      <c r="AL12">
        <v>102.49</v>
      </c>
      <c r="AM12">
        <v>102.51</v>
      </c>
      <c r="AN12">
        <v>102.49</v>
      </c>
      <c r="AO12">
        <v>102.51</v>
      </c>
      <c r="AP12">
        <v>102.57</v>
      </c>
      <c r="AQ12">
        <v>102.58</v>
      </c>
      <c r="AR12">
        <v>102.59</v>
      </c>
      <c r="AS12">
        <v>102.6</v>
      </c>
      <c r="AT12">
        <v>102.6</v>
      </c>
      <c r="AU12">
        <v>102.61</v>
      </c>
      <c r="AV12">
        <v>102.59</v>
      </c>
      <c r="AW12">
        <v>102.57</v>
      </c>
      <c r="AX12">
        <v>102.58</v>
      </c>
      <c r="AY12">
        <v>102.59</v>
      </c>
      <c r="AZ12">
        <v>102.61</v>
      </c>
      <c r="BA12">
        <v>102.58</v>
      </c>
      <c r="BB12">
        <v>102.58</v>
      </c>
      <c r="BC12">
        <v>102.58</v>
      </c>
      <c r="BD12">
        <v>102.59</v>
      </c>
      <c r="BE12">
        <v>102.59</v>
      </c>
      <c r="BF12">
        <v>102.58</v>
      </c>
      <c r="BG12">
        <v>102.57</v>
      </c>
      <c r="BH12">
        <v>102.54</v>
      </c>
      <c r="BI12">
        <v>102.54</v>
      </c>
      <c r="BJ12">
        <v>102.51</v>
      </c>
      <c r="BK12">
        <v>102.53</v>
      </c>
      <c r="BM12">
        <v>102.41</v>
      </c>
      <c r="BN12">
        <v>102.61</v>
      </c>
      <c r="BP12">
        <v>48</v>
      </c>
      <c r="BQ12">
        <v>0.33819444444444441</v>
      </c>
      <c r="BR12">
        <v>0.36319444444444432</v>
      </c>
      <c r="BS12" t="s">
        <v>73</v>
      </c>
    </row>
    <row r="13" spans="1:71" x14ac:dyDescent="0.25">
      <c r="A13" s="2">
        <v>42633</v>
      </c>
      <c r="B13" s="9">
        <v>20</v>
      </c>
      <c r="C13" s="9">
        <v>1</v>
      </c>
      <c r="D13">
        <v>101.87</v>
      </c>
      <c r="E13">
        <v>101.89</v>
      </c>
      <c r="F13">
        <v>101.9</v>
      </c>
      <c r="G13">
        <v>101.92</v>
      </c>
      <c r="H13">
        <v>101.92</v>
      </c>
      <c r="I13">
        <v>101.91</v>
      </c>
      <c r="J13">
        <v>101.89</v>
      </c>
      <c r="K13">
        <v>101.9</v>
      </c>
      <c r="L13">
        <v>101.87</v>
      </c>
      <c r="M13">
        <v>101.86</v>
      </c>
      <c r="N13">
        <v>101.89</v>
      </c>
      <c r="O13">
        <v>101.89</v>
      </c>
      <c r="P13">
        <v>101.91</v>
      </c>
      <c r="Q13">
        <v>101.9</v>
      </c>
      <c r="R13">
        <v>101.92</v>
      </c>
      <c r="S13">
        <v>101.93</v>
      </c>
      <c r="T13">
        <v>101.92</v>
      </c>
      <c r="U13">
        <v>101.94</v>
      </c>
      <c r="V13">
        <v>101.94</v>
      </c>
      <c r="W13">
        <v>101.94</v>
      </c>
      <c r="X13">
        <v>101.94</v>
      </c>
      <c r="Y13">
        <v>101.95</v>
      </c>
      <c r="Z13">
        <v>101.95</v>
      </c>
      <c r="AA13">
        <v>101.93</v>
      </c>
      <c r="AB13">
        <v>101.91</v>
      </c>
      <c r="AC13">
        <v>101.86</v>
      </c>
      <c r="AD13">
        <v>101.85</v>
      </c>
      <c r="AE13">
        <v>101.85</v>
      </c>
      <c r="AF13">
        <v>101.86</v>
      </c>
      <c r="AG13">
        <v>101.85</v>
      </c>
      <c r="AH13">
        <v>101.86</v>
      </c>
      <c r="AI13">
        <v>101.87</v>
      </c>
      <c r="AJ13">
        <v>101.85</v>
      </c>
      <c r="AK13">
        <v>101.83</v>
      </c>
      <c r="AL13">
        <v>101.82</v>
      </c>
      <c r="AM13">
        <v>101.81</v>
      </c>
      <c r="AN13">
        <v>101.8</v>
      </c>
      <c r="AO13">
        <v>101.8</v>
      </c>
      <c r="AP13">
        <v>101.81</v>
      </c>
      <c r="AQ13">
        <v>101.82</v>
      </c>
      <c r="AR13">
        <v>101.82</v>
      </c>
      <c r="AS13">
        <v>101.85</v>
      </c>
      <c r="AT13">
        <v>101.85</v>
      </c>
      <c r="AU13">
        <v>101.87</v>
      </c>
      <c r="AV13">
        <v>101.88</v>
      </c>
      <c r="AW13">
        <v>101.88</v>
      </c>
      <c r="AX13">
        <v>101.88</v>
      </c>
      <c r="AY13">
        <v>101.89</v>
      </c>
      <c r="AZ13">
        <v>101.89</v>
      </c>
      <c r="BA13">
        <v>101.9</v>
      </c>
      <c r="BB13">
        <v>101.9</v>
      </c>
      <c r="BC13">
        <v>101.92</v>
      </c>
      <c r="BD13">
        <v>101.89</v>
      </c>
      <c r="BE13">
        <v>101.9</v>
      </c>
      <c r="BF13">
        <v>101.87</v>
      </c>
      <c r="BG13">
        <v>101.88</v>
      </c>
      <c r="BH13">
        <v>101.88</v>
      </c>
      <c r="BI13">
        <v>101.87</v>
      </c>
      <c r="BJ13">
        <v>101.9</v>
      </c>
      <c r="BK13">
        <v>101.9</v>
      </c>
      <c r="BM13">
        <v>101.8</v>
      </c>
      <c r="BN13">
        <v>101.95</v>
      </c>
      <c r="BP13">
        <v>51</v>
      </c>
      <c r="BQ13">
        <v>0.35833333333333323</v>
      </c>
      <c r="BR13">
        <v>0.3479166666666666</v>
      </c>
      <c r="BS13" t="s">
        <v>76</v>
      </c>
    </row>
    <row r="14" spans="1:71" x14ac:dyDescent="0.25">
      <c r="A14" s="2">
        <v>42643</v>
      </c>
      <c r="B14" s="9">
        <v>30</v>
      </c>
      <c r="C14" s="9">
        <v>1</v>
      </c>
      <c r="D14">
        <v>101.09</v>
      </c>
      <c r="E14">
        <v>101.07</v>
      </c>
      <c r="F14">
        <v>101.07</v>
      </c>
      <c r="G14">
        <v>101.08</v>
      </c>
      <c r="H14">
        <v>101.06</v>
      </c>
      <c r="I14">
        <v>101.04</v>
      </c>
      <c r="J14">
        <v>101.05</v>
      </c>
      <c r="K14">
        <v>101.09</v>
      </c>
      <c r="L14">
        <v>101.1</v>
      </c>
      <c r="M14">
        <v>101.1</v>
      </c>
      <c r="N14">
        <v>101.09</v>
      </c>
      <c r="O14">
        <v>101.05</v>
      </c>
      <c r="P14">
        <v>101.06</v>
      </c>
      <c r="Q14">
        <v>101.05</v>
      </c>
      <c r="R14">
        <v>101.06</v>
      </c>
      <c r="S14">
        <v>101.06</v>
      </c>
      <c r="T14">
        <v>101.05</v>
      </c>
      <c r="U14">
        <v>101.05</v>
      </c>
      <c r="V14">
        <v>101.05</v>
      </c>
      <c r="W14">
        <v>101.04</v>
      </c>
      <c r="X14">
        <v>101</v>
      </c>
      <c r="Y14">
        <v>101.02</v>
      </c>
      <c r="Z14">
        <v>101.06</v>
      </c>
      <c r="AA14">
        <v>101.1</v>
      </c>
      <c r="AB14">
        <v>101.09</v>
      </c>
      <c r="AC14">
        <v>101.11</v>
      </c>
      <c r="AD14">
        <v>101.12</v>
      </c>
      <c r="AE14">
        <v>101.13</v>
      </c>
      <c r="AF14">
        <v>101.14</v>
      </c>
      <c r="AG14">
        <v>101.14</v>
      </c>
      <c r="AH14">
        <v>101.13</v>
      </c>
      <c r="AI14">
        <v>101.13</v>
      </c>
      <c r="AJ14">
        <v>101.15</v>
      </c>
      <c r="AK14">
        <v>101.14</v>
      </c>
      <c r="AL14">
        <v>101.13</v>
      </c>
      <c r="AM14">
        <v>101.13</v>
      </c>
      <c r="AN14">
        <v>101.12</v>
      </c>
      <c r="AO14">
        <v>101.11</v>
      </c>
      <c r="AP14">
        <v>101.1</v>
      </c>
      <c r="AQ14">
        <v>101.1</v>
      </c>
      <c r="AR14">
        <v>101.11</v>
      </c>
      <c r="AS14">
        <v>101.1</v>
      </c>
      <c r="AT14">
        <v>101.11</v>
      </c>
      <c r="AU14">
        <v>101.14</v>
      </c>
      <c r="AV14">
        <v>101.2</v>
      </c>
      <c r="AW14">
        <v>101.22</v>
      </c>
      <c r="AX14">
        <v>101.23</v>
      </c>
      <c r="AY14">
        <v>101.2</v>
      </c>
      <c r="AZ14">
        <v>101.21</v>
      </c>
      <c r="BA14">
        <v>101.21</v>
      </c>
      <c r="BB14">
        <v>101.21</v>
      </c>
      <c r="BC14">
        <v>101.21</v>
      </c>
      <c r="BD14">
        <v>101.22</v>
      </c>
      <c r="BE14">
        <v>101.23</v>
      </c>
      <c r="BF14">
        <v>101.2</v>
      </c>
      <c r="BG14">
        <v>101.2</v>
      </c>
      <c r="BH14">
        <v>101.2</v>
      </c>
      <c r="BI14">
        <v>101.2</v>
      </c>
      <c r="BJ14">
        <v>101.19</v>
      </c>
      <c r="BK14">
        <v>101.2</v>
      </c>
      <c r="BM14">
        <v>101</v>
      </c>
      <c r="BN14">
        <v>101.23</v>
      </c>
      <c r="BP14">
        <v>59</v>
      </c>
      <c r="BQ14">
        <v>0.34722222222222215</v>
      </c>
      <c r="BR14">
        <v>0.36527777777777765</v>
      </c>
      <c r="BS14" t="s">
        <v>84</v>
      </c>
    </row>
    <row r="15" spans="1:71" x14ac:dyDescent="0.25">
      <c r="A15" s="2">
        <v>42648</v>
      </c>
      <c r="B15" s="9">
        <v>5</v>
      </c>
      <c r="C15" s="9">
        <v>1</v>
      </c>
      <c r="D15">
        <v>102.78</v>
      </c>
      <c r="E15">
        <v>102.77</v>
      </c>
      <c r="F15">
        <v>102.76</v>
      </c>
      <c r="G15">
        <v>102.77</v>
      </c>
      <c r="H15">
        <v>102.74</v>
      </c>
      <c r="I15">
        <v>102.74</v>
      </c>
      <c r="J15">
        <v>102.71</v>
      </c>
      <c r="K15">
        <v>102.7</v>
      </c>
      <c r="L15">
        <v>102.72</v>
      </c>
      <c r="M15">
        <v>102.73</v>
      </c>
      <c r="N15">
        <v>102.75</v>
      </c>
      <c r="O15">
        <v>102.75</v>
      </c>
      <c r="P15">
        <v>102.75</v>
      </c>
      <c r="Q15">
        <v>102.74</v>
      </c>
      <c r="R15">
        <v>102.73</v>
      </c>
      <c r="S15">
        <v>102.71</v>
      </c>
      <c r="T15">
        <v>102.71</v>
      </c>
      <c r="U15">
        <v>102.7</v>
      </c>
      <c r="V15">
        <v>102.7</v>
      </c>
      <c r="W15">
        <v>102.71</v>
      </c>
      <c r="X15">
        <v>102.7</v>
      </c>
      <c r="Y15">
        <v>102.69</v>
      </c>
      <c r="Z15">
        <v>102.72</v>
      </c>
      <c r="AA15">
        <v>102.72</v>
      </c>
      <c r="AB15">
        <v>102.7</v>
      </c>
      <c r="AC15">
        <v>102.71</v>
      </c>
      <c r="AD15">
        <v>102.72</v>
      </c>
      <c r="AE15">
        <v>102.73</v>
      </c>
      <c r="AF15">
        <v>102.72</v>
      </c>
      <c r="AG15">
        <v>102.71</v>
      </c>
      <c r="AH15">
        <v>102.7</v>
      </c>
      <c r="AI15">
        <v>102.72</v>
      </c>
      <c r="AJ15">
        <v>102.74</v>
      </c>
      <c r="AK15">
        <v>102.73</v>
      </c>
      <c r="AL15">
        <v>102.77</v>
      </c>
      <c r="AM15">
        <v>102.75</v>
      </c>
      <c r="AN15">
        <v>102.73</v>
      </c>
      <c r="AO15">
        <v>102.71</v>
      </c>
      <c r="AP15">
        <v>102.74</v>
      </c>
      <c r="AQ15">
        <v>102.74</v>
      </c>
      <c r="AR15">
        <v>102.76</v>
      </c>
      <c r="AS15">
        <v>102.77</v>
      </c>
      <c r="AT15">
        <v>102.78</v>
      </c>
      <c r="AU15">
        <v>102.79</v>
      </c>
      <c r="AV15">
        <v>102.78</v>
      </c>
      <c r="AW15">
        <v>102.75</v>
      </c>
      <c r="AX15">
        <v>102.75</v>
      </c>
      <c r="AY15">
        <v>102.73</v>
      </c>
      <c r="AZ15">
        <v>102.74</v>
      </c>
      <c r="BA15">
        <v>102.73</v>
      </c>
      <c r="BB15">
        <v>102.76</v>
      </c>
      <c r="BC15">
        <v>102.78</v>
      </c>
      <c r="BD15">
        <v>102.81</v>
      </c>
      <c r="BE15">
        <v>102.82</v>
      </c>
      <c r="BF15">
        <v>102.82</v>
      </c>
      <c r="BG15">
        <v>102.82</v>
      </c>
      <c r="BH15">
        <v>102.84</v>
      </c>
      <c r="BI15">
        <v>102.85</v>
      </c>
      <c r="BJ15">
        <v>102.86</v>
      </c>
      <c r="BK15">
        <v>102.86</v>
      </c>
      <c r="BM15">
        <v>102.69</v>
      </c>
      <c r="BN15">
        <v>102.86</v>
      </c>
      <c r="BP15">
        <v>62</v>
      </c>
      <c r="BQ15">
        <v>0.3479166666666666</v>
      </c>
      <c r="BR15">
        <v>0.37361111111111095</v>
      </c>
      <c r="BS15" t="s">
        <v>87</v>
      </c>
    </row>
    <row r="16" spans="1:71" x14ac:dyDescent="0.25">
      <c r="A16" s="2">
        <v>42653</v>
      </c>
      <c r="B16" s="9">
        <v>10</v>
      </c>
      <c r="C16" s="9">
        <v>1</v>
      </c>
      <c r="D16">
        <v>102.98</v>
      </c>
      <c r="E16">
        <v>102.96</v>
      </c>
      <c r="F16">
        <v>103.01</v>
      </c>
      <c r="G16">
        <v>103.05</v>
      </c>
      <c r="H16">
        <v>103.07</v>
      </c>
      <c r="I16">
        <v>103.06</v>
      </c>
      <c r="J16">
        <v>103.06</v>
      </c>
      <c r="K16">
        <v>103.06</v>
      </c>
      <c r="L16">
        <v>103.07</v>
      </c>
      <c r="M16">
        <v>103.07</v>
      </c>
      <c r="N16">
        <v>103.08</v>
      </c>
      <c r="O16">
        <v>103.07</v>
      </c>
      <c r="P16">
        <v>103.06</v>
      </c>
      <c r="Q16">
        <v>103.08</v>
      </c>
      <c r="R16">
        <v>103.07</v>
      </c>
      <c r="S16">
        <v>103.07</v>
      </c>
      <c r="T16">
        <v>103.1</v>
      </c>
      <c r="U16">
        <v>103.11</v>
      </c>
      <c r="V16">
        <v>103.09</v>
      </c>
      <c r="W16">
        <v>103.1</v>
      </c>
      <c r="X16">
        <v>103.09</v>
      </c>
      <c r="Y16">
        <v>103.08</v>
      </c>
      <c r="Z16">
        <v>103.08</v>
      </c>
      <c r="AA16">
        <v>103.08</v>
      </c>
      <c r="AB16">
        <v>103.08</v>
      </c>
      <c r="AC16">
        <v>103.08</v>
      </c>
      <c r="AD16">
        <v>103.08</v>
      </c>
      <c r="AE16">
        <v>103.06</v>
      </c>
      <c r="AF16">
        <v>103.07</v>
      </c>
      <c r="AG16">
        <v>103.07</v>
      </c>
      <c r="AH16">
        <v>103.06</v>
      </c>
      <c r="AI16">
        <v>103.07</v>
      </c>
      <c r="AJ16">
        <v>103.07</v>
      </c>
      <c r="AK16">
        <v>103.07</v>
      </c>
      <c r="AL16">
        <v>103.06</v>
      </c>
      <c r="AM16">
        <v>103.06</v>
      </c>
      <c r="AN16">
        <v>103.05</v>
      </c>
      <c r="AO16">
        <v>103.05</v>
      </c>
      <c r="AP16">
        <v>103.05</v>
      </c>
      <c r="AQ16">
        <v>103.07</v>
      </c>
      <c r="AR16">
        <v>103.08</v>
      </c>
      <c r="AS16">
        <v>103.1</v>
      </c>
      <c r="AT16">
        <v>103.08</v>
      </c>
      <c r="AU16">
        <v>103.08</v>
      </c>
      <c r="AV16">
        <v>103.07</v>
      </c>
      <c r="AW16">
        <v>103.06</v>
      </c>
      <c r="AX16">
        <v>103.06</v>
      </c>
      <c r="AY16">
        <v>103.09</v>
      </c>
      <c r="AZ16">
        <v>103.09</v>
      </c>
      <c r="BA16">
        <v>103.1</v>
      </c>
      <c r="BB16">
        <v>103.07</v>
      </c>
      <c r="BC16">
        <v>103.06</v>
      </c>
      <c r="BD16">
        <v>103.06</v>
      </c>
      <c r="BE16">
        <v>103.08</v>
      </c>
      <c r="BF16">
        <v>103.11</v>
      </c>
      <c r="BG16">
        <v>103.11</v>
      </c>
      <c r="BH16">
        <v>103.08</v>
      </c>
      <c r="BI16">
        <v>103.07</v>
      </c>
      <c r="BJ16">
        <v>103.06</v>
      </c>
      <c r="BK16">
        <v>103.06</v>
      </c>
      <c r="BM16">
        <v>102.96</v>
      </c>
      <c r="BN16">
        <v>103.11</v>
      </c>
      <c r="BP16">
        <v>65</v>
      </c>
      <c r="BQ16">
        <v>0.33402777777777776</v>
      </c>
      <c r="BR16">
        <v>0.34513888888888883</v>
      </c>
      <c r="BS16" t="s">
        <v>90</v>
      </c>
    </row>
    <row r="17" spans="1:71" x14ac:dyDescent="0.25">
      <c r="A17" s="2">
        <v>42663</v>
      </c>
      <c r="B17" s="9">
        <v>20</v>
      </c>
      <c r="C17" s="9">
        <v>1</v>
      </c>
      <c r="D17">
        <v>103.61</v>
      </c>
      <c r="E17">
        <v>103.64</v>
      </c>
      <c r="F17">
        <v>103.64</v>
      </c>
      <c r="G17">
        <v>103.65</v>
      </c>
      <c r="H17">
        <v>103.64</v>
      </c>
      <c r="I17">
        <v>103.63</v>
      </c>
      <c r="J17">
        <v>103.61</v>
      </c>
      <c r="K17">
        <v>103.61</v>
      </c>
      <c r="L17">
        <v>103.61</v>
      </c>
      <c r="M17">
        <v>103.62</v>
      </c>
      <c r="N17">
        <v>103.61</v>
      </c>
      <c r="O17">
        <v>103.61</v>
      </c>
      <c r="P17">
        <v>103.62</v>
      </c>
      <c r="Q17">
        <v>103.62</v>
      </c>
      <c r="R17">
        <v>103.61</v>
      </c>
      <c r="S17">
        <v>103.61</v>
      </c>
      <c r="T17">
        <v>103.62</v>
      </c>
      <c r="U17">
        <v>103.62</v>
      </c>
      <c r="V17">
        <v>103.62</v>
      </c>
      <c r="W17">
        <v>103.61</v>
      </c>
      <c r="X17">
        <v>103.58</v>
      </c>
      <c r="Y17">
        <v>103.55</v>
      </c>
      <c r="Z17">
        <v>103.52</v>
      </c>
      <c r="AA17">
        <v>103.56</v>
      </c>
      <c r="AB17">
        <v>103.56</v>
      </c>
      <c r="AC17">
        <v>103.55</v>
      </c>
      <c r="AD17">
        <v>103.54</v>
      </c>
      <c r="AE17">
        <v>103.55</v>
      </c>
      <c r="AF17">
        <v>103.5</v>
      </c>
      <c r="AG17">
        <v>103.48</v>
      </c>
      <c r="AH17">
        <v>103.46</v>
      </c>
      <c r="AI17">
        <v>103.44</v>
      </c>
      <c r="AJ17">
        <v>103.43</v>
      </c>
      <c r="AK17">
        <v>103.43</v>
      </c>
      <c r="AL17">
        <v>103.44</v>
      </c>
      <c r="AM17">
        <v>103.44</v>
      </c>
      <c r="AN17">
        <v>103.45</v>
      </c>
      <c r="AO17">
        <v>103.45</v>
      </c>
      <c r="AP17">
        <v>103.47</v>
      </c>
      <c r="AQ17">
        <v>103.44</v>
      </c>
      <c r="AR17">
        <v>103.44</v>
      </c>
      <c r="AS17">
        <v>103.47</v>
      </c>
      <c r="AT17">
        <v>103.47</v>
      </c>
      <c r="AU17">
        <v>103.47</v>
      </c>
      <c r="AV17">
        <v>103.48</v>
      </c>
      <c r="AW17">
        <v>103.47</v>
      </c>
      <c r="AX17">
        <v>103.48</v>
      </c>
      <c r="AY17">
        <v>103.48</v>
      </c>
      <c r="AZ17">
        <v>103.48</v>
      </c>
      <c r="BA17">
        <v>103.48</v>
      </c>
      <c r="BB17">
        <v>103.46</v>
      </c>
      <c r="BC17">
        <v>103.44</v>
      </c>
      <c r="BD17">
        <v>103.44</v>
      </c>
      <c r="BE17">
        <v>103.44</v>
      </c>
      <c r="BF17">
        <v>103.44</v>
      </c>
      <c r="BG17">
        <v>103.45</v>
      </c>
      <c r="BH17">
        <v>103.43</v>
      </c>
      <c r="BI17">
        <v>103.44</v>
      </c>
      <c r="BJ17">
        <v>103.43</v>
      </c>
      <c r="BK17">
        <v>103.44</v>
      </c>
      <c r="BM17">
        <v>103.43</v>
      </c>
      <c r="BN17">
        <v>103.65</v>
      </c>
      <c r="BP17">
        <v>73</v>
      </c>
      <c r="BQ17">
        <v>0.35555555555555546</v>
      </c>
      <c r="BR17">
        <v>0.33541666666666664</v>
      </c>
      <c r="BS17" t="s">
        <v>97</v>
      </c>
    </row>
    <row r="18" spans="1:71" x14ac:dyDescent="0.25">
      <c r="A18" s="2">
        <v>42668</v>
      </c>
      <c r="B18" s="9">
        <v>25</v>
      </c>
      <c r="C18" s="9">
        <v>1</v>
      </c>
      <c r="D18">
        <v>104.47</v>
      </c>
      <c r="E18">
        <v>104.46</v>
      </c>
      <c r="F18">
        <v>104.46</v>
      </c>
      <c r="G18">
        <v>104.47</v>
      </c>
      <c r="H18">
        <v>104.45</v>
      </c>
      <c r="I18">
        <v>104.46</v>
      </c>
      <c r="J18">
        <v>104.45</v>
      </c>
      <c r="K18">
        <v>104.45</v>
      </c>
      <c r="L18">
        <v>104.44</v>
      </c>
      <c r="M18">
        <v>104.42</v>
      </c>
      <c r="N18">
        <v>104.43</v>
      </c>
      <c r="O18">
        <v>104.44</v>
      </c>
      <c r="P18">
        <v>104.44</v>
      </c>
      <c r="Q18">
        <v>104.44</v>
      </c>
      <c r="R18">
        <v>104.44</v>
      </c>
      <c r="S18">
        <v>104.41</v>
      </c>
      <c r="T18">
        <v>104.4</v>
      </c>
      <c r="U18">
        <v>104.4</v>
      </c>
      <c r="V18">
        <v>104.4</v>
      </c>
      <c r="W18">
        <v>104.39</v>
      </c>
      <c r="X18">
        <v>104.38</v>
      </c>
      <c r="Y18">
        <v>104.4</v>
      </c>
      <c r="Z18">
        <v>104.42</v>
      </c>
      <c r="AA18">
        <v>104.41</v>
      </c>
      <c r="AB18">
        <v>104.41</v>
      </c>
      <c r="AC18">
        <v>104.4</v>
      </c>
      <c r="AD18">
        <v>104.39</v>
      </c>
      <c r="AE18">
        <v>104.41</v>
      </c>
      <c r="AF18">
        <v>104.41</v>
      </c>
      <c r="AG18">
        <v>104.4</v>
      </c>
      <c r="AH18">
        <v>104.39</v>
      </c>
      <c r="AI18">
        <v>104.39</v>
      </c>
      <c r="AJ18">
        <v>104.39</v>
      </c>
      <c r="AK18">
        <v>104.39</v>
      </c>
      <c r="AL18">
        <v>104.39</v>
      </c>
      <c r="AM18">
        <v>104.39</v>
      </c>
      <c r="AN18">
        <v>104.38</v>
      </c>
      <c r="AO18">
        <v>104.38</v>
      </c>
      <c r="AP18">
        <v>104.38</v>
      </c>
      <c r="AQ18">
        <v>104.39</v>
      </c>
      <c r="AR18">
        <v>104.37</v>
      </c>
      <c r="AS18">
        <v>104.36</v>
      </c>
      <c r="AT18">
        <v>104.35</v>
      </c>
      <c r="AU18">
        <v>104.36</v>
      </c>
      <c r="AV18">
        <v>104.36</v>
      </c>
      <c r="AW18">
        <v>104.33</v>
      </c>
      <c r="AX18">
        <v>104.32</v>
      </c>
      <c r="AY18">
        <v>104.31</v>
      </c>
      <c r="AZ18">
        <v>104.31</v>
      </c>
      <c r="BA18">
        <v>104.29</v>
      </c>
      <c r="BB18">
        <v>104.28</v>
      </c>
      <c r="BC18">
        <v>104.29</v>
      </c>
      <c r="BD18">
        <v>104.29</v>
      </c>
      <c r="BE18">
        <v>104.32</v>
      </c>
      <c r="BF18">
        <v>104.32</v>
      </c>
      <c r="BG18">
        <v>104.32</v>
      </c>
      <c r="BH18">
        <v>104.33</v>
      </c>
      <c r="BI18">
        <v>104.33</v>
      </c>
      <c r="BJ18">
        <v>104.33</v>
      </c>
      <c r="BK18">
        <v>104.32</v>
      </c>
      <c r="BM18">
        <v>104.28</v>
      </c>
      <c r="BN18">
        <v>104.47</v>
      </c>
      <c r="BP18">
        <v>76</v>
      </c>
      <c r="BQ18">
        <v>0.36805555555555541</v>
      </c>
      <c r="BR18">
        <v>0.33333333333333331</v>
      </c>
      <c r="BS18" t="s">
        <v>100</v>
      </c>
    </row>
    <row r="19" spans="1:71" x14ac:dyDescent="0.25">
      <c r="A19" s="2">
        <v>42684</v>
      </c>
      <c r="B19" s="9">
        <v>10</v>
      </c>
      <c r="C19" s="9">
        <v>1</v>
      </c>
      <c r="D19">
        <v>105.67</v>
      </c>
      <c r="E19">
        <v>105.63</v>
      </c>
      <c r="F19">
        <v>105.68</v>
      </c>
      <c r="G19">
        <v>105.65</v>
      </c>
      <c r="H19">
        <v>105.6</v>
      </c>
      <c r="I19">
        <v>105.62</v>
      </c>
      <c r="J19">
        <v>105.59</v>
      </c>
      <c r="K19">
        <v>105.62</v>
      </c>
      <c r="L19">
        <v>105.58</v>
      </c>
      <c r="M19">
        <v>105.61</v>
      </c>
      <c r="N19">
        <v>105.68</v>
      </c>
      <c r="O19">
        <v>105.66</v>
      </c>
      <c r="P19">
        <v>105.63</v>
      </c>
      <c r="Q19">
        <v>105.66</v>
      </c>
      <c r="R19">
        <v>105.65</v>
      </c>
      <c r="S19">
        <v>105.69</v>
      </c>
      <c r="T19">
        <v>105.71</v>
      </c>
      <c r="U19">
        <v>105.71</v>
      </c>
      <c r="V19">
        <v>105.73</v>
      </c>
      <c r="W19">
        <v>105.77</v>
      </c>
      <c r="X19">
        <v>105.77</v>
      </c>
      <c r="Y19">
        <v>105.74</v>
      </c>
      <c r="Z19">
        <v>105.71</v>
      </c>
      <c r="AA19">
        <v>105.71</v>
      </c>
      <c r="AB19">
        <v>105.69</v>
      </c>
      <c r="AC19">
        <v>105.67</v>
      </c>
      <c r="AD19">
        <v>105.61</v>
      </c>
      <c r="AE19">
        <v>105.64</v>
      </c>
      <c r="AF19">
        <v>105.62</v>
      </c>
      <c r="AG19">
        <v>105.64</v>
      </c>
      <c r="AH19">
        <v>105.62</v>
      </c>
      <c r="AI19">
        <v>105.62</v>
      </c>
      <c r="AJ19">
        <v>105.64</v>
      </c>
      <c r="AK19">
        <v>105.68</v>
      </c>
      <c r="AL19">
        <v>105.7</v>
      </c>
      <c r="AM19">
        <v>105.72</v>
      </c>
      <c r="AN19">
        <v>105.72</v>
      </c>
      <c r="AO19">
        <v>105.69</v>
      </c>
      <c r="AP19">
        <v>105.71</v>
      </c>
      <c r="AQ19">
        <v>105.76</v>
      </c>
      <c r="AR19">
        <v>105.74</v>
      </c>
      <c r="AS19">
        <v>105.74</v>
      </c>
      <c r="AT19">
        <v>105.78</v>
      </c>
      <c r="AU19">
        <v>105.82</v>
      </c>
      <c r="AV19">
        <v>105.86</v>
      </c>
      <c r="AW19">
        <v>105.88</v>
      </c>
      <c r="AX19">
        <v>105.88</v>
      </c>
      <c r="AY19">
        <v>105.9</v>
      </c>
      <c r="AZ19">
        <v>105.93</v>
      </c>
      <c r="BA19">
        <v>105.93</v>
      </c>
      <c r="BB19">
        <v>105.89</v>
      </c>
      <c r="BC19">
        <v>105.94</v>
      </c>
      <c r="BD19">
        <v>105.91</v>
      </c>
      <c r="BE19">
        <v>105.9</v>
      </c>
      <c r="BF19">
        <v>105.95</v>
      </c>
      <c r="BG19">
        <v>105.89</v>
      </c>
      <c r="BH19">
        <v>105.87</v>
      </c>
      <c r="BI19">
        <v>105.89</v>
      </c>
      <c r="BJ19">
        <v>105.84</v>
      </c>
      <c r="BK19">
        <v>105.85</v>
      </c>
      <c r="BM19">
        <v>105.58</v>
      </c>
      <c r="BN19">
        <v>105.95</v>
      </c>
      <c r="BP19">
        <v>88</v>
      </c>
      <c r="BQ19">
        <v>0.33888888888888885</v>
      </c>
      <c r="BR19">
        <v>0.37083333333333318</v>
      </c>
      <c r="BS19" t="s">
        <v>112</v>
      </c>
    </row>
    <row r="20" spans="1:71" x14ac:dyDescent="0.25">
      <c r="A20" s="2">
        <v>42689</v>
      </c>
      <c r="B20" s="9">
        <v>15</v>
      </c>
      <c r="C20" s="9">
        <v>1</v>
      </c>
      <c r="D20">
        <v>107.96</v>
      </c>
      <c r="E20">
        <v>107.9</v>
      </c>
      <c r="F20">
        <v>107.89</v>
      </c>
      <c r="G20">
        <v>107.89</v>
      </c>
      <c r="H20">
        <v>107.89</v>
      </c>
      <c r="I20">
        <v>107.89</v>
      </c>
      <c r="J20">
        <v>107.91</v>
      </c>
      <c r="K20">
        <v>107.87</v>
      </c>
      <c r="L20">
        <v>107.84</v>
      </c>
      <c r="M20">
        <v>107.82</v>
      </c>
      <c r="N20">
        <v>107.81</v>
      </c>
      <c r="O20">
        <v>107.84</v>
      </c>
      <c r="P20">
        <v>107.86</v>
      </c>
      <c r="Q20">
        <v>107.83</v>
      </c>
      <c r="R20">
        <v>107.92</v>
      </c>
      <c r="S20">
        <v>107.98</v>
      </c>
      <c r="T20">
        <v>108.04</v>
      </c>
      <c r="U20">
        <v>108.04</v>
      </c>
      <c r="V20">
        <v>108.03</v>
      </c>
      <c r="W20">
        <v>108.01</v>
      </c>
      <c r="X20">
        <v>107.99</v>
      </c>
      <c r="Y20">
        <v>107.97</v>
      </c>
      <c r="Z20">
        <v>107.94</v>
      </c>
      <c r="AA20">
        <v>107.93</v>
      </c>
      <c r="AB20">
        <v>107.93</v>
      </c>
      <c r="AC20">
        <v>107.94</v>
      </c>
      <c r="AD20">
        <v>107.94</v>
      </c>
      <c r="AE20">
        <v>107.92</v>
      </c>
      <c r="AF20">
        <v>107.92</v>
      </c>
      <c r="AG20">
        <v>107.88</v>
      </c>
      <c r="AH20">
        <v>107.86</v>
      </c>
      <c r="AI20">
        <v>107.86</v>
      </c>
      <c r="AJ20">
        <v>107.86</v>
      </c>
      <c r="AK20">
        <v>107.91</v>
      </c>
      <c r="AL20">
        <v>107.88</v>
      </c>
      <c r="AM20">
        <v>107.88</v>
      </c>
      <c r="AN20">
        <v>107.92</v>
      </c>
      <c r="AO20">
        <v>107.93</v>
      </c>
      <c r="AP20">
        <v>107.89</v>
      </c>
      <c r="AQ20">
        <v>107.96</v>
      </c>
      <c r="AR20">
        <v>107.93</v>
      </c>
      <c r="AS20">
        <v>108</v>
      </c>
      <c r="AT20">
        <v>108.04</v>
      </c>
      <c r="AU20">
        <v>108.05</v>
      </c>
      <c r="AV20">
        <v>108.05</v>
      </c>
      <c r="AW20">
        <v>108.05</v>
      </c>
      <c r="AX20">
        <v>108.03</v>
      </c>
      <c r="AY20">
        <v>108</v>
      </c>
      <c r="AZ20">
        <v>108.04</v>
      </c>
      <c r="BA20">
        <v>108.07</v>
      </c>
      <c r="BB20">
        <v>108.1</v>
      </c>
      <c r="BC20">
        <v>108.14</v>
      </c>
      <c r="BD20">
        <v>108.17</v>
      </c>
      <c r="BE20">
        <v>108.2</v>
      </c>
      <c r="BF20">
        <v>108.23</v>
      </c>
      <c r="BG20">
        <v>108.23</v>
      </c>
      <c r="BH20">
        <v>108.25</v>
      </c>
      <c r="BI20">
        <v>108.25</v>
      </c>
      <c r="BJ20">
        <v>108.23</v>
      </c>
      <c r="BK20">
        <v>108.23</v>
      </c>
      <c r="BM20">
        <v>107.81</v>
      </c>
      <c r="BN20">
        <v>108.25</v>
      </c>
      <c r="BP20">
        <v>91</v>
      </c>
      <c r="BQ20">
        <v>0.34027777777777773</v>
      </c>
      <c r="BR20">
        <v>0.37222222222222207</v>
      </c>
      <c r="BS20" t="s">
        <v>115</v>
      </c>
    </row>
    <row r="21" spans="1:71" x14ac:dyDescent="0.25">
      <c r="A21" s="2">
        <v>42699</v>
      </c>
      <c r="B21" s="9">
        <v>25</v>
      </c>
      <c r="C21" s="9">
        <v>1</v>
      </c>
      <c r="D21">
        <v>113.73</v>
      </c>
      <c r="E21">
        <v>113.74</v>
      </c>
      <c r="F21">
        <v>113.74</v>
      </c>
      <c r="G21">
        <v>113.72</v>
      </c>
      <c r="H21">
        <v>113.71</v>
      </c>
      <c r="I21">
        <v>113.74</v>
      </c>
      <c r="J21">
        <v>113.71</v>
      </c>
      <c r="K21">
        <v>113.69</v>
      </c>
      <c r="L21">
        <v>113.69</v>
      </c>
      <c r="M21">
        <v>113.68</v>
      </c>
      <c r="N21">
        <v>113.68</v>
      </c>
      <c r="O21">
        <v>113.65</v>
      </c>
      <c r="P21">
        <v>113.67</v>
      </c>
      <c r="Q21">
        <v>113.68</v>
      </c>
      <c r="R21">
        <v>113.66</v>
      </c>
      <c r="S21">
        <v>113.66</v>
      </c>
      <c r="T21">
        <v>113.68</v>
      </c>
      <c r="U21">
        <v>113.71</v>
      </c>
      <c r="V21">
        <v>113.73</v>
      </c>
      <c r="W21">
        <v>113.72</v>
      </c>
      <c r="X21">
        <v>113.74</v>
      </c>
      <c r="Y21">
        <v>113.78</v>
      </c>
      <c r="Z21">
        <v>113.79</v>
      </c>
      <c r="AA21">
        <v>113.78</v>
      </c>
      <c r="AB21">
        <v>113.71</v>
      </c>
      <c r="AC21">
        <v>113.71</v>
      </c>
      <c r="AD21">
        <v>113.74</v>
      </c>
      <c r="AE21">
        <v>113.76</v>
      </c>
      <c r="AF21">
        <v>113.73</v>
      </c>
      <c r="AG21">
        <v>113.69</v>
      </c>
      <c r="AH21">
        <v>113.68</v>
      </c>
      <c r="AI21">
        <v>113.69</v>
      </c>
      <c r="AJ21">
        <v>113.71</v>
      </c>
      <c r="AK21">
        <v>113.73</v>
      </c>
      <c r="AL21">
        <v>113.74</v>
      </c>
      <c r="AM21">
        <v>113.72</v>
      </c>
      <c r="AN21">
        <v>113.68</v>
      </c>
      <c r="AO21">
        <v>113.65</v>
      </c>
      <c r="AP21">
        <v>113.63</v>
      </c>
      <c r="AQ21">
        <v>113.62</v>
      </c>
      <c r="AR21">
        <v>113.65</v>
      </c>
      <c r="AS21">
        <v>113.56</v>
      </c>
      <c r="AT21">
        <v>113.58</v>
      </c>
      <c r="AU21">
        <v>113.55</v>
      </c>
      <c r="AV21">
        <v>113.58</v>
      </c>
      <c r="AW21">
        <v>113.61</v>
      </c>
      <c r="AX21">
        <v>113.59</v>
      </c>
      <c r="AY21">
        <v>113.47</v>
      </c>
      <c r="AZ21">
        <v>113.51</v>
      </c>
      <c r="BA21">
        <v>113.43</v>
      </c>
      <c r="BB21">
        <v>113.39</v>
      </c>
      <c r="BC21">
        <v>113.36</v>
      </c>
      <c r="BD21">
        <v>113.35</v>
      </c>
      <c r="BE21">
        <v>113.35</v>
      </c>
      <c r="BF21">
        <v>113.34</v>
      </c>
      <c r="BG21">
        <v>113.32</v>
      </c>
      <c r="BH21">
        <v>113.29</v>
      </c>
      <c r="BI21">
        <v>113.28</v>
      </c>
      <c r="BJ21">
        <v>113.29</v>
      </c>
      <c r="BK21">
        <v>113.23</v>
      </c>
      <c r="BM21">
        <v>113.23</v>
      </c>
      <c r="BN21">
        <v>113.79</v>
      </c>
      <c r="BP21">
        <v>99</v>
      </c>
      <c r="BQ21">
        <v>0.37430555555555539</v>
      </c>
      <c r="BR21">
        <v>0.34861111111111104</v>
      </c>
      <c r="BS21" t="s">
        <v>123</v>
      </c>
    </row>
    <row r="22" spans="1:71" x14ac:dyDescent="0.25">
      <c r="A22" s="2">
        <v>42704</v>
      </c>
      <c r="B22" s="9">
        <v>30</v>
      </c>
      <c r="C22" s="9">
        <v>1</v>
      </c>
      <c r="D22">
        <v>112.28</v>
      </c>
      <c r="E22">
        <v>112.29</v>
      </c>
      <c r="F22">
        <v>112.32</v>
      </c>
      <c r="G22">
        <v>112.33</v>
      </c>
      <c r="H22">
        <v>112.35</v>
      </c>
      <c r="I22">
        <v>112.37</v>
      </c>
      <c r="J22">
        <v>112.35</v>
      </c>
      <c r="K22">
        <v>112.39</v>
      </c>
      <c r="L22">
        <v>112.39</v>
      </c>
      <c r="M22">
        <v>112.39</v>
      </c>
      <c r="N22">
        <v>112.4</v>
      </c>
      <c r="O22">
        <v>112.42</v>
      </c>
      <c r="P22">
        <v>112.38</v>
      </c>
      <c r="Q22">
        <v>112.36</v>
      </c>
      <c r="R22">
        <v>112.35</v>
      </c>
      <c r="S22">
        <v>112.35</v>
      </c>
      <c r="T22">
        <v>112.32</v>
      </c>
      <c r="U22">
        <v>112.34</v>
      </c>
      <c r="V22">
        <v>112.34</v>
      </c>
      <c r="W22">
        <v>112.32</v>
      </c>
      <c r="X22">
        <v>112.31</v>
      </c>
      <c r="Y22">
        <v>112.31</v>
      </c>
      <c r="Z22">
        <v>112.28</v>
      </c>
      <c r="AA22">
        <v>112.29</v>
      </c>
      <c r="AB22">
        <v>112.21</v>
      </c>
      <c r="AC22">
        <v>112.23</v>
      </c>
      <c r="AD22">
        <v>112.21</v>
      </c>
      <c r="AE22">
        <v>112.24</v>
      </c>
      <c r="AF22">
        <v>112.22</v>
      </c>
      <c r="AG22">
        <v>112.23</v>
      </c>
      <c r="AH22">
        <v>112.21</v>
      </c>
      <c r="AI22">
        <v>112.22</v>
      </c>
      <c r="AJ22">
        <v>112.16</v>
      </c>
      <c r="AK22">
        <v>112.18</v>
      </c>
      <c r="AL22">
        <v>112.19</v>
      </c>
      <c r="AM22">
        <v>112.2</v>
      </c>
      <c r="AN22">
        <v>112.17</v>
      </c>
      <c r="AO22">
        <v>112.16</v>
      </c>
      <c r="AP22">
        <v>112.14</v>
      </c>
      <c r="AQ22">
        <v>112.13</v>
      </c>
      <c r="AR22">
        <v>112.11</v>
      </c>
      <c r="AS22">
        <v>112.14</v>
      </c>
      <c r="AT22">
        <v>112.11</v>
      </c>
      <c r="AU22">
        <v>112.09</v>
      </c>
      <c r="AV22">
        <v>112.11</v>
      </c>
      <c r="AW22">
        <v>112.1</v>
      </c>
      <c r="AX22">
        <v>112.14</v>
      </c>
      <c r="AY22">
        <v>112.16</v>
      </c>
      <c r="AZ22">
        <v>112.24</v>
      </c>
      <c r="BA22">
        <v>112.24</v>
      </c>
      <c r="BB22">
        <v>112.26</v>
      </c>
      <c r="BC22">
        <v>112.23</v>
      </c>
      <c r="BD22">
        <v>112.26</v>
      </c>
      <c r="BE22">
        <v>112.34</v>
      </c>
      <c r="BF22">
        <v>112.35</v>
      </c>
      <c r="BG22">
        <v>112.37</v>
      </c>
      <c r="BH22">
        <v>112.39</v>
      </c>
      <c r="BI22">
        <v>112.45</v>
      </c>
      <c r="BJ22">
        <v>112.51</v>
      </c>
      <c r="BK22">
        <v>112.49</v>
      </c>
      <c r="BM22">
        <v>112.09</v>
      </c>
      <c r="BN22">
        <v>112.51</v>
      </c>
      <c r="BP22">
        <v>102</v>
      </c>
      <c r="BQ22">
        <v>0.36319444444444432</v>
      </c>
      <c r="BR22">
        <v>0.37361111111111095</v>
      </c>
      <c r="BS22" t="s">
        <v>126</v>
      </c>
    </row>
    <row r="23" spans="1:71" x14ac:dyDescent="0.25">
      <c r="A23" s="2">
        <v>42709</v>
      </c>
      <c r="B23" s="9">
        <v>5</v>
      </c>
      <c r="C23" s="9">
        <v>1</v>
      </c>
      <c r="D23">
        <v>113.73</v>
      </c>
      <c r="E23">
        <v>113.79</v>
      </c>
      <c r="F23">
        <v>113.72</v>
      </c>
      <c r="G23">
        <v>113.74</v>
      </c>
      <c r="H23">
        <v>113.75</v>
      </c>
      <c r="I23">
        <v>113.77</v>
      </c>
      <c r="J23">
        <v>113.71</v>
      </c>
      <c r="K23">
        <v>113.71</v>
      </c>
      <c r="L23">
        <v>113.64</v>
      </c>
      <c r="M23">
        <v>113.66</v>
      </c>
      <c r="N23">
        <v>113.68</v>
      </c>
      <c r="O23">
        <v>113.65</v>
      </c>
      <c r="P23">
        <v>113.66</v>
      </c>
      <c r="Q23">
        <v>113.68</v>
      </c>
      <c r="R23">
        <v>113.71</v>
      </c>
      <c r="S23">
        <v>113.7</v>
      </c>
      <c r="T23">
        <v>113.73</v>
      </c>
      <c r="U23">
        <v>113.71</v>
      </c>
      <c r="V23">
        <v>113.63</v>
      </c>
      <c r="W23">
        <v>113.55</v>
      </c>
      <c r="X23">
        <v>113.57</v>
      </c>
      <c r="Y23">
        <v>113.58</v>
      </c>
      <c r="Z23">
        <v>113.59</v>
      </c>
      <c r="AA23">
        <v>113.59</v>
      </c>
      <c r="AB23">
        <v>113.61</v>
      </c>
      <c r="AC23">
        <v>113.65</v>
      </c>
      <c r="AD23">
        <v>113.67</v>
      </c>
      <c r="AE23">
        <v>113.65</v>
      </c>
      <c r="AF23">
        <v>113.65</v>
      </c>
      <c r="AG23">
        <v>113.68</v>
      </c>
      <c r="AH23">
        <v>113.68</v>
      </c>
      <c r="AI23">
        <v>113.67</v>
      </c>
      <c r="AJ23">
        <v>113.65</v>
      </c>
      <c r="AK23">
        <v>113.61</v>
      </c>
      <c r="AL23">
        <v>113.65</v>
      </c>
      <c r="AM23">
        <v>113.69</v>
      </c>
      <c r="AN23">
        <v>113.65</v>
      </c>
      <c r="AO23">
        <v>113.65</v>
      </c>
      <c r="AP23">
        <v>113.69</v>
      </c>
      <c r="AQ23">
        <v>113.72</v>
      </c>
      <c r="AR23">
        <v>113.76</v>
      </c>
      <c r="AS23">
        <v>113.79</v>
      </c>
      <c r="AT23">
        <v>113.75</v>
      </c>
      <c r="AU23">
        <v>113.67</v>
      </c>
      <c r="AV23">
        <v>113.66</v>
      </c>
      <c r="AW23">
        <v>113.7</v>
      </c>
      <c r="AX23">
        <v>113.74</v>
      </c>
      <c r="AY23">
        <v>113.72</v>
      </c>
      <c r="AZ23">
        <v>113.72</v>
      </c>
      <c r="BA23">
        <v>113.74</v>
      </c>
      <c r="BB23">
        <v>113.74</v>
      </c>
      <c r="BC23">
        <v>113.71</v>
      </c>
      <c r="BD23">
        <v>113.73</v>
      </c>
      <c r="BE23">
        <v>113.65</v>
      </c>
      <c r="BF23">
        <v>113.63</v>
      </c>
      <c r="BG23">
        <v>113.6</v>
      </c>
      <c r="BH23">
        <v>113.62</v>
      </c>
      <c r="BI23">
        <v>113.58</v>
      </c>
      <c r="BJ23">
        <v>113.47</v>
      </c>
      <c r="BK23">
        <v>113.48</v>
      </c>
      <c r="BM23">
        <v>113.47</v>
      </c>
      <c r="BN23">
        <v>113.79</v>
      </c>
      <c r="BP23">
        <v>105</v>
      </c>
      <c r="BQ23">
        <v>0.37361111111111095</v>
      </c>
      <c r="BR23">
        <v>0.33402777777777776</v>
      </c>
      <c r="BS23" t="s">
        <v>36</v>
      </c>
    </row>
    <row r="24" spans="1:71" x14ac:dyDescent="0.25">
      <c r="A24" s="2">
        <v>42719</v>
      </c>
      <c r="B24" s="9">
        <v>15</v>
      </c>
      <c r="C24" s="9">
        <v>1</v>
      </c>
      <c r="D24">
        <v>117.73</v>
      </c>
      <c r="E24">
        <v>117.74</v>
      </c>
      <c r="F24">
        <v>117.76</v>
      </c>
      <c r="G24">
        <v>117.79</v>
      </c>
      <c r="H24">
        <v>117.73</v>
      </c>
      <c r="I24">
        <v>117.7</v>
      </c>
      <c r="J24">
        <v>117.66</v>
      </c>
      <c r="K24">
        <v>117.64</v>
      </c>
      <c r="L24">
        <v>117.62</v>
      </c>
      <c r="M24">
        <v>117.68</v>
      </c>
      <c r="N24">
        <v>117.67</v>
      </c>
      <c r="O24">
        <v>117.72</v>
      </c>
      <c r="P24">
        <v>117.75</v>
      </c>
      <c r="Q24">
        <v>117.72</v>
      </c>
      <c r="R24">
        <v>117.71</v>
      </c>
      <c r="S24">
        <v>117.7</v>
      </c>
      <c r="T24">
        <v>117.68</v>
      </c>
      <c r="U24">
        <v>117.67</v>
      </c>
      <c r="V24">
        <v>117.67</v>
      </c>
      <c r="W24">
        <v>117.68</v>
      </c>
      <c r="X24">
        <v>117.75</v>
      </c>
      <c r="Y24">
        <v>117.75</v>
      </c>
      <c r="Z24">
        <v>117.76</v>
      </c>
      <c r="AA24">
        <v>117.78</v>
      </c>
      <c r="AB24">
        <v>117.78</v>
      </c>
      <c r="AC24">
        <v>117.82</v>
      </c>
      <c r="AD24">
        <v>117.82</v>
      </c>
      <c r="AE24">
        <v>117.8</v>
      </c>
      <c r="AF24">
        <v>117.74</v>
      </c>
      <c r="AG24">
        <v>117.73</v>
      </c>
      <c r="AH24">
        <v>117.73</v>
      </c>
      <c r="AI24">
        <v>117.72</v>
      </c>
      <c r="AJ24">
        <v>117.76</v>
      </c>
      <c r="AK24">
        <v>117.77</v>
      </c>
      <c r="AL24">
        <v>117.77</v>
      </c>
      <c r="AM24">
        <v>117.72</v>
      </c>
      <c r="AN24">
        <v>117.68</v>
      </c>
      <c r="AO24">
        <v>117.69</v>
      </c>
      <c r="AP24">
        <v>117.68</v>
      </c>
      <c r="AQ24">
        <v>117.71</v>
      </c>
      <c r="AR24">
        <v>117.74</v>
      </c>
      <c r="AS24">
        <v>117.65</v>
      </c>
      <c r="AT24">
        <v>117.67</v>
      </c>
      <c r="AU24">
        <v>117.62</v>
      </c>
      <c r="AV24">
        <v>117.52</v>
      </c>
      <c r="AW24">
        <v>117.47</v>
      </c>
      <c r="AX24">
        <v>117.49</v>
      </c>
      <c r="AY24">
        <v>117.5</v>
      </c>
      <c r="AZ24">
        <v>117.48</v>
      </c>
      <c r="BA24">
        <v>117.5</v>
      </c>
      <c r="BB24">
        <v>117.54</v>
      </c>
      <c r="BC24">
        <v>117.53</v>
      </c>
      <c r="BD24">
        <v>117.5</v>
      </c>
      <c r="BE24">
        <v>117.4</v>
      </c>
      <c r="BF24">
        <v>117.3</v>
      </c>
      <c r="BG24">
        <v>117.2</v>
      </c>
      <c r="BH24">
        <v>117.2</v>
      </c>
      <c r="BI24">
        <v>117.22</v>
      </c>
      <c r="BJ24">
        <v>117.23</v>
      </c>
      <c r="BK24">
        <v>117.23</v>
      </c>
      <c r="BM24">
        <v>117.2</v>
      </c>
      <c r="BN24">
        <v>117.82</v>
      </c>
      <c r="BP24">
        <v>113</v>
      </c>
      <c r="BQ24">
        <v>0.37152777777777762</v>
      </c>
      <c r="BR24">
        <v>0.35069444444444436</v>
      </c>
      <c r="BS24" t="s">
        <v>133</v>
      </c>
    </row>
    <row r="25" spans="1:71" x14ac:dyDescent="0.25">
      <c r="A25" s="2">
        <v>42724</v>
      </c>
      <c r="B25" s="9">
        <v>20</v>
      </c>
      <c r="C25" s="9">
        <v>1</v>
      </c>
      <c r="D25">
        <v>117.26</v>
      </c>
      <c r="E25">
        <v>117.24</v>
      </c>
      <c r="F25">
        <v>117.27</v>
      </c>
      <c r="G25">
        <v>117.2</v>
      </c>
      <c r="H25">
        <v>117.19</v>
      </c>
      <c r="I25">
        <v>117.18</v>
      </c>
      <c r="J25">
        <v>117.13</v>
      </c>
      <c r="K25">
        <v>117.14</v>
      </c>
      <c r="L25">
        <v>117.1</v>
      </c>
      <c r="M25">
        <v>117.08</v>
      </c>
      <c r="N25">
        <v>117.07</v>
      </c>
      <c r="O25">
        <v>117.07</v>
      </c>
      <c r="P25">
        <v>117.07</v>
      </c>
      <c r="Q25">
        <v>117.06</v>
      </c>
      <c r="R25">
        <v>117.07</v>
      </c>
      <c r="S25">
        <v>117.07</v>
      </c>
      <c r="T25">
        <v>117.07</v>
      </c>
      <c r="U25">
        <v>117.08</v>
      </c>
      <c r="V25">
        <v>117.04</v>
      </c>
      <c r="W25">
        <v>117.03</v>
      </c>
      <c r="X25">
        <v>117.03</v>
      </c>
      <c r="Y25">
        <v>117.02</v>
      </c>
      <c r="Z25">
        <v>117.02</v>
      </c>
      <c r="AA25">
        <v>117.04</v>
      </c>
      <c r="AB25">
        <v>117.04</v>
      </c>
      <c r="AC25">
        <v>117.04</v>
      </c>
      <c r="AD25">
        <v>117.09</v>
      </c>
      <c r="AE25">
        <v>117.08</v>
      </c>
      <c r="AF25">
        <v>117.11</v>
      </c>
      <c r="AG25">
        <v>117.11</v>
      </c>
      <c r="AH25">
        <v>117.12</v>
      </c>
      <c r="AI25">
        <v>117.12</v>
      </c>
      <c r="AJ25">
        <v>117.13</v>
      </c>
      <c r="AK25">
        <v>117.13</v>
      </c>
      <c r="AL25">
        <v>117.13</v>
      </c>
      <c r="AM25">
        <v>117.12</v>
      </c>
      <c r="AN25">
        <v>117.13</v>
      </c>
      <c r="AO25">
        <v>117.12</v>
      </c>
      <c r="AP25">
        <v>117.11</v>
      </c>
      <c r="AQ25">
        <v>117.13</v>
      </c>
      <c r="AR25">
        <v>117.14</v>
      </c>
      <c r="AS25">
        <v>117.15</v>
      </c>
      <c r="AT25">
        <v>117.11</v>
      </c>
      <c r="AU25">
        <v>117.1</v>
      </c>
      <c r="AV25">
        <v>117.11</v>
      </c>
      <c r="AW25">
        <v>117.13</v>
      </c>
      <c r="AX25">
        <v>117.16</v>
      </c>
      <c r="AY25">
        <v>117.15</v>
      </c>
      <c r="AZ25">
        <v>117.13</v>
      </c>
      <c r="BA25">
        <v>117.15</v>
      </c>
      <c r="BB25">
        <v>117.13</v>
      </c>
      <c r="BC25">
        <v>117.08</v>
      </c>
      <c r="BD25">
        <v>117.07</v>
      </c>
      <c r="BE25">
        <v>117.07</v>
      </c>
      <c r="BF25">
        <v>117.06</v>
      </c>
      <c r="BG25">
        <v>117.05</v>
      </c>
      <c r="BH25">
        <v>117.08</v>
      </c>
      <c r="BI25">
        <v>117.1</v>
      </c>
      <c r="BJ25">
        <v>117.07</v>
      </c>
      <c r="BK25">
        <v>117.05</v>
      </c>
      <c r="BM25">
        <v>117.02</v>
      </c>
      <c r="BN25">
        <v>117.27</v>
      </c>
      <c r="BP25">
        <v>116</v>
      </c>
      <c r="BQ25">
        <v>0.3479166666666666</v>
      </c>
      <c r="BR25">
        <v>0.3347222222222222</v>
      </c>
      <c r="BS25" t="s">
        <v>136</v>
      </c>
    </row>
    <row r="26" spans="1:71" x14ac:dyDescent="0.25">
      <c r="A26" s="2">
        <v>42734</v>
      </c>
      <c r="B26" s="9">
        <v>30</v>
      </c>
      <c r="C26" s="9">
        <v>1</v>
      </c>
      <c r="D26">
        <v>116.25</v>
      </c>
      <c r="E26">
        <v>116.28</v>
      </c>
      <c r="F26">
        <v>116.31</v>
      </c>
      <c r="G26">
        <v>116.28</v>
      </c>
      <c r="H26">
        <v>116.29</v>
      </c>
      <c r="I26">
        <v>116.32</v>
      </c>
      <c r="J26">
        <v>116.3</v>
      </c>
      <c r="K26">
        <v>116.33</v>
      </c>
      <c r="L26">
        <v>116.32</v>
      </c>
      <c r="M26">
        <v>116.35</v>
      </c>
      <c r="N26">
        <v>116.34</v>
      </c>
      <c r="O26">
        <v>116.32</v>
      </c>
      <c r="P26">
        <v>116.32</v>
      </c>
      <c r="Q26">
        <v>116.35</v>
      </c>
      <c r="R26">
        <v>116.36</v>
      </c>
      <c r="S26">
        <v>116.37</v>
      </c>
      <c r="T26">
        <v>116.36</v>
      </c>
      <c r="U26">
        <v>116.34</v>
      </c>
      <c r="V26">
        <v>116.34</v>
      </c>
      <c r="W26">
        <v>116.33</v>
      </c>
      <c r="X26">
        <v>116.34</v>
      </c>
      <c r="Y26">
        <v>116.34</v>
      </c>
      <c r="Z26">
        <v>116.3</v>
      </c>
      <c r="AA26">
        <v>116.28</v>
      </c>
      <c r="AB26">
        <v>116.32</v>
      </c>
      <c r="AC26">
        <v>116.38</v>
      </c>
      <c r="AD26">
        <v>116.37</v>
      </c>
      <c r="AE26">
        <v>116.36</v>
      </c>
      <c r="AF26">
        <v>116.36</v>
      </c>
      <c r="AG26">
        <v>116.37</v>
      </c>
      <c r="AH26">
        <v>116.33</v>
      </c>
      <c r="AI26">
        <v>116.31</v>
      </c>
      <c r="AJ26">
        <v>116.31</v>
      </c>
      <c r="AK26">
        <v>116.33</v>
      </c>
      <c r="AL26">
        <v>116.35</v>
      </c>
      <c r="AM26">
        <v>116.38</v>
      </c>
      <c r="AN26">
        <v>116.37</v>
      </c>
      <c r="AO26">
        <v>116.35</v>
      </c>
      <c r="AP26">
        <v>116.35</v>
      </c>
      <c r="AQ26">
        <v>116.34</v>
      </c>
      <c r="AR26">
        <v>116.32</v>
      </c>
      <c r="AS26">
        <v>116.36</v>
      </c>
      <c r="AT26">
        <v>116.39</v>
      </c>
      <c r="AU26">
        <v>116.32</v>
      </c>
      <c r="AV26">
        <v>116.32</v>
      </c>
      <c r="AW26">
        <v>116.32</v>
      </c>
      <c r="AX26">
        <v>116.35</v>
      </c>
      <c r="AY26">
        <v>116.35</v>
      </c>
      <c r="AZ26">
        <v>116.37</v>
      </c>
      <c r="BA26">
        <v>116.4</v>
      </c>
      <c r="BB26">
        <v>116.41</v>
      </c>
      <c r="BC26">
        <v>116.43</v>
      </c>
      <c r="BD26">
        <v>116.38</v>
      </c>
      <c r="BE26">
        <v>116.36</v>
      </c>
      <c r="BF26">
        <v>116.41</v>
      </c>
      <c r="BG26">
        <v>116.46</v>
      </c>
      <c r="BH26">
        <v>116.42</v>
      </c>
      <c r="BI26">
        <v>116.37</v>
      </c>
      <c r="BJ26">
        <v>116.36</v>
      </c>
      <c r="BK26">
        <v>116.32</v>
      </c>
      <c r="BM26">
        <v>116.25</v>
      </c>
      <c r="BN26">
        <v>116.46</v>
      </c>
      <c r="BP26">
        <v>124</v>
      </c>
      <c r="BQ26">
        <v>0.33333333333333331</v>
      </c>
      <c r="BR26">
        <v>0.37152777777777762</v>
      </c>
      <c r="BS26" t="s">
        <v>37</v>
      </c>
    </row>
    <row r="27" spans="1:71" x14ac:dyDescent="0.25">
      <c r="A27" s="2">
        <v>42740</v>
      </c>
      <c r="B27" s="9">
        <v>5</v>
      </c>
      <c r="C27" s="9">
        <v>1</v>
      </c>
      <c r="D27">
        <v>116.37</v>
      </c>
      <c r="E27">
        <v>116.37</v>
      </c>
      <c r="F27">
        <v>116.36</v>
      </c>
      <c r="G27">
        <v>116.33</v>
      </c>
      <c r="H27">
        <v>116.56</v>
      </c>
      <c r="I27">
        <v>116.6</v>
      </c>
      <c r="J27">
        <v>116.65</v>
      </c>
      <c r="K27">
        <v>116.68</v>
      </c>
      <c r="L27">
        <v>116.64</v>
      </c>
      <c r="M27">
        <v>116.6</v>
      </c>
      <c r="N27">
        <v>116.59</v>
      </c>
      <c r="O27">
        <v>116.55</v>
      </c>
      <c r="P27">
        <v>116.59</v>
      </c>
      <c r="Q27">
        <v>116.6</v>
      </c>
      <c r="R27">
        <v>116.54</v>
      </c>
      <c r="S27">
        <v>116.49</v>
      </c>
      <c r="T27">
        <v>116.57</v>
      </c>
      <c r="U27">
        <v>116.63</v>
      </c>
      <c r="V27">
        <v>116.63</v>
      </c>
      <c r="W27">
        <v>116.66</v>
      </c>
      <c r="X27">
        <v>116.7</v>
      </c>
      <c r="Y27">
        <v>116.69</v>
      </c>
      <c r="Z27">
        <v>116.7</v>
      </c>
      <c r="AA27">
        <v>116.69</v>
      </c>
      <c r="AB27">
        <v>116.66</v>
      </c>
      <c r="AC27">
        <v>116.72</v>
      </c>
      <c r="AD27">
        <v>116.71</v>
      </c>
      <c r="AE27">
        <v>116.71</v>
      </c>
      <c r="AF27">
        <v>116.71</v>
      </c>
      <c r="AG27">
        <v>116.65</v>
      </c>
      <c r="AH27">
        <v>116.63</v>
      </c>
      <c r="AI27">
        <v>116.66</v>
      </c>
      <c r="AJ27">
        <v>116.6</v>
      </c>
      <c r="AK27">
        <v>116.57</v>
      </c>
      <c r="AL27">
        <v>116.63</v>
      </c>
      <c r="AM27">
        <v>116.64</v>
      </c>
      <c r="AN27">
        <v>116.67</v>
      </c>
      <c r="AO27">
        <v>116.65</v>
      </c>
      <c r="AP27">
        <v>116.62</v>
      </c>
      <c r="AQ27">
        <v>116.67</v>
      </c>
      <c r="AR27">
        <v>116.72</v>
      </c>
      <c r="AS27">
        <v>116.7</v>
      </c>
      <c r="AT27">
        <v>116.76</v>
      </c>
      <c r="AU27">
        <v>116.78</v>
      </c>
      <c r="AV27">
        <v>116.79</v>
      </c>
      <c r="AW27">
        <v>116.87</v>
      </c>
      <c r="AX27">
        <v>116.83</v>
      </c>
      <c r="AY27">
        <v>116.79</v>
      </c>
      <c r="AZ27">
        <v>116.78</v>
      </c>
      <c r="BA27">
        <v>116.7</v>
      </c>
      <c r="BB27">
        <v>116.65</v>
      </c>
      <c r="BC27">
        <v>116.73</v>
      </c>
      <c r="BD27">
        <v>116.72</v>
      </c>
      <c r="BE27">
        <v>116.69</v>
      </c>
      <c r="BF27">
        <v>116.64</v>
      </c>
      <c r="BG27">
        <v>116.74</v>
      </c>
      <c r="BH27">
        <v>116.82</v>
      </c>
      <c r="BI27">
        <v>117.07</v>
      </c>
      <c r="BJ27">
        <v>117.06</v>
      </c>
      <c r="BK27">
        <v>117.02</v>
      </c>
      <c r="BM27">
        <v>116.33</v>
      </c>
      <c r="BN27">
        <v>117.07</v>
      </c>
      <c r="BP27">
        <v>128</v>
      </c>
      <c r="BQ27">
        <v>0.33541666666666664</v>
      </c>
      <c r="BR27">
        <v>0.37291666666666651</v>
      </c>
      <c r="BS27" t="s">
        <v>146</v>
      </c>
    </row>
    <row r="28" spans="1:71" x14ac:dyDescent="0.25">
      <c r="A28" s="2">
        <v>42745</v>
      </c>
      <c r="B28" s="9">
        <v>10</v>
      </c>
      <c r="C28" s="9">
        <v>1</v>
      </c>
      <c r="D28">
        <v>116.03</v>
      </c>
      <c r="E28">
        <v>116.05</v>
      </c>
      <c r="F28">
        <v>116.03</v>
      </c>
      <c r="G28">
        <v>115.99</v>
      </c>
      <c r="H28">
        <v>115.99</v>
      </c>
      <c r="I28">
        <v>116.01</v>
      </c>
      <c r="J28">
        <v>116.04</v>
      </c>
      <c r="K28">
        <v>116.06</v>
      </c>
      <c r="L28">
        <v>116.08</v>
      </c>
      <c r="M28">
        <v>116.06</v>
      </c>
      <c r="N28">
        <v>116.07</v>
      </c>
      <c r="O28">
        <v>116.04</v>
      </c>
      <c r="P28">
        <v>116.07</v>
      </c>
      <c r="Q28">
        <v>116.06</v>
      </c>
      <c r="R28">
        <v>116.03</v>
      </c>
      <c r="S28">
        <v>116.03</v>
      </c>
      <c r="T28">
        <v>116.04</v>
      </c>
      <c r="U28">
        <v>115.98</v>
      </c>
      <c r="V28">
        <v>115.92</v>
      </c>
      <c r="W28">
        <v>115.97</v>
      </c>
      <c r="X28">
        <v>115.96</v>
      </c>
      <c r="Y28">
        <v>115.95</v>
      </c>
      <c r="Z28">
        <v>115.98</v>
      </c>
      <c r="AA28">
        <v>115.96</v>
      </c>
      <c r="AB28">
        <v>115.94</v>
      </c>
      <c r="AC28">
        <v>115.95</v>
      </c>
      <c r="AD28">
        <v>115.96</v>
      </c>
      <c r="AE28">
        <v>115.94</v>
      </c>
      <c r="AF28">
        <v>115.96</v>
      </c>
      <c r="AG28">
        <v>115.99</v>
      </c>
      <c r="AH28">
        <v>116.01</v>
      </c>
      <c r="AI28">
        <v>116.03</v>
      </c>
      <c r="AJ28">
        <v>116.07</v>
      </c>
      <c r="AK28">
        <v>116.03</v>
      </c>
      <c r="AL28">
        <v>116.07</v>
      </c>
      <c r="AM28">
        <v>116.04</v>
      </c>
      <c r="AN28">
        <v>116.04</v>
      </c>
      <c r="AO28">
        <v>116.03</v>
      </c>
      <c r="AP28">
        <v>116.02</v>
      </c>
      <c r="AQ28">
        <v>115.96</v>
      </c>
      <c r="AR28">
        <v>115.98</v>
      </c>
      <c r="AS28">
        <v>115.96</v>
      </c>
      <c r="AT28">
        <v>115.94</v>
      </c>
      <c r="AU28">
        <v>115.96</v>
      </c>
      <c r="AV28">
        <v>115.93</v>
      </c>
      <c r="AW28">
        <v>115.9</v>
      </c>
      <c r="AX28">
        <v>115.9</v>
      </c>
      <c r="AY28">
        <v>115.9</v>
      </c>
      <c r="AZ28">
        <v>115.88</v>
      </c>
      <c r="BA28">
        <v>115.92</v>
      </c>
      <c r="BB28">
        <v>115.93</v>
      </c>
      <c r="BC28">
        <v>115.93</v>
      </c>
      <c r="BD28">
        <v>115.93</v>
      </c>
      <c r="BE28">
        <v>115.9</v>
      </c>
      <c r="BF28">
        <v>115.86</v>
      </c>
      <c r="BG28">
        <v>115.87</v>
      </c>
      <c r="BH28">
        <v>115.85</v>
      </c>
      <c r="BI28">
        <v>115.87</v>
      </c>
      <c r="BJ28">
        <v>115.95</v>
      </c>
      <c r="BK28">
        <v>115.92</v>
      </c>
      <c r="BM28">
        <v>115.85</v>
      </c>
      <c r="BN28">
        <v>116.08</v>
      </c>
      <c r="BP28">
        <v>131</v>
      </c>
      <c r="BQ28">
        <v>0.37222222222222207</v>
      </c>
      <c r="BR28">
        <v>0.33888888888888885</v>
      </c>
      <c r="BS28" t="s">
        <v>149</v>
      </c>
    </row>
    <row r="29" spans="1:71" x14ac:dyDescent="0.25">
      <c r="A29" s="2">
        <v>42755</v>
      </c>
      <c r="B29" s="9">
        <v>20</v>
      </c>
      <c r="C29" s="9">
        <v>1</v>
      </c>
      <c r="D29">
        <v>115.1</v>
      </c>
      <c r="E29">
        <v>115.07</v>
      </c>
      <c r="F29">
        <v>115.06</v>
      </c>
      <c r="G29">
        <v>115.07</v>
      </c>
      <c r="H29">
        <v>115.07</v>
      </c>
      <c r="I29">
        <v>115.12</v>
      </c>
      <c r="J29">
        <v>115.08</v>
      </c>
      <c r="K29">
        <v>115.08</v>
      </c>
      <c r="L29">
        <v>115.07</v>
      </c>
      <c r="M29">
        <v>115.07</v>
      </c>
      <c r="N29">
        <v>115.06</v>
      </c>
      <c r="O29">
        <v>115.08</v>
      </c>
      <c r="P29">
        <v>115.06</v>
      </c>
      <c r="Q29">
        <v>115.05</v>
      </c>
      <c r="R29">
        <v>115.05</v>
      </c>
      <c r="S29">
        <v>115.04</v>
      </c>
      <c r="T29">
        <v>115.03</v>
      </c>
      <c r="U29">
        <v>115.05</v>
      </c>
      <c r="V29">
        <v>115.01</v>
      </c>
      <c r="W29">
        <v>115.02</v>
      </c>
      <c r="X29">
        <v>115.01</v>
      </c>
      <c r="Y29">
        <v>114.97</v>
      </c>
      <c r="Z29">
        <v>114.98</v>
      </c>
      <c r="AA29">
        <v>114.99</v>
      </c>
      <c r="AB29">
        <v>114.96</v>
      </c>
      <c r="AC29">
        <v>114.99</v>
      </c>
      <c r="AD29">
        <v>114.99</v>
      </c>
      <c r="AE29">
        <v>115.01</v>
      </c>
      <c r="AF29">
        <v>115</v>
      </c>
      <c r="AG29">
        <v>114.99</v>
      </c>
      <c r="AH29">
        <v>115.01</v>
      </c>
      <c r="AI29">
        <v>114.97</v>
      </c>
      <c r="AJ29">
        <v>114.93</v>
      </c>
      <c r="AK29">
        <v>114.91</v>
      </c>
      <c r="AL29">
        <v>114.91</v>
      </c>
      <c r="AM29">
        <v>114.89</v>
      </c>
      <c r="AN29">
        <v>114.92</v>
      </c>
      <c r="AO29">
        <v>114.91</v>
      </c>
      <c r="AP29">
        <v>114.92</v>
      </c>
      <c r="AQ29">
        <v>114.98</v>
      </c>
      <c r="AR29">
        <v>114.94</v>
      </c>
      <c r="AS29">
        <v>114.93</v>
      </c>
      <c r="AT29">
        <v>114.93</v>
      </c>
      <c r="AU29">
        <v>114.97</v>
      </c>
      <c r="AV29">
        <v>114.97</v>
      </c>
      <c r="AW29">
        <v>114.96</v>
      </c>
      <c r="AX29">
        <v>114.95</v>
      </c>
      <c r="AY29">
        <v>115.02</v>
      </c>
      <c r="AZ29">
        <v>115.03</v>
      </c>
      <c r="BA29">
        <v>115.03</v>
      </c>
      <c r="BB29">
        <v>115</v>
      </c>
      <c r="BC29">
        <v>114.98</v>
      </c>
      <c r="BD29">
        <v>114.98</v>
      </c>
      <c r="BE29">
        <v>114.98</v>
      </c>
      <c r="BF29">
        <v>114.92</v>
      </c>
      <c r="BG29">
        <v>114.89</v>
      </c>
      <c r="BH29">
        <v>114.92</v>
      </c>
      <c r="BI29">
        <v>114.93</v>
      </c>
      <c r="BJ29">
        <v>114.91</v>
      </c>
      <c r="BK29">
        <v>114.89</v>
      </c>
      <c r="BM29">
        <v>114.89</v>
      </c>
      <c r="BN29">
        <v>115.12</v>
      </c>
      <c r="BP29">
        <v>139</v>
      </c>
      <c r="BQ29">
        <v>0.35763888888888878</v>
      </c>
      <c r="BR29">
        <v>0.33680555555555552</v>
      </c>
      <c r="BS29" t="s">
        <v>157</v>
      </c>
    </row>
    <row r="31" spans="1:71" x14ac:dyDescent="0.25">
      <c r="A31" t="s">
        <v>159</v>
      </c>
      <c r="B31" s="4">
        <v>0.33333333333333331</v>
      </c>
      <c r="C31" s="4">
        <v>0.33402777777777776</v>
      </c>
      <c r="D31" s="4">
        <v>0.3347222222222222</v>
      </c>
      <c r="E31" s="4">
        <v>0.33541666666666664</v>
      </c>
      <c r="F31" s="4">
        <v>0.33611111111111108</v>
      </c>
      <c r="G31" s="4">
        <v>0.33680555555555552</v>
      </c>
      <c r="H31" s="4">
        <v>0.33749999999999997</v>
      </c>
      <c r="I31" s="4">
        <v>0.33819444444444441</v>
      </c>
      <c r="J31" s="4">
        <v>0.33888888888888885</v>
      </c>
      <c r="K31" s="4">
        <v>0.33958333333333329</v>
      </c>
      <c r="L31" s="4">
        <v>0.34027777777777773</v>
      </c>
      <c r="M31" s="4">
        <v>0.34097222222222218</v>
      </c>
      <c r="N31" s="4">
        <v>0.34166666666666662</v>
      </c>
      <c r="O31" s="4">
        <v>0.34236111111111106</v>
      </c>
      <c r="P31" s="4">
        <v>0.3430555555555555</v>
      </c>
      <c r="Q31" s="4">
        <v>0.34374999999999994</v>
      </c>
      <c r="R31" s="4">
        <v>0.34444444444444439</v>
      </c>
      <c r="S31" s="4">
        <v>0.34513888888888883</v>
      </c>
      <c r="T31" s="4">
        <v>0.34583333333333327</v>
      </c>
      <c r="U31" s="4">
        <v>0.34652777777777771</v>
      </c>
      <c r="V31" s="4">
        <v>0.34722222222222215</v>
      </c>
      <c r="W31" s="4">
        <v>0.3479166666666666</v>
      </c>
      <c r="X31" s="4">
        <v>0.34861111111111104</v>
      </c>
      <c r="Y31" s="4">
        <v>0.34930555555555548</v>
      </c>
      <c r="Z31" s="4">
        <v>0.34999999999999992</v>
      </c>
      <c r="AA31" s="4">
        <v>0.35069444444444436</v>
      </c>
      <c r="AB31" s="4">
        <v>0.35138888888888881</v>
      </c>
      <c r="AC31" s="4">
        <v>0.35208333333333325</v>
      </c>
      <c r="AD31" s="4">
        <v>0.35277777777777769</v>
      </c>
      <c r="AE31" s="4">
        <v>0.35347222222222213</v>
      </c>
      <c r="AF31" s="4">
        <v>0.35416666666666657</v>
      </c>
      <c r="AG31" s="4">
        <v>0.35486111111111102</v>
      </c>
      <c r="AH31" s="4">
        <v>0.35555555555555546</v>
      </c>
      <c r="AI31" s="4">
        <v>0.3562499999999999</v>
      </c>
      <c r="AJ31" s="4">
        <v>0.35694444444444434</v>
      </c>
      <c r="AK31" s="4">
        <v>0.35763888888888878</v>
      </c>
      <c r="AL31" s="4">
        <v>0.35833333333333323</v>
      </c>
      <c r="AM31" s="4">
        <v>0.35902777777777767</v>
      </c>
      <c r="AN31" s="4">
        <v>0.35972222222222211</v>
      </c>
      <c r="AO31" s="4">
        <v>0.36041666666666655</v>
      </c>
      <c r="AP31" s="4">
        <v>0.36111111111111099</v>
      </c>
      <c r="AQ31" s="4">
        <v>0.36180555555555544</v>
      </c>
      <c r="AR31" s="4">
        <v>0.36249999999999988</v>
      </c>
      <c r="AS31" s="4">
        <v>0.36319444444444432</v>
      </c>
      <c r="AT31" s="4">
        <v>0.36388888888888876</v>
      </c>
      <c r="AU31" s="4">
        <v>0.3645833333333332</v>
      </c>
      <c r="AV31" s="4">
        <v>0.36527777777777765</v>
      </c>
      <c r="AW31" s="4">
        <v>0.36597222222222209</v>
      </c>
      <c r="AX31" s="4">
        <v>0.36666666666666653</v>
      </c>
      <c r="AY31" s="4">
        <v>0.36736111111111097</v>
      </c>
      <c r="AZ31" s="4">
        <v>0.36805555555555541</v>
      </c>
      <c r="BA31" s="4">
        <v>0.36874999999999986</v>
      </c>
      <c r="BB31" s="4">
        <v>0.3694444444444443</v>
      </c>
      <c r="BC31" s="4">
        <v>0.37013888888888874</v>
      </c>
      <c r="BD31" s="4">
        <v>0.37083333333333318</v>
      </c>
      <c r="BE31" s="4">
        <v>0.37152777777777762</v>
      </c>
      <c r="BF31" s="4">
        <v>0.37222222222222207</v>
      </c>
      <c r="BG31" s="4">
        <v>0.37291666666666651</v>
      </c>
      <c r="BH31" s="4">
        <v>0.37361111111111095</v>
      </c>
      <c r="BI31" s="4">
        <v>0.37430555555555539</v>
      </c>
    </row>
    <row r="32" spans="1:71" x14ac:dyDescent="0.25">
      <c r="A32" s="4">
        <v>0.33333333333333331</v>
      </c>
      <c r="B32">
        <f>COUNTIFS($BS$3:$BS$29,$A32&amp;B$31)</f>
        <v>0</v>
      </c>
      <c r="C32">
        <f t="shared" ref="C32:AC41" si="0">COUNTIFS($BS$3:$BS$29,$A32&amp;C$31)</f>
        <v>0</v>
      </c>
      <c r="D32">
        <f t="shared" si="0"/>
        <v>0</v>
      </c>
      <c r="E32">
        <f t="shared" si="0"/>
        <v>0</v>
      </c>
      <c r="F32">
        <f t="shared" si="0"/>
        <v>0</v>
      </c>
      <c r="G32">
        <f t="shared" si="0"/>
        <v>0</v>
      </c>
      <c r="H32">
        <f t="shared" si="0"/>
        <v>0</v>
      </c>
      <c r="I32">
        <f t="shared" si="0"/>
        <v>0</v>
      </c>
      <c r="J32">
        <f t="shared" si="0"/>
        <v>0</v>
      </c>
      <c r="K32">
        <f t="shared" si="0"/>
        <v>0</v>
      </c>
      <c r="L32">
        <f t="shared" si="0"/>
        <v>0</v>
      </c>
      <c r="M32">
        <f t="shared" si="0"/>
        <v>0</v>
      </c>
      <c r="N32">
        <f t="shared" si="0"/>
        <v>0</v>
      </c>
      <c r="O32">
        <f t="shared" si="0"/>
        <v>0</v>
      </c>
      <c r="P32">
        <f t="shared" si="0"/>
        <v>0</v>
      </c>
      <c r="Q32">
        <f t="shared" si="0"/>
        <v>0</v>
      </c>
      <c r="R32">
        <f t="shared" si="0"/>
        <v>0</v>
      </c>
      <c r="S32">
        <f t="shared" si="0"/>
        <v>0</v>
      </c>
      <c r="T32">
        <f t="shared" si="0"/>
        <v>0</v>
      </c>
      <c r="U32">
        <f t="shared" si="0"/>
        <v>0</v>
      </c>
      <c r="V32">
        <f t="shared" si="0"/>
        <v>0</v>
      </c>
      <c r="W32">
        <f t="shared" si="0"/>
        <v>0</v>
      </c>
      <c r="X32">
        <f t="shared" si="0"/>
        <v>0</v>
      </c>
      <c r="Y32">
        <f t="shared" si="0"/>
        <v>0</v>
      </c>
      <c r="Z32">
        <f t="shared" si="0"/>
        <v>0</v>
      </c>
      <c r="AA32">
        <f t="shared" si="0"/>
        <v>0</v>
      </c>
      <c r="AB32">
        <f t="shared" si="0"/>
        <v>0</v>
      </c>
      <c r="AC32">
        <f t="shared" si="0"/>
        <v>0</v>
      </c>
      <c r="AD32">
        <f t="shared" ref="AD32:BI39" si="1">COUNTIFS($BS$3:$BS$29,$A32&amp;AD$31)</f>
        <v>0</v>
      </c>
      <c r="AE32">
        <f t="shared" si="1"/>
        <v>0</v>
      </c>
      <c r="AF32">
        <f t="shared" si="1"/>
        <v>0</v>
      </c>
      <c r="AG32">
        <f t="shared" si="1"/>
        <v>0</v>
      </c>
      <c r="AH32">
        <f t="shared" si="1"/>
        <v>0</v>
      </c>
      <c r="AI32">
        <f t="shared" si="1"/>
        <v>0</v>
      </c>
      <c r="AJ32">
        <f t="shared" si="1"/>
        <v>0</v>
      </c>
      <c r="AK32">
        <f t="shared" si="1"/>
        <v>0</v>
      </c>
      <c r="AL32">
        <f t="shared" si="1"/>
        <v>0</v>
      </c>
      <c r="AM32">
        <f t="shared" si="1"/>
        <v>0</v>
      </c>
      <c r="AN32">
        <f t="shared" si="1"/>
        <v>0</v>
      </c>
      <c r="AO32">
        <f t="shared" si="1"/>
        <v>0</v>
      </c>
      <c r="AP32">
        <f t="shared" si="1"/>
        <v>0</v>
      </c>
      <c r="AQ32">
        <f t="shared" si="1"/>
        <v>0</v>
      </c>
      <c r="AR32">
        <f t="shared" si="1"/>
        <v>0</v>
      </c>
      <c r="AS32">
        <f t="shared" si="1"/>
        <v>0</v>
      </c>
      <c r="AT32">
        <f t="shared" si="1"/>
        <v>0</v>
      </c>
      <c r="AU32">
        <f t="shared" si="1"/>
        <v>0</v>
      </c>
      <c r="AV32">
        <f t="shared" si="1"/>
        <v>0</v>
      </c>
      <c r="AW32">
        <f t="shared" si="1"/>
        <v>0</v>
      </c>
      <c r="AX32">
        <f t="shared" si="1"/>
        <v>0</v>
      </c>
      <c r="AY32">
        <f t="shared" si="1"/>
        <v>0</v>
      </c>
      <c r="AZ32">
        <f t="shared" si="1"/>
        <v>1</v>
      </c>
      <c r="BA32">
        <f t="shared" si="1"/>
        <v>0</v>
      </c>
      <c r="BB32">
        <f t="shared" si="1"/>
        <v>0</v>
      </c>
      <c r="BC32">
        <f t="shared" si="1"/>
        <v>0</v>
      </c>
      <c r="BD32">
        <f t="shared" si="1"/>
        <v>0</v>
      </c>
      <c r="BE32">
        <f t="shared" si="1"/>
        <v>1</v>
      </c>
      <c r="BF32">
        <f t="shared" si="1"/>
        <v>0</v>
      </c>
      <c r="BG32">
        <f t="shared" si="1"/>
        <v>0</v>
      </c>
      <c r="BH32">
        <f t="shared" si="1"/>
        <v>0</v>
      </c>
      <c r="BI32">
        <f t="shared" si="1"/>
        <v>0</v>
      </c>
    </row>
    <row r="33" spans="1:61" x14ac:dyDescent="0.25">
      <c r="A33" s="4">
        <v>0.33402777777777776</v>
      </c>
      <c r="B33">
        <f t="shared" ref="B33:Q91" si="2">COUNTIFS($BS$3:$BS$29,$A33&amp;B$31)</f>
        <v>0</v>
      </c>
      <c r="C33">
        <f t="shared" si="2"/>
        <v>0</v>
      </c>
      <c r="D33">
        <f t="shared" si="2"/>
        <v>0</v>
      </c>
      <c r="E33">
        <f t="shared" si="2"/>
        <v>0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0</v>
      </c>
      <c r="Q33">
        <f t="shared" si="2"/>
        <v>0</v>
      </c>
      <c r="R33">
        <f t="shared" si="0"/>
        <v>0</v>
      </c>
      <c r="S33">
        <f t="shared" si="0"/>
        <v>1</v>
      </c>
      <c r="T33">
        <f t="shared" si="0"/>
        <v>0</v>
      </c>
      <c r="U33">
        <f t="shared" si="0"/>
        <v>0</v>
      </c>
      <c r="V33">
        <f t="shared" si="0"/>
        <v>0</v>
      </c>
      <c r="W33">
        <f t="shared" si="0"/>
        <v>0</v>
      </c>
      <c r="X33">
        <f t="shared" si="0"/>
        <v>0</v>
      </c>
      <c r="Y33">
        <f t="shared" si="0"/>
        <v>0</v>
      </c>
      <c r="Z33">
        <f t="shared" si="0"/>
        <v>0</v>
      </c>
      <c r="AA33">
        <f t="shared" si="0"/>
        <v>0</v>
      </c>
      <c r="AB33">
        <f t="shared" si="0"/>
        <v>0</v>
      </c>
      <c r="AC33">
        <f t="shared" si="0"/>
        <v>0</v>
      </c>
      <c r="AD33">
        <f t="shared" si="1"/>
        <v>0</v>
      </c>
      <c r="AE33">
        <f t="shared" si="1"/>
        <v>0</v>
      </c>
      <c r="AF33">
        <f t="shared" si="1"/>
        <v>0</v>
      </c>
      <c r="AG33">
        <f t="shared" si="1"/>
        <v>0</v>
      </c>
      <c r="AH33">
        <f t="shared" si="1"/>
        <v>0</v>
      </c>
      <c r="AI33">
        <f t="shared" si="1"/>
        <v>0</v>
      </c>
      <c r="AJ33">
        <f t="shared" si="1"/>
        <v>0</v>
      </c>
      <c r="AK33">
        <f t="shared" si="1"/>
        <v>0</v>
      </c>
      <c r="AL33">
        <f t="shared" si="1"/>
        <v>0</v>
      </c>
      <c r="AM33">
        <f t="shared" si="1"/>
        <v>0</v>
      </c>
      <c r="AN33">
        <f t="shared" si="1"/>
        <v>0</v>
      </c>
      <c r="AO33">
        <f t="shared" si="1"/>
        <v>0</v>
      </c>
      <c r="AP33">
        <f t="shared" si="1"/>
        <v>0</v>
      </c>
      <c r="AQ33">
        <f t="shared" si="1"/>
        <v>0</v>
      </c>
      <c r="AR33">
        <f t="shared" si="1"/>
        <v>0</v>
      </c>
      <c r="AS33">
        <f t="shared" si="1"/>
        <v>0</v>
      </c>
      <c r="AT33">
        <f t="shared" si="1"/>
        <v>0</v>
      </c>
      <c r="AU33">
        <f t="shared" si="1"/>
        <v>0</v>
      </c>
      <c r="AV33">
        <f t="shared" si="1"/>
        <v>0</v>
      </c>
      <c r="AW33">
        <f t="shared" si="1"/>
        <v>0</v>
      </c>
      <c r="AX33">
        <f t="shared" si="1"/>
        <v>0</v>
      </c>
      <c r="AY33">
        <f t="shared" si="1"/>
        <v>0</v>
      </c>
      <c r="AZ33">
        <f t="shared" si="1"/>
        <v>0</v>
      </c>
      <c r="BA33">
        <f t="shared" si="1"/>
        <v>0</v>
      </c>
      <c r="BB33">
        <f t="shared" si="1"/>
        <v>0</v>
      </c>
      <c r="BC33">
        <f t="shared" si="1"/>
        <v>0</v>
      </c>
      <c r="BD33">
        <f t="shared" si="1"/>
        <v>0</v>
      </c>
      <c r="BE33">
        <f t="shared" si="1"/>
        <v>0</v>
      </c>
      <c r="BF33">
        <f t="shared" si="1"/>
        <v>0</v>
      </c>
      <c r="BG33">
        <f t="shared" si="1"/>
        <v>0</v>
      </c>
      <c r="BH33">
        <f t="shared" si="1"/>
        <v>0</v>
      </c>
      <c r="BI33">
        <f t="shared" si="1"/>
        <v>0</v>
      </c>
    </row>
    <row r="34" spans="1:61" x14ac:dyDescent="0.25">
      <c r="A34" s="4">
        <v>0.3347222222222222</v>
      </c>
      <c r="B34">
        <f t="shared" si="2"/>
        <v>0</v>
      </c>
      <c r="C34">
        <f t="shared" si="0"/>
        <v>0</v>
      </c>
      <c r="D34">
        <f t="shared" si="0"/>
        <v>0</v>
      </c>
      <c r="E34">
        <f t="shared" si="0"/>
        <v>0</v>
      </c>
      <c r="F34">
        <f t="shared" si="0"/>
        <v>0</v>
      </c>
      <c r="G34">
        <f t="shared" si="0"/>
        <v>0</v>
      </c>
      <c r="H34">
        <f t="shared" si="0"/>
        <v>0</v>
      </c>
      <c r="I34">
        <f t="shared" si="0"/>
        <v>0</v>
      </c>
      <c r="J34">
        <f t="shared" si="0"/>
        <v>0</v>
      </c>
      <c r="K34">
        <f t="shared" si="0"/>
        <v>0</v>
      </c>
      <c r="L34">
        <f t="shared" si="0"/>
        <v>0</v>
      </c>
      <c r="M34">
        <f t="shared" si="0"/>
        <v>0</v>
      </c>
      <c r="N34">
        <f t="shared" si="0"/>
        <v>0</v>
      </c>
      <c r="O34">
        <f t="shared" si="0"/>
        <v>0</v>
      </c>
      <c r="P34">
        <f t="shared" si="0"/>
        <v>0</v>
      </c>
      <c r="Q34">
        <f t="shared" si="0"/>
        <v>0</v>
      </c>
      <c r="R34">
        <f t="shared" si="0"/>
        <v>0</v>
      </c>
      <c r="S34">
        <f t="shared" si="0"/>
        <v>0</v>
      </c>
      <c r="T34">
        <f t="shared" si="0"/>
        <v>0</v>
      </c>
      <c r="U34">
        <f t="shared" si="0"/>
        <v>0</v>
      </c>
      <c r="V34">
        <f t="shared" si="0"/>
        <v>0</v>
      </c>
      <c r="W34">
        <f t="shared" si="0"/>
        <v>0</v>
      </c>
      <c r="X34">
        <f t="shared" si="0"/>
        <v>0</v>
      </c>
      <c r="Y34">
        <f t="shared" si="0"/>
        <v>0</v>
      </c>
      <c r="Z34">
        <f t="shared" si="0"/>
        <v>0</v>
      </c>
      <c r="AA34">
        <f t="shared" si="0"/>
        <v>0</v>
      </c>
      <c r="AB34">
        <f t="shared" si="0"/>
        <v>0</v>
      </c>
      <c r="AC34">
        <f t="shared" si="0"/>
        <v>0</v>
      </c>
      <c r="AD34">
        <f t="shared" si="1"/>
        <v>0</v>
      </c>
      <c r="AE34">
        <f t="shared" si="1"/>
        <v>0</v>
      </c>
      <c r="AF34">
        <f t="shared" si="1"/>
        <v>0</v>
      </c>
      <c r="AG34">
        <f t="shared" si="1"/>
        <v>0</v>
      </c>
      <c r="AH34">
        <f t="shared" si="1"/>
        <v>0</v>
      </c>
      <c r="AI34">
        <f t="shared" si="1"/>
        <v>0</v>
      </c>
      <c r="AJ34">
        <f t="shared" si="1"/>
        <v>0</v>
      </c>
      <c r="AK34">
        <f t="shared" si="1"/>
        <v>0</v>
      </c>
      <c r="AL34">
        <f t="shared" si="1"/>
        <v>0</v>
      </c>
      <c r="AM34">
        <f t="shared" si="1"/>
        <v>0</v>
      </c>
      <c r="AN34">
        <f t="shared" si="1"/>
        <v>0</v>
      </c>
      <c r="AO34">
        <f t="shared" si="1"/>
        <v>0</v>
      </c>
      <c r="AP34">
        <f t="shared" si="1"/>
        <v>0</v>
      </c>
      <c r="AQ34">
        <f t="shared" si="1"/>
        <v>0</v>
      </c>
      <c r="AR34">
        <f t="shared" si="1"/>
        <v>0</v>
      </c>
      <c r="AS34">
        <f t="shared" si="1"/>
        <v>0</v>
      </c>
      <c r="AT34">
        <f t="shared" si="1"/>
        <v>0</v>
      </c>
      <c r="AU34">
        <f t="shared" si="1"/>
        <v>0</v>
      </c>
      <c r="AV34">
        <f t="shared" si="1"/>
        <v>0</v>
      </c>
      <c r="AW34">
        <f t="shared" si="1"/>
        <v>0</v>
      </c>
      <c r="AX34">
        <f t="shared" si="1"/>
        <v>0</v>
      </c>
      <c r="AY34">
        <f t="shared" si="1"/>
        <v>0</v>
      </c>
      <c r="AZ34">
        <f t="shared" si="1"/>
        <v>0</v>
      </c>
      <c r="BA34">
        <f t="shared" si="1"/>
        <v>0</v>
      </c>
      <c r="BB34">
        <f t="shared" si="1"/>
        <v>0</v>
      </c>
      <c r="BC34">
        <f t="shared" si="1"/>
        <v>0</v>
      </c>
      <c r="BD34">
        <f t="shared" si="1"/>
        <v>0</v>
      </c>
      <c r="BE34">
        <f t="shared" si="1"/>
        <v>0</v>
      </c>
      <c r="BF34">
        <f t="shared" si="1"/>
        <v>0</v>
      </c>
      <c r="BG34">
        <f t="shared" si="1"/>
        <v>0</v>
      </c>
      <c r="BH34">
        <f t="shared" si="1"/>
        <v>0</v>
      </c>
      <c r="BI34">
        <f t="shared" si="1"/>
        <v>0</v>
      </c>
    </row>
    <row r="35" spans="1:61" x14ac:dyDescent="0.25">
      <c r="A35" s="4">
        <v>0.33541666666666664</v>
      </c>
      <c r="B35">
        <f t="shared" si="2"/>
        <v>0</v>
      </c>
      <c r="C35">
        <f t="shared" si="0"/>
        <v>0</v>
      </c>
      <c r="D35">
        <f t="shared" si="0"/>
        <v>0</v>
      </c>
      <c r="E35">
        <f t="shared" si="0"/>
        <v>0</v>
      </c>
      <c r="F35">
        <f t="shared" si="0"/>
        <v>0</v>
      </c>
      <c r="G35">
        <f t="shared" si="0"/>
        <v>0</v>
      </c>
      <c r="H35">
        <f t="shared" si="0"/>
        <v>0</v>
      </c>
      <c r="I35">
        <f t="shared" si="0"/>
        <v>0</v>
      </c>
      <c r="J35">
        <f t="shared" si="0"/>
        <v>0</v>
      </c>
      <c r="K35">
        <f t="shared" si="0"/>
        <v>0</v>
      </c>
      <c r="L35">
        <f t="shared" si="0"/>
        <v>0</v>
      </c>
      <c r="M35">
        <f t="shared" si="0"/>
        <v>0</v>
      </c>
      <c r="N35">
        <f t="shared" si="0"/>
        <v>0</v>
      </c>
      <c r="O35">
        <f t="shared" si="0"/>
        <v>0</v>
      </c>
      <c r="P35">
        <f t="shared" si="0"/>
        <v>0</v>
      </c>
      <c r="Q35">
        <f t="shared" si="0"/>
        <v>0</v>
      </c>
      <c r="R35">
        <f t="shared" si="0"/>
        <v>0</v>
      </c>
      <c r="S35">
        <f t="shared" si="0"/>
        <v>0</v>
      </c>
      <c r="T35">
        <f t="shared" si="0"/>
        <v>0</v>
      </c>
      <c r="U35">
        <f t="shared" si="0"/>
        <v>0</v>
      </c>
      <c r="V35">
        <f t="shared" si="0"/>
        <v>0</v>
      </c>
      <c r="W35">
        <f t="shared" si="0"/>
        <v>0</v>
      </c>
      <c r="X35">
        <f t="shared" si="0"/>
        <v>0</v>
      </c>
      <c r="Y35">
        <f t="shared" si="0"/>
        <v>0</v>
      </c>
      <c r="Z35">
        <f t="shared" si="0"/>
        <v>0</v>
      </c>
      <c r="AA35">
        <f t="shared" si="0"/>
        <v>0</v>
      </c>
      <c r="AB35">
        <f t="shared" si="0"/>
        <v>0</v>
      </c>
      <c r="AC35">
        <f t="shared" si="0"/>
        <v>0</v>
      </c>
      <c r="AD35">
        <f t="shared" si="1"/>
        <v>0</v>
      </c>
      <c r="AE35">
        <f t="shared" si="1"/>
        <v>0</v>
      </c>
      <c r="AF35">
        <f t="shared" si="1"/>
        <v>0</v>
      </c>
      <c r="AG35">
        <f t="shared" si="1"/>
        <v>0</v>
      </c>
      <c r="AH35">
        <f t="shared" si="1"/>
        <v>0</v>
      </c>
      <c r="AI35">
        <f t="shared" si="1"/>
        <v>0</v>
      </c>
      <c r="AJ35">
        <f t="shared" si="1"/>
        <v>0</v>
      </c>
      <c r="AK35">
        <f t="shared" si="1"/>
        <v>0</v>
      </c>
      <c r="AL35">
        <f t="shared" si="1"/>
        <v>0</v>
      </c>
      <c r="AM35">
        <f t="shared" si="1"/>
        <v>0</v>
      </c>
      <c r="AN35">
        <f t="shared" si="1"/>
        <v>0</v>
      </c>
      <c r="AO35">
        <f t="shared" si="1"/>
        <v>0</v>
      </c>
      <c r="AP35">
        <f t="shared" si="1"/>
        <v>0</v>
      </c>
      <c r="AQ35">
        <f t="shared" si="1"/>
        <v>0</v>
      </c>
      <c r="AR35">
        <f t="shared" si="1"/>
        <v>0</v>
      </c>
      <c r="AS35">
        <f t="shared" si="1"/>
        <v>0</v>
      </c>
      <c r="AT35">
        <f t="shared" si="1"/>
        <v>0</v>
      </c>
      <c r="AU35">
        <f t="shared" si="1"/>
        <v>0</v>
      </c>
      <c r="AV35">
        <f t="shared" si="1"/>
        <v>0</v>
      </c>
      <c r="AW35">
        <f t="shared" si="1"/>
        <v>0</v>
      </c>
      <c r="AX35">
        <f t="shared" si="1"/>
        <v>0</v>
      </c>
      <c r="AY35">
        <f t="shared" si="1"/>
        <v>0</v>
      </c>
      <c r="AZ35">
        <f t="shared" si="1"/>
        <v>0</v>
      </c>
      <c r="BA35">
        <f t="shared" si="1"/>
        <v>0</v>
      </c>
      <c r="BB35">
        <f t="shared" si="1"/>
        <v>0</v>
      </c>
      <c r="BC35">
        <f t="shared" si="1"/>
        <v>0</v>
      </c>
      <c r="BD35">
        <f t="shared" si="1"/>
        <v>0</v>
      </c>
      <c r="BE35">
        <f t="shared" si="1"/>
        <v>0</v>
      </c>
      <c r="BF35">
        <f t="shared" si="1"/>
        <v>0</v>
      </c>
      <c r="BG35">
        <f t="shared" si="1"/>
        <v>1</v>
      </c>
      <c r="BH35">
        <f t="shared" si="1"/>
        <v>0</v>
      </c>
      <c r="BI35">
        <f t="shared" si="1"/>
        <v>0</v>
      </c>
    </row>
    <row r="36" spans="1:61" x14ac:dyDescent="0.25">
      <c r="A36" s="4">
        <v>0.33611111111111108</v>
      </c>
      <c r="B36">
        <f t="shared" si="2"/>
        <v>0</v>
      </c>
      <c r="C36">
        <f t="shared" si="0"/>
        <v>0</v>
      </c>
      <c r="D36">
        <f t="shared" si="0"/>
        <v>0</v>
      </c>
      <c r="E36">
        <f t="shared" si="0"/>
        <v>0</v>
      </c>
      <c r="F36">
        <f t="shared" si="0"/>
        <v>0</v>
      </c>
      <c r="G36">
        <f t="shared" si="0"/>
        <v>0</v>
      </c>
      <c r="H36">
        <f t="shared" si="0"/>
        <v>0</v>
      </c>
      <c r="I36">
        <f t="shared" si="0"/>
        <v>0</v>
      </c>
      <c r="J36">
        <f t="shared" si="0"/>
        <v>0</v>
      </c>
      <c r="K36">
        <f t="shared" si="0"/>
        <v>0</v>
      </c>
      <c r="L36">
        <f t="shared" si="0"/>
        <v>0</v>
      </c>
      <c r="M36">
        <f t="shared" si="0"/>
        <v>0</v>
      </c>
      <c r="N36">
        <f t="shared" si="0"/>
        <v>0</v>
      </c>
      <c r="O36">
        <f t="shared" si="0"/>
        <v>0</v>
      </c>
      <c r="P36">
        <f t="shared" si="0"/>
        <v>0</v>
      </c>
      <c r="Q36">
        <f t="shared" si="0"/>
        <v>0</v>
      </c>
      <c r="R36">
        <f t="shared" si="0"/>
        <v>0</v>
      </c>
      <c r="S36">
        <f t="shared" si="0"/>
        <v>0</v>
      </c>
      <c r="T36">
        <f t="shared" si="0"/>
        <v>0</v>
      </c>
      <c r="U36">
        <f t="shared" si="0"/>
        <v>0</v>
      </c>
      <c r="V36">
        <f t="shared" si="0"/>
        <v>0</v>
      </c>
      <c r="W36">
        <f t="shared" si="0"/>
        <v>0</v>
      </c>
      <c r="X36">
        <f t="shared" si="0"/>
        <v>0</v>
      </c>
      <c r="Y36">
        <f t="shared" si="0"/>
        <v>0</v>
      </c>
      <c r="Z36">
        <f t="shared" si="0"/>
        <v>0</v>
      </c>
      <c r="AA36">
        <f t="shared" si="0"/>
        <v>0</v>
      </c>
      <c r="AB36">
        <f t="shared" si="0"/>
        <v>0</v>
      </c>
      <c r="AC36">
        <f t="shared" si="0"/>
        <v>0</v>
      </c>
      <c r="AD36">
        <f t="shared" si="1"/>
        <v>0</v>
      </c>
      <c r="AE36">
        <f t="shared" si="1"/>
        <v>0</v>
      </c>
      <c r="AF36">
        <f t="shared" si="1"/>
        <v>0</v>
      </c>
      <c r="AG36">
        <f t="shared" si="1"/>
        <v>0</v>
      </c>
      <c r="AH36">
        <f t="shared" si="1"/>
        <v>0</v>
      </c>
      <c r="AI36">
        <f t="shared" si="1"/>
        <v>0</v>
      </c>
      <c r="AJ36">
        <f t="shared" si="1"/>
        <v>0</v>
      </c>
      <c r="AK36">
        <f t="shared" si="1"/>
        <v>0</v>
      </c>
      <c r="AL36">
        <f t="shared" si="1"/>
        <v>0</v>
      </c>
      <c r="AM36">
        <f t="shared" si="1"/>
        <v>0</v>
      </c>
      <c r="AN36">
        <f t="shared" si="1"/>
        <v>0</v>
      </c>
      <c r="AO36">
        <f t="shared" si="1"/>
        <v>0</v>
      </c>
      <c r="AP36">
        <f t="shared" si="1"/>
        <v>0</v>
      </c>
      <c r="AQ36">
        <f t="shared" si="1"/>
        <v>0</v>
      </c>
      <c r="AR36">
        <f t="shared" si="1"/>
        <v>0</v>
      </c>
      <c r="AS36">
        <f t="shared" si="1"/>
        <v>0</v>
      </c>
      <c r="AT36">
        <f t="shared" si="1"/>
        <v>0</v>
      </c>
      <c r="AU36">
        <f t="shared" si="1"/>
        <v>0</v>
      </c>
      <c r="AV36">
        <f t="shared" si="1"/>
        <v>0</v>
      </c>
      <c r="AW36">
        <f t="shared" si="1"/>
        <v>0</v>
      </c>
      <c r="AX36">
        <f t="shared" si="1"/>
        <v>0</v>
      </c>
      <c r="AY36">
        <f t="shared" si="1"/>
        <v>0</v>
      </c>
      <c r="AZ36">
        <f t="shared" si="1"/>
        <v>0</v>
      </c>
      <c r="BA36">
        <f t="shared" si="1"/>
        <v>0</v>
      </c>
      <c r="BB36">
        <f t="shared" si="1"/>
        <v>0</v>
      </c>
      <c r="BC36">
        <f t="shared" si="1"/>
        <v>0</v>
      </c>
      <c r="BD36">
        <f t="shared" si="1"/>
        <v>0</v>
      </c>
      <c r="BE36">
        <f t="shared" si="1"/>
        <v>0</v>
      </c>
      <c r="BF36">
        <f t="shared" si="1"/>
        <v>0</v>
      </c>
      <c r="BG36">
        <f t="shared" si="1"/>
        <v>0</v>
      </c>
      <c r="BH36">
        <f t="shared" si="1"/>
        <v>0</v>
      </c>
      <c r="BI36">
        <f t="shared" si="1"/>
        <v>0</v>
      </c>
    </row>
    <row r="37" spans="1:61" x14ac:dyDescent="0.25">
      <c r="A37" s="4">
        <v>0.33680555555555552</v>
      </c>
      <c r="B37">
        <f t="shared" si="2"/>
        <v>0</v>
      </c>
      <c r="C37">
        <f t="shared" si="0"/>
        <v>0</v>
      </c>
      <c r="D37">
        <f t="shared" si="0"/>
        <v>0</v>
      </c>
      <c r="E37">
        <f t="shared" si="0"/>
        <v>0</v>
      </c>
      <c r="F37">
        <f t="shared" si="0"/>
        <v>0</v>
      </c>
      <c r="G37">
        <f t="shared" si="0"/>
        <v>0</v>
      </c>
      <c r="H37">
        <f t="shared" si="0"/>
        <v>0</v>
      </c>
      <c r="I37">
        <f t="shared" si="0"/>
        <v>0</v>
      </c>
      <c r="J37">
        <f t="shared" si="0"/>
        <v>0</v>
      </c>
      <c r="K37">
        <f t="shared" si="0"/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  <c r="Q37">
        <f t="shared" si="0"/>
        <v>0</v>
      </c>
      <c r="R37">
        <f t="shared" si="0"/>
        <v>0</v>
      </c>
      <c r="S37">
        <f t="shared" si="0"/>
        <v>0</v>
      </c>
      <c r="T37">
        <f t="shared" si="0"/>
        <v>0</v>
      </c>
      <c r="U37">
        <f t="shared" si="0"/>
        <v>0</v>
      </c>
      <c r="V37">
        <f t="shared" si="0"/>
        <v>0</v>
      </c>
      <c r="W37">
        <f t="shared" si="0"/>
        <v>0</v>
      </c>
      <c r="X37">
        <f t="shared" si="0"/>
        <v>0</v>
      </c>
      <c r="Y37">
        <f t="shared" si="0"/>
        <v>0</v>
      </c>
      <c r="Z37">
        <f t="shared" si="0"/>
        <v>0</v>
      </c>
      <c r="AA37">
        <f t="shared" si="0"/>
        <v>0</v>
      </c>
      <c r="AB37">
        <f t="shared" si="0"/>
        <v>0</v>
      </c>
      <c r="AC37">
        <f t="shared" si="0"/>
        <v>0</v>
      </c>
      <c r="AD37">
        <f t="shared" si="1"/>
        <v>0</v>
      </c>
      <c r="AE37">
        <f t="shared" si="1"/>
        <v>0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</v>
      </c>
      <c r="AN37">
        <f t="shared" si="1"/>
        <v>0</v>
      </c>
      <c r="AO37">
        <f t="shared" si="1"/>
        <v>0</v>
      </c>
      <c r="AP37">
        <f t="shared" si="1"/>
        <v>0</v>
      </c>
      <c r="AQ37">
        <f t="shared" si="1"/>
        <v>0</v>
      </c>
      <c r="AR37">
        <f t="shared" si="1"/>
        <v>0</v>
      </c>
      <c r="AS37">
        <f t="shared" si="1"/>
        <v>0</v>
      </c>
      <c r="AT37">
        <f t="shared" si="1"/>
        <v>0</v>
      </c>
      <c r="AU37">
        <f t="shared" si="1"/>
        <v>0</v>
      </c>
      <c r="AV37">
        <f t="shared" si="1"/>
        <v>0</v>
      </c>
      <c r="AW37">
        <f t="shared" si="1"/>
        <v>0</v>
      </c>
      <c r="AX37">
        <f t="shared" si="1"/>
        <v>0</v>
      </c>
      <c r="AY37">
        <f t="shared" si="1"/>
        <v>0</v>
      </c>
      <c r="AZ37">
        <f t="shared" si="1"/>
        <v>0</v>
      </c>
      <c r="BA37">
        <f t="shared" si="1"/>
        <v>0</v>
      </c>
      <c r="BB37">
        <f t="shared" si="1"/>
        <v>0</v>
      </c>
      <c r="BC37">
        <f t="shared" si="1"/>
        <v>0</v>
      </c>
      <c r="BD37">
        <f t="shared" si="1"/>
        <v>0</v>
      </c>
      <c r="BE37">
        <f t="shared" si="1"/>
        <v>0</v>
      </c>
      <c r="BF37">
        <f t="shared" si="1"/>
        <v>0</v>
      </c>
      <c r="BG37">
        <f t="shared" si="1"/>
        <v>0</v>
      </c>
      <c r="BH37">
        <f t="shared" si="1"/>
        <v>0</v>
      </c>
      <c r="BI37">
        <f t="shared" si="1"/>
        <v>0</v>
      </c>
    </row>
    <row r="38" spans="1:61" x14ac:dyDescent="0.25">
      <c r="A38" s="4">
        <v>0.33749999999999997</v>
      </c>
      <c r="B38">
        <f t="shared" si="2"/>
        <v>0</v>
      </c>
      <c r="C38">
        <f t="shared" si="0"/>
        <v>0</v>
      </c>
      <c r="D38">
        <f t="shared" si="0"/>
        <v>0</v>
      </c>
      <c r="E38">
        <f t="shared" si="0"/>
        <v>0</v>
      </c>
      <c r="F38">
        <f t="shared" si="0"/>
        <v>0</v>
      </c>
      <c r="G38">
        <f t="shared" si="0"/>
        <v>0</v>
      </c>
      <c r="H38">
        <f t="shared" si="0"/>
        <v>0</v>
      </c>
      <c r="I38">
        <f t="shared" si="0"/>
        <v>0</v>
      </c>
      <c r="J38">
        <f t="shared" si="0"/>
        <v>0</v>
      </c>
      <c r="K38">
        <f t="shared" si="0"/>
        <v>0</v>
      </c>
      <c r="L38">
        <f t="shared" si="0"/>
        <v>0</v>
      </c>
      <c r="M38">
        <f t="shared" si="0"/>
        <v>0</v>
      </c>
      <c r="N38">
        <f t="shared" si="0"/>
        <v>0</v>
      </c>
      <c r="O38">
        <f t="shared" si="0"/>
        <v>0</v>
      </c>
      <c r="P38">
        <f t="shared" si="0"/>
        <v>0</v>
      </c>
      <c r="Q38">
        <f t="shared" si="0"/>
        <v>0</v>
      </c>
      <c r="R38">
        <f t="shared" si="0"/>
        <v>0</v>
      </c>
      <c r="S38">
        <f t="shared" si="0"/>
        <v>0</v>
      </c>
      <c r="T38">
        <f t="shared" si="0"/>
        <v>0</v>
      </c>
      <c r="U38">
        <f t="shared" si="0"/>
        <v>0</v>
      </c>
      <c r="V38">
        <f t="shared" si="0"/>
        <v>0</v>
      </c>
      <c r="W38">
        <f t="shared" si="0"/>
        <v>0</v>
      </c>
      <c r="X38">
        <f t="shared" si="0"/>
        <v>0</v>
      </c>
      <c r="Y38">
        <f t="shared" si="0"/>
        <v>0</v>
      </c>
      <c r="Z38">
        <f t="shared" si="0"/>
        <v>0</v>
      </c>
      <c r="AA38">
        <f t="shared" si="0"/>
        <v>0</v>
      </c>
      <c r="AB38">
        <f t="shared" si="0"/>
        <v>0</v>
      </c>
      <c r="AC38">
        <f t="shared" si="0"/>
        <v>0</v>
      </c>
      <c r="AD38">
        <f t="shared" si="1"/>
        <v>0</v>
      </c>
      <c r="AE38">
        <f t="shared" si="1"/>
        <v>0</v>
      </c>
      <c r="AF38">
        <f t="shared" si="1"/>
        <v>0</v>
      </c>
      <c r="AG38">
        <f t="shared" si="1"/>
        <v>0</v>
      </c>
      <c r="AH38">
        <f t="shared" si="1"/>
        <v>0</v>
      </c>
      <c r="AI38">
        <f t="shared" si="1"/>
        <v>0</v>
      </c>
      <c r="AJ38">
        <f t="shared" si="1"/>
        <v>0</v>
      </c>
      <c r="AK38">
        <f t="shared" si="1"/>
        <v>0</v>
      </c>
      <c r="AL38">
        <f t="shared" si="1"/>
        <v>0</v>
      </c>
      <c r="AM38">
        <f t="shared" si="1"/>
        <v>0</v>
      </c>
      <c r="AN38">
        <f t="shared" si="1"/>
        <v>0</v>
      </c>
      <c r="AO38">
        <f t="shared" si="1"/>
        <v>0</v>
      </c>
      <c r="AP38">
        <f t="shared" si="1"/>
        <v>0</v>
      </c>
      <c r="AQ38">
        <f t="shared" si="1"/>
        <v>0</v>
      </c>
      <c r="AR38">
        <f t="shared" si="1"/>
        <v>0</v>
      </c>
      <c r="AS38">
        <f t="shared" si="1"/>
        <v>0</v>
      </c>
      <c r="AT38">
        <f t="shared" si="1"/>
        <v>0</v>
      </c>
      <c r="AU38">
        <f t="shared" si="1"/>
        <v>0</v>
      </c>
      <c r="AV38">
        <f t="shared" si="1"/>
        <v>0</v>
      </c>
      <c r="AW38">
        <f t="shared" si="1"/>
        <v>0</v>
      </c>
      <c r="AX38">
        <f t="shared" si="1"/>
        <v>0</v>
      </c>
      <c r="AY38">
        <f t="shared" si="1"/>
        <v>0</v>
      </c>
      <c r="AZ38">
        <f t="shared" si="1"/>
        <v>0</v>
      </c>
      <c r="BA38">
        <f t="shared" si="1"/>
        <v>0</v>
      </c>
      <c r="BB38">
        <f t="shared" si="1"/>
        <v>0</v>
      </c>
      <c r="BC38">
        <f t="shared" si="1"/>
        <v>0</v>
      </c>
      <c r="BD38">
        <f t="shared" si="1"/>
        <v>0</v>
      </c>
      <c r="BE38">
        <f t="shared" si="1"/>
        <v>0</v>
      </c>
      <c r="BF38">
        <f t="shared" si="1"/>
        <v>0</v>
      </c>
      <c r="BG38">
        <f t="shared" si="1"/>
        <v>0</v>
      </c>
      <c r="BH38">
        <f t="shared" si="1"/>
        <v>0</v>
      </c>
      <c r="BI38">
        <f t="shared" si="1"/>
        <v>0</v>
      </c>
    </row>
    <row r="39" spans="1:61" x14ac:dyDescent="0.25">
      <c r="A39" s="4">
        <v>0.33819444444444441</v>
      </c>
      <c r="B39">
        <f t="shared" si="2"/>
        <v>0</v>
      </c>
      <c r="C39">
        <f t="shared" si="0"/>
        <v>0</v>
      </c>
      <c r="D39">
        <f t="shared" si="0"/>
        <v>0</v>
      </c>
      <c r="E39">
        <f t="shared" si="0"/>
        <v>0</v>
      </c>
      <c r="F39">
        <f t="shared" si="0"/>
        <v>0</v>
      </c>
      <c r="G39">
        <f t="shared" si="0"/>
        <v>0</v>
      </c>
      <c r="H39">
        <f t="shared" si="0"/>
        <v>0</v>
      </c>
      <c r="I39">
        <f t="shared" si="0"/>
        <v>0</v>
      </c>
      <c r="J39">
        <f t="shared" si="0"/>
        <v>0</v>
      </c>
      <c r="K39">
        <f t="shared" si="0"/>
        <v>0</v>
      </c>
      <c r="L39">
        <f t="shared" si="0"/>
        <v>0</v>
      </c>
      <c r="M39">
        <f t="shared" si="0"/>
        <v>0</v>
      </c>
      <c r="N39">
        <f t="shared" si="0"/>
        <v>0</v>
      </c>
      <c r="O39">
        <f t="shared" si="0"/>
        <v>0</v>
      </c>
      <c r="P39">
        <f t="shared" si="0"/>
        <v>0</v>
      </c>
      <c r="Q39">
        <f t="shared" si="0"/>
        <v>0</v>
      </c>
      <c r="R39">
        <f t="shared" si="0"/>
        <v>0</v>
      </c>
      <c r="S39">
        <f t="shared" si="0"/>
        <v>0</v>
      </c>
      <c r="T39">
        <f t="shared" si="0"/>
        <v>0</v>
      </c>
      <c r="U39">
        <f t="shared" si="0"/>
        <v>0</v>
      </c>
      <c r="V39">
        <f t="shared" si="0"/>
        <v>0</v>
      </c>
      <c r="W39">
        <f t="shared" si="0"/>
        <v>0</v>
      </c>
      <c r="X39">
        <f t="shared" si="0"/>
        <v>0</v>
      </c>
      <c r="Y39">
        <f t="shared" si="0"/>
        <v>0</v>
      </c>
      <c r="Z39">
        <f t="shared" si="0"/>
        <v>0</v>
      </c>
      <c r="AA39">
        <f t="shared" si="0"/>
        <v>0</v>
      </c>
      <c r="AB39">
        <f t="shared" si="0"/>
        <v>0</v>
      </c>
      <c r="AC39">
        <f t="shared" si="0"/>
        <v>0</v>
      </c>
      <c r="AD39">
        <f t="shared" si="1"/>
        <v>0</v>
      </c>
      <c r="AE39">
        <f t="shared" si="1"/>
        <v>0</v>
      </c>
      <c r="AF39">
        <f t="shared" si="1"/>
        <v>0</v>
      </c>
      <c r="AG39">
        <f t="shared" si="1"/>
        <v>0</v>
      </c>
      <c r="AH39">
        <f t="shared" si="1"/>
        <v>0</v>
      </c>
      <c r="AI39">
        <f t="shared" si="1"/>
        <v>0</v>
      </c>
      <c r="AJ39">
        <f t="shared" si="1"/>
        <v>0</v>
      </c>
      <c r="AK39">
        <f t="shared" si="1"/>
        <v>0</v>
      </c>
      <c r="AL39">
        <f t="shared" si="1"/>
        <v>0</v>
      </c>
      <c r="AM39">
        <f t="shared" si="1"/>
        <v>0</v>
      </c>
      <c r="AN39">
        <f t="shared" si="1"/>
        <v>0</v>
      </c>
      <c r="AO39">
        <f t="shared" si="1"/>
        <v>0</v>
      </c>
      <c r="AP39">
        <f t="shared" si="1"/>
        <v>0</v>
      </c>
      <c r="AQ39">
        <f t="shared" si="1"/>
        <v>0</v>
      </c>
      <c r="AR39">
        <f t="shared" si="1"/>
        <v>0</v>
      </c>
      <c r="AS39">
        <f t="shared" si="1"/>
        <v>1</v>
      </c>
      <c r="AT39">
        <f t="shared" si="1"/>
        <v>0</v>
      </c>
      <c r="AU39">
        <f t="shared" si="1"/>
        <v>0</v>
      </c>
      <c r="AV39">
        <f t="shared" si="1"/>
        <v>0</v>
      </c>
      <c r="AW39">
        <f t="shared" si="1"/>
        <v>0</v>
      </c>
      <c r="AX39">
        <f t="shared" si="1"/>
        <v>0</v>
      </c>
      <c r="AY39">
        <f t="shared" si="1"/>
        <v>0</v>
      </c>
      <c r="AZ39">
        <f t="shared" si="1"/>
        <v>0</v>
      </c>
      <c r="BA39">
        <f t="shared" si="1"/>
        <v>0</v>
      </c>
      <c r="BB39">
        <f t="shared" si="1"/>
        <v>0</v>
      </c>
      <c r="BC39">
        <f t="shared" si="1"/>
        <v>0</v>
      </c>
      <c r="BD39">
        <f t="shared" si="1"/>
        <v>0</v>
      </c>
      <c r="BE39">
        <f t="shared" si="1"/>
        <v>0</v>
      </c>
      <c r="BF39">
        <f t="shared" si="1"/>
        <v>0</v>
      </c>
      <c r="BG39">
        <f t="shared" si="1"/>
        <v>0</v>
      </c>
      <c r="BH39">
        <f t="shared" si="1"/>
        <v>0</v>
      </c>
      <c r="BI39">
        <f t="shared" ref="AE39:BI48" si="3">COUNTIFS($BS$3:$BS$29,$A39&amp;BI$31)</f>
        <v>0</v>
      </c>
    </row>
    <row r="40" spans="1:61" x14ac:dyDescent="0.25">
      <c r="A40" s="4">
        <v>0.33888888888888885</v>
      </c>
      <c r="B40">
        <f t="shared" si="2"/>
        <v>0</v>
      </c>
      <c r="C40">
        <f t="shared" si="0"/>
        <v>0</v>
      </c>
      <c r="D40">
        <f t="shared" si="0"/>
        <v>0</v>
      </c>
      <c r="E40">
        <f t="shared" si="0"/>
        <v>0</v>
      </c>
      <c r="F40">
        <f t="shared" si="0"/>
        <v>0</v>
      </c>
      <c r="G40">
        <f t="shared" si="0"/>
        <v>0</v>
      </c>
      <c r="H40">
        <f t="shared" si="0"/>
        <v>0</v>
      </c>
      <c r="I40">
        <f t="shared" si="0"/>
        <v>0</v>
      </c>
      <c r="J40">
        <f t="shared" si="0"/>
        <v>0</v>
      </c>
      <c r="K40">
        <f t="shared" si="0"/>
        <v>0</v>
      </c>
      <c r="L40">
        <f t="shared" si="0"/>
        <v>0</v>
      </c>
      <c r="M40">
        <f t="shared" si="0"/>
        <v>0</v>
      </c>
      <c r="N40">
        <f t="shared" si="0"/>
        <v>0</v>
      </c>
      <c r="O40">
        <f t="shared" si="0"/>
        <v>0</v>
      </c>
      <c r="P40">
        <f t="shared" si="0"/>
        <v>0</v>
      </c>
      <c r="Q40">
        <f t="shared" si="0"/>
        <v>0</v>
      </c>
      <c r="R40">
        <f t="shared" si="0"/>
        <v>0</v>
      </c>
      <c r="S40">
        <f t="shared" si="0"/>
        <v>0</v>
      </c>
      <c r="T40">
        <f t="shared" si="0"/>
        <v>0</v>
      </c>
      <c r="U40">
        <f t="shared" si="0"/>
        <v>0</v>
      </c>
      <c r="V40">
        <f t="shared" si="0"/>
        <v>0</v>
      </c>
      <c r="W40">
        <f t="shared" si="0"/>
        <v>0</v>
      </c>
      <c r="X40">
        <f t="shared" si="0"/>
        <v>0</v>
      </c>
      <c r="Y40">
        <f t="shared" si="0"/>
        <v>0</v>
      </c>
      <c r="Z40">
        <f t="shared" si="0"/>
        <v>0</v>
      </c>
      <c r="AA40">
        <f t="shared" si="0"/>
        <v>0</v>
      </c>
      <c r="AB40">
        <f t="shared" si="0"/>
        <v>0</v>
      </c>
      <c r="AC40">
        <f t="shared" si="0"/>
        <v>0</v>
      </c>
      <c r="AD40">
        <f t="shared" ref="AD40:BI55" si="4">COUNTIFS($BS$3:$BS$29,$A40&amp;AD$31)</f>
        <v>0</v>
      </c>
      <c r="AE40">
        <f t="shared" si="3"/>
        <v>0</v>
      </c>
      <c r="AF40">
        <f t="shared" si="3"/>
        <v>0</v>
      </c>
      <c r="AG40">
        <f t="shared" si="3"/>
        <v>0</v>
      </c>
      <c r="AH40">
        <f t="shared" si="3"/>
        <v>0</v>
      </c>
      <c r="AI40">
        <f t="shared" si="3"/>
        <v>0</v>
      </c>
      <c r="AJ40">
        <f t="shared" si="3"/>
        <v>0</v>
      </c>
      <c r="AK40">
        <f t="shared" si="3"/>
        <v>0</v>
      </c>
      <c r="AL40">
        <f t="shared" si="3"/>
        <v>0</v>
      </c>
      <c r="AM40">
        <f t="shared" si="3"/>
        <v>0</v>
      </c>
      <c r="AN40">
        <f t="shared" si="3"/>
        <v>0</v>
      </c>
      <c r="AO40">
        <f t="shared" si="3"/>
        <v>0</v>
      </c>
      <c r="AP40">
        <f t="shared" si="3"/>
        <v>0</v>
      </c>
      <c r="AQ40">
        <f t="shared" si="3"/>
        <v>0</v>
      </c>
      <c r="AR40">
        <f t="shared" si="3"/>
        <v>1</v>
      </c>
      <c r="AS40">
        <f t="shared" si="3"/>
        <v>0</v>
      </c>
      <c r="AT40">
        <f t="shared" si="3"/>
        <v>0</v>
      </c>
      <c r="AU40">
        <f t="shared" si="3"/>
        <v>0</v>
      </c>
      <c r="AV40">
        <f t="shared" si="3"/>
        <v>0</v>
      </c>
      <c r="AW40">
        <f t="shared" si="3"/>
        <v>0</v>
      </c>
      <c r="AX40">
        <f t="shared" si="3"/>
        <v>0</v>
      </c>
      <c r="AY40">
        <f t="shared" si="3"/>
        <v>0</v>
      </c>
      <c r="AZ40">
        <f t="shared" si="3"/>
        <v>0</v>
      </c>
      <c r="BA40">
        <f t="shared" si="3"/>
        <v>0</v>
      </c>
      <c r="BB40">
        <f t="shared" si="3"/>
        <v>0</v>
      </c>
      <c r="BC40">
        <f t="shared" si="3"/>
        <v>0</v>
      </c>
      <c r="BD40">
        <f t="shared" si="3"/>
        <v>1</v>
      </c>
      <c r="BE40">
        <f t="shared" si="3"/>
        <v>0</v>
      </c>
      <c r="BF40">
        <f t="shared" si="4"/>
        <v>0</v>
      </c>
      <c r="BG40">
        <f t="shared" si="3"/>
        <v>0</v>
      </c>
      <c r="BH40">
        <f t="shared" si="3"/>
        <v>0</v>
      </c>
      <c r="BI40">
        <f t="shared" si="3"/>
        <v>0</v>
      </c>
    </row>
    <row r="41" spans="1:61" x14ac:dyDescent="0.25">
      <c r="A41" s="4">
        <v>0.33958333333333329</v>
      </c>
      <c r="B41">
        <f t="shared" si="2"/>
        <v>0</v>
      </c>
      <c r="C41">
        <f t="shared" si="0"/>
        <v>0</v>
      </c>
      <c r="D41">
        <f t="shared" si="0"/>
        <v>0</v>
      </c>
      <c r="E41">
        <f t="shared" si="0"/>
        <v>0</v>
      </c>
      <c r="F41">
        <f t="shared" si="0"/>
        <v>0</v>
      </c>
      <c r="G41">
        <f t="shared" si="0"/>
        <v>0</v>
      </c>
      <c r="H41">
        <f t="shared" si="0"/>
        <v>0</v>
      </c>
      <c r="I41">
        <f t="shared" si="0"/>
        <v>0</v>
      </c>
      <c r="J41">
        <f t="shared" si="0"/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>
        <f t="shared" si="0"/>
        <v>0</v>
      </c>
      <c r="P41">
        <f t="shared" si="0"/>
        <v>0</v>
      </c>
      <c r="Q41">
        <f t="shared" si="0"/>
        <v>0</v>
      </c>
      <c r="R41">
        <f t="shared" si="0"/>
        <v>0</v>
      </c>
      <c r="S41">
        <f t="shared" si="0"/>
        <v>0</v>
      </c>
      <c r="T41">
        <f t="shared" si="0"/>
        <v>0</v>
      </c>
      <c r="U41">
        <f t="shared" si="0"/>
        <v>0</v>
      </c>
      <c r="V41">
        <f t="shared" si="0"/>
        <v>0</v>
      </c>
      <c r="W41">
        <f t="shared" si="0"/>
        <v>0</v>
      </c>
      <c r="X41">
        <f t="shared" si="0"/>
        <v>0</v>
      </c>
      <c r="Y41">
        <f t="shared" si="0"/>
        <v>0</v>
      </c>
      <c r="Z41">
        <f t="shared" si="0"/>
        <v>0</v>
      </c>
      <c r="AA41">
        <f t="shared" si="0"/>
        <v>0</v>
      </c>
      <c r="AB41">
        <f t="shared" si="0"/>
        <v>0</v>
      </c>
      <c r="AC41">
        <f t="shared" si="0"/>
        <v>0</v>
      </c>
      <c r="AD41">
        <f t="shared" si="4"/>
        <v>0</v>
      </c>
      <c r="AE41">
        <f t="shared" si="3"/>
        <v>0</v>
      </c>
      <c r="AF41">
        <f t="shared" si="3"/>
        <v>0</v>
      </c>
      <c r="AG41">
        <f t="shared" si="3"/>
        <v>0</v>
      </c>
      <c r="AH41">
        <f t="shared" si="3"/>
        <v>0</v>
      </c>
      <c r="AI41">
        <f t="shared" si="3"/>
        <v>0</v>
      </c>
      <c r="AJ41">
        <f t="shared" si="3"/>
        <v>0</v>
      </c>
      <c r="AK41">
        <f t="shared" si="3"/>
        <v>0</v>
      </c>
      <c r="AL41">
        <f t="shared" si="3"/>
        <v>0</v>
      </c>
      <c r="AM41">
        <f t="shared" si="3"/>
        <v>0</v>
      </c>
      <c r="AN41">
        <f t="shared" si="3"/>
        <v>0</v>
      </c>
      <c r="AO41">
        <f t="shared" si="3"/>
        <v>0</v>
      </c>
      <c r="AP41">
        <f t="shared" si="3"/>
        <v>0</v>
      </c>
      <c r="AQ41">
        <f t="shared" si="3"/>
        <v>0</v>
      </c>
      <c r="AR41">
        <f t="shared" si="3"/>
        <v>0</v>
      </c>
      <c r="AS41">
        <f t="shared" si="3"/>
        <v>0</v>
      </c>
      <c r="AT41">
        <f t="shared" si="3"/>
        <v>0</v>
      </c>
      <c r="AU41">
        <f t="shared" si="3"/>
        <v>0</v>
      </c>
      <c r="AV41">
        <f t="shared" si="3"/>
        <v>0</v>
      </c>
      <c r="AW41">
        <f t="shared" si="3"/>
        <v>0</v>
      </c>
      <c r="AX41">
        <f t="shared" si="3"/>
        <v>0</v>
      </c>
      <c r="AY41">
        <f t="shared" si="3"/>
        <v>0</v>
      </c>
      <c r="AZ41">
        <f t="shared" si="3"/>
        <v>0</v>
      </c>
      <c r="BA41">
        <f t="shared" si="3"/>
        <v>0</v>
      </c>
      <c r="BB41">
        <f t="shared" si="3"/>
        <v>0</v>
      </c>
      <c r="BC41">
        <f t="shared" si="3"/>
        <v>0</v>
      </c>
      <c r="BD41">
        <f t="shared" si="3"/>
        <v>0</v>
      </c>
      <c r="BE41">
        <f t="shared" si="3"/>
        <v>0</v>
      </c>
      <c r="BF41">
        <f t="shared" si="4"/>
        <v>0</v>
      </c>
      <c r="BG41">
        <f t="shared" si="3"/>
        <v>0</v>
      </c>
      <c r="BH41">
        <f t="shared" si="3"/>
        <v>0</v>
      </c>
      <c r="BI41">
        <f t="shared" si="3"/>
        <v>0</v>
      </c>
    </row>
    <row r="42" spans="1:61" x14ac:dyDescent="0.25">
      <c r="A42" s="4">
        <v>0.34027777777777773</v>
      </c>
      <c r="B42">
        <f t="shared" si="2"/>
        <v>0</v>
      </c>
      <c r="C42">
        <f t="shared" ref="C42:AC51" si="5">COUNTIFS($BS$3:$BS$29,$A42&amp;C$31)</f>
        <v>0</v>
      </c>
      <c r="D42">
        <f t="shared" si="5"/>
        <v>0</v>
      </c>
      <c r="E42">
        <f t="shared" si="5"/>
        <v>0</v>
      </c>
      <c r="F42">
        <f t="shared" si="5"/>
        <v>0</v>
      </c>
      <c r="G42">
        <f t="shared" si="5"/>
        <v>0</v>
      </c>
      <c r="H42">
        <f t="shared" si="5"/>
        <v>0</v>
      </c>
      <c r="I42">
        <f t="shared" si="5"/>
        <v>0</v>
      </c>
      <c r="J42">
        <f t="shared" si="5"/>
        <v>0</v>
      </c>
      <c r="K42">
        <f t="shared" si="5"/>
        <v>0</v>
      </c>
      <c r="L42">
        <f t="shared" si="5"/>
        <v>0</v>
      </c>
      <c r="M42">
        <f t="shared" si="5"/>
        <v>0</v>
      </c>
      <c r="N42">
        <f t="shared" si="5"/>
        <v>0</v>
      </c>
      <c r="O42">
        <f t="shared" si="5"/>
        <v>0</v>
      </c>
      <c r="P42">
        <f t="shared" si="5"/>
        <v>0</v>
      </c>
      <c r="Q42">
        <f t="shared" si="5"/>
        <v>0</v>
      </c>
      <c r="R42">
        <f t="shared" si="5"/>
        <v>0</v>
      </c>
      <c r="S42">
        <f t="shared" si="5"/>
        <v>0</v>
      </c>
      <c r="T42">
        <f t="shared" si="5"/>
        <v>0</v>
      </c>
      <c r="U42">
        <f t="shared" si="5"/>
        <v>0</v>
      </c>
      <c r="V42">
        <f t="shared" si="5"/>
        <v>0</v>
      </c>
      <c r="W42">
        <f t="shared" si="5"/>
        <v>0</v>
      </c>
      <c r="X42">
        <f t="shared" si="5"/>
        <v>0</v>
      </c>
      <c r="Y42">
        <f t="shared" si="5"/>
        <v>0</v>
      </c>
      <c r="Z42">
        <f t="shared" si="5"/>
        <v>0</v>
      </c>
      <c r="AA42">
        <f t="shared" si="5"/>
        <v>0</v>
      </c>
      <c r="AB42">
        <f t="shared" si="5"/>
        <v>0</v>
      </c>
      <c r="AC42">
        <f t="shared" si="5"/>
        <v>0</v>
      </c>
      <c r="AD42">
        <f t="shared" si="4"/>
        <v>0</v>
      </c>
      <c r="AE42">
        <f t="shared" si="3"/>
        <v>0</v>
      </c>
      <c r="AF42">
        <f t="shared" si="3"/>
        <v>0</v>
      </c>
      <c r="AG42">
        <f t="shared" si="3"/>
        <v>0</v>
      </c>
      <c r="AH42">
        <f t="shared" si="3"/>
        <v>0</v>
      </c>
      <c r="AI42">
        <f t="shared" si="3"/>
        <v>0</v>
      </c>
      <c r="AJ42">
        <f t="shared" si="3"/>
        <v>0</v>
      </c>
      <c r="AK42">
        <f t="shared" si="3"/>
        <v>0</v>
      </c>
      <c r="AL42">
        <f t="shared" si="3"/>
        <v>0</v>
      </c>
      <c r="AM42">
        <f t="shared" si="3"/>
        <v>0</v>
      </c>
      <c r="AN42">
        <f t="shared" si="3"/>
        <v>0</v>
      </c>
      <c r="AO42">
        <f t="shared" si="3"/>
        <v>0</v>
      </c>
      <c r="AP42">
        <f t="shared" si="3"/>
        <v>0</v>
      </c>
      <c r="AQ42">
        <f t="shared" si="3"/>
        <v>0</v>
      </c>
      <c r="AR42">
        <f t="shared" si="3"/>
        <v>0</v>
      </c>
      <c r="AS42">
        <f t="shared" si="3"/>
        <v>0</v>
      </c>
      <c r="AT42">
        <f t="shared" si="3"/>
        <v>0</v>
      </c>
      <c r="AU42">
        <f t="shared" si="3"/>
        <v>0</v>
      </c>
      <c r="AV42">
        <f t="shared" si="3"/>
        <v>0</v>
      </c>
      <c r="AW42">
        <f t="shared" si="3"/>
        <v>0</v>
      </c>
      <c r="AX42">
        <f t="shared" si="3"/>
        <v>0</v>
      </c>
      <c r="AY42">
        <f t="shared" si="3"/>
        <v>0</v>
      </c>
      <c r="AZ42">
        <f t="shared" si="3"/>
        <v>0</v>
      </c>
      <c r="BA42">
        <f t="shared" si="3"/>
        <v>0</v>
      </c>
      <c r="BB42">
        <f t="shared" si="3"/>
        <v>0</v>
      </c>
      <c r="BC42">
        <f t="shared" si="3"/>
        <v>0</v>
      </c>
      <c r="BD42">
        <f t="shared" si="3"/>
        <v>0</v>
      </c>
      <c r="BE42">
        <f t="shared" si="3"/>
        <v>0</v>
      </c>
      <c r="BF42">
        <f t="shared" si="4"/>
        <v>1</v>
      </c>
      <c r="BG42">
        <f t="shared" si="3"/>
        <v>0</v>
      </c>
      <c r="BH42">
        <f t="shared" si="3"/>
        <v>0</v>
      </c>
      <c r="BI42">
        <f t="shared" si="3"/>
        <v>0</v>
      </c>
    </row>
    <row r="43" spans="1:61" x14ac:dyDescent="0.25">
      <c r="A43" s="4">
        <v>0.34097222222222218</v>
      </c>
      <c r="B43">
        <f t="shared" si="2"/>
        <v>0</v>
      </c>
      <c r="C43">
        <f t="shared" si="5"/>
        <v>0</v>
      </c>
      <c r="D43">
        <f t="shared" si="5"/>
        <v>0</v>
      </c>
      <c r="E43">
        <f t="shared" si="5"/>
        <v>0</v>
      </c>
      <c r="F43">
        <f t="shared" si="5"/>
        <v>0</v>
      </c>
      <c r="G43">
        <f t="shared" si="5"/>
        <v>0</v>
      </c>
      <c r="H43">
        <f t="shared" si="5"/>
        <v>0</v>
      </c>
      <c r="I43">
        <f t="shared" si="5"/>
        <v>0</v>
      </c>
      <c r="J43">
        <f t="shared" si="5"/>
        <v>0</v>
      </c>
      <c r="K43">
        <f t="shared" si="5"/>
        <v>0</v>
      </c>
      <c r="L43">
        <f t="shared" si="5"/>
        <v>0</v>
      </c>
      <c r="M43">
        <f t="shared" si="5"/>
        <v>0</v>
      </c>
      <c r="N43">
        <f t="shared" si="5"/>
        <v>0</v>
      </c>
      <c r="O43">
        <f t="shared" si="5"/>
        <v>0</v>
      </c>
      <c r="P43">
        <f t="shared" si="5"/>
        <v>0</v>
      </c>
      <c r="Q43">
        <f t="shared" si="5"/>
        <v>0</v>
      </c>
      <c r="R43">
        <f t="shared" si="5"/>
        <v>0</v>
      </c>
      <c r="S43">
        <f t="shared" si="5"/>
        <v>0</v>
      </c>
      <c r="T43">
        <f t="shared" si="5"/>
        <v>0</v>
      </c>
      <c r="U43">
        <f t="shared" si="5"/>
        <v>0</v>
      </c>
      <c r="V43">
        <f t="shared" si="5"/>
        <v>0</v>
      </c>
      <c r="W43">
        <f t="shared" si="5"/>
        <v>0</v>
      </c>
      <c r="X43">
        <f t="shared" si="5"/>
        <v>0</v>
      </c>
      <c r="Y43">
        <f t="shared" si="5"/>
        <v>0</v>
      </c>
      <c r="Z43">
        <f t="shared" si="5"/>
        <v>0</v>
      </c>
      <c r="AA43">
        <f t="shared" si="5"/>
        <v>0</v>
      </c>
      <c r="AB43">
        <f t="shared" si="5"/>
        <v>0</v>
      </c>
      <c r="AC43">
        <f t="shared" si="5"/>
        <v>0</v>
      </c>
      <c r="AD43">
        <f t="shared" si="4"/>
        <v>0</v>
      </c>
      <c r="AE43">
        <f t="shared" si="3"/>
        <v>0</v>
      </c>
      <c r="AF43">
        <f t="shared" si="3"/>
        <v>0</v>
      </c>
      <c r="AG43">
        <f t="shared" si="3"/>
        <v>0</v>
      </c>
      <c r="AH43">
        <f t="shared" si="3"/>
        <v>0</v>
      </c>
      <c r="AI43">
        <f t="shared" si="3"/>
        <v>0</v>
      </c>
      <c r="AJ43">
        <f t="shared" si="3"/>
        <v>0</v>
      </c>
      <c r="AK43">
        <f t="shared" si="3"/>
        <v>0</v>
      </c>
      <c r="AL43">
        <f t="shared" si="3"/>
        <v>0</v>
      </c>
      <c r="AM43">
        <f t="shared" si="3"/>
        <v>0</v>
      </c>
      <c r="AN43">
        <f t="shared" si="3"/>
        <v>0</v>
      </c>
      <c r="AO43">
        <f t="shared" si="3"/>
        <v>0</v>
      </c>
      <c r="AP43">
        <f t="shared" si="3"/>
        <v>0</v>
      </c>
      <c r="AQ43">
        <f t="shared" si="3"/>
        <v>0</v>
      </c>
      <c r="AR43">
        <f t="shared" si="3"/>
        <v>0</v>
      </c>
      <c r="AS43">
        <f t="shared" si="3"/>
        <v>0</v>
      </c>
      <c r="AT43">
        <f t="shared" si="3"/>
        <v>0</v>
      </c>
      <c r="AU43">
        <f t="shared" si="3"/>
        <v>0</v>
      </c>
      <c r="AV43">
        <f t="shared" si="3"/>
        <v>0</v>
      </c>
      <c r="AW43">
        <f t="shared" si="3"/>
        <v>0</v>
      </c>
      <c r="AX43">
        <f t="shared" si="3"/>
        <v>0</v>
      </c>
      <c r="AY43">
        <f t="shared" si="3"/>
        <v>0</v>
      </c>
      <c r="AZ43">
        <f t="shared" si="3"/>
        <v>0</v>
      </c>
      <c r="BA43">
        <f t="shared" si="3"/>
        <v>0</v>
      </c>
      <c r="BB43">
        <f t="shared" si="3"/>
        <v>0</v>
      </c>
      <c r="BC43">
        <f t="shared" si="3"/>
        <v>0</v>
      </c>
      <c r="BD43">
        <f t="shared" si="3"/>
        <v>0</v>
      </c>
      <c r="BE43">
        <f t="shared" si="3"/>
        <v>0</v>
      </c>
      <c r="BF43">
        <f t="shared" si="4"/>
        <v>0</v>
      </c>
      <c r="BG43">
        <f t="shared" si="3"/>
        <v>0</v>
      </c>
      <c r="BH43">
        <f t="shared" si="3"/>
        <v>0</v>
      </c>
      <c r="BI43">
        <f t="shared" si="3"/>
        <v>0</v>
      </c>
    </row>
    <row r="44" spans="1:61" x14ac:dyDescent="0.25">
      <c r="A44" s="4">
        <v>0.34166666666666662</v>
      </c>
      <c r="B44">
        <f t="shared" si="2"/>
        <v>0</v>
      </c>
      <c r="C44">
        <f t="shared" si="5"/>
        <v>0</v>
      </c>
      <c r="D44">
        <f t="shared" si="5"/>
        <v>0</v>
      </c>
      <c r="E44">
        <f t="shared" si="5"/>
        <v>0</v>
      </c>
      <c r="F44">
        <f t="shared" si="5"/>
        <v>0</v>
      </c>
      <c r="G44">
        <f t="shared" si="5"/>
        <v>0</v>
      </c>
      <c r="H44">
        <f t="shared" si="5"/>
        <v>0</v>
      </c>
      <c r="I44">
        <f t="shared" si="5"/>
        <v>0</v>
      </c>
      <c r="J44">
        <f t="shared" si="5"/>
        <v>0</v>
      </c>
      <c r="K44">
        <f t="shared" si="5"/>
        <v>0</v>
      </c>
      <c r="L44">
        <f t="shared" si="5"/>
        <v>0</v>
      </c>
      <c r="M44">
        <f t="shared" si="5"/>
        <v>0</v>
      </c>
      <c r="N44">
        <f t="shared" si="5"/>
        <v>0</v>
      </c>
      <c r="O44">
        <f t="shared" si="5"/>
        <v>0</v>
      </c>
      <c r="P44">
        <f t="shared" si="5"/>
        <v>0</v>
      </c>
      <c r="Q44">
        <f t="shared" si="5"/>
        <v>0</v>
      </c>
      <c r="R44">
        <f t="shared" si="5"/>
        <v>0</v>
      </c>
      <c r="S44">
        <f t="shared" si="5"/>
        <v>0</v>
      </c>
      <c r="T44">
        <f t="shared" si="5"/>
        <v>0</v>
      </c>
      <c r="U44">
        <f t="shared" si="5"/>
        <v>0</v>
      </c>
      <c r="V44">
        <f t="shared" si="5"/>
        <v>0</v>
      </c>
      <c r="W44">
        <f t="shared" si="5"/>
        <v>0</v>
      </c>
      <c r="X44">
        <f t="shared" si="5"/>
        <v>0</v>
      </c>
      <c r="Y44">
        <f t="shared" si="5"/>
        <v>0</v>
      </c>
      <c r="Z44">
        <f t="shared" si="5"/>
        <v>0</v>
      </c>
      <c r="AA44">
        <f t="shared" si="5"/>
        <v>0</v>
      </c>
      <c r="AB44">
        <f t="shared" si="5"/>
        <v>0</v>
      </c>
      <c r="AC44">
        <f t="shared" si="5"/>
        <v>0</v>
      </c>
      <c r="AD44">
        <f t="shared" si="4"/>
        <v>0</v>
      </c>
      <c r="AE44">
        <f t="shared" si="3"/>
        <v>0</v>
      </c>
      <c r="AF44">
        <f t="shared" si="3"/>
        <v>0</v>
      </c>
      <c r="AG44">
        <f t="shared" si="3"/>
        <v>0</v>
      </c>
      <c r="AH44">
        <f t="shared" si="3"/>
        <v>0</v>
      </c>
      <c r="AI44">
        <f t="shared" si="3"/>
        <v>0</v>
      </c>
      <c r="AJ44">
        <f t="shared" si="3"/>
        <v>0</v>
      </c>
      <c r="AK44">
        <f t="shared" si="3"/>
        <v>0</v>
      </c>
      <c r="AL44">
        <f t="shared" si="3"/>
        <v>0</v>
      </c>
      <c r="AM44">
        <f t="shared" si="3"/>
        <v>0</v>
      </c>
      <c r="AN44">
        <f t="shared" si="3"/>
        <v>0</v>
      </c>
      <c r="AO44">
        <f t="shared" si="3"/>
        <v>0</v>
      </c>
      <c r="AP44">
        <f t="shared" si="3"/>
        <v>0</v>
      </c>
      <c r="AQ44">
        <f t="shared" si="3"/>
        <v>0</v>
      </c>
      <c r="AR44">
        <f t="shared" si="3"/>
        <v>0</v>
      </c>
      <c r="AS44">
        <f t="shared" si="3"/>
        <v>0</v>
      </c>
      <c r="AT44">
        <f t="shared" si="3"/>
        <v>0</v>
      </c>
      <c r="AU44">
        <f t="shared" si="3"/>
        <v>0</v>
      </c>
      <c r="AV44">
        <f t="shared" si="3"/>
        <v>0</v>
      </c>
      <c r="AW44">
        <f t="shared" si="3"/>
        <v>0</v>
      </c>
      <c r="AX44">
        <f t="shared" si="3"/>
        <v>0</v>
      </c>
      <c r="AY44">
        <f t="shared" si="3"/>
        <v>0</v>
      </c>
      <c r="AZ44">
        <f t="shared" si="3"/>
        <v>0</v>
      </c>
      <c r="BA44">
        <f t="shared" si="3"/>
        <v>0</v>
      </c>
      <c r="BB44">
        <f t="shared" si="3"/>
        <v>0</v>
      </c>
      <c r="BC44">
        <f t="shared" si="3"/>
        <v>1</v>
      </c>
      <c r="BD44">
        <f t="shared" si="3"/>
        <v>0</v>
      </c>
      <c r="BE44">
        <f t="shared" si="3"/>
        <v>0</v>
      </c>
      <c r="BF44">
        <f t="shared" si="4"/>
        <v>0</v>
      </c>
      <c r="BG44">
        <f t="shared" si="3"/>
        <v>0</v>
      </c>
      <c r="BH44">
        <f t="shared" si="3"/>
        <v>0</v>
      </c>
      <c r="BI44">
        <f t="shared" si="3"/>
        <v>0</v>
      </c>
    </row>
    <row r="45" spans="1:61" x14ac:dyDescent="0.25">
      <c r="A45" s="4">
        <v>0.34236111111111106</v>
      </c>
      <c r="B45">
        <f t="shared" si="2"/>
        <v>0</v>
      </c>
      <c r="C45">
        <f t="shared" si="5"/>
        <v>0</v>
      </c>
      <c r="D45">
        <f t="shared" si="5"/>
        <v>0</v>
      </c>
      <c r="E45">
        <f t="shared" si="5"/>
        <v>0</v>
      </c>
      <c r="F45">
        <f t="shared" si="5"/>
        <v>0</v>
      </c>
      <c r="G45">
        <f t="shared" si="5"/>
        <v>0</v>
      </c>
      <c r="H45">
        <f t="shared" si="5"/>
        <v>0</v>
      </c>
      <c r="I45">
        <f t="shared" si="5"/>
        <v>0</v>
      </c>
      <c r="J45">
        <f t="shared" si="5"/>
        <v>0</v>
      </c>
      <c r="K45">
        <f t="shared" si="5"/>
        <v>0</v>
      </c>
      <c r="L45">
        <f t="shared" si="5"/>
        <v>0</v>
      </c>
      <c r="M45">
        <f t="shared" si="5"/>
        <v>0</v>
      </c>
      <c r="N45">
        <f t="shared" si="5"/>
        <v>0</v>
      </c>
      <c r="O45">
        <f t="shared" si="5"/>
        <v>0</v>
      </c>
      <c r="P45">
        <f t="shared" si="5"/>
        <v>0</v>
      </c>
      <c r="Q45">
        <f t="shared" si="5"/>
        <v>0</v>
      </c>
      <c r="R45">
        <f t="shared" si="5"/>
        <v>0</v>
      </c>
      <c r="S45">
        <f t="shared" si="5"/>
        <v>0</v>
      </c>
      <c r="T45">
        <f t="shared" si="5"/>
        <v>0</v>
      </c>
      <c r="U45">
        <f t="shared" si="5"/>
        <v>0</v>
      </c>
      <c r="V45">
        <f t="shared" si="5"/>
        <v>0</v>
      </c>
      <c r="W45">
        <f t="shared" si="5"/>
        <v>0</v>
      </c>
      <c r="X45">
        <f t="shared" si="5"/>
        <v>0</v>
      </c>
      <c r="Y45">
        <f t="shared" si="5"/>
        <v>0</v>
      </c>
      <c r="Z45">
        <f t="shared" si="5"/>
        <v>0</v>
      </c>
      <c r="AA45">
        <f t="shared" si="5"/>
        <v>0</v>
      </c>
      <c r="AB45">
        <f t="shared" si="5"/>
        <v>0</v>
      </c>
      <c r="AC45">
        <f t="shared" si="5"/>
        <v>0</v>
      </c>
      <c r="AD45">
        <f t="shared" si="4"/>
        <v>0</v>
      </c>
      <c r="AE45">
        <f t="shared" si="3"/>
        <v>0</v>
      </c>
      <c r="AF45">
        <f t="shared" si="3"/>
        <v>0</v>
      </c>
      <c r="AG45">
        <f t="shared" si="3"/>
        <v>0</v>
      </c>
      <c r="AH45">
        <f t="shared" si="3"/>
        <v>0</v>
      </c>
      <c r="AI45">
        <f t="shared" si="3"/>
        <v>0</v>
      </c>
      <c r="AJ45">
        <f t="shared" si="3"/>
        <v>0</v>
      </c>
      <c r="AK45">
        <f t="shared" si="3"/>
        <v>0</v>
      </c>
      <c r="AL45">
        <f t="shared" si="3"/>
        <v>0</v>
      </c>
      <c r="AM45">
        <f t="shared" si="3"/>
        <v>0</v>
      </c>
      <c r="AN45">
        <f t="shared" si="3"/>
        <v>0</v>
      </c>
      <c r="AO45">
        <f t="shared" si="3"/>
        <v>0</v>
      </c>
      <c r="AP45">
        <f t="shared" si="3"/>
        <v>0</v>
      </c>
      <c r="AQ45">
        <f t="shared" si="3"/>
        <v>0</v>
      </c>
      <c r="AR45">
        <f t="shared" si="3"/>
        <v>0</v>
      </c>
      <c r="AS45">
        <f t="shared" si="3"/>
        <v>0</v>
      </c>
      <c r="AT45">
        <f t="shared" si="3"/>
        <v>0</v>
      </c>
      <c r="AU45">
        <f t="shared" si="3"/>
        <v>0</v>
      </c>
      <c r="AV45">
        <f t="shared" si="3"/>
        <v>0</v>
      </c>
      <c r="AW45">
        <f t="shared" si="3"/>
        <v>0</v>
      </c>
      <c r="AX45">
        <f t="shared" si="3"/>
        <v>0</v>
      </c>
      <c r="AY45">
        <f t="shared" si="3"/>
        <v>0</v>
      </c>
      <c r="AZ45">
        <f t="shared" si="3"/>
        <v>0</v>
      </c>
      <c r="BA45">
        <f t="shared" si="3"/>
        <v>0</v>
      </c>
      <c r="BB45">
        <f t="shared" si="3"/>
        <v>0</v>
      </c>
      <c r="BC45">
        <f t="shared" si="3"/>
        <v>0</v>
      </c>
      <c r="BD45">
        <f t="shared" si="3"/>
        <v>0</v>
      </c>
      <c r="BE45">
        <f t="shared" si="3"/>
        <v>0</v>
      </c>
      <c r="BF45">
        <f t="shared" si="4"/>
        <v>0</v>
      </c>
      <c r="BG45">
        <f t="shared" si="3"/>
        <v>0</v>
      </c>
      <c r="BH45">
        <f t="shared" si="3"/>
        <v>0</v>
      </c>
      <c r="BI45">
        <f t="shared" si="3"/>
        <v>0</v>
      </c>
    </row>
    <row r="46" spans="1:61" x14ac:dyDescent="0.25">
      <c r="A46" s="4">
        <v>0.3430555555555555</v>
      </c>
      <c r="B46">
        <f t="shared" si="2"/>
        <v>0</v>
      </c>
      <c r="C46">
        <f t="shared" si="5"/>
        <v>0</v>
      </c>
      <c r="D46">
        <f t="shared" si="5"/>
        <v>0</v>
      </c>
      <c r="E46">
        <f t="shared" si="5"/>
        <v>0</v>
      </c>
      <c r="F46">
        <f t="shared" si="5"/>
        <v>0</v>
      </c>
      <c r="G46">
        <f t="shared" si="5"/>
        <v>0</v>
      </c>
      <c r="H46">
        <f t="shared" si="5"/>
        <v>0</v>
      </c>
      <c r="I46">
        <f t="shared" si="5"/>
        <v>0</v>
      </c>
      <c r="J46">
        <f t="shared" si="5"/>
        <v>0</v>
      </c>
      <c r="K46">
        <f t="shared" si="5"/>
        <v>0</v>
      </c>
      <c r="L46">
        <f t="shared" si="5"/>
        <v>0</v>
      </c>
      <c r="M46">
        <f t="shared" si="5"/>
        <v>0</v>
      </c>
      <c r="N46">
        <f t="shared" si="5"/>
        <v>0</v>
      </c>
      <c r="O46">
        <f t="shared" si="5"/>
        <v>0</v>
      </c>
      <c r="P46">
        <f t="shared" si="5"/>
        <v>0</v>
      </c>
      <c r="Q46">
        <f t="shared" si="5"/>
        <v>0</v>
      </c>
      <c r="R46">
        <f t="shared" si="5"/>
        <v>0</v>
      </c>
      <c r="S46">
        <f t="shared" si="5"/>
        <v>0</v>
      </c>
      <c r="T46">
        <f t="shared" si="5"/>
        <v>0</v>
      </c>
      <c r="U46">
        <f t="shared" si="5"/>
        <v>0</v>
      </c>
      <c r="V46">
        <f t="shared" si="5"/>
        <v>0</v>
      </c>
      <c r="W46">
        <f t="shared" si="5"/>
        <v>0</v>
      </c>
      <c r="X46">
        <f t="shared" si="5"/>
        <v>0</v>
      </c>
      <c r="Y46">
        <f t="shared" si="5"/>
        <v>0</v>
      </c>
      <c r="Z46">
        <f t="shared" si="5"/>
        <v>0</v>
      </c>
      <c r="AA46">
        <f t="shared" si="5"/>
        <v>0</v>
      </c>
      <c r="AB46">
        <f t="shared" si="5"/>
        <v>0</v>
      </c>
      <c r="AC46">
        <f t="shared" si="5"/>
        <v>0</v>
      </c>
      <c r="AD46">
        <f t="shared" si="4"/>
        <v>0</v>
      </c>
      <c r="AE46">
        <f t="shared" si="3"/>
        <v>0</v>
      </c>
      <c r="AF46">
        <f t="shared" si="3"/>
        <v>0</v>
      </c>
      <c r="AG46">
        <f t="shared" si="3"/>
        <v>0</v>
      </c>
      <c r="AH46">
        <f t="shared" si="3"/>
        <v>0</v>
      </c>
      <c r="AI46">
        <f t="shared" si="3"/>
        <v>0</v>
      </c>
      <c r="AJ46">
        <f t="shared" si="3"/>
        <v>0</v>
      </c>
      <c r="AK46">
        <f t="shared" si="3"/>
        <v>0</v>
      </c>
      <c r="AL46">
        <f t="shared" si="3"/>
        <v>0</v>
      </c>
      <c r="AM46">
        <f t="shared" si="3"/>
        <v>0</v>
      </c>
      <c r="AN46">
        <f t="shared" si="3"/>
        <v>0</v>
      </c>
      <c r="AO46">
        <f t="shared" si="3"/>
        <v>0</v>
      </c>
      <c r="AP46">
        <f t="shared" si="3"/>
        <v>0</v>
      </c>
      <c r="AQ46">
        <f t="shared" si="3"/>
        <v>0</v>
      </c>
      <c r="AR46">
        <f t="shared" si="3"/>
        <v>0</v>
      </c>
      <c r="AS46">
        <f t="shared" si="3"/>
        <v>0</v>
      </c>
      <c r="AT46">
        <f t="shared" si="3"/>
        <v>0</v>
      </c>
      <c r="AU46">
        <f t="shared" si="3"/>
        <v>0</v>
      </c>
      <c r="AV46">
        <f t="shared" si="3"/>
        <v>0</v>
      </c>
      <c r="AW46">
        <f t="shared" si="3"/>
        <v>0</v>
      </c>
      <c r="AX46">
        <f t="shared" si="3"/>
        <v>0</v>
      </c>
      <c r="AY46">
        <f t="shared" si="3"/>
        <v>0</v>
      </c>
      <c r="AZ46">
        <f t="shared" si="3"/>
        <v>0</v>
      </c>
      <c r="BA46">
        <f t="shared" si="3"/>
        <v>0</v>
      </c>
      <c r="BB46">
        <f t="shared" si="3"/>
        <v>0</v>
      </c>
      <c r="BC46">
        <f t="shared" si="3"/>
        <v>0</v>
      </c>
      <c r="BD46">
        <f t="shared" si="3"/>
        <v>0</v>
      </c>
      <c r="BE46">
        <f t="shared" si="3"/>
        <v>0</v>
      </c>
      <c r="BF46">
        <f t="shared" si="4"/>
        <v>0</v>
      </c>
      <c r="BG46">
        <f t="shared" si="3"/>
        <v>0</v>
      </c>
      <c r="BH46">
        <f t="shared" si="3"/>
        <v>0</v>
      </c>
      <c r="BI46">
        <f t="shared" si="3"/>
        <v>0</v>
      </c>
    </row>
    <row r="47" spans="1:61" x14ac:dyDescent="0.25">
      <c r="A47" s="4">
        <v>0.34374999999999994</v>
      </c>
      <c r="B47">
        <f t="shared" si="2"/>
        <v>0</v>
      </c>
      <c r="C47">
        <f t="shared" si="5"/>
        <v>0</v>
      </c>
      <c r="D47">
        <f t="shared" si="5"/>
        <v>0</v>
      </c>
      <c r="E47">
        <f t="shared" si="5"/>
        <v>0</v>
      </c>
      <c r="F47">
        <f t="shared" si="5"/>
        <v>0</v>
      </c>
      <c r="G47">
        <f t="shared" si="5"/>
        <v>0</v>
      </c>
      <c r="H47">
        <f t="shared" si="5"/>
        <v>0</v>
      </c>
      <c r="I47">
        <f t="shared" si="5"/>
        <v>0</v>
      </c>
      <c r="J47">
        <f t="shared" si="5"/>
        <v>0</v>
      </c>
      <c r="K47">
        <f t="shared" si="5"/>
        <v>0</v>
      </c>
      <c r="L47">
        <f t="shared" si="5"/>
        <v>0</v>
      </c>
      <c r="M47">
        <f t="shared" si="5"/>
        <v>0</v>
      </c>
      <c r="N47">
        <f t="shared" si="5"/>
        <v>0</v>
      </c>
      <c r="O47">
        <f t="shared" si="5"/>
        <v>0</v>
      </c>
      <c r="P47">
        <f t="shared" si="5"/>
        <v>0</v>
      </c>
      <c r="Q47">
        <f t="shared" si="5"/>
        <v>0</v>
      </c>
      <c r="R47">
        <f t="shared" si="5"/>
        <v>0</v>
      </c>
      <c r="S47">
        <f t="shared" si="5"/>
        <v>0</v>
      </c>
      <c r="T47">
        <f t="shared" si="5"/>
        <v>0</v>
      </c>
      <c r="U47">
        <f t="shared" si="5"/>
        <v>0</v>
      </c>
      <c r="V47">
        <f t="shared" si="5"/>
        <v>0</v>
      </c>
      <c r="W47">
        <f t="shared" si="5"/>
        <v>0</v>
      </c>
      <c r="X47">
        <f t="shared" si="5"/>
        <v>0</v>
      </c>
      <c r="Y47">
        <f t="shared" si="5"/>
        <v>0</v>
      </c>
      <c r="Z47">
        <f t="shared" si="5"/>
        <v>0</v>
      </c>
      <c r="AA47">
        <f t="shared" si="5"/>
        <v>0</v>
      </c>
      <c r="AB47">
        <f t="shared" si="5"/>
        <v>0</v>
      </c>
      <c r="AC47">
        <f t="shared" si="5"/>
        <v>0</v>
      </c>
      <c r="AD47">
        <f t="shared" si="4"/>
        <v>0</v>
      </c>
      <c r="AE47">
        <f t="shared" si="3"/>
        <v>0</v>
      </c>
      <c r="AF47">
        <f t="shared" si="3"/>
        <v>0</v>
      </c>
      <c r="AG47">
        <f t="shared" si="3"/>
        <v>0</v>
      </c>
      <c r="AH47">
        <f t="shared" si="3"/>
        <v>0</v>
      </c>
      <c r="AI47">
        <f t="shared" si="3"/>
        <v>0</v>
      </c>
      <c r="AJ47">
        <f t="shared" si="3"/>
        <v>0</v>
      </c>
      <c r="AK47">
        <f t="shared" si="3"/>
        <v>0</v>
      </c>
      <c r="AL47">
        <f t="shared" si="3"/>
        <v>0</v>
      </c>
      <c r="AM47">
        <f t="shared" si="3"/>
        <v>0</v>
      </c>
      <c r="AN47">
        <f t="shared" si="3"/>
        <v>0</v>
      </c>
      <c r="AO47">
        <f t="shared" si="3"/>
        <v>0</v>
      </c>
      <c r="AP47">
        <f t="shared" si="3"/>
        <v>0</v>
      </c>
      <c r="AQ47">
        <f t="shared" si="3"/>
        <v>0</v>
      </c>
      <c r="AR47">
        <f t="shared" si="3"/>
        <v>0</v>
      </c>
      <c r="AS47">
        <f t="shared" si="3"/>
        <v>0</v>
      </c>
      <c r="AT47">
        <f t="shared" si="3"/>
        <v>0</v>
      </c>
      <c r="AU47">
        <f t="shared" si="3"/>
        <v>0</v>
      </c>
      <c r="AV47">
        <f t="shared" si="3"/>
        <v>0</v>
      </c>
      <c r="AW47">
        <f t="shared" si="3"/>
        <v>0</v>
      </c>
      <c r="AX47">
        <f t="shared" si="3"/>
        <v>0</v>
      </c>
      <c r="AY47">
        <f t="shared" si="3"/>
        <v>0</v>
      </c>
      <c r="AZ47">
        <f t="shared" si="3"/>
        <v>0</v>
      </c>
      <c r="BA47">
        <f t="shared" si="3"/>
        <v>0</v>
      </c>
      <c r="BB47">
        <f t="shared" si="3"/>
        <v>0</v>
      </c>
      <c r="BC47">
        <f t="shared" si="3"/>
        <v>0</v>
      </c>
      <c r="BD47">
        <f t="shared" si="3"/>
        <v>0</v>
      </c>
      <c r="BE47">
        <f t="shared" si="3"/>
        <v>0</v>
      </c>
      <c r="BF47">
        <f t="shared" si="4"/>
        <v>0</v>
      </c>
      <c r="BG47">
        <f t="shared" si="3"/>
        <v>0</v>
      </c>
      <c r="BH47">
        <f t="shared" si="3"/>
        <v>0</v>
      </c>
      <c r="BI47">
        <f t="shared" si="3"/>
        <v>0</v>
      </c>
    </row>
    <row r="48" spans="1:61" x14ac:dyDescent="0.25">
      <c r="A48" s="4">
        <v>0.34444444444444439</v>
      </c>
      <c r="B48">
        <f t="shared" si="2"/>
        <v>0</v>
      </c>
      <c r="C48">
        <f t="shared" si="5"/>
        <v>0</v>
      </c>
      <c r="D48">
        <f t="shared" si="5"/>
        <v>0</v>
      </c>
      <c r="E48">
        <f t="shared" si="5"/>
        <v>0</v>
      </c>
      <c r="F48">
        <f t="shared" si="5"/>
        <v>0</v>
      </c>
      <c r="G48">
        <f t="shared" si="5"/>
        <v>0</v>
      </c>
      <c r="H48">
        <f t="shared" si="5"/>
        <v>0</v>
      </c>
      <c r="I48">
        <f t="shared" si="5"/>
        <v>0</v>
      </c>
      <c r="J48">
        <f t="shared" si="5"/>
        <v>0</v>
      </c>
      <c r="K48">
        <f t="shared" si="5"/>
        <v>0</v>
      </c>
      <c r="L48">
        <f t="shared" si="5"/>
        <v>0</v>
      </c>
      <c r="M48">
        <f t="shared" si="5"/>
        <v>0</v>
      </c>
      <c r="N48">
        <f t="shared" si="5"/>
        <v>0</v>
      </c>
      <c r="O48">
        <f t="shared" si="5"/>
        <v>0</v>
      </c>
      <c r="P48">
        <f t="shared" si="5"/>
        <v>0</v>
      </c>
      <c r="Q48">
        <f t="shared" si="5"/>
        <v>0</v>
      </c>
      <c r="R48">
        <f t="shared" si="5"/>
        <v>0</v>
      </c>
      <c r="S48">
        <f t="shared" si="5"/>
        <v>0</v>
      </c>
      <c r="T48">
        <f t="shared" si="5"/>
        <v>0</v>
      </c>
      <c r="U48">
        <f t="shared" si="5"/>
        <v>0</v>
      </c>
      <c r="V48">
        <f t="shared" si="5"/>
        <v>0</v>
      </c>
      <c r="W48">
        <f t="shared" si="5"/>
        <v>0</v>
      </c>
      <c r="X48">
        <f t="shared" si="5"/>
        <v>0</v>
      </c>
      <c r="Y48">
        <f t="shared" si="5"/>
        <v>0</v>
      </c>
      <c r="Z48">
        <f t="shared" si="5"/>
        <v>0</v>
      </c>
      <c r="AA48">
        <f t="shared" si="5"/>
        <v>0</v>
      </c>
      <c r="AB48">
        <f t="shared" si="5"/>
        <v>0</v>
      </c>
      <c r="AC48">
        <f t="shared" si="5"/>
        <v>0</v>
      </c>
      <c r="AD48">
        <f t="shared" si="4"/>
        <v>0</v>
      </c>
      <c r="AE48">
        <f t="shared" si="3"/>
        <v>0</v>
      </c>
      <c r="AF48">
        <f t="shared" si="3"/>
        <v>0</v>
      </c>
      <c r="AG48">
        <f t="shared" si="3"/>
        <v>0</v>
      </c>
      <c r="AH48">
        <f t="shared" si="3"/>
        <v>0</v>
      </c>
      <c r="AI48">
        <f t="shared" si="3"/>
        <v>0</v>
      </c>
      <c r="AJ48">
        <f t="shared" si="3"/>
        <v>0</v>
      </c>
      <c r="AK48">
        <f t="shared" si="3"/>
        <v>0</v>
      </c>
      <c r="AL48">
        <f t="shared" si="3"/>
        <v>0</v>
      </c>
      <c r="AM48">
        <f t="shared" si="3"/>
        <v>0</v>
      </c>
      <c r="AN48">
        <f t="shared" si="3"/>
        <v>0</v>
      </c>
      <c r="AO48">
        <f t="shared" si="3"/>
        <v>0</v>
      </c>
      <c r="AP48">
        <f t="shared" si="3"/>
        <v>0</v>
      </c>
      <c r="AQ48">
        <f t="shared" si="3"/>
        <v>0</v>
      </c>
      <c r="AR48">
        <f t="shared" si="3"/>
        <v>0</v>
      </c>
      <c r="AS48">
        <f t="shared" ref="AE48:BI56" si="6">COUNTIFS($BS$3:$BS$29,$A48&amp;AS$31)</f>
        <v>0</v>
      </c>
      <c r="AT48">
        <f t="shared" si="6"/>
        <v>0</v>
      </c>
      <c r="AU48">
        <f t="shared" si="6"/>
        <v>0</v>
      </c>
      <c r="AV48">
        <f t="shared" si="6"/>
        <v>0</v>
      </c>
      <c r="AW48">
        <f t="shared" si="6"/>
        <v>0</v>
      </c>
      <c r="AX48">
        <f t="shared" si="6"/>
        <v>0</v>
      </c>
      <c r="AY48">
        <f t="shared" si="6"/>
        <v>0</v>
      </c>
      <c r="AZ48">
        <f t="shared" si="6"/>
        <v>0</v>
      </c>
      <c r="BA48">
        <f t="shared" si="6"/>
        <v>0</v>
      </c>
      <c r="BB48">
        <f t="shared" si="6"/>
        <v>0</v>
      </c>
      <c r="BC48">
        <f t="shared" si="6"/>
        <v>0</v>
      </c>
      <c r="BD48">
        <f t="shared" si="6"/>
        <v>0</v>
      </c>
      <c r="BE48">
        <f t="shared" si="6"/>
        <v>0</v>
      </c>
      <c r="BF48">
        <f t="shared" si="4"/>
        <v>0</v>
      </c>
      <c r="BG48">
        <f t="shared" si="6"/>
        <v>0</v>
      </c>
      <c r="BH48">
        <f t="shared" si="6"/>
        <v>0</v>
      </c>
      <c r="BI48">
        <f t="shared" si="6"/>
        <v>0</v>
      </c>
    </row>
    <row r="49" spans="1:61" x14ac:dyDescent="0.25">
      <c r="A49" s="4">
        <v>0.34513888888888883</v>
      </c>
      <c r="B49">
        <f t="shared" si="2"/>
        <v>0</v>
      </c>
      <c r="C49">
        <f t="shared" si="5"/>
        <v>0</v>
      </c>
      <c r="D49">
        <f t="shared" si="5"/>
        <v>0</v>
      </c>
      <c r="E49">
        <f t="shared" si="5"/>
        <v>0</v>
      </c>
      <c r="F49">
        <f t="shared" si="5"/>
        <v>0</v>
      </c>
      <c r="G49">
        <f t="shared" si="5"/>
        <v>0</v>
      </c>
      <c r="H49">
        <f t="shared" si="5"/>
        <v>0</v>
      </c>
      <c r="I49">
        <f t="shared" si="5"/>
        <v>0</v>
      </c>
      <c r="J49">
        <f t="shared" si="5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5"/>
        <v>0</v>
      </c>
      <c r="O49">
        <f t="shared" si="5"/>
        <v>0</v>
      </c>
      <c r="P49">
        <f t="shared" si="5"/>
        <v>0</v>
      </c>
      <c r="Q49">
        <f t="shared" si="5"/>
        <v>0</v>
      </c>
      <c r="R49">
        <f t="shared" si="5"/>
        <v>0</v>
      </c>
      <c r="S49">
        <f t="shared" si="5"/>
        <v>0</v>
      </c>
      <c r="T49">
        <f t="shared" si="5"/>
        <v>0</v>
      </c>
      <c r="U49">
        <f t="shared" si="5"/>
        <v>0</v>
      </c>
      <c r="V49">
        <f t="shared" si="5"/>
        <v>0</v>
      </c>
      <c r="W49">
        <f t="shared" si="5"/>
        <v>0</v>
      </c>
      <c r="X49">
        <f t="shared" si="5"/>
        <v>0</v>
      </c>
      <c r="Y49">
        <f t="shared" si="5"/>
        <v>0</v>
      </c>
      <c r="Z49">
        <f t="shared" si="5"/>
        <v>0</v>
      </c>
      <c r="AA49">
        <f t="shared" si="5"/>
        <v>0</v>
      </c>
      <c r="AB49">
        <f t="shared" si="5"/>
        <v>0</v>
      </c>
      <c r="AC49">
        <f t="shared" si="5"/>
        <v>0</v>
      </c>
      <c r="AD49">
        <f t="shared" si="4"/>
        <v>0</v>
      </c>
      <c r="AE49">
        <f t="shared" si="6"/>
        <v>0</v>
      </c>
      <c r="AF49">
        <f t="shared" si="6"/>
        <v>0</v>
      </c>
      <c r="AG49">
        <f t="shared" si="6"/>
        <v>0</v>
      </c>
      <c r="AH49">
        <f t="shared" si="6"/>
        <v>0</v>
      </c>
      <c r="AI49">
        <f t="shared" si="6"/>
        <v>0</v>
      </c>
      <c r="AJ49">
        <f t="shared" si="6"/>
        <v>0</v>
      </c>
      <c r="AK49">
        <f t="shared" si="6"/>
        <v>0</v>
      </c>
      <c r="AL49">
        <f t="shared" si="6"/>
        <v>0</v>
      </c>
      <c r="AM49">
        <f t="shared" si="6"/>
        <v>0</v>
      </c>
      <c r="AN49">
        <f t="shared" si="6"/>
        <v>0</v>
      </c>
      <c r="AO49">
        <f t="shared" si="6"/>
        <v>0</v>
      </c>
      <c r="AP49">
        <f t="shared" si="6"/>
        <v>0</v>
      </c>
      <c r="AQ49">
        <f t="shared" si="6"/>
        <v>0</v>
      </c>
      <c r="AR49">
        <f t="shared" si="6"/>
        <v>0</v>
      </c>
      <c r="AS49">
        <f t="shared" si="6"/>
        <v>0</v>
      </c>
      <c r="AT49">
        <f t="shared" si="6"/>
        <v>0</v>
      </c>
      <c r="AU49">
        <f t="shared" si="6"/>
        <v>0</v>
      </c>
      <c r="AV49">
        <f t="shared" si="6"/>
        <v>0</v>
      </c>
      <c r="AW49">
        <f t="shared" si="6"/>
        <v>0</v>
      </c>
      <c r="AX49">
        <f t="shared" si="6"/>
        <v>0</v>
      </c>
      <c r="AY49">
        <f t="shared" si="6"/>
        <v>0</v>
      </c>
      <c r="AZ49">
        <f t="shared" si="6"/>
        <v>0</v>
      </c>
      <c r="BA49">
        <f t="shared" si="6"/>
        <v>0</v>
      </c>
      <c r="BB49">
        <f t="shared" si="6"/>
        <v>0</v>
      </c>
      <c r="BC49">
        <f t="shared" si="6"/>
        <v>0</v>
      </c>
      <c r="BD49">
        <f t="shared" si="6"/>
        <v>0</v>
      </c>
      <c r="BE49">
        <f t="shared" si="6"/>
        <v>0</v>
      </c>
      <c r="BF49">
        <f t="shared" si="4"/>
        <v>0</v>
      </c>
      <c r="BG49">
        <f t="shared" si="6"/>
        <v>0</v>
      </c>
      <c r="BH49">
        <f t="shared" si="6"/>
        <v>0</v>
      </c>
      <c r="BI49">
        <f t="shared" si="6"/>
        <v>0</v>
      </c>
    </row>
    <row r="50" spans="1:61" x14ac:dyDescent="0.25">
      <c r="A50" s="4">
        <v>0.34583333333333327</v>
      </c>
      <c r="B50">
        <f t="shared" si="2"/>
        <v>0</v>
      </c>
      <c r="C50">
        <f t="shared" si="5"/>
        <v>0</v>
      </c>
      <c r="D50">
        <f t="shared" si="5"/>
        <v>0</v>
      </c>
      <c r="E50">
        <f t="shared" si="5"/>
        <v>0</v>
      </c>
      <c r="F50">
        <f t="shared" si="5"/>
        <v>0</v>
      </c>
      <c r="G50">
        <f t="shared" si="5"/>
        <v>0</v>
      </c>
      <c r="H50">
        <f t="shared" si="5"/>
        <v>0</v>
      </c>
      <c r="I50">
        <f t="shared" si="5"/>
        <v>0</v>
      </c>
      <c r="J50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>
        <f t="shared" si="5"/>
        <v>0</v>
      </c>
      <c r="P50">
        <f t="shared" si="5"/>
        <v>0</v>
      </c>
      <c r="Q50">
        <f t="shared" si="5"/>
        <v>0</v>
      </c>
      <c r="R50">
        <f t="shared" si="5"/>
        <v>0</v>
      </c>
      <c r="S50">
        <f t="shared" si="5"/>
        <v>0</v>
      </c>
      <c r="T50">
        <f t="shared" si="5"/>
        <v>0</v>
      </c>
      <c r="U50">
        <f t="shared" si="5"/>
        <v>0</v>
      </c>
      <c r="V50">
        <f t="shared" si="5"/>
        <v>0</v>
      </c>
      <c r="W50">
        <f t="shared" si="5"/>
        <v>0</v>
      </c>
      <c r="X50">
        <f t="shared" si="5"/>
        <v>0</v>
      </c>
      <c r="Y50">
        <f t="shared" si="5"/>
        <v>0</v>
      </c>
      <c r="Z50">
        <f t="shared" si="5"/>
        <v>0</v>
      </c>
      <c r="AA50">
        <f t="shared" si="5"/>
        <v>0</v>
      </c>
      <c r="AB50">
        <f t="shared" si="5"/>
        <v>0</v>
      </c>
      <c r="AC50">
        <f t="shared" si="5"/>
        <v>0</v>
      </c>
      <c r="AD50">
        <f t="shared" si="4"/>
        <v>0</v>
      </c>
      <c r="AE50">
        <f t="shared" si="6"/>
        <v>0</v>
      </c>
      <c r="AF50">
        <f t="shared" si="6"/>
        <v>0</v>
      </c>
      <c r="AG50">
        <f t="shared" si="6"/>
        <v>0</v>
      </c>
      <c r="AH50">
        <f t="shared" si="6"/>
        <v>0</v>
      </c>
      <c r="AI50">
        <f t="shared" si="6"/>
        <v>0</v>
      </c>
      <c r="AJ50">
        <f t="shared" si="6"/>
        <v>0</v>
      </c>
      <c r="AK50">
        <f t="shared" si="6"/>
        <v>0</v>
      </c>
      <c r="AL50">
        <f t="shared" si="6"/>
        <v>0</v>
      </c>
      <c r="AM50">
        <f t="shared" si="6"/>
        <v>0</v>
      </c>
      <c r="AN50">
        <f t="shared" si="6"/>
        <v>0</v>
      </c>
      <c r="AO50">
        <f t="shared" si="6"/>
        <v>0</v>
      </c>
      <c r="AP50">
        <f t="shared" si="6"/>
        <v>0</v>
      </c>
      <c r="AQ50">
        <f t="shared" si="6"/>
        <v>0</v>
      </c>
      <c r="AR50">
        <f t="shared" si="6"/>
        <v>0</v>
      </c>
      <c r="AS50">
        <f t="shared" si="6"/>
        <v>0</v>
      </c>
      <c r="AT50">
        <f t="shared" si="6"/>
        <v>0</v>
      </c>
      <c r="AU50">
        <f t="shared" si="6"/>
        <v>0</v>
      </c>
      <c r="AV50">
        <f t="shared" si="6"/>
        <v>0</v>
      </c>
      <c r="AW50">
        <f t="shared" si="6"/>
        <v>0</v>
      </c>
      <c r="AX50">
        <f t="shared" si="6"/>
        <v>0</v>
      </c>
      <c r="AY50">
        <f t="shared" si="6"/>
        <v>0</v>
      </c>
      <c r="AZ50">
        <f t="shared" si="6"/>
        <v>0</v>
      </c>
      <c r="BA50">
        <f t="shared" si="6"/>
        <v>0</v>
      </c>
      <c r="BB50">
        <f t="shared" si="6"/>
        <v>0</v>
      </c>
      <c r="BC50">
        <f t="shared" si="6"/>
        <v>0</v>
      </c>
      <c r="BD50">
        <f t="shared" si="6"/>
        <v>0</v>
      </c>
      <c r="BE50">
        <f t="shared" si="6"/>
        <v>0</v>
      </c>
      <c r="BF50">
        <f t="shared" si="4"/>
        <v>0</v>
      </c>
      <c r="BG50">
        <f t="shared" si="6"/>
        <v>0</v>
      </c>
      <c r="BH50">
        <f t="shared" si="6"/>
        <v>0</v>
      </c>
      <c r="BI50">
        <f t="shared" si="6"/>
        <v>0</v>
      </c>
    </row>
    <row r="51" spans="1:61" x14ac:dyDescent="0.25">
      <c r="A51" s="4">
        <v>0.34652777777777771</v>
      </c>
      <c r="B51">
        <f t="shared" si="2"/>
        <v>0</v>
      </c>
      <c r="C51">
        <f t="shared" si="5"/>
        <v>0</v>
      </c>
      <c r="D51">
        <f t="shared" si="5"/>
        <v>0</v>
      </c>
      <c r="E51">
        <f t="shared" si="5"/>
        <v>0</v>
      </c>
      <c r="F51">
        <f t="shared" si="5"/>
        <v>0</v>
      </c>
      <c r="G51">
        <f t="shared" si="5"/>
        <v>0</v>
      </c>
      <c r="H51">
        <f t="shared" si="5"/>
        <v>0</v>
      </c>
      <c r="I51">
        <f t="shared" si="5"/>
        <v>0</v>
      </c>
      <c r="J51">
        <f t="shared" si="5"/>
        <v>0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5"/>
        <v>0</v>
      </c>
      <c r="O51">
        <f t="shared" ref="C51:AC60" si="7">COUNTIFS($BS$3:$BS$29,$A51&amp;O$31)</f>
        <v>0</v>
      </c>
      <c r="P51">
        <f t="shared" si="7"/>
        <v>0</v>
      </c>
      <c r="Q51">
        <f t="shared" si="7"/>
        <v>0</v>
      </c>
      <c r="R51">
        <f t="shared" si="7"/>
        <v>0</v>
      </c>
      <c r="S51">
        <f t="shared" si="7"/>
        <v>0</v>
      </c>
      <c r="T51">
        <f t="shared" si="7"/>
        <v>0</v>
      </c>
      <c r="U51">
        <f t="shared" si="7"/>
        <v>0</v>
      </c>
      <c r="V51">
        <f t="shared" si="7"/>
        <v>0</v>
      </c>
      <c r="W51">
        <f t="shared" si="7"/>
        <v>0</v>
      </c>
      <c r="X51">
        <f t="shared" si="7"/>
        <v>0</v>
      </c>
      <c r="Y51">
        <f t="shared" si="7"/>
        <v>0</v>
      </c>
      <c r="Z51">
        <f t="shared" si="7"/>
        <v>0</v>
      </c>
      <c r="AA51">
        <f t="shared" si="7"/>
        <v>0</v>
      </c>
      <c r="AB51">
        <f t="shared" si="7"/>
        <v>0</v>
      </c>
      <c r="AC51">
        <f t="shared" si="7"/>
        <v>0</v>
      </c>
      <c r="AD51">
        <f t="shared" si="4"/>
        <v>0</v>
      </c>
      <c r="AE51">
        <f t="shared" si="6"/>
        <v>0</v>
      </c>
      <c r="AF51">
        <f t="shared" si="6"/>
        <v>0</v>
      </c>
      <c r="AG51">
        <f t="shared" si="6"/>
        <v>0</v>
      </c>
      <c r="AH51">
        <f t="shared" si="6"/>
        <v>0</v>
      </c>
      <c r="AI51">
        <f t="shared" si="6"/>
        <v>0</v>
      </c>
      <c r="AJ51">
        <f t="shared" si="6"/>
        <v>0</v>
      </c>
      <c r="AK51">
        <f t="shared" si="6"/>
        <v>0</v>
      </c>
      <c r="AL51">
        <f t="shared" si="6"/>
        <v>0</v>
      </c>
      <c r="AM51">
        <f t="shared" si="6"/>
        <v>0</v>
      </c>
      <c r="AN51">
        <f t="shared" si="6"/>
        <v>0</v>
      </c>
      <c r="AO51">
        <f t="shared" si="6"/>
        <v>0</v>
      </c>
      <c r="AP51">
        <f t="shared" si="6"/>
        <v>0</v>
      </c>
      <c r="AQ51">
        <f t="shared" si="6"/>
        <v>0</v>
      </c>
      <c r="AR51">
        <f t="shared" si="6"/>
        <v>0</v>
      </c>
      <c r="AS51">
        <f t="shared" si="6"/>
        <v>0</v>
      </c>
      <c r="AT51">
        <f t="shared" si="6"/>
        <v>0</v>
      </c>
      <c r="AU51">
        <f t="shared" si="6"/>
        <v>0</v>
      </c>
      <c r="AV51">
        <f t="shared" si="6"/>
        <v>0</v>
      </c>
      <c r="AW51">
        <f t="shared" si="6"/>
        <v>0</v>
      </c>
      <c r="AX51">
        <f t="shared" si="6"/>
        <v>0</v>
      </c>
      <c r="AY51">
        <f t="shared" si="6"/>
        <v>0</v>
      </c>
      <c r="AZ51">
        <f t="shared" si="6"/>
        <v>0</v>
      </c>
      <c r="BA51">
        <f t="shared" si="6"/>
        <v>0</v>
      </c>
      <c r="BB51">
        <f t="shared" si="6"/>
        <v>0</v>
      </c>
      <c r="BC51">
        <f t="shared" si="6"/>
        <v>0</v>
      </c>
      <c r="BD51">
        <f t="shared" si="6"/>
        <v>0</v>
      </c>
      <c r="BE51">
        <f t="shared" si="6"/>
        <v>0</v>
      </c>
      <c r="BF51">
        <f t="shared" si="4"/>
        <v>0</v>
      </c>
      <c r="BG51">
        <f t="shared" si="6"/>
        <v>0</v>
      </c>
      <c r="BH51">
        <f t="shared" si="6"/>
        <v>0</v>
      </c>
      <c r="BI51">
        <f t="shared" si="6"/>
        <v>0</v>
      </c>
    </row>
    <row r="52" spans="1:61" x14ac:dyDescent="0.25">
      <c r="A52" s="4">
        <v>0.34722222222222215</v>
      </c>
      <c r="B52">
        <f t="shared" si="2"/>
        <v>0</v>
      </c>
      <c r="C52">
        <f t="shared" si="7"/>
        <v>0</v>
      </c>
      <c r="D52">
        <f t="shared" si="7"/>
        <v>0</v>
      </c>
      <c r="E52">
        <f t="shared" si="7"/>
        <v>0</v>
      </c>
      <c r="F52">
        <f t="shared" si="7"/>
        <v>0</v>
      </c>
      <c r="G52">
        <f t="shared" si="7"/>
        <v>0</v>
      </c>
      <c r="H52">
        <f t="shared" si="7"/>
        <v>0</v>
      </c>
      <c r="I52">
        <f t="shared" si="7"/>
        <v>0</v>
      </c>
      <c r="J52">
        <f t="shared" si="7"/>
        <v>0</v>
      </c>
      <c r="K52">
        <f t="shared" si="7"/>
        <v>0</v>
      </c>
      <c r="L52">
        <f t="shared" si="7"/>
        <v>0</v>
      </c>
      <c r="M52">
        <f t="shared" si="7"/>
        <v>0</v>
      </c>
      <c r="N52">
        <f t="shared" si="7"/>
        <v>0</v>
      </c>
      <c r="O52">
        <f t="shared" si="7"/>
        <v>0</v>
      </c>
      <c r="P52">
        <f t="shared" si="7"/>
        <v>0</v>
      </c>
      <c r="Q52">
        <f t="shared" si="7"/>
        <v>0</v>
      </c>
      <c r="R52">
        <f t="shared" si="7"/>
        <v>0</v>
      </c>
      <c r="S52">
        <f t="shared" si="7"/>
        <v>0</v>
      </c>
      <c r="T52">
        <f t="shared" si="7"/>
        <v>0</v>
      </c>
      <c r="U52">
        <f t="shared" si="7"/>
        <v>0</v>
      </c>
      <c r="V52">
        <f t="shared" si="7"/>
        <v>0</v>
      </c>
      <c r="W52">
        <f t="shared" si="7"/>
        <v>0</v>
      </c>
      <c r="X52">
        <f t="shared" si="7"/>
        <v>0</v>
      </c>
      <c r="Y52">
        <f t="shared" si="7"/>
        <v>0</v>
      </c>
      <c r="Z52">
        <f t="shared" si="7"/>
        <v>0</v>
      </c>
      <c r="AA52">
        <f t="shared" si="7"/>
        <v>0</v>
      </c>
      <c r="AB52">
        <f t="shared" si="7"/>
        <v>0</v>
      </c>
      <c r="AC52">
        <f t="shared" si="7"/>
        <v>0</v>
      </c>
      <c r="AD52">
        <f t="shared" si="4"/>
        <v>0</v>
      </c>
      <c r="AE52">
        <f t="shared" si="6"/>
        <v>0</v>
      </c>
      <c r="AF52">
        <f t="shared" si="6"/>
        <v>0</v>
      </c>
      <c r="AG52">
        <f t="shared" si="6"/>
        <v>0</v>
      </c>
      <c r="AH52">
        <f t="shared" si="6"/>
        <v>0</v>
      </c>
      <c r="AI52">
        <f t="shared" si="6"/>
        <v>0</v>
      </c>
      <c r="AJ52">
        <f t="shared" si="6"/>
        <v>0</v>
      </c>
      <c r="AK52">
        <f t="shared" si="6"/>
        <v>0</v>
      </c>
      <c r="AL52">
        <f t="shared" si="6"/>
        <v>0</v>
      </c>
      <c r="AM52">
        <f t="shared" si="6"/>
        <v>0</v>
      </c>
      <c r="AN52">
        <f t="shared" si="6"/>
        <v>0</v>
      </c>
      <c r="AO52">
        <f t="shared" si="6"/>
        <v>0</v>
      </c>
      <c r="AP52">
        <f t="shared" si="6"/>
        <v>0</v>
      </c>
      <c r="AQ52">
        <f t="shared" si="6"/>
        <v>0</v>
      </c>
      <c r="AR52">
        <f t="shared" si="6"/>
        <v>0</v>
      </c>
      <c r="AS52">
        <f t="shared" si="6"/>
        <v>0</v>
      </c>
      <c r="AT52">
        <f t="shared" si="6"/>
        <v>0</v>
      </c>
      <c r="AU52">
        <f t="shared" si="6"/>
        <v>0</v>
      </c>
      <c r="AV52">
        <f t="shared" si="6"/>
        <v>1</v>
      </c>
      <c r="AW52">
        <f t="shared" si="6"/>
        <v>0</v>
      </c>
      <c r="AX52">
        <f t="shared" si="6"/>
        <v>0</v>
      </c>
      <c r="AY52">
        <f t="shared" si="6"/>
        <v>0</v>
      </c>
      <c r="AZ52">
        <f t="shared" si="6"/>
        <v>0</v>
      </c>
      <c r="BA52">
        <f t="shared" si="6"/>
        <v>0</v>
      </c>
      <c r="BB52">
        <f t="shared" si="6"/>
        <v>0</v>
      </c>
      <c r="BC52">
        <f t="shared" si="6"/>
        <v>0</v>
      </c>
      <c r="BD52">
        <f t="shared" si="6"/>
        <v>0</v>
      </c>
      <c r="BE52">
        <f t="shared" si="6"/>
        <v>0</v>
      </c>
      <c r="BF52">
        <f t="shared" si="4"/>
        <v>0</v>
      </c>
      <c r="BG52">
        <f t="shared" si="6"/>
        <v>0</v>
      </c>
      <c r="BH52">
        <f t="shared" si="6"/>
        <v>0</v>
      </c>
      <c r="BI52">
        <f t="shared" si="6"/>
        <v>0</v>
      </c>
    </row>
    <row r="53" spans="1:61" x14ac:dyDescent="0.25">
      <c r="A53" s="4">
        <v>0.3479166666666666</v>
      </c>
      <c r="B53">
        <f t="shared" si="2"/>
        <v>0</v>
      </c>
      <c r="C53">
        <f t="shared" si="7"/>
        <v>0</v>
      </c>
      <c r="D53">
        <f t="shared" si="7"/>
        <v>1</v>
      </c>
      <c r="E53">
        <f t="shared" si="7"/>
        <v>0</v>
      </c>
      <c r="F53">
        <f t="shared" si="7"/>
        <v>0</v>
      </c>
      <c r="G53">
        <f t="shared" si="7"/>
        <v>0</v>
      </c>
      <c r="H53">
        <f t="shared" si="7"/>
        <v>0</v>
      </c>
      <c r="I53">
        <f t="shared" si="7"/>
        <v>0</v>
      </c>
      <c r="J53">
        <f t="shared" si="7"/>
        <v>0</v>
      </c>
      <c r="K53">
        <f t="shared" si="7"/>
        <v>0</v>
      </c>
      <c r="L53">
        <f t="shared" si="7"/>
        <v>0</v>
      </c>
      <c r="M53">
        <f t="shared" si="7"/>
        <v>0</v>
      </c>
      <c r="N53">
        <f t="shared" si="7"/>
        <v>0</v>
      </c>
      <c r="O53">
        <f t="shared" si="7"/>
        <v>0</v>
      </c>
      <c r="P53">
        <f t="shared" si="7"/>
        <v>0</v>
      </c>
      <c r="Q53">
        <f t="shared" si="7"/>
        <v>0</v>
      </c>
      <c r="R53">
        <f t="shared" si="7"/>
        <v>0</v>
      </c>
      <c r="S53">
        <f t="shared" si="7"/>
        <v>0</v>
      </c>
      <c r="T53">
        <f t="shared" si="7"/>
        <v>0</v>
      </c>
      <c r="U53">
        <f t="shared" si="7"/>
        <v>0</v>
      </c>
      <c r="V53">
        <f t="shared" si="7"/>
        <v>0</v>
      </c>
      <c r="W53">
        <f t="shared" si="7"/>
        <v>0</v>
      </c>
      <c r="X53">
        <f t="shared" si="7"/>
        <v>0</v>
      </c>
      <c r="Y53">
        <f t="shared" si="7"/>
        <v>0</v>
      </c>
      <c r="Z53">
        <f t="shared" si="7"/>
        <v>0</v>
      </c>
      <c r="AA53">
        <f t="shared" si="7"/>
        <v>0</v>
      </c>
      <c r="AB53">
        <f t="shared" si="7"/>
        <v>0</v>
      </c>
      <c r="AC53">
        <f t="shared" si="7"/>
        <v>0</v>
      </c>
      <c r="AD53">
        <f t="shared" si="4"/>
        <v>0</v>
      </c>
      <c r="AE53">
        <f t="shared" si="6"/>
        <v>0</v>
      </c>
      <c r="AF53">
        <f t="shared" si="6"/>
        <v>0</v>
      </c>
      <c r="AG53">
        <f t="shared" si="6"/>
        <v>0</v>
      </c>
      <c r="AH53">
        <f t="shared" si="6"/>
        <v>0</v>
      </c>
      <c r="AI53">
        <f t="shared" si="6"/>
        <v>0</v>
      </c>
      <c r="AJ53">
        <f t="shared" si="6"/>
        <v>0</v>
      </c>
      <c r="AK53">
        <f t="shared" si="6"/>
        <v>0</v>
      </c>
      <c r="AL53">
        <f t="shared" si="6"/>
        <v>0</v>
      </c>
      <c r="AM53">
        <f t="shared" si="6"/>
        <v>0</v>
      </c>
      <c r="AN53">
        <f t="shared" si="6"/>
        <v>0</v>
      </c>
      <c r="AO53">
        <f t="shared" si="6"/>
        <v>0</v>
      </c>
      <c r="AP53">
        <f t="shared" si="6"/>
        <v>0</v>
      </c>
      <c r="AQ53">
        <f t="shared" si="6"/>
        <v>0</v>
      </c>
      <c r="AR53">
        <f t="shared" si="6"/>
        <v>0</v>
      </c>
      <c r="AS53">
        <f t="shared" si="6"/>
        <v>0</v>
      </c>
      <c r="AT53">
        <f t="shared" si="6"/>
        <v>0</v>
      </c>
      <c r="AU53">
        <f t="shared" si="6"/>
        <v>0</v>
      </c>
      <c r="AV53">
        <f t="shared" si="6"/>
        <v>0</v>
      </c>
      <c r="AW53">
        <f t="shared" si="6"/>
        <v>0</v>
      </c>
      <c r="AX53">
        <f t="shared" si="6"/>
        <v>0</v>
      </c>
      <c r="AY53">
        <f t="shared" si="6"/>
        <v>0</v>
      </c>
      <c r="AZ53">
        <f t="shared" si="6"/>
        <v>0</v>
      </c>
      <c r="BA53">
        <f t="shared" si="6"/>
        <v>0</v>
      </c>
      <c r="BB53">
        <f t="shared" si="6"/>
        <v>0</v>
      </c>
      <c r="BC53">
        <f t="shared" si="6"/>
        <v>0</v>
      </c>
      <c r="BD53">
        <f t="shared" si="6"/>
        <v>0</v>
      </c>
      <c r="BE53">
        <f t="shared" si="6"/>
        <v>0</v>
      </c>
      <c r="BF53">
        <f t="shared" si="4"/>
        <v>0</v>
      </c>
      <c r="BG53">
        <f t="shared" si="6"/>
        <v>0</v>
      </c>
      <c r="BH53">
        <f t="shared" si="6"/>
        <v>1</v>
      </c>
      <c r="BI53">
        <f t="shared" si="6"/>
        <v>0</v>
      </c>
    </row>
    <row r="54" spans="1:61" x14ac:dyDescent="0.25">
      <c r="A54" s="4">
        <v>0.34861111111111104</v>
      </c>
      <c r="B54">
        <f t="shared" si="2"/>
        <v>0</v>
      </c>
      <c r="C54">
        <f t="shared" si="7"/>
        <v>0</v>
      </c>
      <c r="D54">
        <f t="shared" si="7"/>
        <v>0</v>
      </c>
      <c r="E54">
        <f t="shared" si="7"/>
        <v>0</v>
      </c>
      <c r="F54">
        <f t="shared" si="7"/>
        <v>0</v>
      </c>
      <c r="G54">
        <f t="shared" si="7"/>
        <v>0</v>
      </c>
      <c r="H54">
        <f t="shared" si="7"/>
        <v>0</v>
      </c>
      <c r="I54">
        <f t="shared" si="7"/>
        <v>0</v>
      </c>
      <c r="J54">
        <f t="shared" si="7"/>
        <v>0</v>
      </c>
      <c r="K54">
        <f t="shared" si="7"/>
        <v>0</v>
      </c>
      <c r="L54">
        <f t="shared" si="7"/>
        <v>0</v>
      </c>
      <c r="M54">
        <f t="shared" si="7"/>
        <v>0</v>
      </c>
      <c r="N54">
        <f t="shared" si="7"/>
        <v>0</v>
      </c>
      <c r="O54">
        <f t="shared" si="7"/>
        <v>0</v>
      </c>
      <c r="P54">
        <f t="shared" si="7"/>
        <v>0</v>
      </c>
      <c r="Q54">
        <f t="shared" si="7"/>
        <v>0</v>
      </c>
      <c r="R54">
        <f t="shared" si="7"/>
        <v>0</v>
      </c>
      <c r="S54">
        <f t="shared" si="7"/>
        <v>0</v>
      </c>
      <c r="T54">
        <f t="shared" si="7"/>
        <v>0</v>
      </c>
      <c r="U54">
        <f t="shared" si="7"/>
        <v>0</v>
      </c>
      <c r="V54">
        <f t="shared" si="7"/>
        <v>0</v>
      </c>
      <c r="W54">
        <f t="shared" si="7"/>
        <v>0</v>
      </c>
      <c r="X54">
        <f t="shared" si="7"/>
        <v>0</v>
      </c>
      <c r="Y54">
        <f t="shared" si="7"/>
        <v>0</v>
      </c>
      <c r="Z54">
        <f t="shared" si="7"/>
        <v>0</v>
      </c>
      <c r="AA54">
        <f t="shared" si="7"/>
        <v>0</v>
      </c>
      <c r="AB54">
        <f t="shared" si="7"/>
        <v>0</v>
      </c>
      <c r="AC54">
        <f t="shared" si="7"/>
        <v>0</v>
      </c>
      <c r="AD54">
        <f t="shared" si="4"/>
        <v>0</v>
      </c>
      <c r="AE54">
        <f t="shared" si="6"/>
        <v>0</v>
      </c>
      <c r="AF54">
        <f t="shared" si="6"/>
        <v>0</v>
      </c>
      <c r="AG54">
        <f t="shared" si="6"/>
        <v>0</v>
      </c>
      <c r="AH54">
        <f t="shared" si="6"/>
        <v>0</v>
      </c>
      <c r="AI54">
        <f t="shared" si="6"/>
        <v>0</v>
      </c>
      <c r="AJ54">
        <f t="shared" si="6"/>
        <v>0</v>
      </c>
      <c r="AK54">
        <f t="shared" si="6"/>
        <v>0</v>
      </c>
      <c r="AL54">
        <f t="shared" si="6"/>
        <v>0</v>
      </c>
      <c r="AM54">
        <f t="shared" si="6"/>
        <v>0</v>
      </c>
      <c r="AN54">
        <f t="shared" si="6"/>
        <v>0</v>
      </c>
      <c r="AO54">
        <f t="shared" si="6"/>
        <v>0</v>
      </c>
      <c r="AP54">
        <f t="shared" si="6"/>
        <v>0</v>
      </c>
      <c r="AQ54">
        <f t="shared" si="6"/>
        <v>0</v>
      </c>
      <c r="AR54">
        <f t="shared" si="6"/>
        <v>0</v>
      </c>
      <c r="AS54">
        <f t="shared" si="6"/>
        <v>0</v>
      </c>
      <c r="AT54">
        <f t="shared" si="6"/>
        <v>0</v>
      </c>
      <c r="AU54">
        <f t="shared" si="6"/>
        <v>0</v>
      </c>
      <c r="AV54">
        <f t="shared" si="6"/>
        <v>0</v>
      </c>
      <c r="AW54">
        <f t="shared" si="6"/>
        <v>0</v>
      </c>
      <c r="AX54">
        <f t="shared" si="6"/>
        <v>0</v>
      </c>
      <c r="AY54">
        <f t="shared" si="6"/>
        <v>0</v>
      </c>
      <c r="AZ54">
        <f t="shared" si="6"/>
        <v>0</v>
      </c>
      <c r="BA54">
        <f t="shared" si="6"/>
        <v>0</v>
      </c>
      <c r="BB54">
        <f t="shared" si="6"/>
        <v>0</v>
      </c>
      <c r="BC54">
        <f t="shared" si="6"/>
        <v>0</v>
      </c>
      <c r="BD54">
        <f t="shared" si="6"/>
        <v>0</v>
      </c>
      <c r="BE54">
        <f t="shared" si="6"/>
        <v>0</v>
      </c>
      <c r="BF54">
        <f t="shared" si="4"/>
        <v>0</v>
      </c>
      <c r="BG54">
        <f t="shared" si="6"/>
        <v>0</v>
      </c>
      <c r="BH54">
        <f t="shared" si="6"/>
        <v>0</v>
      </c>
      <c r="BI54">
        <f t="shared" si="6"/>
        <v>0</v>
      </c>
    </row>
    <row r="55" spans="1:61" x14ac:dyDescent="0.25">
      <c r="A55" s="4">
        <v>0.34930555555555548</v>
      </c>
      <c r="B55">
        <f t="shared" si="2"/>
        <v>0</v>
      </c>
      <c r="C55">
        <f t="shared" si="7"/>
        <v>0</v>
      </c>
      <c r="D55">
        <f t="shared" si="7"/>
        <v>0</v>
      </c>
      <c r="E55">
        <f t="shared" si="7"/>
        <v>0</v>
      </c>
      <c r="F55">
        <f t="shared" si="7"/>
        <v>0</v>
      </c>
      <c r="G55">
        <f t="shared" si="7"/>
        <v>0</v>
      </c>
      <c r="H55">
        <f t="shared" si="7"/>
        <v>0</v>
      </c>
      <c r="I55">
        <f t="shared" si="7"/>
        <v>0</v>
      </c>
      <c r="J55">
        <f t="shared" si="7"/>
        <v>0</v>
      </c>
      <c r="K55">
        <f t="shared" si="7"/>
        <v>0</v>
      </c>
      <c r="L55">
        <f t="shared" si="7"/>
        <v>0</v>
      </c>
      <c r="M55">
        <f t="shared" si="7"/>
        <v>0</v>
      </c>
      <c r="N55">
        <f t="shared" si="7"/>
        <v>0</v>
      </c>
      <c r="O55">
        <f t="shared" si="7"/>
        <v>0</v>
      </c>
      <c r="P55">
        <f t="shared" si="7"/>
        <v>0</v>
      </c>
      <c r="Q55">
        <f t="shared" si="7"/>
        <v>0</v>
      </c>
      <c r="R55">
        <f t="shared" si="7"/>
        <v>0</v>
      </c>
      <c r="S55">
        <f t="shared" si="7"/>
        <v>0</v>
      </c>
      <c r="T55">
        <f t="shared" si="7"/>
        <v>0</v>
      </c>
      <c r="U55">
        <f t="shared" si="7"/>
        <v>0</v>
      </c>
      <c r="V55">
        <f t="shared" si="7"/>
        <v>0</v>
      </c>
      <c r="W55">
        <f t="shared" si="7"/>
        <v>0</v>
      </c>
      <c r="X55">
        <f t="shared" si="7"/>
        <v>0</v>
      </c>
      <c r="Y55">
        <f t="shared" si="7"/>
        <v>0</v>
      </c>
      <c r="Z55">
        <f t="shared" si="7"/>
        <v>0</v>
      </c>
      <c r="AA55">
        <f t="shared" si="7"/>
        <v>0</v>
      </c>
      <c r="AB55">
        <f t="shared" si="7"/>
        <v>0</v>
      </c>
      <c r="AC55">
        <f t="shared" si="7"/>
        <v>0</v>
      </c>
      <c r="AD55">
        <f t="shared" si="4"/>
        <v>0</v>
      </c>
      <c r="AE55">
        <f t="shared" si="6"/>
        <v>0</v>
      </c>
      <c r="AF55">
        <f t="shared" si="6"/>
        <v>0</v>
      </c>
      <c r="AG55">
        <f t="shared" si="6"/>
        <v>0</v>
      </c>
      <c r="AH55">
        <f t="shared" si="6"/>
        <v>0</v>
      </c>
      <c r="AI55">
        <f t="shared" si="6"/>
        <v>0</v>
      </c>
      <c r="AJ55">
        <f t="shared" si="6"/>
        <v>0</v>
      </c>
      <c r="AK55">
        <f t="shared" si="6"/>
        <v>0</v>
      </c>
      <c r="AL55">
        <f t="shared" si="6"/>
        <v>0</v>
      </c>
      <c r="AM55">
        <f t="shared" si="6"/>
        <v>0</v>
      </c>
      <c r="AN55">
        <f t="shared" si="6"/>
        <v>0</v>
      </c>
      <c r="AO55">
        <f t="shared" si="6"/>
        <v>0</v>
      </c>
      <c r="AP55">
        <f t="shared" si="6"/>
        <v>0</v>
      </c>
      <c r="AQ55">
        <f t="shared" si="6"/>
        <v>0</v>
      </c>
      <c r="AR55">
        <f t="shared" si="6"/>
        <v>0</v>
      </c>
      <c r="AS55">
        <f t="shared" si="6"/>
        <v>0</v>
      </c>
      <c r="AT55">
        <f t="shared" si="6"/>
        <v>0</v>
      </c>
      <c r="AU55">
        <f t="shared" si="6"/>
        <v>0</v>
      </c>
      <c r="AV55">
        <f t="shared" si="6"/>
        <v>0</v>
      </c>
      <c r="AW55">
        <f t="shared" si="6"/>
        <v>0</v>
      </c>
      <c r="AX55">
        <f t="shared" si="6"/>
        <v>0</v>
      </c>
      <c r="AY55">
        <f t="shared" si="6"/>
        <v>0</v>
      </c>
      <c r="AZ55">
        <f t="shared" si="6"/>
        <v>0</v>
      </c>
      <c r="BA55">
        <f t="shared" si="6"/>
        <v>0</v>
      </c>
      <c r="BB55">
        <f t="shared" si="6"/>
        <v>0</v>
      </c>
      <c r="BC55">
        <f t="shared" si="6"/>
        <v>0</v>
      </c>
      <c r="BD55">
        <f t="shared" si="6"/>
        <v>0</v>
      </c>
      <c r="BE55">
        <f t="shared" si="6"/>
        <v>0</v>
      </c>
      <c r="BF55">
        <f t="shared" si="4"/>
        <v>0</v>
      </c>
      <c r="BG55">
        <f t="shared" si="6"/>
        <v>0</v>
      </c>
      <c r="BH55">
        <f t="shared" si="6"/>
        <v>0</v>
      </c>
      <c r="BI55">
        <f t="shared" si="6"/>
        <v>0</v>
      </c>
    </row>
    <row r="56" spans="1:61" x14ac:dyDescent="0.25">
      <c r="A56" s="4">
        <v>0.34999999999999992</v>
      </c>
      <c r="B56">
        <f t="shared" si="2"/>
        <v>0</v>
      </c>
      <c r="C56">
        <f t="shared" si="7"/>
        <v>0</v>
      </c>
      <c r="D56">
        <f t="shared" si="7"/>
        <v>0</v>
      </c>
      <c r="E56">
        <f t="shared" si="7"/>
        <v>0</v>
      </c>
      <c r="F56">
        <f t="shared" si="7"/>
        <v>0</v>
      </c>
      <c r="G56">
        <f t="shared" si="7"/>
        <v>0</v>
      </c>
      <c r="H56">
        <f t="shared" si="7"/>
        <v>0</v>
      </c>
      <c r="I56">
        <f t="shared" si="7"/>
        <v>0</v>
      </c>
      <c r="J56">
        <f t="shared" si="7"/>
        <v>0</v>
      </c>
      <c r="K56">
        <f t="shared" si="7"/>
        <v>0</v>
      </c>
      <c r="L56">
        <f t="shared" si="7"/>
        <v>0</v>
      </c>
      <c r="M56">
        <f t="shared" si="7"/>
        <v>0</v>
      </c>
      <c r="N56">
        <f t="shared" si="7"/>
        <v>0</v>
      </c>
      <c r="O56">
        <f t="shared" si="7"/>
        <v>0</v>
      </c>
      <c r="P56">
        <f t="shared" si="7"/>
        <v>0</v>
      </c>
      <c r="Q56">
        <f t="shared" si="7"/>
        <v>0</v>
      </c>
      <c r="R56">
        <f t="shared" si="7"/>
        <v>0</v>
      </c>
      <c r="S56">
        <f t="shared" si="7"/>
        <v>0</v>
      </c>
      <c r="T56">
        <f t="shared" si="7"/>
        <v>0</v>
      </c>
      <c r="U56">
        <f t="shared" si="7"/>
        <v>0</v>
      </c>
      <c r="V56">
        <f t="shared" si="7"/>
        <v>0</v>
      </c>
      <c r="W56">
        <f t="shared" si="7"/>
        <v>0</v>
      </c>
      <c r="X56">
        <f t="shared" si="7"/>
        <v>0</v>
      </c>
      <c r="Y56">
        <f t="shared" si="7"/>
        <v>0</v>
      </c>
      <c r="Z56">
        <f t="shared" si="7"/>
        <v>0</v>
      </c>
      <c r="AA56">
        <f t="shared" si="7"/>
        <v>0</v>
      </c>
      <c r="AB56">
        <f t="shared" si="7"/>
        <v>0</v>
      </c>
      <c r="AC56">
        <f t="shared" si="7"/>
        <v>0</v>
      </c>
      <c r="AD56">
        <f t="shared" ref="AD56:BI71" si="8">COUNTIFS($BS$3:$BS$29,$A56&amp;AD$31)</f>
        <v>0</v>
      </c>
      <c r="AE56">
        <f t="shared" si="6"/>
        <v>0</v>
      </c>
      <c r="AF56">
        <f t="shared" si="6"/>
        <v>0</v>
      </c>
      <c r="AG56">
        <f t="shared" si="6"/>
        <v>0</v>
      </c>
      <c r="AH56">
        <f t="shared" si="6"/>
        <v>0</v>
      </c>
      <c r="AI56">
        <f t="shared" si="6"/>
        <v>0</v>
      </c>
      <c r="AJ56">
        <f t="shared" si="6"/>
        <v>0</v>
      </c>
      <c r="AK56">
        <f t="shared" si="6"/>
        <v>0</v>
      </c>
      <c r="AL56">
        <f t="shared" si="6"/>
        <v>0</v>
      </c>
      <c r="AM56">
        <f t="shared" si="6"/>
        <v>0</v>
      </c>
      <c r="AN56">
        <f t="shared" si="6"/>
        <v>0</v>
      </c>
      <c r="AO56">
        <f t="shared" si="6"/>
        <v>0</v>
      </c>
      <c r="AP56">
        <f t="shared" si="6"/>
        <v>0</v>
      </c>
      <c r="AQ56">
        <f t="shared" si="6"/>
        <v>0</v>
      </c>
      <c r="AR56">
        <f t="shared" si="6"/>
        <v>0</v>
      </c>
      <c r="AS56">
        <f t="shared" si="6"/>
        <v>0</v>
      </c>
      <c r="AT56">
        <f t="shared" si="6"/>
        <v>0</v>
      </c>
      <c r="AU56">
        <f t="shared" si="6"/>
        <v>0</v>
      </c>
      <c r="AV56">
        <f t="shared" si="6"/>
        <v>0</v>
      </c>
      <c r="AW56">
        <f t="shared" si="6"/>
        <v>0</v>
      </c>
      <c r="AX56">
        <f t="shared" si="6"/>
        <v>0</v>
      </c>
      <c r="AY56">
        <f t="shared" si="6"/>
        <v>0</v>
      </c>
      <c r="AZ56">
        <f t="shared" si="6"/>
        <v>0</v>
      </c>
      <c r="BA56">
        <f t="shared" si="6"/>
        <v>0</v>
      </c>
      <c r="BB56">
        <f t="shared" si="6"/>
        <v>0</v>
      </c>
      <c r="BC56">
        <f t="shared" si="6"/>
        <v>0</v>
      </c>
      <c r="BD56">
        <f t="shared" si="6"/>
        <v>0</v>
      </c>
      <c r="BE56">
        <f t="shared" si="6"/>
        <v>0</v>
      </c>
      <c r="BF56">
        <f t="shared" si="8"/>
        <v>0</v>
      </c>
      <c r="BG56">
        <f t="shared" si="6"/>
        <v>0</v>
      </c>
      <c r="BH56">
        <f t="shared" si="6"/>
        <v>0</v>
      </c>
      <c r="BI56">
        <f t="shared" ref="AE56:BI65" si="9">COUNTIFS($BS$3:$BS$29,$A56&amp;BI$31)</f>
        <v>0</v>
      </c>
    </row>
    <row r="57" spans="1:61" x14ac:dyDescent="0.25">
      <c r="A57" s="4">
        <v>0.35069444444444436</v>
      </c>
      <c r="B57">
        <f t="shared" si="2"/>
        <v>0</v>
      </c>
      <c r="C57">
        <f t="shared" si="7"/>
        <v>0</v>
      </c>
      <c r="D57">
        <f t="shared" si="7"/>
        <v>0</v>
      </c>
      <c r="E57">
        <f t="shared" si="7"/>
        <v>0</v>
      </c>
      <c r="F57">
        <f t="shared" si="7"/>
        <v>0</v>
      </c>
      <c r="G57">
        <f t="shared" si="7"/>
        <v>0</v>
      </c>
      <c r="H57">
        <f t="shared" si="7"/>
        <v>0</v>
      </c>
      <c r="I57">
        <f t="shared" si="7"/>
        <v>0</v>
      </c>
      <c r="J57">
        <f t="shared" si="7"/>
        <v>0</v>
      </c>
      <c r="K57">
        <f t="shared" si="7"/>
        <v>0</v>
      </c>
      <c r="L57">
        <f t="shared" si="7"/>
        <v>0</v>
      </c>
      <c r="M57">
        <f t="shared" si="7"/>
        <v>0</v>
      </c>
      <c r="N57">
        <f t="shared" si="7"/>
        <v>0</v>
      </c>
      <c r="O57">
        <f t="shared" si="7"/>
        <v>0</v>
      </c>
      <c r="P57">
        <f t="shared" si="7"/>
        <v>0</v>
      </c>
      <c r="Q57">
        <f t="shared" si="7"/>
        <v>0</v>
      </c>
      <c r="R57">
        <f t="shared" si="7"/>
        <v>0</v>
      </c>
      <c r="S57">
        <f t="shared" si="7"/>
        <v>0</v>
      </c>
      <c r="T57">
        <f t="shared" si="7"/>
        <v>0</v>
      </c>
      <c r="U57">
        <f t="shared" si="7"/>
        <v>0</v>
      </c>
      <c r="V57">
        <f t="shared" si="7"/>
        <v>0</v>
      </c>
      <c r="W57">
        <f t="shared" si="7"/>
        <v>0</v>
      </c>
      <c r="X57">
        <f t="shared" si="7"/>
        <v>0</v>
      </c>
      <c r="Y57">
        <f t="shared" si="7"/>
        <v>0</v>
      </c>
      <c r="Z57">
        <f t="shared" si="7"/>
        <v>0</v>
      </c>
      <c r="AA57">
        <f t="shared" si="7"/>
        <v>0</v>
      </c>
      <c r="AB57">
        <f t="shared" si="7"/>
        <v>0</v>
      </c>
      <c r="AC57">
        <f t="shared" si="7"/>
        <v>0</v>
      </c>
      <c r="AD57">
        <f t="shared" si="8"/>
        <v>0</v>
      </c>
      <c r="AE57">
        <f t="shared" si="9"/>
        <v>0</v>
      </c>
      <c r="AF57">
        <f t="shared" si="9"/>
        <v>0</v>
      </c>
      <c r="AG57">
        <f t="shared" si="9"/>
        <v>0</v>
      </c>
      <c r="AH57">
        <f t="shared" si="9"/>
        <v>0</v>
      </c>
      <c r="AI57">
        <f t="shared" si="9"/>
        <v>0</v>
      </c>
      <c r="AJ57">
        <f t="shared" si="9"/>
        <v>0</v>
      </c>
      <c r="AK57">
        <f t="shared" si="9"/>
        <v>0</v>
      </c>
      <c r="AL57">
        <f t="shared" si="9"/>
        <v>0</v>
      </c>
      <c r="AM57">
        <f t="shared" si="9"/>
        <v>0</v>
      </c>
      <c r="AN57">
        <f t="shared" si="9"/>
        <v>0</v>
      </c>
      <c r="AO57">
        <f t="shared" si="9"/>
        <v>0</v>
      </c>
      <c r="AP57">
        <f t="shared" si="9"/>
        <v>0</v>
      </c>
      <c r="AQ57">
        <f t="shared" si="9"/>
        <v>0</v>
      </c>
      <c r="AR57">
        <f t="shared" si="9"/>
        <v>0</v>
      </c>
      <c r="AS57">
        <f t="shared" si="9"/>
        <v>0</v>
      </c>
      <c r="AT57">
        <f t="shared" si="9"/>
        <v>0</v>
      </c>
      <c r="AU57">
        <f t="shared" si="9"/>
        <v>0</v>
      </c>
      <c r="AV57">
        <f t="shared" si="9"/>
        <v>0</v>
      </c>
      <c r="AW57">
        <f t="shared" si="9"/>
        <v>0</v>
      </c>
      <c r="AX57">
        <f t="shared" si="9"/>
        <v>0</v>
      </c>
      <c r="AY57">
        <f t="shared" si="9"/>
        <v>0</v>
      </c>
      <c r="AZ57">
        <f t="shared" si="9"/>
        <v>0</v>
      </c>
      <c r="BA57">
        <f t="shared" si="9"/>
        <v>0</v>
      </c>
      <c r="BB57">
        <f t="shared" si="9"/>
        <v>0</v>
      </c>
      <c r="BC57">
        <f t="shared" si="9"/>
        <v>0</v>
      </c>
      <c r="BD57">
        <f t="shared" si="9"/>
        <v>0</v>
      </c>
      <c r="BE57">
        <f t="shared" si="9"/>
        <v>0</v>
      </c>
      <c r="BF57">
        <f t="shared" si="8"/>
        <v>0</v>
      </c>
      <c r="BG57">
        <f t="shared" si="9"/>
        <v>0</v>
      </c>
      <c r="BH57">
        <f t="shared" si="9"/>
        <v>0</v>
      </c>
      <c r="BI57">
        <f t="shared" si="9"/>
        <v>0</v>
      </c>
    </row>
    <row r="58" spans="1:61" x14ac:dyDescent="0.25">
      <c r="A58" s="4">
        <v>0.35138888888888881</v>
      </c>
      <c r="B58">
        <f t="shared" si="2"/>
        <v>0</v>
      </c>
      <c r="C58">
        <f t="shared" si="7"/>
        <v>0</v>
      </c>
      <c r="D58">
        <f t="shared" si="7"/>
        <v>0</v>
      </c>
      <c r="E58">
        <f t="shared" si="7"/>
        <v>0</v>
      </c>
      <c r="F58">
        <f t="shared" si="7"/>
        <v>0</v>
      </c>
      <c r="G58">
        <f t="shared" si="7"/>
        <v>0</v>
      </c>
      <c r="H58">
        <f t="shared" si="7"/>
        <v>0</v>
      </c>
      <c r="I58">
        <f t="shared" si="7"/>
        <v>0</v>
      </c>
      <c r="J58">
        <f t="shared" si="7"/>
        <v>0</v>
      </c>
      <c r="K58">
        <f t="shared" si="7"/>
        <v>0</v>
      </c>
      <c r="L58">
        <f t="shared" si="7"/>
        <v>0</v>
      </c>
      <c r="M58">
        <f t="shared" si="7"/>
        <v>0</v>
      </c>
      <c r="N58">
        <f t="shared" si="7"/>
        <v>0</v>
      </c>
      <c r="O58">
        <f t="shared" si="7"/>
        <v>0</v>
      </c>
      <c r="P58">
        <f t="shared" si="7"/>
        <v>0</v>
      </c>
      <c r="Q58">
        <f t="shared" si="7"/>
        <v>0</v>
      </c>
      <c r="R58">
        <f t="shared" si="7"/>
        <v>0</v>
      </c>
      <c r="S58">
        <f t="shared" si="7"/>
        <v>0</v>
      </c>
      <c r="T58">
        <f t="shared" si="7"/>
        <v>0</v>
      </c>
      <c r="U58">
        <f t="shared" si="7"/>
        <v>0</v>
      </c>
      <c r="V58">
        <f t="shared" si="7"/>
        <v>0</v>
      </c>
      <c r="W58">
        <f t="shared" si="7"/>
        <v>0</v>
      </c>
      <c r="X58">
        <f t="shared" si="7"/>
        <v>0</v>
      </c>
      <c r="Y58">
        <f t="shared" si="7"/>
        <v>0</v>
      </c>
      <c r="Z58">
        <f t="shared" si="7"/>
        <v>0</v>
      </c>
      <c r="AA58">
        <f t="shared" si="7"/>
        <v>0</v>
      </c>
      <c r="AB58">
        <f t="shared" si="7"/>
        <v>0</v>
      </c>
      <c r="AC58">
        <f t="shared" si="7"/>
        <v>0</v>
      </c>
      <c r="AD58">
        <f t="shared" si="8"/>
        <v>0</v>
      </c>
      <c r="AE58">
        <f t="shared" si="9"/>
        <v>0</v>
      </c>
      <c r="AF58">
        <f t="shared" si="9"/>
        <v>0</v>
      </c>
      <c r="AG58">
        <f t="shared" si="9"/>
        <v>0</v>
      </c>
      <c r="AH58">
        <f t="shared" si="9"/>
        <v>0</v>
      </c>
      <c r="AI58">
        <f t="shared" si="9"/>
        <v>0</v>
      </c>
      <c r="AJ58">
        <f t="shared" si="9"/>
        <v>0</v>
      </c>
      <c r="AK58">
        <f t="shared" si="9"/>
        <v>0</v>
      </c>
      <c r="AL58">
        <f t="shared" si="9"/>
        <v>0</v>
      </c>
      <c r="AM58">
        <f t="shared" si="9"/>
        <v>0</v>
      </c>
      <c r="AN58">
        <f t="shared" si="9"/>
        <v>0</v>
      </c>
      <c r="AO58">
        <f t="shared" si="9"/>
        <v>0</v>
      </c>
      <c r="AP58">
        <f t="shared" si="9"/>
        <v>0</v>
      </c>
      <c r="AQ58">
        <f t="shared" si="9"/>
        <v>0</v>
      </c>
      <c r="AR58">
        <f t="shared" si="9"/>
        <v>0</v>
      </c>
      <c r="AS58">
        <f t="shared" si="9"/>
        <v>0</v>
      </c>
      <c r="AT58">
        <f t="shared" si="9"/>
        <v>0</v>
      </c>
      <c r="AU58">
        <f t="shared" si="9"/>
        <v>0</v>
      </c>
      <c r="AV58">
        <f t="shared" si="9"/>
        <v>0</v>
      </c>
      <c r="AW58">
        <f t="shared" si="9"/>
        <v>0</v>
      </c>
      <c r="AX58">
        <f t="shared" si="9"/>
        <v>0</v>
      </c>
      <c r="AY58">
        <f t="shared" si="9"/>
        <v>0</v>
      </c>
      <c r="AZ58">
        <f t="shared" si="9"/>
        <v>0</v>
      </c>
      <c r="BA58">
        <f t="shared" si="9"/>
        <v>0</v>
      </c>
      <c r="BB58">
        <f t="shared" si="9"/>
        <v>0</v>
      </c>
      <c r="BC58">
        <f t="shared" si="9"/>
        <v>0</v>
      </c>
      <c r="BD58">
        <f t="shared" si="9"/>
        <v>0</v>
      </c>
      <c r="BE58">
        <f t="shared" si="9"/>
        <v>0</v>
      </c>
      <c r="BF58">
        <f t="shared" si="8"/>
        <v>0</v>
      </c>
      <c r="BG58">
        <f t="shared" si="9"/>
        <v>0</v>
      </c>
      <c r="BH58">
        <f t="shared" si="9"/>
        <v>0</v>
      </c>
      <c r="BI58">
        <f t="shared" si="9"/>
        <v>0</v>
      </c>
    </row>
    <row r="59" spans="1:61" x14ac:dyDescent="0.25">
      <c r="A59" s="4">
        <v>0.35208333333333325</v>
      </c>
      <c r="B59">
        <f t="shared" si="2"/>
        <v>0</v>
      </c>
      <c r="C59">
        <f t="shared" si="7"/>
        <v>0</v>
      </c>
      <c r="D59">
        <f t="shared" si="7"/>
        <v>0</v>
      </c>
      <c r="E59">
        <f t="shared" si="7"/>
        <v>0</v>
      </c>
      <c r="F59">
        <f t="shared" si="7"/>
        <v>0</v>
      </c>
      <c r="G59">
        <f t="shared" si="7"/>
        <v>0</v>
      </c>
      <c r="H59">
        <f t="shared" si="7"/>
        <v>0</v>
      </c>
      <c r="I59">
        <f t="shared" si="7"/>
        <v>0</v>
      </c>
      <c r="J59">
        <f t="shared" si="7"/>
        <v>0</v>
      </c>
      <c r="K59">
        <f t="shared" si="7"/>
        <v>0</v>
      </c>
      <c r="L59">
        <f t="shared" si="7"/>
        <v>0</v>
      </c>
      <c r="M59">
        <f t="shared" si="7"/>
        <v>0</v>
      </c>
      <c r="N59">
        <f t="shared" si="7"/>
        <v>0</v>
      </c>
      <c r="O59">
        <f t="shared" si="7"/>
        <v>0</v>
      </c>
      <c r="P59">
        <f t="shared" si="7"/>
        <v>0</v>
      </c>
      <c r="Q59">
        <f t="shared" si="7"/>
        <v>0</v>
      </c>
      <c r="R59">
        <f t="shared" si="7"/>
        <v>0</v>
      </c>
      <c r="S59">
        <f t="shared" si="7"/>
        <v>0</v>
      </c>
      <c r="T59">
        <f t="shared" si="7"/>
        <v>0</v>
      </c>
      <c r="U59">
        <f t="shared" si="7"/>
        <v>0</v>
      </c>
      <c r="V59">
        <f t="shared" si="7"/>
        <v>0</v>
      </c>
      <c r="W59">
        <f t="shared" si="7"/>
        <v>0</v>
      </c>
      <c r="X59">
        <f t="shared" si="7"/>
        <v>0</v>
      </c>
      <c r="Y59">
        <f t="shared" si="7"/>
        <v>0</v>
      </c>
      <c r="Z59">
        <f t="shared" si="7"/>
        <v>0</v>
      </c>
      <c r="AA59">
        <f t="shared" si="7"/>
        <v>0</v>
      </c>
      <c r="AB59">
        <f t="shared" si="7"/>
        <v>0</v>
      </c>
      <c r="AC59">
        <f t="shared" si="7"/>
        <v>0</v>
      </c>
      <c r="AD59">
        <f t="shared" si="8"/>
        <v>0</v>
      </c>
      <c r="AE59">
        <f t="shared" si="9"/>
        <v>0</v>
      </c>
      <c r="AF59">
        <f t="shared" si="9"/>
        <v>0</v>
      </c>
      <c r="AG59">
        <f t="shared" si="9"/>
        <v>0</v>
      </c>
      <c r="AH59">
        <f t="shared" si="9"/>
        <v>0</v>
      </c>
      <c r="AI59">
        <f t="shared" si="9"/>
        <v>0</v>
      </c>
      <c r="AJ59">
        <f t="shared" si="9"/>
        <v>0</v>
      </c>
      <c r="AK59">
        <f t="shared" si="9"/>
        <v>0</v>
      </c>
      <c r="AL59">
        <f t="shared" si="9"/>
        <v>0</v>
      </c>
      <c r="AM59">
        <f t="shared" si="9"/>
        <v>0</v>
      </c>
      <c r="AN59">
        <f t="shared" si="9"/>
        <v>0</v>
      </c>
      <c r="AO59">
        <f t="shared" si="9"/>
        <v>0</v>
      </c>
      <c r="AP59">
        <f t="shared" si="9"/>
        <v>0</v>
      </c>
      <c r="AQ59">
        <f t="shared" si="9"/>
        <v>0</v>
      </c>
      <c r="AR59">
        <f t="shared" si="9"/>
        <v>0</v>
      </c>
      <c r="AS59">
        <f t="shared" si="9"/>
        <v>0</v>
      </c>
      <c r="AT59">
        <f t="shared" si="9"/>
        <v>0</v>
      </c>
      <c r="AU59">
        <f t="shared" si="9"/>
        <v>0</v>
      </c>
      <c r="AV59">
        <f t="shared" si="9"/>
        <v>0</v>
      </c>
      <c r="AW59">
        <f t="shared" si="9"/>
        <v>0</v>
      </c>
      <c r="AX59">
        <f t="shared" si="9"/>
        <v>0</v>
      </c>
      <c r="AY59">
        <f t="shared" si="9"/>
        <v>0</v>
      </c>
      <c r="AZ59">
        <f t="shared" si="9"/>
        <v>0</v>
      </c>
      <c r="BA59">
        <f t="shared" si="9"/>
        <v>0</v>
      </c>
      <c r="BB59">
        <f t="shared" si="9"/>
        <v>0</v>
      </c>
      <c r="BC59">
        <f t="shared" si="9"/>
        <v>0</v>
      </c>
      <c r="BD59">
        <f t="shared" si="9"/>
        <v>0</v>
      </c>
      <c r="BE59">
        <f t="shared" si="9"/>
        <v>0</v>
      </c>
      <c r="BF59">
        <f t="shared" si="8"/>
        <v>0</v>
      </c>
      <c r="BG59">
        <f t="shared" si="9"/>
        <v>0</v>
      </c>
      <c r="BH59">
        <f t="shared" si="9"/>
        <v>0</v>
      </c>
      <c r="BI59">
        <f t="shared" si="9"/>
        <v>0</v>
      </c>
    </row>
    <row r="60" spans="1:61" x14ac:dyDescent="0.25">
      <c r="A60" s="4">
        <v>0.35277777777777769</v>
      </c>
      <c r="B60">
        <f t="shared" si="2"/>
        <v>0</v>
      </c>
      <c r="C60">
        <f t="shared" si="7"/>
        <v>0</v>
      </c>
      <c r="D60">
        <f t="shared" si="7"/>
        <v>0</v>
      </c>
      <c r="E60">
        <f t="shared" si="7"/>
        <v>0</v>
      </c>
      <c r="F60">
        <f t="shared" si="7"/>
        <v>0</v>
      </c>
      <c r="G60">
        <f t="shared" si="7"/>
        <v>0</v>
      </c>
      <c r="H60">
        <f t="shared" si="7"/>
        <v>0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  <c r="O60">
        <f t="shared" si="7"/>
        <v>0</v>
      </c>
      <c r="P60">
        <f t="shared" si="7"/>
        <v>0</v>
      </c>
      <c r="Q60">
        <f t="shared" si="7"/>
        <v>0</v>
      </c>
      <c r="R60">
        <f t="shared" si="7"/>
        <v>0</v>
      </c>
      <c r="S60">
        <f t="shared" si="7"/>
        <v>0</v>
      </c>
      <c r="T60">
        <f t="shared" si="7"/>
        <v>0</v>
      </c>
      <c r="U60">
        <f t="shared" si="7"/>
        <v>0</v>
      </c>
      <c r="V60">
        <f t="shared" si="7"/>
        <v>0</v>
      </c>
      <c r="W60">
        <f t="shared" si="7"/>
        <v>0</v>
      </c>
      <c r="X60">
        <f t="shared" si="7"/>
        <v>0</v>
      </c>
      <c r="Y60">
        <f t="shared" si="7"/>
        <v>0</v>
      </c>
      <c r="Z60">
        <f t="shared" si="7"/>
        <v>0</v>
      </c>
      <c r="AA60">
        <f t="shared" ref="C60:AC70" si="10">COUNTIFS($BS$3:$BS$29,$A60&amp;AA$31)</f>
        <v>0</v>
      </c>
      <c r="AB60">
        <f t="shared" si="10"/>
        <v>0</v>
      </c>
      <c r="AC60">
        <f t="shared" si="10"/>
        <v>0</v>
      </c>
      <c r="AD60">
        <f t="shared" si="8"/>
        <v>0</v>
      </c>
      <c r="AE60">
        <f t="shared" si="9"/>
        <v>0</v>
      </c>
      <c r="AF60">
        <f t="shared" si="9"/>
        <v>0</v>
      </c>
      <c r="AG60">
        <f t="shared" si="9"/>
        <v>0</v>
      </c>
      <c r="AH60">
        <f t="shared" si="9"/>
        <v>0</v>
      </c>
      <c r="AI60">
        <f t="shared" si="9"/>
        <v>0</v>
      </c>
      <c r="AJ60">
        <f t="shared" si="9"/>
        <v>0</v>
      </c>
      <c r="AK60">
        <f t="shared" si="9"/>
        <v>0</v>
      </c>
      <c r="AL60">
        <f t="shared" si="9"/>
        <v>0</v>
      </c>
      <c r="AM60">
        <f t="shared" si="9"/>
        <v>0</v>
      </c>
      <c r="AN60">
        <f t="shared" si="9"/>
        <v>0</v>
      </c>
      <c r="AO60">
        <f t="shared" si="9"/>
        <v>0</v>
      </c>
      <c r="AP60">
        <f t="shared" si="9"/>
        <v>0</v>
      </c>
      <c r="AQ60">
        <f t="shared" si="9"/>
        <v>0</v>
      </c>
      <c r="AR60">
        <f t="shared" si="9"/>
        <v>0</v>
      </c>
      <c r="AS60">
        <f t="shared" si="9"/>
        <v>0</v>
      </c>
      <c r="AT60">
        <f t="shared" si="9"/>
        <v>0</v>
      </c>
      <c r="AU60">
        <f t="shared" si="9"/>
        <v>0</v>
      </c>
      <c r="AV60">
        <f t="shared" si="9"/>
        <v>0</v>
      </c>
      <c r="AW60">
        <f t="shared" si="9"/>
        <v>0</v>
      </c>
      <c r="AX60">
        <f t="shared" si="9"/>
        <v>0</v>
      </c>
      <c r="AY60">
        <f t="shared" si="9"/>
        <v>0</v>
      </c>
      <c r="AZ60">
        <f t="shared" si="9"/>
        <v>0</v>
      </c>
      <c r="BA60">
        <f t="shared" si="9"/>
        <v>0</v>
      </c>
      <c r="BB60">
        <f t="shared" si="9"/>
        <v>0</v>
      </c>
      <c r="BC60">
        <f t="shared" si="9"/>
        <v>0</v>
      </c>
      <c r="BD60">
        <f t="shared" si="9"/>
        <v>0</v>
      </c>
      <c r="BE60">
        <f t="shared" si="9"/>
        <v>0</v>
      </c>
      <c r="BF60">
        <f t="shared" si="8"/>
        <v>0</v>
      </c>
      <c r="BG60">
        <f t="shared" si="9"/>
        <v>0</v>
      </c>
      <c r="BH60">
        <f t="shared" si="9"/>
        <v>0</v>
      </c>
      <c r="BI60">
        <f t="shared" si="9"/>
        <v>0</v>
      </c>
    </row>
    <row r="61" spans="1:61" x14ac:dyDescent="0.25">
      <c r="A61" s="4">
        <v>0.35347222222222213</v>
      </c>
      <c r="B61">
        <f t="shared" si="2"/>
        <v>0</v>
      </c>
      <c r="C61">
        <f t="shared" si="10"/>
        <v>0</v>
      </c>
      <c r="D61">
        <f t="shared" si="10"/>
        <v>0</v>
      </c>
      <c r="E61">
        <f t="shared" si="10"/>
        <v>0</v>
      </c>
      <c r="F61">
        <f t="shared" si="10"/>
        <v>0</v>
      </c>
      <c r="G61">
        <f t="shared" si="10"/>
        <v>0</v>
      </c>
      <c r="H61">
        <f t="shared" si="10"/>
        <v>0</v>
      </c>
      <c r="I61">
        <f t="shared" si="10"/>
        <v>0</v>
      </c>
      <c r="J61">
        <f t="shared" si="10"/>
        <v>0</v>
      </c>
      <c r="K61">
        <f t="shared" si="10"/>
        <v>0</v>
      </c>
      <c r="L61">
        <f t="shared" si="10"/>
        <v>0</v>
      </c>
      <c r="M61">
        <f t="shared" si="10"/>
        <v>0</v>
      </c>
      <c r="N61">
        <f t="shared" si="10"/>
        <v>0</v>
      </c>
      <c r="O61">
        <f t="shared" si="10"/>
        <v>0</v>
      </c>
      <c r="P61">
        <f t="shared" si="10"/>
        <v>0</v>
      </c>
      <c r="Q61">
        <f t="shared" si="10"/>
        <v>0</v>
      </c>
      <c r="R61">
        <f t="shared" si="10"/>
        <v>0</v>
      </c>
      <c r="S61">
        <f t="shared" si="10"/>
        <v>0</v>
      </c>
      <c r="T61">
        <f t="shared" si="10"/>
        <v>0</v>
      </c>
      <c r="U61">
        <f t="shared" si="10"/>
        <v>0</v>
      </c>
      <c r="V61">
        <f t="shared" si="10"/>
        <v>0</v>
      </c>
      <c r="W61">
        <f t="shared" si="10"/>
        <v>0</v>
      </c>
      <c r="X61">
        <f t="shared" si="10"/>
        <v>0</v>
      </c>
      <c r="Y61">
        <f t="shared" si="10"/>
        <v>0</v>
      </c>
      <c r="Z61">
        <f t="shared" si="10"/>
        <v>0</v>
      </c>
      <c r="AA61">
        <f t="shared" si="10"/>
        <v>0</v>
      </c>
      <c r="AB61">
        <f t="shared" si="10"/>
        <v>0</v>
      </c>
      <c r="AC61">
        <f t="shared" si="10"/>
        <v>0</v>
      </c>
      <c r="AD61">
        <f t="shared" si="8"/>
        <v>0</v>
      </c>
      <c r="AE61">
        <f t="shared" si="9"/>
        <v>0</v>
      </c>
      <c r="AF61">
        <f t="shared" si="9"/>
        <v>0</v>
      </c>
      <c r="AG61">
        <f t="shared" si="9"/>
        <v>0</v>
      </c>
      <c r="AH61">
        <f t="shared" si="9"/>
        <v>0</v>
      </c>
      <c r="AI61">
        <f t="shared" si="9"/>
        <v>0</v>
      </c>
      <c r="AJ61">
        <f t="shared" si="9"/>
        <v>0</v>
      </c>
      <c r="AK61">
        <f t="shared" si="9"/>
        <v>0</v>
      </c>
      <c r="AL61">
        <f t="shared" si="9"/>
        <v>0</v>
      </c>
      <c r="AM61">
        <f t="shared" si="9"/>
        <v>0</v>
      </c>
      <c r="AN61">
        <f t="shared" si="9"/>
        <v>0</v>
      </c>
      <c r="AO61">
        <f t="shared" si="9"/>
        <v>0</v>
      </c>
      <c r="AP61">
        <f t="shared" si="9"/>
        <v>0</v>
      </c>
      <c r="AQ61">
        <f t="shared" si="9"/>
        <v>0</v>
      </c>
      <c r="AR61">
        <f t="shared" si="9"/>
        <v>0</v>
      </c>
      <c r="AS61">
        <f t="shared" si="9"/>
        <v>0</v>
      </c>
      <c r="AT61">
        <f t="shared" si="9"/>
        <v>0</v>
      </c>
      <c r="AU61">
        <f t="shared" si="9"/>
        <v>0</v>
      </c>
      <c r="AV61">
        <f t="shared" si="9"/>
        <v>0</v>
      </c>
      <c r="AW61">
        <f t="shared" si="9"/>
        <v>0</v>
      </c>
      <c r="AX61">
        <f t="shared" si="9"/>
        <v>0</v>
      </c>
      <c r="AY61">
        <f t="shared" si="9"/>
        <v>0</v>
      </c>
      <c r="AZ61">
        <f t="shared" si="9"/>
        <v>0</v>
      </c>
      <c r="BA61">
        <f t="shared" si="9"/>
        <v>0</v>
      </c>
      <c r="BB61">
        <f t="shared" si="9"/>
        <v>0</v>
      </c>
      <c r="BC61">
        <f t="shared" si="9"/>
        <v>0</v>
      </c>
      <c r="BD61">
        <f t="shared" si="9"/>
        <v>0</v>
      </c>
      <c r="BE61">
        <f t="shared" si="9"/>
        <v>0</v>
      </c>
      <c r="BF61">
        <f t="shared" si="8"/>
        <v>0</v>
      </c>
      <c r="BG61">
        <f t="shared" si="9"/>
        <v>0</v>
      </c>
      <c r="BH61">
        <f t="shared" si="9"/>
        <v>0</v>
      </c>
      <c r="BI61">
        <f t="shared" si="9"/>
        <v>0</v>
      </c>
    </row>
    <row r="62" spans="1:61" x14ac:dyDescent="0.25">
      <c r="A62" s="4">
        <v>0.35416666666666657</v>
      </c>
      <c r="B62">
        <f t="shared" si="2"/>
        <v>0</v>
      </c>
      <c r="C62">
        <f t="shared" si="10"/>
        <v>0</v>
      </c>
      <c r="D62">
        <f t="shared" si="10"/>
        <v>0</v>
      </c>
      <c r="E62">
        <f t="shared" si="10"/>
        <v>0</v>
      </c>
      <c r="F62">
        <f t="shared" si="10"/>
        <v>0</v>
      </c>
      <c r="G62">
        <f t="shared" si="10"/>
        <v>0</v>
      </c>
      <c r="H62">
        <f t="shared" si="10"/>
        <v>0</v>
      </c>
      <c r="I62">
        <f t="shared" si="10"/>
        <v>0</v>
      </c>
      <c r="J62">
        <f t="shared" si="10"/>
        <v>0</v>
      </c>
      <c r="K62">
        <f t="shared" si="10"/>
        <v>0</v>
      </c>
      <c r="L62">
        <f t="shared" si="10"/>
        <v>0</v>
      </c>
      <c r="M62">
        <f t="shared" si="10"/>
        <v>0</v>
      </c>
      <c r="N62">
        <f t="shared" si="10"/>
        <v>0</v>
      </c>
      <c r="O62">
        <f t="shared" si="10"/>
        <v>0</v>
      </c>
      <c r="P62">
        <f t="shared" si="10"/>
        <v>0</v>
      </c>
      <c r="Q62">
        <f t="shared" si="10"/>
        <v>0</v>
      </c>
      <c r="R62">
        <f t="shared" si="10"/>
        <v>0</v>
      </c>
      <c r="S62">
        <f t="shared" si="10"/>
        <v>0</v>
      </c>
      <c r="T62">
        <f t="shared" si="10"/>
        <v>0</v>
      </c>
      <c r="U62">
        <f t="shared" si="10"/>
        <v>0</v>
      </c>
      <c r="V62">
        <f t="shared" si="10"/>
        <v>0</v>
      </c>
      <c r="W62">
        <f t="shared" si="10"/>
        <v>0</v>
      </c>
      <c r="X62">
        <f t="shared" si="10"/>
        <v>0</v>
      </c>
      <c r="Y62">
        <f t="shared" si="10"/>
        <v>0</v>
      </c>
      <c r="Z62">
        <f t="shared" si="10"/>
        <v>0</v>
      </c>
      <c r="AA62">
        <f t="shared" si="10"/>
        <v>0</v>
      </c>
      <c r="AB62">
        <f t="shared" si="10"/>
        <v>0</v>
      </c>
      <c r="AC62">
        <f t="shared" si="10"/>
        <v>0</v>
      </c>
      <c r="AD62">
        <f t="shared" si="8"/>
        <v>0</v>
      </c>
      <c r="AE62">
        <f t="shared" si="9"/>
        <v>0</v>
      </c>
      <c r="AF62">
        <f t="shared" si="9"/>
        <v>0</v>
      </c>
      <c r="AG62">
        <f t="shared" si="9"/>
        <v>0</v>
      </c>
      <c r="AH62">
        <f t="shared" si="9"/>
        <v>0</v>
      </c>
      <c r="AI62">
        <f t="shared" si="9"/>
        <v>0</v>
      </c>
      <c r="AJ62">
        <f t="shared" si="9"/>
        <v>0</v>
      </c>
      <c r="AK62">
        <f t="shared" si="9"/>
        <v>0</v>
      </c>
      <c r="AL62">
        <f t="shared" si="9"/>
        <v>0</v>
      </c>
      <c r="AM62">
        <f t="shared" si="9"/>
        <v>0</v>
      </c>
      <c r="AN62">
        <f t="shared" si="9"/>
        <v>0</v>
      </c>
      <c r="AO62">
        <f t="shared" si="9"/>
        <v>0</v>
      </c>
      <c r="AP62">
        <f t="shared" si="9"/>
        <v>0</v>
      </c>
      <c r="AQ62">
        <f t="shared" si="9"/>
        <v>0</v>
      </c>
      <c r="AR62">
        <f t="shared" si="9"/>
        <v>0</v>
      </c>
      <c r="AS62">
        <f t="shared" si="9"/>
        <v>0</v>
      </c>
      <c r="AT62">
        <f t="shared" si="9"/>
        <v>0</v>
      </c>
      <c r="AU62">
        <f t="shared" si="9"/>
        <v>0</v>
      </c>
      <c r="AV62">
        <f t="shared" si="9"/>
        <v>0</v>
      </c>
      <c r="AW62">
        <f t="shared" si="9"/>
        <v>0</v>
      </c>
      <c r="AX62">
        <f t="shared" si="9"/>
        <v>0</v>
      </c>
      <c r="AY62">
        <f t="shared" si="9"/>
        <v>0</v>
      </c>
      <c r="AZ62">
        <f t="shared" si="9"/>
        <v>0</v>
      </c>
      <c r="BA62">
        <f t="shared" si="9"/>
        <v>0</v>
      </c>
      <c r="BB62">
        <f t="shared" si="9"/>
        <v>0</v>
      </c>
      <c r="BC62">
        <f t="shared" si="9"/>
        <v>0</v>
      </c>
      <c r="BD62">
        <f t="shared" si="9"/>
        <v>0</v>
      </c>
      <c r="BE62">
        <f t="shared" si="9"/>
        <v>0</v>
      </c>
      <c r="BF62">
        <f t="shared" si="8"/>
        <v>0</v>
      </c>
      <c r="BG62">
        <f t="shared" si="9"/>
        <v>0</v>
      </c>
      <c r="BH62">
        <f t="shared" si="9"/>
        <v>0</v>
      </c>
      <c r="BI62">
        <f t="shared" si="9"/>
        <v>0</v>
      </c>
    </row>
    <row r="63" spans="1:61" x14ac:dyDescent="0.25">
      <c r="A63" s="4">
        <v>0.35486111111111102</v>
      </c>
      <c r="B63">
        <f t="shared" si="2"/>
        <v>0</v>
      </c>
      <c r="C63">
        <f t="shared" si="10"/>
        <v>0</v>
      </c>
      <c r="D63">
        <f t="shared" si="10"/>
        <v>0</v>
      </c>
      <c r="E63">
        <f t="shared" si="10"/>
        <v>0</v>
      </c>
      <c r="F63">
        <f t="shared" si="10"/>
        <v>0</v>
      </c>
      <c r="G63">
        <f t="shared" si="10"/>
        <v>0</v>
      </c>
      <c r="H63">
        <f t="shared" si="10"/>
        <v>0</v>
      </c>
      <c r="I63">
        <f t="shared" si="10"/>
        <v>0</v>
      </c>
      <c r="J63">
        <f t="shared" si="10"/>
        <v>0</v>
      </c>
      <c r="K63">
        <f t="shared" si="10"/>
        <v>0</v>
      </c>
      <c r="L63">
        <f t="shared" si="10"/>
        <v>0</v>
      </c>
      <c r="M63">
        <f t="shared" si="10"/>
        <v>0</v>
      </c>
      <c r="N63">
        <f t="shared" si="10"/>
        <v>0</v>
      </c>
      <c r="O63">
        <f t="shared" si="10"/>
        <v>0</v>
      </c>
      <c r="P63">
        <f t="shared" si="10"/>
        <v>0</v>
      </c>
      <c r="Q63">
        <f t="shared" si="10"/>
        <v>0</v>
      </c>
      <c r="R63">
        <f t="shared" si="10"/>
        <v>0</v>
      </c>
      <c r="S63">
        <f t="shared" si="10"/>
        <v>0</v>
      </c>
      <c r="T63">
        <f t="shared" si="10"/>
        <v>0</v>
      </c>
      <c r="U63">
        <f t="shared" si="10"/>
        <v>0</v>
      </c>
      <c r="V63">
        <f t="shared" si="10"/>
        <v>0</v>
      </c>
      <c r="W63">
        <f t="shared" si="10"/>
        <v>0</v>
      </c>
      <c r="X63">
        <f t="shared" si="10"/>
        <v>0</v>
      </c>
      <c r="Y63">
        <f t="shared" si="10"/>
        <v>0</v>
      </c>
      <c r="Z63">
        <f t="shared" si="10"/>
        <v>0</v>
      </c>
      <c r="AA63">
        <f t="shared" si="10"/>
        <v>0</v>
      </c>
      <c r="AB63">
        <f t="shared" si="10"/>
        <v>0</v>
      </c>
      <c r="AC63">
        <f t="shared" si="10"/>
        <v>0</v>
      </c>
      <c r="AD63">
        <f t="shared" si="8"/>
        <v>0</v>
      </c>
      <c r="AE63">
        <f t="shared" si="9"/>
        <v>0</v>
      </c>
      <c r="AF63">
        <f t="shared" si="9"/>
        <v>0</v>
      </c>
      <c r="AG63">
        <f t="shared" si="9"/>
        <v>0</v>
      </c>
      <c r="AH63">
        <f t="shared" si="9"/>
        <v>0</v>
      </c>
      <c r="AI63">
        <f t="shared" si="9"/>
        <v>0</v>
      </c>
      <c r="AJ63">
        <f t="shared" si="9"/>
        <v>0</v>
      </c>
      <c r="AK63">
        <f t="shared" si="9"/>
        <v>0</v>
      </c>
      <c r="AL63">
        <f t="shared" si="9"/>
        <v>0</v>
      </c>
      <c r="AM63">
        <f t="shared" si="9"/>
        <v>0</v>
      </c>
      <c r="AN63">
        <f t="shared" si="9"/>
        <v>0</v>
      </c>
      <c r="AO63">
        <f t="shared" si="9"/>
        <v>0</v>
      </c>
      <c r="AP63">
        <f t="shared" si="9"/>
        <v>0</v>
      </c>
      <c r="AQ63">
        <f t="shared" si="9"/>
        <v>0</v>
      </c>
      <c r="AR63">
        <f t="shared" si="9"/>
        <v>0</v>
      </c>
      <c r="AS63">
        <f t="shared" si="9"/>
        <v>0</v>
      </c>
      <c r="AT63">
        <f t="shared" si="9"/>
        <v>0</v>
      </c>
      <c r="AU63">
        <f t="shared" si="9"/>
        <v>0</v>
      </c>
      <c r="AV63">
        <f t="shared" si="9"/>
        <v>0</v>
      </c>
      <c r="AW63">
        <f t="shared" si="9"/>
        <v>0</v>
      </c>
      <c r="AX63">
        <f t="shared" si="9"/>
        <v>0</v>
      </c>
      <c r="AY63">
        <f t="shared" si="9"/>
        <v>0</v>
      </c>
      <c r="AZ63">
        <f t="shared" si="9"/>
        <v>0</v>
      </c>
      <c r="BA63">
        <f t="shared" si="9"/>
        <v>0</v>
      </c>
      <c r="BB63">
        <f t="shared" si="9"/>
        <v>0</v>
      </c>
      <c r="BC63">
        <f t="shared" si="9"/>
        <v>0</v>
      </c>
      <c r="BD63">
        <f t="shared" si="9"/>
        <v>0</v>
      </c>
      <c r="BE63">
        <f t="shared" si="9"/>
        <v>0</v>
      </c>
      <c r="BF63">
        <f t="shared" si="8"/>
        <v>0</v>
      </c>
      <c r="BG63">
        <f t="shared" si="9"/>
        <v>0</v>
      </c>
      <c r="BH63">
        <f t="shared" si="9"/>
        <v>0</v>
      </c>
      <c r="BI63">
        <f t="shared" si="9"/>
        <v>0</v>
      </c>
    </row>
    <row r="64" spans="1:61" x14ac:dyDescent="0.25">
      <c r="A64" s="4">
        <v>0.35555555555555546</v>
      </c>
      <c r="B64">
        <f t="shared" si="2"/>
        <v>0</v>
      </c>
      <c r="C64">
        <f t="shared" si="10"/>
        <v>0</v>
      </c>
      <c r="D64">
        <f t="shared" si="10"/>
        <v>0</v>
      </c>
      <c r="E64">
        <f t="shared" si="10"/>
        <v>1</v>
      </c>
      <c r="F64">
        <f t="shared" si="10"/>
        <v>0</v>
      </c>
      <c r="G64">
        <f t="shared" si="10"/>
        <v>0</v>
      </c>
      <c r="H64">
        <f t="shared" si="10"/>
        <v>0</v>
      </c>
      <c r="I64">
        <f t="shared" si="10"/>
        <v>0</v>
      </c>
      <c r="J64">
        <f t="shared" si="10"/>
        <v>0</v>
      </c>
      <c r="K64">
        <f t="shared" si="10"/>
        <v>0</v>
      </c>
      <c r="L64">
        <f t="shared" si="10"/>
        <v>0</v>
      </c>
      <c r="M64">
        <f t="shared" si="10"/>
        <v>0</v>
      </c>
      <c r="N64">
        <f t="shared" si="10"/>
        <v>0</v>
      </c>
      <c r="O64">
        <f t="shared" si="10"/>
        <v>0</v>
      </c>
      <c r="P64">
        <f t="shared" si="10"/>
        <v>0</v>
      </c>
      <c r="Q64">
        <f t="shared" si="10"/>
        <v>0</v>
      </c>
      <c r="R64">
        <f t="shared" si="10"/>
        <v>0</v>
      </c>
      <c r="S64">
        <f t="shared" si="10"/>
        <v>0</v>
      </c>
      <c r="T64">
        <f t="shared" si="10"/>
        <v>0</v>
      </c>
      <c r="U64">
        <f t="shared" si="10"/>
        <v>0</v>
      </c>
      <c r="V64">
        <f t="shared" si="10"/>
        <v>0</v>
      </c>
      <c r="W64">
        <f t="shared" si="10"/>
        <v>0</v>
      </c>
      <c r="X64">
        <f t="shared" si="10"/>
        <v>0</v>
      </c>
      <c r="Y64">
        <f t="shared" si="10"/>
        <v>0</v>
      </c>
      <c r="Z64">
        <f t="shared" si="10"/>
        <v>0</v>
      </c>
      <c r="AA64">
        <f t="shared" si="10"/>
        <v>0</v>
      </c>
      <c r="AB64">
        <f t="shared" si="10"/>
        <v>0</v>
      </c>
      <c r="AC64">
        <f t="shared" si="10"/>
        <v>0</v>
      </c>
      <c r="AD64">
        <f t="shared" si="8"/>
        <v>0</v>
      </c>
      <c r="AE64">
        <f t="shared" si="9"/>
        <v>0</v>
      </c>
      <c r="AF64">
        <f t="shared" si="9"/>
        <v>0</v>
      </c>
      <c r="AG64">
        <f t="shared" si="9"/>
        <v>0</v>
      </c>
      <c r="AH64">
        <f t="shared" si="9"/>
        <v>0</v>
      </c>
      <c r="AI64">
        <f t="shared" si="9"/>
        <v>0</v>
      </c>
      <c r="AJ64">
        <f t="shared" si="9"/>
        <v>0</v>
      </c>
      <c r="AK64">
        <f t="shared" si="9"/>
        <v>0</v>
      </c>
      <c r="AL64">
        <f t="shared" si="9"/>
        <v>0</v>
      </c>
      <c r="AM64">
        <f t="shared" si="9"/>
        <v>0</v>
      </c>
      <c r="AN64">
        <f t="shared" si="9"/>
        <v>0</v>
      </c>
      <c r="AO64">
        <f t="shared" si="9"/>
        <v>0</v>
      </c>
      <c r="AP64">
        <f t="shared" si="9"/>
        <v>0</v>
      </c>
      <c r="AQ64">
        <f t="shared" si="9"/>
        <v>0</v>
      </c>
      <c r="AR64">
        <f t="shared" si="9"/>
        <v>0</v>
      </c>
      <c r="AS64">
        <f t="shared" si="9"/>
        <v>0</v>
      </c>
      <c r="AT64">
        <f t="shared" si="9"/>
        <v>0</v>
      </c>
      <c r="AU64">
        <f t="shared" si="9"/>
        <v>0</v>
      </c>
      <c r="AV64">
        <f t="shared" si="9"/>
        <v>0</v>
      </c>
      <c r="AW64">
        <f t="shared" si="9"/>
        <v>0</v>
      </c>
      <c r="AX64">
        <f t="shared" si="9"/>
        <v>0</v>
      </c>
      <c r="AY64">
        <f t="shared" si="9"/>
        <v>0</v>
      </c>
      <c r="AZ64">
        <f t="shared" si="9"/>
        <v>0</v>
      </c>
      <c r="BA64">
        <f t="shared" si="9"/>
        <v>0</v>
      </c>
      <c r="BB64">
        <f t="shared" si="9"/>
        <v>0</v>
      </c>
      <c r="BC64">
        <f t="shared" si="9"/>
        <v>0</v>
      </c>
      <c r="BD64">
        <f t="shared" si="9"/>
        <v>0</v>
      </c>
      <c r="BE64">
        <f t="shared" si="9"/>
        <v>0</v>
      </c>
      <c r="BF64">
        <f t="shared" si="8"/>
        <v>0</v>
      </c>
      <c r="BG64">
        <f t="shared" si="9"/>
        <v>0</v>
      </c>
      <c r="BH64">
        <f t="shared" si="9"/>
        <v>0</v>
      </c>
      <c r="BI64">
        <f t="shared" si="9"/>
        <v>0</v>
      </c>
    </row>
    <row r="65" spans="1:61" x14ac:dyDescent="0.25">
      <c r="A65" s="4">
        <v>0.3562499999999999</v>
      </c>
      <c r="B65">
        <f t="shared" si="2"/>
        <v>0</v>
      </c>
      <c r="C65">
        <f t="shared" si="10"/>
        <v>0</v>
      </c>
      <c r="D65">
        <f t="shared" si="10"/>
        <v>0</v>
      </c>
      <c r="E65">
        <f t="shared" si="10"/>
        <v>0</v>
      </c>
      <c r="F65">
        <f t="shared" si="10"/>
        <v>0</v>
      </c>
      <c r="G65">
        <f t="shared" si="10"/>
        <v>0</v>
      </c>
      <c r="H65">
        <f t="shared" si="10"/>
        <v>0</v>
      </c>
      <c r="I65">
        <f t="shared" si="10"/>
        <v>0</v>
      </c>
      <c r="J65">
        <f t="shared" si="10"/>
        <v>0</v>
      </c>
      <c r="K65">
        <f t="shared" si="10"/>
        <v>0</v>
      </c>
      <c r="L65">
        <f t="shared" si="10"/>
        <v>0</v>
      </c>
      <c r="M65">
        <f t="shared" si="10"/>
        <v>0</v>
      </c>
      <c r="N65">
        <f t="shared" si="10"/>
        <v>0</v>
      </c>
      <c r="O65">
        <f t="shared" si="10"/>
        <v>0</v>
      </c>
      <c r="P65">
        <f t="shared" si="10"/>
        <v>0</v>
      </c>
      <c r="Q65">
        <f t="shared" si="10"/>
        <v>0</v>
      </c>
      <c r="R65">
        <f t="shared" si="10"/>
        <v>0</v>
      </c>
      <c r="S65">
        <f t="shared" si="10"/>
        <v>0</v>
      </c>
      <c r="T65">
        <f t="shared" si="10"/>
        <v>0</v>
      </c>
      <c r="U65">
        <f t="shared" si="10"/>
        <v>0</v>
      </c>
      <c r="V65">
        <f t="shared" si="10"/>
        <v>0</v>
      </c>
      <c r="W65">
        <f t="shared" si="10"/>
        <v>0</v>
      </c>
      <c r="X65">
        <f t="shared" si="10"/>
        <v>0</v>
      </c>
      <c r="Y65">
        <f t="shared" si="10"/>
        <v>0</v>
      </c>
      <c r="Z65">
        <f t="shared" si="10"/>
        <v>0</v>
      </c>
      <c r="AA65">
        <f t="shared" si="10"/>
        <v>0</v>
      </c>
      <c r="AB65">
        <f t="shared" si="10"/>
        <v>0</v>
      </c>
      <c r="AC65">
        <f t="shared" si="10"/>
        <v>0</v>
      </c>
      <c r="AD65">
        <f t="shared" si="8"/>
        <v>0</v>
      </c>
      <c r="AE65">
        <f t="shared" si="9"/>
        <v>0</v>
      </c>
      <c r="AF65">
        <f t="shared" si="9"/>
        <v>0</v>
      </c>
      <c r="AG65">
        <f t="shared" si="9"/>
        <v>0</v>
      </c>
      <c r="AH65">
        <f t="shared" si="9"/>
        <v>0</v>
      </c>
      <c r="AI65">
        <f t="shared" si="9"/>
        <v>0</v>
      </c>
      <c r="AJ65">
        <f t="shared" si="9"/>
        <v>0</v>
      </c>
      <c r="AK65">
        <f t="shared" si="9"/>
        <v>0</v>
      </c>
      <c r="AL65">
        <f t="shared" si="9"/>
        <v>0</v>
      </c>
      <c r="AM65">
        <f t="shared" si="9"/>
        <v>0</v>
      </c>
      <c r="AN65">
        <f t="shared" si="9"/>
        <v>0</v>
      </c>
      <c r="AO65">
        <f t="shared" si="9"/>
        <v>0</v>
      </c>
      <c r="AP65">
        <f t="shared" si="9"/>
        <v>0</v>
      </c>
      <c r="AQ65">
        <f t="shared" si="9"/>
        <v>0</v>
      </c>
      <c r="AR65">
        <f t="shared" si="9"/>
        <v>0</v>
      </c>
      <c r="AS65">
        <f t="shared" ref="AE65:BI73" si="11">COUNTIFS($BS$3:$BS$29,$A65&amp;AS$31)</f>
        <v>0</v>
      </c>
      <c r="AT65">
        <f t="shared" si="11"/>
        <v>0</v>
      </c>
      <c r="AU65">
        <f t="shared" si="11"/>
        <v>0</v>
      </c>
      <c r="AV65">
        <f t="shared" si="11"/>
        <v>0</v>
      </c>
      <c r="AW65">
        <f t="shared" si="11"/>
        <v>0</v>
      </c>
      <c r="AX65">
        <f t="shared" si="11"/>
        <v>0</v>
      </c>
      <c r="AY65">
        <f t="shared" si="11"/>
        <v>0</v>
      </c>
      <c r="AZ65">
        <f t="shared" si="11"/>
        <v>0</v>
      </c>
      <c r="BA65">
        <f t="shared" si="11"/>
        <v>0</v>
      </c>
      <c r="BB65">
        <f t="shared" si="11"/>
        <v>0</v>
      </c>
      <c r="BC65">
        <f t="shared" si="11"/>
        <v>0</v>
      </c>
      <c r="BD65">
        <f t="shared" si="11"/>
        <v>0</v>
      </c>
      <c r="BE65">
        <f t="shared" si="11"/>
        <v>0</v>
      </c>
      <c r="BF65">
        <f t="shared" si="8"/>
        <v>0</v>
      </c>
      <c r="BG65">
        <f t="shared" si="11"/>
        <v>0</v>
      </c>
      <c r="BH65">
        <f t="shared" si="11"/>
        <v>0</v>
      </c>
      <c r="BI65">
        <f t="shared" si="11"/>
        <v>1</v>
      </c>
    </row>
    <row r="66" spans="1:61" x14ac:dyDescent="0.25">
      <c r="A66" s="4">
        <v>0.35694444444444434</v>
      </c>
      <c r="B66">
        <f t="shared" si="2"/>
        <v>0</v>
      </c>
      <c r="C66">
        <f t="shared" si="10"/>
        <v>0</v>
      </c>
      <c r="D66">
        <f t="shared" si="10"/>
        <v>0</v>
      </c>
      <c r="E66">
        <f t="shared" si="10"/>
        <v>0</v>
      </c>
      <c r="F66">
        <f t="shared" si="10"/>
        <v>0</v>
      </c>
      <c r="G66">
        <f t="shared" si="10"/>
        <v>0</v>
      </c>
      <c r="H66">
        <f t="shared" si="10"/>
        <v>0</v>
      </c>
      <c r="I66">
        <f t="shared" si="10"/>
        <v>0</v>
      </c>
      <c r="J66">
        <f t="shared" si="10"/>
        <v>0</v>
      </c>
      <c r="K66">
        <f t="shared" si="10"/>
        <v>0</v>
      </c>
      <c r="L66">
        <f t="shared" si="10"/>
        <v>0</v>
      </c>
      <c r="M66">
        <f t="shared" si="10"/>
        <v>0</v>
      </c>
      <c r="N66">
        <f t="shared" si="10"/>
        <v>0</v>
      </c>
      <c r="O66">
        <f t="shared" si="10"/>
        <v>0</v>
      </c>
      <c r="P66">
        <f t="shared" si="10"/>
        <v>0</v>
      </c>
      <c r="Q66">
        <f t="shared" si="10"/>
        <v>0</v>
      </c>
      <c r="R66">
        <f t="shared" si="10"/>
        <v>0</v>
      </c>
      <c r="S66">
        <f t="shared" si="10"/>
        <v>0</v>
      </c>
      <c r="T66">
        <f t="shared" si="10"/>
        <v>0</v>
      </c>
      <c r="U66">
        <f t="shared" si="10"/>
        <v>0</v>
      </c>
      <c r="V66">
        <f t="shared" si="10"/>
        <v>0</v>
      </c>
      <c r="W66">
        <f t="shared" si="10"/>
        <v>0</v>
      </c>
      <c r="X66">
        <f t="shared" si="10"/>
        <v>0</v>
      </c>
      <c r="Y66">
        <f t="shared" si="10"/>
        <v>0</v>
      </c>
      <c r="Z66">
        <f t="shared" si="10"/>
        <v>0</v>
      </c>
      <c r="AA66">
        <f t="shared" si="10"/>
        <v>0</v>
      </c>
      <c r="AB66">
        <f t="shared" si="10"/>
        <v>0</v>
      </c>
      <c r="AC66">
        <f t="shared" si="10"/>
        <v>0</v>
      </c>
      <c r="AD66">
        <f t="shared" si="8"/>
        <v>0</v>
      </c>
      <c r="AE66">
        <f t="shared" si="11"/>
        <v>0</v>
      </c>
      <c r="AF66">
        <f t="shared" si="11"/>
        <v>0</v>
      </c>
      <c r="AG66">
        <f t="shared" si="11"/>
        <v>0</v>
      </c>
      <c r="AH66">
        <f t="shared" si="11"/>
        <v>0</v>
      </c>
      <c r="AI66">
        <f t="shared" si="11"/>
        <v>0</v>
      </c>
      <c r="AJ66">
        <f t="shared" si="11"/>
        <v>0</v>
      </c>
      <c r="AK66">
        <f t="shared" si="11"/>
        <v>0</v>
      </c>
      <c r="AL66">
        <f t="shared" si="11"/>
        <v>0</v>
      </c>
      <c r="AM66">
        <f t="shared" si="11"/>
        <v>0</v>
      </c>
      <c r="AN66">
        <f t="shared" si="11"/>
        <v>0</v>
      </c>
      <c r="AO66">
        <f t="shared" si="11"/>
        <v>0</v>
      </c>
      <c r="AP66">
        <f t="shared" si="11"/>
        <v>0</v>
      </c>
      <c r="AQ66">
        <f t="shared" si="11"/>
        <v>0</v>
      </c>
      <c r="AR66">
        <f t="shared" si="11"/>
        <v>0</v>
      </c>
      <c r="AS66">
        <f t="shared" si="11"/>
        <v>0</v>
      </c>
      <c r="AT66">
        <f t="shared" si="11"/>
        <v>0</v>
      </c>
      <c r="AU66">
        <f t="shared" si="11"/>
        <v>0</v>
      </c>
      <c r="AV66">
        <f t="shared" si="11"/>
        <v>0</v>
      </c>
      <c r="AW66">
        <f t="shared" si="11"/>
        <v>0</v>
      </c>
      <c r="AX66">
        <f t="shared" si="11"/>
        <v>0</v>
      </c>
      <c r="AY66">
        <f t="shared" si="11"/>
        <v>0</v>
      </c>
      <c r="AZ66">
        <f t="shared" si="11"/>
        <v>0</v>
      </c>
      <c r="BA66">
        <f t="shared" si="11"/>
        <v>0</v>
      </c>
      <c r="BB66">
        <f t="shared" si="11"/>
        <v>0</v>
      </c>
      <c r="BC66">
        <f t="shared" si="11"/>
        <v>0</v>
      </c>
      <c r="BD66">
        <f t="shared" si="11"/>
        <v>0</v>
      </c>
      <c r="BE66">
        <f t="shared" si="11"/>
        <v>0</v>
      </c>
      <c r="BF66">
        <f t="shared" si="8"/>
        <v>0</v>
      </c>
      <c r="BG66">
        <f t="shared" si="11"/>
        <v>0</v>
      </c>
      <c r="BH66">
        <f t="shared" si="11"/>
        <v>0</v>
      </c>
      <c r="BI66">
        <f t="shared" si="11"/>
        <v>0</v>
      </c>
    </row>
    <row r="67" spans="1:61" x14ac:dyDescent="0.25">
      <c r="A67" s="4">
        <v>0.35763888888888878</v>
      </c>
      <c r="B67">
        <f t="shared" si="2"/>
        <v>0</v>
      </c>
      <c r="C67">
        <f t="shared" si="10"/>
        <v>0</v>
      </c>
      <c r="D67">
        <f t="shared" si="10"/>
        <v>0</v>
      </c>
      <c r="E67">
        <f t="shared" si="10"/>
        <v>0</v>
      </c>
      <c r="F67">
        <f t="shared" si="10"/>
        <v>0</v>
      </c>
      <c r="G67">
        <f t="shared" si="10"/>
        <v>1</v>
      </c>
      <c r="H67">
        <f t="shared" si="10"/>
        <v>0</v>
      </c>
      <c r="I67">
        <f t="shared" si="10"/>
        <v>0</v>
      </c>
      <c r="J67">
        <f t="shared" si="10"/>
        <v>0</v>
      </c>
      <c r="K67">
        <f t="shared" si="10"/>
        <v>0</v>
      </c>
      <c r="L67">
        <f t="shared" si="10"/>
        <v>0</v>
      </c>
      <c r="M67">
        <f t="shared" si="10"/>
        <v>0</v>
      </c>
      <c r="N67">
        <f t="shared" si="10"/>
        <v>0</v>
      </c>
      <c r="O67">
        <f t="shared" si="10"/>
        <v>0</v>
      </c>
      <c r="P67">
        <f t="shared" si="10"/>
        <v>0</v>
      </c>
      <c r="Q67">
        <f t="shared" si="10"/>
        <v>0</v>
      </c>
      <c r="R67">
        <f t="shared" si="10"/>
        <v>0</v>
      </c>
      <c r="S67">
        <f t="shared" si="10"/>
        <v>0</v>
      </c>
      <c r="T67">
        <f t="shared" si="10"/>
        <v>0</v>
      </c>
      <c r="U67">
        <f t="shared" si="10"/>
        <v>0</v>
      </c>
      <c r="V67">
        <f t="shared" si="10"/>
        <v>0</v>
      </c>
      <c r="W67">
        <f t="shared" si="10"/>
        <v>0</v>
      </c>
      <c r="X67">
        <f t="shared" si="10"/>
        <v>0</v>
      </c>
      <c r="Y67">
        <f t="shared" si="10"/>
        <v>0</v>
      </c>
      <c r="Z67">
        <f t="shared" si="10"/>
        <v>0</v>
      </c>
      <c r="AA67">
        <f t="shared" si="10"/>
        <v>0</v>
      </c>
      <c r="AB67">
        <f t="shared" si="10"/>
        <v>0</v>
      </c>
      <c r="AC67">
        <f t="shared" si="10"/>
        <v>0</v>
      </c>
      <c r="AD67">
        <f t="shared" si="8"/>
        <v>0</v>
      </c>
      <c r="AE67">
        <f t="shared" si="11"/>
        <v>0</v>
      </c>
      <c r="AF67">
        <f t="shared" si="11"/>
        <v>0</v>
      </c>
      <c r="AG67">
        <f t="shared" si="11"/>
        <v>0</v>
      </c>
      <c r="AH67">
        <f t="shared" si="11"/>
        <v>0</v>
      </c>
      <c r="AI67">
        <f t="shared" si="11"/>
        <v>0</v>
      </c>
      <c r="AJ67">
        <f t="shared" si="11"/>
        <v>0</v>
      </c>
      <c r="AK67">
        <f t="shared" si="11"/>
        <v>0</v>
      </c>
      <c r="AL67">
        <f t="shared" si="11"/>
        <v>0</v>
      </c>
      <c r="AM67">
        <f t="shared" si="11"/>
        <v>0</v>
      </c>
      <c r="AN67">
        <f t="shared" si="11"/>
        <v>0</v>
      </c>
      <c r="AO67">
        <f t="shared" si="11"/>
        <v>0</v>
      </c>
      <c r="AP67">
        <f t="shared" si="11"/>
        <v>0</v>
      </c>
      <c r="AQ67">
        <f t="shared" si="11"/>
        <v>0</v>
      </c>
      <c r="AR67">
        <f t="shared" si="11"/>
        <v>0</v>
      </c>
      <c r="AS67">
        <f t="shared" si="11"/>
        <v>0</v>
      </c>
      <c r="AT67">
        <f t="shared" si="11"/>
        <v>0</v>
      </c>
      <c r="AU67">
        <f t="shared" si="11"/>
        <v>0</v>
      </c>
      <c r="AV67">
        <f t="shared" si="11"/>
        <v>0</v>
      </c>
      <c r="AW67">
        <f t="shared" si="11"/>
        <v>0</v>
      </c>
      <c r="AX67">
        <f t="shared" si="11"/>
        <v>0</v>
      </c>
      <c r="AY67">
        <f t="shared" si="11"/>
        <v>0</v>
      </c>
      <c r="AZ67">
        <f t="shared" si="11"/>
        <v>0</v>
      </c>
      <c r="BA67">
        <f t="shared" si="11"/>
        <v>0</v>
      </c>
      <c r="BB67">
        <f t="shared" si="11"/>
        <v>0</v>
      </c>
      <c r="BC67">
        <f t="shared" si="11"/>
        <v>0</v>
      </c>
      <c r="BD67">
        <f t="shared" si="11"/>
        <v>0</v>
      </c>
      <c r="BE67">
        <f t="shared" si="11"/>
        <v>0</v>
      </c>
      <c r="BF67">
        <f t="shared" si="8"/>
        <v>0</v>
      </c>
      <c r="BG67">
        <f t="shared" si="11"/>
        <v>0</v>
      </c>
      <c r="BH67">
        <f t="shared" si="11"/>
        <v>0</v>
      </c>
      <c r="BI67">
        <f t="shared" si="11"/>
        <v>1</v>
      </c>
    </row>
    <row r="68" spans="1:61" x14ac:dyDescent="0.25">
      <c r="A68" s="4">
        <v>0.35833333333333323</v>
      </c>
      <c r="B68">
        <f t="shared" si="2"/>
        <v>0</v>
      </c>
      <c r="C68">
        <f t="shared" si="10"/>
        <v>0</v>
      </c>
      <c r="D68">
        <f t="shared" si="10"/>
        <v>0</v>
      </c>
      <c r="E68">
        <f t="shared" si="10"/>
        <v>0</v>
      </c>
      <c r="F68">
        <f t="shared" si="10"/>
        <v>0</v>
      </c>
      <c r="G68">
        <f t="shared" si="10"/>
        <v>0</v>
      </c>
      <c r="H68">
        <f t="shared" si="10"/>
        <v>0</v>
      </c>
      <c r="I68">
        <f t="shared" si="10"/>
        <v>0</v>
      </c>
      <c r="J68">
        <f t="shared" si="10"/>
        <v>0</v>
      </c>
      <c r="K68">
        <f t="shared" si="10"/>
        <v>0</v>
      </c>
      <c r="L68">
        <f t="shared" si="10"/>
        <v>0</v>
      </c>
      <c r="M68">
        <f t="shared" si="10"/>
        <v>0</v>
      </c>
      <c r="N68">
        <f t="shared" si="10"/>
        <v>0</v>
      </c>
      <c r="O68">
        <f t="shared" si="10"/>
        <v>0</v>
      </c>
      <c r="P68">
        <f t="shared" si="10"/>
        <v>0</v>
      </c>
      <c r="Q68">
        <f t="shared" si="10"/>
        <v>0</v>
      </c>
      <c r="R68">
        <f t="shared" si="10"/>
        <v>0</v>
      </c>
      <c r="S68">
        <f t="shared" si="10"/>
        <v>0</v>
      </c>
      <c r="T68">
        <f t="shared" si="10"/>
        <v>0</v>
      </c>
      <c r="U68">
        <f t="shared" si="10"/>
        <v>0</v>
      </c>
      <c r="V68">
        <f t="shared" si="10"/>
        <v>0</v>
      </c>
      <c r="W68">
        <f t="shared" si="10"/>
        <v>1</v>
      </c>
      <c r="X68">
        <f t="shared" si="10"/>
        <v>0</v>
      </c>
      <c r="Y68">
        <f t="shared" si="10"/>
        <v>0</v>
      </c>
      <c r="Z68">
        <f t="shared" si="10"/>
        <v>0</v>
      </c>
      <c r="AA68">
        <f t="shared" si="10"/>
        <v>0</v>
      </c>
      <c r="AB68">
        <f t="shared" si="10"/>
        <v>0</v>
      </c>
      <c r="AC68">
        <f t="shared" si="10"/>
        <v>0</v>
      </c>
      <c r="AD68">
        <f t="shared" si="8"/>
        <v>0</v>
      </c>
      <c r="AE68">
        <f t="shared" si="11"/>
        <v>0</v>
      </c>
      <c r="AF68">
        <f t="shared" si="11"/>
        <v>0</v>
      </c>
      <c r="AG68">
        <f t="shared" si="11"/>
        <v>0</v>
      </c>
      <c r="AH68">
        <f t="shared" si="11"/>
        <v>0</v>
      </c>
      <c r="AI68">
        <f t="shared" si="11"/>
        <v>0</v>
      </c>
      <c r="AJ68">
        <f t="shared" si="11"/>
        <v>0</v>
      </c>
      <c r="AK68">
        <f t="shared" si="11"/>
        <v>0</v>
      </c>
      <c r="AL68">
        <f t="shared" si="11"/>
        <v>0</v>
      </c>
      <c r="AM68">
        <f t="shared" si="11"/>
        <v>0</v>
      </c>
      <c r="AN68">
        <f t="shared" si="11"/>
        <v>0</v>
      </c>
      <c r="AO68">
        <f t="shared" si="11"/>
        <v>0</v>
      </c>
      <c r="AP68">
        <f t="shared" si="11"/>
        <v>0</v>
      </c>
      <c r="AQ68">
        <f t="shared" si="11"/>
        <v>0</v>
      </c>
      <c r="AR68">
        <f t="shared" si="11"/>
        <v>0</v>
      </c>
      <c r="AS68">
        <f t="shared" si="11"/>
        <v>0</v>
      </c>
      <c r="AT68">
        <f t="shared" si="11"/>
        <v>0</v>
      </c>
      <c r="AU68">
        <f t="shared" si="11"/>
        <v>0</v>
      </c>
      <c r="AV68">
        <f t="shared" si="11"/>
        <v>0</v>
      </c>
      <c r="AW68">
        <f t="shared" si="11"/>
        <v>0</v>
      </c>
      <c r="AX68">
        <f t="shared" si="11"/>
        <v>0</v>
      </c>
      <c r="AY68">
        <f t="shared" si="11"/>
        <v>0</v>
      </c>
      <c r="AZ68">
        <f t="shared" si="11"/>
        <v>0</v>
      </c>
      <c r="BA68">
        <f t="shared" si="11"/>
        <v>0</v>
      </c>
      <c r="BB68">
        <f t="shared" si="11"/>
        <v>0</v>
      </c>
      <c r="BC68">
        <f t="shared" si="11"/>
        <v>0</v>
      </c>
      <c r="BD68">
        <f t="shared" si="11"/>
        <v>0</v>
      </c>
      <c r="BE68">
        <f t="shared" si="11"/>
        <v>0</v>
      </c>
      <c r="BF68">
        <f t="shared" si="8"/>
        <v>0</v>
      </c>
      <c r="BG68">
        <f t="shared" si="11"/>
        <v>0</v>
      </c>
      <c r="BH68">
        <f t="shared" si="11"/>
        <v>0</v>
      </c>
      <c r="BI68">
        <f t="shared" si="11"/>
        <v>0</v>
      </c>
    </row>
    <row r="69" spans="1:61" x14ac:dyDescent="0.25">
      <c r="A69" s="4">
        <v>0.35902777777777767</v>
      </c>
      <c r="B69">
        <f t="shared" si="2"/>
        <v>0</v>
      </c>
      <c r="C69">
        <f t="shared" si="10"/>
        <v>0</v>
      </c>
      <c r="D69">
        <f t="shared" si="10"/>
        <v>0</v>
      </c>
      <c r="E69">
        <f t="shared" si="10"/>
        <v>0</v>
      </c>
      <c r="F69">
        <f t="shared" si="10"/>
        <v>0</v>
      </c>
      <c r="G69">
        <f t="shared" si="10"/>
        <v>0</v>
      </c>
      <c r="H69">
        <f t="shared" si="10"/>
        <v>0</v>
      </c>
      <c r="I69">
        <f t="shared" si="10"/>
        <v>0</v>
      </c>
      <c r="J69">
        <f t="shared" si="10"/>
        <v>0</v>
      </c>
      <c r="K69">
        <f t="shared" si="10"/>
        <v>0</v>
      </c>
      <c r="L69">
        <f t="shared" si="10"/>
        <v>0</v>
      </c>
      <c r="M69">
        <f t="shared" si="10"/>
        <v>0</v>
      </c>
      <c r="N69">
        <f t="shared" si="10"/>
        <v>0</v>
      </c>
      <c r="O69">
        <f t="shared" si="10"/>
        <v>0</v>
      </c>
      <c r="P69">
        <f t="shared" si="10"/>
        <v>0</v>
      </c>
      <c r="Q69">
        <f t="shared" si="10"/>
        <v>0</v>
      </c>
      <c r="R69">
        <f t="shared" si="10"/>
        <v>0</v>
      </c>
      <c r="S69">
        <f t="shared" si="10"/>
        <v>0</v>
      </c>
      <c r="T69">
        <f t="shared" si="10"/>
        <v>0</v>
      </c>
      <c r="U69">
        <f t="shared" si="10"/>
        <v>0</v>
      </c>
      <c r="V69">
        <f t="shared" si="10"/>
        <v>0</v>
      </c>
      <c r="W69">
        <f t="shared" si="10"/>
        <v>0</v>
      </c>
      <c r="X69">
        <f t="shared" si="10"/>
        <v>0</v>
      </c>
      <c r="Y69">
        <f t="shared" si="10"/>
        <v>0</v>
      </c>
      <c r="Z69">
        <f t="shared" si="10"/>
        <v>0</v>
      </c>
      <c r="AA69">
        <f t="shared" si="10"/>
        <v>0</v>
      </c>
      <c r="AB69">
        <f t="shared" si="10"/>
        <v>0</v>
      </c>
      <c r="AC69">
        <f t="shared" si="10"/>
        <v>0</v>
      </c>
      <c r="AD69">
        <f t="shared" si="8"/>
        <v>0</v>
      </c>
      <c r="AE69">
        <f t="shared" si="11"/>
        <v>0</v>
      </c>
      <c r="AF69">
        <f t="shared" si="11"/>
        <v>0</v>
      </c>
      <c r="AG69">
        <f t="shared" si="11"/>
        <v>0</v>
      </c>
      <c r="AH69">
        <f t="shared" si="11"/>
        <v>0</v>
      </c>
      <c r="AI69">
        <f t="shared" si="11"/>
        <v>0</v>
      </c>
      <c r="AJ69">
        <f t="shared" si="11"/>
        <v>0</v>
      </c>
      <c r="AK69">
        <f t="shared" si="11"/>
        <v>0</v>
      </c>
      <c r="AL69">
        <f t="shared" si="11"/>
        <v>0</v>
      </c>
      <c r="AM69">
        <f t="shared" si="11"/>
        <v>0</v>
      </c>
      <c r="AN69">
        <f t="shared" si="11"/>
        <v>0</v>
      </c>
      <c r="AO69">
        <f t="shared" si="11"/>
        <v>0</v>
      </c>
      <c r="AP69">
        <f t="shared" si="11"/>
        <v>0</v>
      </c>
      <c r="AQ69">
        <f t="shared" si="11"/>
        <v>0</v>
      </c>
      <c r="AR69">
        <f t="shared" si="11"/>
        <v>0</v>
      </c>
      <c r="AS69">
        <f t="shared" si="11"/>
        <v>0</v>
      </c>
      <c r="AT69">
        <f t="shared" si="11"/>
        <v>0</v>
      </c>
      <c r="AU69">
        <f t="shared" si="11"/>
        <v>0</v>
      </c>
      <c r="AV69">
        <f t="shared" si="11"/>
        <v>0</v>
      </c>
      <c r="AW69">
        <f t="shared" si="11"/>
        <v>0</v>
      </c>
      <c r="AX69">
        <f t="shared" si="11"/>
        <v>0</v>
      </c>
      <c r="AY69">
        <f t="shared" si="11"/>
        <v>0</v>
      </c>
      <c r="AZ69">
        <f t="shared" si="11"/>
        <v>0</v>
      </c>
      <c r="BA69">
        <f t="shared" si="11"/>
        <v>0</v>
      </c>
      <c r="BB69">
        <f t="shared" si="11"/>
        <v>0</v>
      </c>
      <c r="BC69">
        <f t="shared" si="11"/>
        <v>0</v>
      </c>
      <c r="BD69">
        <f t="shared" si="11"/>
        <v>0</v>
      </c>
      <c r="BE69">
        <f t="shared" si="11"/>
        <v>0</v>
      </c>
      <c r="BF69">
        <f t="shared" si="8"/>
        <v>0</v>
      </c>
      <c r="BG69">
        <f t="shared" si="11"/>
        <v>0</v>
      </c>
      <c r="BH69">
        <f t="shared" si="11"/>
        <v>0</v>
      </c>
      <c r="BI69">
        <f t="shared" si="11"/>
        <v>0</v>
      </c>
    </row>
    <row r="70" spans="1:61" x14ac:dyDescent="0.25">
      <c r="A70" s="4">
        <v>0.35972222222222211</v>
      </c>
      <c r="B70">
        <f t="shared" si="2"/>
        <v>0</v>
      </c>
      <c r="C70">
        <f t="shared" si="10"/>
        <v>0</v>
      </c>
      <c r="D70">
        <f t="shared" si="10"/>
        <v>0</v>
      </c>
      <c r="E70">
        <f t="shared" si="10"/>
        <v>0</v>
      </c>
      <c r="F70">
        <f t="shared" si="10"/>
        <v>0</v>
      </c>
      <c r="G70">
        <f t="shared" si="10"/>
        <v>0</v>
      </c>
      <c r="H70">
        <f t="shared" si="10"/>
        <v>0</v>
      </c>
      <c r="I70">
        <f t="shared" si="10"/>
        <v>0</v>
      </c>
      <c r="J70">
        <f t="shared" si="10"/>
        <v>0</v>
      </c>
      <c r="K70">
        <f t="shared" si="10"/>
        <v>0</v>
      </c>
      <c r="L70">
        <f t="shared" ref="C70:AC79" si="12">COUNTIFS($BS$3:$BS$29,$A70&amp;L$31)</f>
        <v>0</v>
      </c>
      <c r="M70">
        <f t="shared" si="12"/>
        <v>0</v>
      </c>
      <c r="N70">
        <f t="shared" si="12"/>
        <v>0</v>
      </c>
      <c r="O70">
        <f t="shared" si="12"/>
        <v>0</v>
      </c>
      <c r="P70">
        <f t="shared" si="12"/>
        <v>0</v>
      </c>
      <c r="Q70">
        <f t="shared" si="12"/>
        <v>0</v>
      </c>
      <c r="R70">
        <f t="shared" si="12"/>
        <v>0</v>
      </c>
      <c r="S70">
        <f t="shared" si="12"/>
        <v>0</v>
      </c>
      <c r="T70">
        <f t="shared" si="12"/>
        <v>0</v>
      </c>
      <c r="U70">
        <f t="shared" si="12"/>
        <v>0</v>
      </c>
      <c r="V70">
        <f t="shared" si="12"/>
        <v>0</v>
      </c>
      <c r="W70">
        <f t="shared" si="12"/>
        <v>0</v>
      </c>
      <c r="X70">
        <f t="shared" si="12"/>
        <v>0</v>
      </c>
      <c r="Y70">
        <f t="shared" si="12"/>
        <v>0</v>
      </c>
      <c r="Z70">
        <f t="shared" si="12"/>
        <v>0</v>
      </c>
      <c r="AA70">
        <f t="shared" si="12"/>
        <v>0</v>
      </c>
      <c r="AB70">
        <f t="shared" si="12"/>
        <v>0</v>
      </c>
      <c r="AC70">
        <f t="shared" si="12"/>
        <v>0</v>
      </c>
      <c r="AD70">
        <f t="shared" si="8"/>
        <v>0</v>
      </c>
      <c r="AE70">
        <f t="shared" si="11"/>
        <v>0</v>
      </c>
      <c r="AF70">
        <f t="shared" si="11"/>
        <v>0</v>
      </c>
      <c r="AG70">
        <f t="shared" si="11"/>
        <v>0</v>
      </c>
      <c r="AH70">
        <f t="shared" si="11"/>
        <v>0</v>
      </c>
      <c r="AI70">
        <f t="shared" si="11"/>
        <v>0</v>
      </c>
      <c r="AJ70">
        <f t="shared" si="11"/>
        <v>0</v>
      </c>
      <c r="AK70">
        <f t="shared" si="11"/>
        <v>0</v>
      </c>
      <c r="AL70">
        <f t="shared" si="11"/>
        <v>0</v>
      </c>
      <c r="AM70">
        <f t="shared" si="11"/>
        <v>0</v>
      </c>
      <c r="AN70">
        <f t="shared" si="11"/>
        <v>0</v>
      </c>
      <c r="AO70">
        <f t="shared" si="11"/>
        <v>0</v>
      </c>
      <c r="AP70">
        <f t="shared" si="11"/>
        <v>0</v>
      </c>
      <c r="AQ70">
        <f t="shared" si="11"/>
        <v>0</v>
      </c>
      <c r="AR70">
        <f t="shared" si="11"/>
        <v>0</v>
      </c>
      <c r="AS70">
        <f t="shared" si="11"/>
        <v>0</v>
      </c>
      <c r="AT70">
        <f t="shared" si="11"/>
        <v>0</v>
      </c>
      <c r="AU70">
        <f t="shared" si="11"/>
        <v>0</v>
      </c>
      <c r="AV70">
        <f t="shared" si="11"/>
        <v>0</v>
      </c>
      <c r="AW70">
        <f t="shared" si="11"/>
        <v>0</v>
      </c>
      <c r="AX70">
        <f t="shared" si="11"/>
        <v>0</v>
      </c>
      <c r="AY70">
        <f t="shared" si="11"/>
        <v>0</v>
      </c>
      <c r="AZ70">
        <f t="shared" si="11"/>
        <v>0</v>
      </c>
      <c r="BA70">
        <f t="shared" si="11"/>
        <v>0</v>
      </c>
      <c r="BB70">
        <f t="shared" si="11"/>
        <v>0</v>
      </c>
      <c r="BC70">
        <f t="shared" si="11"/>
        <v>0</v>
      </c>
      <c r="BD70">
        <f t="shared" si="11"/>
        <v>0</v>
      </c>
      <c r="BE70">
        <f t="shared" si="11"/>
        <v>0</v>
      </c>
      <c r="BF70">
        <f t="shared" si="8"/>
        <v>0</v>
      </c>
      <c r="BG70">
        <f t="shared" si="11"/>
        <v>0</v>
      </c>
      <c r="BH70">
        <f t="shared" si="11"/>
        <v>0</v>
      </c>
      <c r="BI70">
        <f t="shared" si="11"/>
        <v>0</v>
      </c>
    </row>
    <row r="71" spans="1:61" x14ac:dyDescent="0.25">
      <c r="A71" s="4">
        <v>0.36041666666666655</v>
      </c>
      <c r="B71">
        <f t="shared" si="2"/>
        <v>0</v>
      </c>
      <c r="C71">
        <f t="shared" si="12"/>
        <v>0</v>
      </c>
      <c r="D71">
        <f t="shared" si="12"/>
        <v>0</v>
      </c>
      <c r="E71">
        <f t="shared" si="12"/>
        <v>0</v>
      </c>
      <c r="F71">
        <f t="shared" si="12"/>
        <v>0</v>
      </c>
      <c r="G71">
        <f t="shared" si="12"/>
        <v>0</v>
      </c>
      <c r="H71">
        <f t="shared" si="12"/>
        <v>0</v>
      </c>
      <c r="I71">
        <f t="shared" si="12"/>
        <v>0</v>
      </c>
      <c r="J71">
        <f t="shared" si="12"/>
        <v>0</v>
      </c>
      <c r="K71">
        <f t="shared" si="12"/>
        <v>0</v>
      </c>
      <c r="L71">
        <f t="shared" si="12"/>
        <v>0</v>
      </c>
      <c r="M71">
        <f t="shared" si="12"/>
        <v>0</v>
      </c>
      <c r="N71">
        <f t="shared" si="12"/>
        <v>0</v>
      </c>
      <c r="O71">
        <f t="shared" si="12"/>
        <v>0</v>
      </c>
      <c r="P71">
        <f t="shared" si="12"/>
        <v>0</v>
      </c>
      <c r="Q71">
        <f t="shared" si="12"/>
        <v>0</v>
      </c>
      <c r="R71">
        <f t="shared" si="12"/>
        <v>0</v>
      </c>
      <c r="S71">
        <f t="shared" si="12"/>
        <v>0</v>
      </c>
      <c r="T71">
        <f t="shared" si="12"/>
        <v>0</v>
      </c>
      <c r="U71">
        <f t="shared" si="12"/>
        <v>0</v>
      </c>
      <c r="V71">
        <f t="shared" si="12"/>
        <v>0</v>
      </c>
      <c r="W71">
        <f t="shared" si="12"/>
        <v>0</v>
      </c>
      <c r="X71">
        <f t="shared" si="12"/>
        <v>0</v>
      </c>
      <c r="Y71">
        <f t="shared" si="12"/>
        <v>0</v>
      </c>
      <c r="Z71">
        <f t="shared" si="12"/>
        <v>0</v>
      </c>
      <c r="AA71">
        <f t="shared" si="12"/>
        <v>0</v>
      </c>
      <c r="AB71">
        <f t="shared" si="12"/>
        <v>0</v>
      </c>
      <c r="AC71">
        <f t="shared" si="12"/>
        <v>0</v>
      </c>
      <c r="AD71">
        <f t="shared" si="8"/>
        <v>0</v>
      </c>
      <c r="AE71">
        <f t="shared" si="11"/>
        <v>0</v>
      </c>
      <c r="AF71">
        <f t="shared" si="11"/>
        <v>0</v>
      </c>
      <c r="AG71">
        <f t="shared" si="11"/>
        <v>0</v>
      </c>
      <c r="AH71">
        <f t="shared" si="11"/>
        <v>0</v>
      </c>
      <c r="AI71">
        <f t="shared" si="11"/>
        <v>0</v>
      </c>
      <c r="AJ71">
        <f t="shared" si="11"/>
        <v>0</v>
      </c>
      <c r="AK71">
        <f t="shared" si="11"/>
        <v>0</v>
      </c>
      <c r="AL71">
        <f t="shared" si="11"/>
        <v>0</v>
      </c>
      <c r="AM71">
        <f t="shared" si="11"/>
        <v>0</v>
      </c>
      <c r="AN71">
        <f t="shared" si="11"/>
        <v>0</v>
      </c>
      <c r="AO71">
        <f t="shared" si="11"/>
        <v>0</v>
      </c>
      <c r="AP71">
        <f t="shared" si="11"/>
        <v>0</v>
      </c>
      <c r="AQ71">
        <f t="shared" si="11"/>
        <v>0</v>
      </c>
      <c r="AR71">
        <f t="shared" si="11"/>
        <v>0</v>
      </c>
      <c r="AS71">
        <f t="shared" si="11"/>
        <v>0</v>
      </c>
      <c r="AT71">
        <f t="shared" si="11"/>
        <v>0</v>
      </c>
      <c r="AU71">
        <f t="shared" si="11"/>
        <v>0</v>
      </c>
      <c r="AV71">
        <f t="shared" si="11"/>
        <v>0</v>
      </c>
      <c r="AW71">
        <f t="shared" si="11"/>
        <v>0</v>
      </c>
      <c r="AX71">
        <f t="shared" si="11"/>
        <v>0</v>
      </c>
      <c r="AY71">
        <f t="shared" si="11"/>
        <v>0</v>
      </c>
      <c r="AZ71">
        <f t="shared" si="11"/>
        <v>0</v>
      </c>
      <c r="BA71">
        <f t="shared" si="11"/>
        <v>0</v>
      </c>
      <c r="BB71">
        <f t="shared" si="11"/>
        <v>0</v>
      </c>
      <c r="BC71">
        <f t="shared" si="11"/>
        <v>0</v>
      </c>
      <c r="BD71">
        <f t="shared" si="11"/>
        <v>0</v>
      </c>
      <c r="BE71">
        <f t="shared" si="11"/>
        <v>0</v>
      </c>
      <c r="BF71">
        <f t="shared" si="8"/>
        <v>0</v>
      </c>
      <c r="BG71">
        <f t="shared" si="11"/>
        <v>0</v>
      </c>
      <c r="BH71">
        <f t="shared" si="11"/>
        <v>0</v>
      </c>
      <c r="BI71">
        <f t="shared" si="11"/>
        <v>0</v>
      </c>
    </row>
    <row r="72" spans="1:61" x14ac:dyDescent="0.25">
      <c r="A72" s="4">
        <v>0.36111111111111099</v>
      </c>
      <c r="B72">
        <f t="shared" si="2"/>
        <v>0</v>
      </c>
      <c r="C72">
        <f t="shared" si="12"/>
        <v>0</v>
      </c>
      <c r="D72">
        <f t="shared" si="12"/>
        <v>0</v>
      </c>
      <c r="E72">
        <f t="shared" si="12"/>
        <v>0</v>
      </c>
      <c r="F72">
        <f t="shared" si="12"/>
        <v>0</v>
      </c>
      <c r="G72">
        <f t="shared" si="12"/>
        <v>0</v>
      </c>
      <c r="H72">
        <f t="shared" si="12"/>
        <v>0</v>
      </c>
      <c r="I72">
        <f t="shared" si="12"/>
        <v>0</v>
      </c>
      <c r="J72">
        <f t="shared" si="12"/>
        <v>0</v>
      </c>
      <c r="K72">
        <f t="shared" si="12"/>
        <v>0</v>
      </c>
      <c r="L72">
        <f t="shared" si="12"/>
        <v>0</v>
      </c>
      <c r="M72">
        <f t="shared" si="12"/>
        <v>0</v>
      </c>
      <c r="N72">
        <f t="shared" si="12"/>
        <v>0</v>
      </c>
      <c r="O72">
        <f t="shared" si="12"/>
        <v>0</v>
      </c>
      <c r="P72">
        <f t="shared" si="12"/>
        <v>0</v>
      </c>
      <c r="Q72">
        <f t="shared" si="12"/>
        <v>0</v>
      </c>
      <c r="R72">
        <f t="shared" si="12"/>
        <v>0</v>
      </c>
      <c r="S72">
        <f t="shared" si="12"/>
        <v>0</v>
      </c>
      <c r="T72">
        <f t="shared" si="12"/>
        <v>0</v>
      </c>
      <c r="U72">
        <f t="shared" si="12"/>
        <v>0</v>
      </c>
      <c r="V72">
        <f t="shared" si="12"/>
        <v>0</v>
      </c>
      <c r="W72">
        <f t="shared" si="12"/>
        <v>0</v>
      </c>
      <c r="X72">
        <f t="shared" si="12"/>
        <v>0</v>
      </c>
      <c r="Y72">
        <f t="shared" si="12"/>
        <v>0</v>
      </c>
      <c r="Z72">
        <f t="shared" si="12"/>
        <v>0</v>
      </c>
      <c r="AA72">
        <f t="shared" si="12"/>
        <v>0</v>
      </c>
      <c r="AB72">
        <f t="shared" si="12"/>
        <v>0</v>
      </c>
      <c r="AC72">
        <f t="shared" si="12"/>
        <v>0</v>
      </c>
      <c r="AD72">
        <f t="shared" ref="AD72:BI87" si="13">COUNTIFS($BS$3:$BS$29,$A72&amp;AD$31)</f>
        <v>0</v>
      </c>
      <c r="AE72">
        <f t="shared" si="11"/>
        <v>0</v>
      </c>
      <c r="AF72">
        <f t="shared" si="11"/>
        <v>0</v>
      </c>
      <c r="AG72">
        <f t="shared" si="11"/>
        <v>0</v>
      </c>
      <c r="AH72">
        <f t="shared" si="11"/>
        <v>0</v>
      </c>
      <c r="AI72">
        <f t="shared" si="11"/>
        <v>0</v>
      </c>
      <c r="AJ72">
        <f t="shared" si="11"/>
        <v>0</v>
      </c>
      <c r="AK72">
        <f t="shared" si="11"/>
        <v>0</v>
      </c>
      <c r="AL72">
        <f t="shared" si="11"/>
        <v>0</v>
      </c>
      <c r="AM72">
        <f t="shared" si="11"/>
        <v>0</v>
      </c>
      <c r="AN72">
        <f t="shared" si="11"/>
        <v>0</v>
      </c>
      <c r="AO72">
        <f t="shared" si="11"/>
        <v>0</v>
      </c>
      <c r="AP72">
        <f t="shared" si="11"/>
        <v>0</v>
      </c>
      <c r="AQ72">
        <f t="shared" si="11"/>
        <v>0</v>
      </c>
      <c r="AR72">
        <f t="shared" si="11"/>
        <v>0</v>
      </c>
      <c r="AS72">
        <f t="shared" si="11"/>
        <v>0</v>
      </c>
      <c r="AT72">
        <f t="shared" si="11"/>
        <v>0</v>
      </c>
      <c r="AU72">
        <f t="shared" si="11"/>
        <v>0</v>
      </c>
      <c r="AV72">
        <f t="shared" si="11"/>
        <v>0</v>
      </c>
      <c r="AW72">
        <f t="shared" si="11"/>
        <v>0</v>
      </c>
      <c r="AX72">
        <f t="shared" si="11"/>
        <v>0</v>
      </c>
      <c r="AY72">
        <f t="shared" si="11"/>
        <v>0</v>
      </c>
      <c r="AZ72">
        <f t="shared" si="11"/>
        <v>0</v>
      </c>
      <c r="BA72">
        <f t="shared" si="11"/>
        <v>0</v>
      </c>
      <c r="BB72">
        <f t="shared" si="11"/>
        <v>0</v>
      </c>
      <c r="BC72">
        <f t="shared" si="11"/>
        <v>0</v>
      </c>
      <c r="BD72">
        <f t="shared" si="11"/>
        <v>0</v>
      </c>
      <c r="BE72">
        <f t="shared" si="11"/>
        <v>0</v>
      </c>
      <c r="BF72">
        <f t="shared" si="13"/>
        <v>0</v>
      </c>
      <c r="BG72">
        <f t="shared" si="11"/>
        <v>0</v>
      </c>
      <c r="BH72">
        <f t="shared" si="11"/>
        <v>0</v>
      </c>
      <c r="BI72">
        <f t="shared" si="11"/>
        <v>0</v>
      </c>
    </row>
    <row r="73" spans="1:61" x14ac:dyDescent="0.25">
      <c r="A73" s="4">
        <v>0.36180555555555544</v>
      </c>
      <c r="B73">
        <f t="shared" si="2"/>
        <v>0</v>
      </c>
      <c r="C73">
        <f t="shared" si="12"/>
        <v>0</v>
      </c>
      <c r="D73">
        <f t="shared" si="12"/>
        <v>0</v>
      </c>
      <c r="E73">
        <f t="shared" si="12"/>
        <v>0</v>
      </c>
      <c r="F73">
        <f t="shared" si="12"/>
        <v>0</v>
      </c>
      <c r="G73">
        <f t="shared" si="12"/>
        <v>0</v>
      </c>
      <c r="H73">
        <f t="shared" si="12"/>
        <v>0</v>
      </c>
      <c r="I73">
        <f t="shared" si="12"/>
        <v>0</v>
      </c>
      <c r="J73">
        <f t="shared" si="12"/>
        <v>0</v>
      </c>
      <c r="K73">
        <f t="shared" si="12"/>
        <v>0</v>
      </c>
      <c r="L73">
        <f t="shared" si="12"/>
        <v>0</v>
      </c>
      <c r="M73">
        <f t="shared" si="12"/>
        <v>0</v>
      </c>
      <c r="N73">
        <f t="shared" si="12"/>
        <v>0</v>
      </c>
      <c r="O73">
        <f t="shared" si="12"/>
        <v>0</v>
      </c>
      <c r="P73">
        <f t="shared" si="12"/>
        <v>0</v>
      </c>
      <c r="Q73">
        <f t="shared" si="12"/>
        <v>0</v>
      </c>
      <c r="R73">
        <f t="shared" si="12"/>
        <v>0</v>
      </c>
      <c r="S73">
        <f t="shared" si="12"/>
        <v>0</v>
      </c>
      <c r="T73">
        <f t="shared" si="12"/>
        <v>0</v>
      </c>
      <c r="U73">
        <f t="shared" si="12"/>
        <v>0</v>
      </c>
      <c r="V73">
        <f t="shared" si="12"/>
        <v>0</v>
      </c>
      <c r="W73">
        <f t="shared" si="12"/>
        <v>0</v>
      </c>
      <c r="X73">
        <f t="shared" si="12"/>
        <v>0</v>
      </c>
      <c r="Y73">
        <f t="shared" si="12"/>
        <v>0</v>
      </c>
      <c r="Z73">
        <f t="shared" si="12"/>
        <v>0</v>
      </c>
      <c r="AA73">
        <f t="shared" si="12"/>
        <v>0</v>
      </c>
      <c r="AB73">
        <f t="shared" si="12"/>
        <v>0</v>
      </c>
      <c r="AC73">
        <f t="shared" si="12"/>
        <v>0</v>
      </c>
      <c r="AD73">
        <f t="shared" si="13"/>
        <v>0</v>
      </c>
      <c r="AE73">
        <f t="shared" si="11"/>
        <v>0</v>
      </c>
      <c r="AF73">
        <f t="shared" si="11"/>
        <v>0</v>
      </c>
      <c r="AG73">
        <f t="shared" si="11"/>
        <v>0</v>
      </c>
      <c r="AH73">
        <f t="shared" si="11"/>
        <v>0</v>
      </c>
      <c r="AI73">
        <f t="shared" si="11"/>
        <v>0</v>
      </c>
      <c r="AJ73">
        <f t="shared" si="11"/>
        <v>0</v>
      </c>
      <c r="AK73">
        <f t="shared" si="11"/>
        <v>0</v>
      </c>
      <c r="AL73">
        <f t="shared" si="11"/>
        <v>0</v>
      </c>
      <c r="AM73">
        <f t="shared" si="11"/>
        <v>0</v>
      </c>
      <c r="AN73">
        <f t="shared" si="11"/>
        <v>0</v>
      </c>
      <c r="AO73">
        <f t="shared" si="11"/>
        <v>0</v>
      </c>
      <c r="AP73">
        <f t="shared" si="11"/>
        <v>0</v>
      </c>
      <c r="AQ73">
        <f t="shared" si="11"/>
        <v>0</v>
      </c>
      <c r="AR73">
        <f t="shared" si="11"/>
        <v>0</v>
      </c>
      <c r="AS73">
        <f t="shared" si="11"/>
        <v>0</v>
      </c>
      <c r="AT73">
        <f t="shared" si="11"/>
        <v>0</v>
      </c>
      <c r="AU73">
        <f t="shared" si="11"/>
        <v>0</v>
      </c>
      <c r="AV73">
        <f t="shared" si="11"/>
        <v>0</v>
      </c>
      <c r="AW73">
        <f t="shared" si="11"/>
        <v>0</v>
      </c>
      <c r="AX73">
        <f t="shared" si="11"/>
        <v>0</v>
      </c>
      <c r="AY73">
        <f t="shared" si="11"/>
        <v>0</v>
      </c>
      <c r="AZ73">
        <f t="shared" si="11"/>
        <v>0</v>
      </c>
      <c r="BA73">
        <f t="shared" si="11"/>
        <v>0</v>
      </c>
      <c r="BB73">
        <f t="shared" si="11"/>
        <v>0</v>
      </c>
      <c r="BC73">
        <f t="shared" si="11"/>
        <v>0</v>
      </c>
      <c r="BD73">
        <f t="shared" si="11"/>
        <v>0</v>
      </c>
      <c r="BE73">
        <f t="shared" si="11"/>
        <v>0</v>
      </c>
      <c r="BF73">
        <f t="shared" si="13"/>
        <v>0</v>
      </c>
      <c r="BG73">
        <f t="shared" si="11"/>
        <v>0</v>
      </c>
      <c r="BH73">
        <f t="shared" si="11"/>
        <v>0</v>
      </c>
      <c r="BI73">
        <f t="shared" ref="AE73:BI82" si="14">COUNTIFS($BS$3:$BS$29,$A73&amp;BI$31)</f>
        <v>0</v>
      </c>
    </row>
    <row r="74" spans="1:61" x14ac:dyDescent="0.25">
      <c r="A74" s="4">
        <v>0.36249999999999988</v>
      </c>
      <c r="B74">
        <f t="shared" si="2"/>
        <v>0</v>
      </c>
      <c r="C74">
        <f t="shared" si="12"/>
        <v>0</v>
      </c>
      <c r="D74">
        <f t="shared" si="12"/>
        <v>0</v>
      </c>
      <c r="E74">
        <f t="shared" si="12"/>
        <v>0</v>
      </c>
      <c r="F74">
        <f t="shared" si="12"/>
        <v>0</v>
      </c>
      <c r="G74">
        <f t="shared" si="12"/>
        <v>0</v>
      </c>
      <c r="H74">
        <f t="shared" si="12"/>
        <v>0</v>
      </c>
      <c r="I74">
        <f t="shared" si="12"/>
        <v>0</v>
      </c>
      <c r="J74">
        <f t="shared" si="12"/>
        <v>0</v>
      </c>
      <c r="K74">
        <f t="shared" si="12"/>
        <v>0</v>
      </c>
      <c r="L74">
        <f t="shared" si="12"/>
        <v>0</v>
      </c>
      <c r="M74">
        <f t="shared" si="12"/>
        <v>0</v>
      </c>
      <c r="N74">
        <f t="shared" si="12"/>
        <v>0</v>
      </c>
      <c r="O74">
        <f t="shared" si="12"/>
        <v>0</v>
      </c>
      <c r="P74">
        <f t="shared" si="12"/>
        <v>0</v>
      </c>
      <c r="Q74">
        <f t="shared" si="12"/>
        <v>0</v>
      </c>
      <c r="R74">
        <f t="shared" si="12"/>
        <v>0</v>
      </c>
      <c r="S74">
        <f t="shared" si="12"/>
        <v>0</v>
      </c>
      <c r="T74">
        <f t="shared" si="12"/>
        <v>0</v>
      </c>
      <c r="U74">
        <f t="shared" si="12"/>
        <v>0</v>
      </c>
      <c r="V74">
        <f t="shared" si="12"/>
        <v>0</v>
      </c>
      <c r="W74">
        <f t="shared" si="12"/>
        <v>0</v>
      </c>
      <c r="X74">
        <f t="shared" si="12"/>
        <v>0</v>
      </c>
      <c r="Y74">
        <f t="shared" si="12"/>
        <v>0</v>
      </c>
      <c r="Z74">
        <f t="shared" si="12"/>
        <v>0</v>
      </c>
      <c r="AA74">
        <f t="shared" si="12"/>
        <v>0</v>
      </c>
      <c r="AB74">
        <f t="shared" si="12"/>
        <v>0</v>
      </c>
      <c r="AC74">
        <f t="shared" si="12"/>
        <v>0</v>
      </c>
      <c r="AD74">
        <f t="shared" si="13"/>
        <v>0</v>
      </c>
      <c r="AE74">
        <f t="shared" si="14"/>
        <v>0</v>
      </c>
      <c r="AF74">
        <f t="shared" si="14"/>
        <v>0</v>
      </c>
      <c r="AG74">
        <f t="shared" si="14"/>
        <v>0</v>
      </c>
      <c r="AH74">
        <f t="shared" si="14"/>
        <v>0</v>
      </c>
      <c r="AI74">
        <f t="shared" si="14"/>
        <v>0</v>
      </c>
      <c r="AJ74">
        <f t="shared" si="14"/>
        <v>0</v>
      </c>
      <c r="AK74">
        <f t="shared" si="14"/>
        <v>0</v>
      </c>
      <c r="AL74">
        <f t="shared" si="14"/>
        <v>0</v>
      </c>
      <c r="AM74">
        <f t="shared" si="14"/>
        <v>0</v>
      </c>
      <c r="AN74">
        <f t="shared" si="14"/>
        <v>0</v>
      </c>
      <c r="AO74">
        <f t="shared" si="14"/>
        <v>0</v>
      </c>
      <c r="AP74">
        <f t="shared" si="14"/>
        <v>0</v>
      </c>
      <c r="AQ74">
        <f t="shared" si="14"/>
        <v>0</v>
      </c>
      <c r="AR74">
        <f t="shared" si="14"/>
        <v>0</v>
      </c>
      <c r="AS74">
        <f t="shared" si="14"/>
        <v>0</v>
      </c>
      <c r="AT74">
        <f t="shared" si="14"/>
        <v>0</v>
      </c>
      <c r="AU74">
        <f t="shared" si="14"/>
        <v>0</v>
      </c>
      <c r="AV74">
        <f t="shared" si="14"/>
        <v>0</v>
      </c>
      <c r="AW74">
        <f t="shared" si="14"/>
        <v>0</v>
      </c>
      <c r="AX74">
        <f t="shared" si="14"/>
        <v>0</v>
      </c>
      <c r="AY74">
        <f t="shared" si="14"/>
        <v>0</v>
      </c>
      <c r="AZ74">
        <f t="shared" si="14"/>
        <v>0</v>
      </c>
      <c r="BA74">
        <f t="shared" si="14"/>
        <v>0</v>
      </c>
      <c r="BB74">
        <f t="shared" si="14"/>
        <v>0</v>
      </c>
      <c r="BC74">
        <f t="shared" si="14"/>
        <v>0</v>
      </c>
      <c r="BD74">
        <f t="shared" si="14"/>
        <v>0</v>
      </c>
      <c r="BE74">
        <f t="shared" si="14"/>
        <v>0</v>
      </c>
      <c r="BF74">
        <f t="shared" si="13"/>
        <v>0</v>
      </c>
      <c r="BG74">
        <f t="shared" si="14"/>
        <v>0</v>
      </c>
      <c r="BH74">
        <f t="shared" si="14"/>
        <v>0</v>
      </c>
      <c r="BI74">
        <f t="shared" si="14"/>
        <v>0</v>
      </c>
    </row>
    <row r="75" spans="1:61" x14ac:dyDescent="0.25">
      <c r="A75" s="4">
        <v>0.36319444444444432</v>
      </c>
      <c r="B75">
        <f t="shared" si="2"/>
        <v>0</v>
      </c>
      <c r="C75">
        <f t="shared" si="12"/>
        <v>0</v>
      </c>
      <c r="D75">
        <f t="shared" si="12"/>
        <v>0</v>
      </c>
      <c r="E75">
        <f t="shared" si="12"/>
        <v>0</v>
      </c>
      <c r="F75">
        <f t="shared" si="12"/>
        <v>0</v>
      </c>
      <c r="G75">
        <f t="shared" si="12"/>
        <v>0</v>
      </c>
      <c r="H75">
        <f t="shared" si="12"/>
        <v>0</v>
      </c>
      <c r="I75">
        <f t="shared" si="12"/>
        <v>0</v>
      </c>
      <c r="J75">
        <f t="shared" si="12"/>
        <v>0</v>
      </c>
      <c r="K75">
        <f t="shared" si="12"/>
        <v>0</v>
      </c>
      <c r="L75">
        <f t="shared" si="12"/>
        <v>0</v>
      </c>
      <c r="M75">
        <f t="shared" si="12"/>
        <v>0</v>
      </c>
      <c r="N75">
        <f t="shared" si="12"/>
        <v>0</v>
      </c>
      <c r="O75">
        <f t="shared" si="12"/>
        <v>0</v>
      </c>
      <c r="P75">
        <f t="shared" si="12"/>
        <v>0</v>
      </c>
      <c r="Q75">
        <f t="shared" si="12"/>
        <v>0</v>
      </c>
      <c r="R75">
        <f t="shared" si="12"/>
        <v>0</v>
      </c>
      <c r="S75">
        <f t="shared" si="12"/>
        <v>0</v>
      </c>
      <c r="T75">
        <f t="shared" si="12"/>
        <v>0</v>
      </c>
      <c r="U75">
        <f t="shared" si="12"/>
        <v>0</v>
      </c>
      <c r="V75">
        <f t="shared" si="12"/>
        <v>0</v>
      </c>
      <c r="W75">
        <f t="shared" si="12"/>
        <v>0</v>
      </c>
      <c r="X75">
        <f t="shared" si="12"/>
        <v>0</v>
      </c>
      <c r="Y75">
        <f t="shared" si="12"/>
        <v>0</v>
      </c>
      <c r="Z75">
        <f t="shared" si="12"/>
        <v>0</v>
      </c>
      <c r="AA75">
        <f t="shared" si="12"/>
        <v>0</v>
      </c>
      <c r="AB75">
        <f t="shared" si="12"/>
        <v>0</v>
      </c>
      <c r="AC75">
        <f t="shared" si="12"/>
        <v>0</v>
      </c>
      <c r="AD75">
        <f t="shared" si="13"/>
        <v>0</v>
      </c>
      <c r="AE75">
        <f t="shared" si="14"/>
        <v>0</v>
      </c>
      <c r="AF75">
        <f t="shared" si="14"/>
        <v>0</v>
      </c>
      <c r="AG75">
        <f t="shared" si="14"/>
        <v>0</v>
      </c>
      <c r="AH75">
        <f t="shared" si="14"/>
        <v>0</v>
      </c>
      <c r="AI75">
        <f t="shared" si="14"/>
        <v>0</v>
      </c>
      <c r="AJ75">
        <f t="shared" si="14"/>
        <v>0</v>
      </c>
      <c r="AK75">
        <f t="shared" si="14"/>
        <v>0</v>
      </c>
      <c r="AL75">
        <f t="shared" si="14"/>
        <v>0</v>
      </c>
      <c r="AM75">
        <f t="shared" si="14"/>
        <v>0</v>
      </c>
      <c r="AN75">
        <f t="shared" si="14"/>
        <v>0</v>
      </c>
      <c r="AO75">
        <f t="shared" si="14"/>
        <v>0</v>
      </c>
      <c r="AP75">
        <f t="shared" si="14"/>
        <v>0</v>
      </c>
      <c r="AQ75">
        <f t="shared" si="14"/>
        <v>0</v>
      </c>
      <c r="AR75">
        <f t="shared" si="14"/>
        <v>0</v>
      </c>
      <c r="AS75">
        <f t="shared" si="14"/>
        <v>0</v>
      </c>
      <c r="AT75">
        <f t="shared" si="14"/>
        <v>0</v>
      </c>
      <c r="AU75">
        <f t="shared" si="14"/>
        <v>0</v>
      </c>
      <c r="AV75">
        <f t="shared" si="14"/>
        <v>0</v>
      </c>
      <c r="AW75">
        <f t="shared" si="14"/>
        <v>0</v>
      </c>
      <c r="AX75">
        <f t="shared" si="14"/>
        <v>0</v>
      </c>
      <c r="AY75">
        <f t="shared" si="14"/>
        <v>0</v>
      </c>
      <c r="AZ75">
        <f t="shared" si="14"/>
        <v>0</v>
      </c>
      <c r="BA75">
        <f t="shared" si="14"/>
        <v>0</v>
      </c>
      <c r="BB75">
        <f t="shared" si="14"/>
        <v>0</v>
      </c>
      <c r="BC75">
        <f t="shared" si="14"/>
        <v>0</v>
      </c>
      <c r="BD75">
        <f t="shared" si="14"/>
        <v>0</v>
      </c>
      <c r="BE75">
        <f t="shared" si="14"/>
        <v>0</v>
      </c>
      <c r="BF75">
        <f t="shared" si="13"/>
        <v>0</v>
      </c>
      <c r="BG75">
        <f t="shared" si="14"/>
        <v>0</v>
      </c>
      <c r="BH75">
        <f t="shared" si="14"/>
        <v>1</v>
      </c>
      <c r="BI75">
        <f t="shared" si="14"/>
        <v>0</v>
      </c>
    </row>
    <row r="76" spans="1:61" x14ac:dyDescent="0.25">
      <c r="A76" s="4">
        <v>0.36388888888888876</v>
      </c>
      <c r="B76">
        <f t="shared" si="2"/>
        <v>0</v>
      </c>
      <c r="C76">
        <f t="shared" si="12"/>
        <v>0</v>
      </c>
      <c r="D76">
        <f t="shared" si="12"/>
        <v>0</v>
      </c>
      <c r="E76">
        <f t="shared" si="12"/>
        <v>0</v>
      </c>
      <c r="F76">
        <f t="shared" si="12"/>
        <v>0</v>
      </c>
      <c r="G76">
        <f t="shared" si="12"/>
        <v>0</v>
      </c>
      <c r="H76">
        <f t="shared" si="12"/>
        <v>0</v>
      </c>
      <c r="I76">
        <f t="shared" si="12"/>
        <v>0</v>
      </c>
      <c r="J76">
        <f t="shared" si="12"/>
        <v>0</v>
      </c>
      <c r="K76">
        <f t="shared" si="12"/>
        <v>0</v>
      </c>
      <c r="L76">
        <f t="shared" si="12"/>
        <v>0</v>
      </c>
      <c r="M76">
        <f t="shared" si="12"/>
        <v>0</v>
      </c>
      <c r="N76">
        <f t="shared" si="12"/>
        <v>0</v>
      </c>
      <c r="O76">
        <f t="shared" si="12"/>
        <v>0</v>
      </c>
      <c r="P76">
        <f t="shared" si="12"/>
        <v>0</v>
      </c>
      <c r="Q76">
        <f t="shared" si="12"/>
        <v>0</v>
      </c>
      <c r="R76">
        <f t="shared" si="12"/>
        <v>0</v>
      </c>
      <c r="S76">
        <f t="shared" si="12"/>
        <v>0</v>
      </c>
      <c r="T76">
        <f t="shared" si="12"/>
        <v>0</v>
      </c>
      <c r="U76">
        <f t="shared" si="12"/>
        <v>0</v>
      </c>
      <c r="V76">
        <f t="shared" si="12"/>
        <v>0</v>
      </c>
      <c r="W76">
        <f t="shared" si="12"/>
        <v>0</v>
      </c>
      <c r="X76">
        <f t="shared" si="12"/>
        <v>0</v>
      </c>
      <c r="Y76">
        <f t="shared" si="12"/>
        <v>0</v>
      </c>
      <c r="Z76">
        <f t="shared" si="12"/>
        <v>0</v>
      </c>
      <c r="AA76">
        <f t="shared" si="12"/>
        <v>0</v>
      </c>
      <c r="AB76">
        <f t="shared" si="12"/>
        <v>0</v>
      </c>
      <c r="AC76">
        <f t="shared" si="12"/>
        <v>0</v>
      </c>
      <c r="AD76">
        <f t="shared" si="13"/>
        <v>0</v>
      </c>
      <c r="AE76">
        <f t="shared" si="14"/>
        <v>0</v>
      </c>
      <c r="AF76">
        <f t="shared" si="14"/>
        <v>0</v>
      </c>
      <c r="AG76">
        <f t="shared" si="14"/>
        <v>0</v>
      </c>
      <c r="AH76">
        <f t="shared" si="14"/>
        <v>0</v>
      </c>
      <c r="AI76">
        <f t="shared" si="14"/>
        <v>0</v>
      </c>
      <c r="AJ76">
        <f t="shared" si="14"/>
        <v>0</v>
      </c>
      <c r="AK76">
        <f t="shared" si="14"/>
        <v>0</v>
      </c>
      <c r="AL76">
        <f t="shared" si="14"/>
        <v>0</v>
      </c>
      <c r="AM76">
        <f t="shared" si="14"/>
        <v>0</v>
      </c>
      <c r="AN76">
        <f t="shared" si="14"/>
        <v>0</v>
      </c>
      <c r="AO76">
        <f t="shared" si="14"/>
        <v>0</v>
      </c>
      <c r="AP76">
        <f t="shared" si="14"/>
        <v>0</v>
      </c>
      <c r="AQ76">
        <f t="shared" si="14"/>
        <v>0</v>
      </c>
      <c r="AR76">
        <f t="shared" si="14"/>
        <v>0</v>
      </c>
      <c r="AS76">
        <f t="shared" si="14"/>
        <v>0</v>
      </c>
      <c r="AT76">
        <f t="shared" si="14"/>
        <v>0</v>
      </c>
      <c r="AU76">
        <f t="shared" si="14"/>
        <v>0</v>
      </c>
      <c r="AV76">
        <f t="shared" si="14"/>
        <v>0</v>
      </c>
      <c r="AW76">
        <f t="shared" si="14"/>
        <v>0</v>
      </c>
      <c r="AX76">
        <f t="shared" si="14"/>
        <v>0</v>
      </c>
      <c r="AY76">
        <f t="shared" si="14"/>
        <v>0</v>
      </c>
      <c r="AZ76">
        <f t="shared" si="14"/>
        <v>0</v>
      </c>
      <c r="BA76">
        <f t="shared" si="14"/>
        <v>0</v>
      </c>
      <c r="BB76">
        <f t="shared" si="14"/>
        <v>0</v>
      </c>
      <c r="BC76">
        <f t="shared" si="14"/>
        <v>0</v>
      </c>
      <c r="BD76">
        <f t="shared" si="14"/>
        <v>0</v>
      </c>
      <c r="BE76">
        <f t="shared" si="14"/>
        <v>0</v>
      </c>
      <c r="BF76">
        <f t="shared" si="13"/>
        <v>0</v>
      </c>
      <c r="BG76">
        <f t="shared" si="14"/>
        <v>0</v>
      </c>
      <c r="BH76">
        <f t="shared" si="14"/>
        <v>0</v>
      </c>
      <c r="BI76">
        <f t="shared" si="14"/>
        <v>0</v>
      </c>
    </row>
    <row r="77" spans="1:61" x14ac:dyDescent="0.25">
      <c r="A77" s="4">
        <v>0.3645833333333332</v>
      </c>
      <c r="B77">
        <f t="shared" si="2"/>
        <v>0</v>
      </c>
      <c r="C77">
        <f t="shared" si="12"/>
        <v>0</v>
      </c>
      <c r="D77">
        <f t="shared" si="12"/>
        <v>0</v>
      </c>
      <c r="E77">
        <f t="shared" si="12"/>
        <v>0</v>
      </c>
      <c r="F77">
        <f t="shared" si="12"/>
        <v>0</v>
      </c>
      <c r="G77">
        <f t="shared" si="12"/>
        <v>0</v>
      </c>
      <c r="H77">
        <f t="shared" si="12"/>
        <v>0</v>
      </c>
      <c r="I77">
        <f t="shared" si="12"/>
        <v>0</v>
      </c>
      <c r="J77">
        <f t="shared" si="12"/>
        <v>0</v>
      </c>
      <c r="K77">
        <f t="shared" si="12"/>
        <v>0</v>
      </c>
      <c r="L77">
        <f t="shared" si="12"/>
        <v>0</v>
      </c>
      <c r="M77">
        <f t="shared" si="12"/>
        <v>0</v>
      </c>
      <c r="N77">
        <f t="shared" si="12"/>
        <v>0</v>
      </c>
      <c r="O77">
        <f t="shared" si="12"/>
        <v>0</v>
      </c>
      <c r="P77">
        <f t="shared" si="12"/>
        <v>0</v>
      </c>
      <c r="Q77">
        <f t="shared" si="12"/>
        <v>0</v>
      </c>
      <c r="R77">
        <f t="shared" si="12"/>
        <v>0</v>
      </c>
      <c r="S77">
        <f t="shared" si="12"/>
        <v>0</v>
      </c>
      <c r="T77">
        <f t="shared" si="12"/>
        <v>0</v>
      </c>
      <c r="U77">
        <f t="shared" si="12"/>
        <v>0</v>
      </c>
      <c r="V77">
        <f t="shared" si="12"/>
        <v>0</v>
      </c>
      <c r="W77">
        <f t="shared" si="12"/>
        <v>0</v>
      </c>
      <c r="X77">
        <f t="shared" si="12"/>
        <v>0</v>
      </c>
      <c r="Y77">
        <f t="shared" si="12"/>
        <v>0</v>
      </c>
      <c r="Z77">
        <f t="shared" si="12"/>
        <v>0</v>
      </c>
      <c r="AA77">
        <f t="shared" si="12"/>
        <v>0</v>
      </c>
      <c r="AB77">
        <f t="shared" si="12"/>
        <v>0</v>
      </c>
      <c r="AC77">
        <f t="shared" si="12"/>
        <v>0</v>
      </c>
      <c r="AD77">
        <f t="shared" si="13"/>
        <v>0</v>
      </c>
      <c r="AE77">
        <f t="shared" si="14"/>
        <v>0</v>
      </c>
      <c r="AF77">
        <f t="shared" si="14"/>
        <v>0</v>
      </c>
      <c r="AG77">
        <f t="shared" si="14"/>
        <v>0</v>
      </c>
      <c r="AH77">
        <f t="shared" si="14"/>
        <v>0</v>
      </c>
      <c r="AI77">
        <f t="shared" si="14"/>
        <v>0</v>
      </c>
      <c r="AJ77">
        <f t="shared" si="14"/>
        <v>0</v>
      </c>
      <c r="AK77">
        <f t="shared" si="14"/>
        <v>0</v>
      </c>
      <c r="AL77">
        <f t="shared" si="14"/>
        <v>0</v>
      </c>
      <c r="AM77">
        <f t="shared" si="14"/>
        <v>0</v>
      </c>
      <c r="AN77">
        <f t="shared" si="14"/>
        <v>0</v>
      </c>
      <c r="AO77">
        <f t="shared" si="14"/>
        <v>0</v>
      </c>
      <c r="AP77">
        <f t="shared" si="14"/>
        <v>0</v>
      </c>
      <c r="AQ77">
        <f t="shared" si="14"/>
        <v>0</v>
      </c>
      <c r="AR77">
        <f t="shared" si="14"/>
        <v>0</v>
      </c>
      <c r="AS77">
        <f t="shared" si="14"/>
        <v>0</v>
      </c>
      <c r="AT77">
        <f t="shared" si="14"/>
        <v>0</v>
      </c>
      <c r="AU77">
        <f t="shared" si="14"/>
        <v>0</v>
      </c>
      <c r="AV77">
        <f t="shared" si="14"/>
        <v>0</v>
      </c>
      <c r="AW77">
        <f t="shared" si="14"/>
        <v>0</v>
      </c>
      <c r="AX77">
        <f t="shared" si="14"/>
        <v>0</v>
      </c>
      <c r="AY77">
        <f t="shared" si="14"/>
        <v>0</v>
      </c>
      <c r="AZ77">
        <f t="shared" si="14"/>
        <v>0</v>
      </c>
      <c r="BA77">
        <f t="shared" si="14"/>
        <v>0</v>
      </c>
      <c r="BB77">
        <f t="shared" si="14"/>
        <v>0</v>
      </c>
      <c r="BC77">
        <f t="shared" si="14"/>
        <v>0</v>
      </c>
      <c r="BD77">
        <f t="shared" si="14"/>
        <v>0</v>
      </c>
      <c r="BE77">
        <f t="shared" si="14"/>
        <v>0</v>
      </c>
      <c r="BF77">
        <f t="shared" si="13"/>
        <v>0</v>
      </c>
      <c r="BG77">
        <f t="shared" si="14"/>
        <v>0</v>
      </c>
      <c r="BH77">
        <f t="shared" si="14"/>
        <v>0</v>
      </c>
      <c r="BI77">
        <f t="shared" si="14"/>
        <v>0</v>
      </c>
    </row>
    <row r="78" spans="1:61" x14ac:dyDescent="0.25">
      <c r="A78" s="4">
        <v>0.36527777777777765</v>
      </c>
      <c r="B78">
        <f t="shared" si="2"/>
        <v>0</v>
      </c>
      <c r="C78">
        <f t="shared" si="12"/>
        <v>0</v>
      </c>
      <c r="D78">
        <f t="shared" si="12"/>
        <v>0</v>
      </c>
      <c r="E78">
        <f t="shared" si="12"/>
        <v>0</v>
      </c>
      <c r="F78">
        <f t="shared" si="12"/>
        <v>0</v>
      </c>
      <c r="G78">
        <f t="shared" si="12"/>
        <v>0</v>
      </c>
      <c r="H78">
        <f t="shared" si="12"/>
        <v>0</v>
      </c>
      <c r="I78">
        <f t="shared" si="12"/>
        <v>0</v>
      </c>
      <c r="J78">
        <f t="shared" si="12"/>
        <v>0</v>
      </c>
      <c r="K78">
        <f t="shared" si="12"/>
        <v>0</v>
      </c>
      <c r="L78">
        <f t="shared" si="12"/>
        <v>0</v>
      </c>
      <c r="M78">
        <f t="shared" si="12"/>
        <v>0</v>
      </c>
      <c r="N78">
        <f t="shared" si="12"/>
        <v>0</v>
      </c>
      <c r="O78">
        <f t="shared" si="12"/>
        <v>0</v>
      </c>
      <c r="P78">
        <f t="shared" si="12"/>
        <v>0</v>
      </c>
      <c r="Q78">
        <f t="shared" si="12"/>
        <v>0</v>
      </c>
      <c r="R78">
        <f t="shared" si="12"/>
        <v>0</v>
      </c>
      <c r="S78">
        <f t="shared" si="12"/>
        <v>0</v>
      </c>
      <c r="T78">
        <f t="shared" si="12"/>
        <v>0</v>
      </c>
      <c r="U78">
        <f t="shared" si="12"/>
        <v>0</v>
      </c>
      <c r="V78">
        <f t="shared" si="12"/>
        <v>0</v>
      </c>
      <c r="W78">
        <f t="shared" si="12"/>
        <v>0</v>
      </c>
      <c r="X78">
        <f t="shared" si="12"/>
        <v>0</v>
      </c>
      <c r="Y78">
        <f t="shared" si="12"/>
        <v>0</v>
      </c>
      <c r="Z78">
        <f t="shared" si="12"/>
        <v>0</v>
      </c>
      <c r="AA78">
        <f t="shared" si="12"/>
        <v>0</v>
      </c>
      <c r="AB78">
        <f t="shared" si="12"/>
        <v>0</v>
      </c>
      <c r="AC78">
        <f t="shared" si="12"/>
        <v>0</v>
      </c>
      <c r="AD78">
        <f t="shared" si="13"/>
        <v>0</v>
      </c>
      <c r="AE78">
        <f t="shared" si="14"/>
        <v>0</v>
      </c>
      <c r="AF78">
        <f t="shared" si="14"/>
        <v>0</v>
      </c>
      <c r="AG78">
        <f t="shared" si="14"/>
        <v>0</v>
      </c>
      <c r="AH78">
        <f t="shared" si="14"/>
        <v>0</v>
      </c>
      <c r="AI78">
        <f t="shared" si="14"/>
        <v>0</v>
      </c>
      <c r="AJ78">
        <f t="shared" si="14"/>
        <v>0</v>
      </c>
      <c r="AK78">
        <f t="shared" si="14"/>
        <v>0</v>
      </c>
      <c r="AL78">
        <f t="shared" si="14"/>
        <v>0</v>
      </c>
      <c r="AM78">
        <f t="shared" si="14"/>
        <v>0</v>
      </c>
      <c r="AN78">
        <f t="shared" si="14"/>
        <v>0</v>
      </c>
      <c r="AO78">
        <f t="shared" si="14"/>
        <v>0</v>
      </c>
      <c r="AP78">
        <f t="shared" si="14"/>
        <v>0</v>
      </c>
      <c r="AQ78">
        <f t="shared" si="14"/>
        <v>0</v>
      </c>
      <c r="AR78">
        <f t="shared" si="14"/>
        <v>0</v>
      </c>
      <c r="AS78">
        <f t="shared" si="14"/>
        <v>0</v>
      </c>
      <c r="AT78">
        <f t="shared" si="14"/>
        <v>0</v>
      </c>
      <c r="AU78">
        <f t="shared" si="14"/>
        <v>0</v>
      </c>
      <c r="AV78">
        <f t="shared" si="14"/>
        <v>0</v>
      </c>
      <c r="AW78">
        <f t="shared" si="14"/>
        <v>0</v>
      </c>
      <c r="AX78">
        <f t="shared" si="14"/>
        <v>0</v>
      </c>
      <c r="AY78">
        <f t="shared" si="14"/>
        <v>0</v>
      </c>
      <c r="AZ78">
        <f t="shared" si="14"/>
        <v>0</v>
      </c>
      <c r="BA78">
        <f t="shared" si="14"/>
        <v>0</v>
      </c>
      <c r="BB78">
        <f t="shared" si="14"/>
        <v>0</v>
      </c>
      <c r="BC78">
        <f t="shared" si="14"/>
        <v>0</v>
      </c>
      <c r="BD78">
        <f t="shared" si="14"/>
        <v>0</v>
      </c>
      <c r="BE78">
        <f t="shared" si="14"/>
        <v>0</v>
      </c>
      <c r="BF78">
        <f t="shared" si="13"/>
        <v>0</v>
      </c>
      <c r="BG78">
        <f t="shared" si="14"/>
        <v>0</v>
      </c>
      <c r="BH78">
        <f t="shared" si="14"/>
        <v>0</v>
      </c>
      <c r="BI78">
        <f t="shared" si="14"/>
        <v>0</v>
      </c>
    </row>
    <row r="79" spans="1:61" x14ac:dyDescent="0.25">
      <c r="A79" s="4">
        <v>0.36597222222222209</v>
      </c>
      <c r="B79">
        <f t="shared" si="2"/>
        <v>0</v>
      </c>
      <c r="C79">
        <f t="shared" si="12"/>
        <v>0</v>
      </c>
      <c r="D79">
        <f t="shared" si="12"/>
        <v>0</v>
      </c>
      <c r="E79">
        <f t="shared" si="12"/>
        <v>0</v>
      </c>
      <c r="F79">
        <f t="shared" si="12"/>
        <v>0</v>
      </c>
      <c r="G79">
        <f t="shared" si="12"/>
        <v>0</v>
      </c>
      <c r="H79">
        <f t="shared" si="12"/>
        <v>0</v>
      </c>
      <c r="I79">
        <f t="shared" si="12"/>
        <v>0</v>
      </c>
      <c r="J79">
        <f t="shared" si="12"/>
        <v>0</v>
      </c>
      <c r="K79">
        <f t="shared" si="12"/>
        <v>0</v>
      </c>
      <c r="L79">
        <f t="shared" si="12"/>
        <v>0</v>
      </c>
      <c r="M79">
        <f t="shared" si="12"/>
        <v>0</v>
      </c>
      <c r="N79">
        <f t="shared" si="12"/>
        <v>0</v>
      </c>
      <c r="O79">
        <f t="shared" si="12"/>
        <v>0</v>
      </c>
      <c r="P79">
        <f t="shared" si="12"/>
        <v>0</v>
      </c>
      <c r="Q79">
        <f t="shared" si="12"/>
        <v>0</v>
      </c>
      <c r="R79">
        <f t="shared" si="12"/>
        <v>0</v>
      </c>
      <c r="S79">
        <f t="shared" si="12"/>
        <v>0</v>
      </c>
      <c r="T79">
        <f t="shared" si="12"/>
        <v>0</v>
      </c>
      <c r="U79">
        <f t="shared" si="12"/>
        <v>0</v>
      </c>
      <c r="V79">
        <f t="shared" si="12"/>
        <v>0</v>
      </c>
      <c r="W79">
        <f t="shared" si="12"/>
        <v>0</v>
      </c>
      <c r="X79">
        <f t="shared" ref="C79:AC89" si="15">COUNTIFS($BS$3:$BS$29,$A79&amp;X$31)</f>
        <v>0</v>
      </c>
      <c r="Y79">
        <f t="shared" si="15"/>
        <v>0</v>
      </c>
      <c r="Z79">
        <f t="shared" si="15"/>
        <v>0</v>
      </c>
      <c r="AA79">
        <f t="shared" si="15"/>
        <v>0</v>
      </c>
      <c r="AB79">
        <f t="shared" si="15"/>
        <v>0</v>
      </c>
      <c r="AC79">
        <f t="shared" si="15"/>
        <v>0</v>
      </c>
      <c r="AD79">
        <f t="shared" si="13"/>
        <v>0</v>
      </c>
      <c r="AE79">
        <f t="shared" si="14"/>
        <v>0</v>
      </c>
      <c r="AF79">
        <f t="shared" si="14"/>
        <v>0</v>
      </c>
      <c r="AG79">
        <f t="shared" si="14"/>
        <v>0</v>
      </c>
      <c r="AH79">
        <f t="shared" si="14"/>
        <v>0</v>
      </c>
      <c r="AI79">
        <f t="shared" si="14"/>
        <v>0</v>
      </c>
      <c r="AJ79">
        <f t="shared" si="14"/>
        <v>0</v>
      </c>
      <c r="AK79">
        <f t="shared" si="14"/>
        <v>0</v>
      </c>
      <c r="AL79">
        <f t="shared" si="14"/>
        <v>0</v>
      </c>
      <c r="AM79">
        <f t="shared" si="14"/>
        <v>0</v>
      </c>
      <c r="AN79">
        <f t="shared" si="14"/>
        <v>0</v>
      </c>
      <c r="AO79">
        <f t="shared" si="14"/>
        <v>0</v>
      </c>
      <c r="AP79">
        <f t="shared" si="14"/>
        <v>0</v>
      </c>
      <c r="AQ79">
        <f t="shared" si="14"/>
        <v>0</v>
      </c>
      <c r="AR79">
        <f t="shared" si="14"/>
        <v>0</v>
      </c>
      <c r="AS79">
        <f t="shared" si="14"/>
        <v>0</v>
      </c>
      <c r="AT79">
        <f t="shared" si="14"/>
        <v>0</v>
      </c>
      <c r="AU79">
        <f t="shared" si="14"/>
        <v>0</v>
      </c>
      <c r="AV79">
        <f t="shared" si="14"/>
        <v>0</v>
      </c>
      <c r="AW79">
        <f t="shared" si="14"/>
        <v>0</v>
      </c>
      <c r="AX79">
        <f t="shared" si="14"/>
        <v>0</v>
      </c>
      <c r="AY79">
        <f t="shared" si="14"/>
        <v>0</v>
      </c>
      <c r="AZ79">
        <f t="shared" si="14"/>
        <v>0</v>
      </c>
      <c r="BA79">
        <f t="shared" si="14"/>
        <v>0</v>
      </c>
      <c r="BB79">
        <f t="shared" si="14"/>
        <v>0</v>
      </c>
      <c r="BC79">
        <f t="shared" si="14"/>
        <v>0</v>
      </c>
      <c r="BD79">
        <f t="shared" si="14"/>
        <v>0</v>
      </c>
      <c r="BE79">
        <f t="shared" si="14"/>
        <v>0</v>
      </c>
      <c r="BF79">
        <f t="shared" si="13"/>
        <v>0</v>
      </c>
      <c r="BG79">
        <f t="shared" si="14"/>
        <v>0</v>
      </c>
      <c r="BH79">
        <f t="shared" si="14"/>
        <v>0</v>
      </c>
      <c r="BI79">
        <f t="shared" si="14"/>
        <v>0</v>
      </c>
    </row>
    <row r="80" spans="1:61" x14ac:dyDescent="0.25">
      <c r="A80" s="4">
        <v>0.36666666666666653</v>
      </c>
      <c r="B80">
        <f t="shared" si="2"/>
        <v>0</v>
      </c>
      <c r="C80">
        <f t="shared" si="15"/>
        <v>0</v>
      </c>
      <c r="D80">
        <f t="shared" si="15"/>
        <v>0</v>
      </c>
      <c r="E80">
        <f t="shared" si="15"/>
        <v>0</v>
      </c>
      <c r="F80">
        <f t="shared" si="15"/>
        <v>0</v>
      </c>
      <c r="G80">
        <f t="shared" si="15"/>
        <v>0</v>
      </c>
      <c r="H80">
        <f t="shared" si="15"/>
        <v>0</v>
      </c>
      <c r="I80">
        <f t="shared" si="15"/>
        <v>0</v>
      </c>
      <c r="J80">
        <f t="shared" si="15"/>
        <v>0</v>
      </c>
      <c r="K80">
        <f t="shared" si="15"/>
        <v>0</v>
      </c>
      <c r="L80">
        <f t="shared" si="15"/>
        <v>0</v>
      </c>
      <c r="M80">
        <f t="shared" si="15"/>
        <v>0</v>
      </c>
      <c r="N80">
        <f t="shared" si="15"/>
        <v>0</v>
      </c>
      <c r="O80">
        <f t="shared" si="15"/>
        <v>0</v>
      </c>
      <c r="P80">
        <f t="shared" si="15"/>
        <v>0</v>
      </c>
      <c r="Q80">
        <f t="shared" si="15"/>
        <v>0</v>
      </c>
      <c r="R80">
        <f t="shared" si="15"/>
        <v>0</v>
      </c>
      <c r="S80">
        <f t="shared" si="15"/>
        <v>0</v>
      </c>
      <c r="T80">
        <f t="shared" si="15"/>
        <v>0</v>
      </c>
      <c r="U80">
        <f t="shared" si="15"/>
        <v>0</v>
      </c>
      <c r="V80">
        <f t="shared" si="15"/>
        <v>0</v>
      </c>
      <c r="W80">
        <f t="shared" si="15"/>
        <v>0</v>
      </c>
      <c r="X80">
        <f t="shared" si="15"/>
        <v>0</v>
      </c>
      <c r="Y80">
        <f t="shared" si="15"/>
        <v>0</v>
      </c>
      <c r="Z80">
        <f t="shared" si="15"/>
        <v>0</v>
      </c>
      <c r="AA80">
        <f t="shared" si="15"/>
        <v>0</v>
      </c>
      <c r="AB80">
        <f t="shared" si="15"/>
        <v>0</v>
      </c>
      <c r="AC80">
        <f t="shared" si="15"/>
        <v>0</v>
      </c>
      <c r="AD80">
        <f t="shared" si="13"/>
        <v>0</v>
      </c>
      <c r="AE80">
        <f t="shared" si="14"/>
        <v>0</v>
      </c>
      <c r="AF80">
        <f t="shared" si="14"/>
        <v>0</v>
      </c>
      <c r="AG80">
        <f t="shared" si="14"/>
        <v>0</v>
      </c>
      <c r="AH80">
        <f t="shared" si="14"/>
        <v>0</v>
      </c>
      <c r="AI80">
        <f t="shared" si="14"/>
        <v>0</v>
      </c>
      <c r="AJ80">
        <f t="shared" si="14"/>
        <v>0</v>
      </c>
      <c r="AK80">
        <f t="shared" si="14"/>
        <v>0</v>
      </c>
      <c r="AL80">
        <f t="shared" si="14"/>
        <v>0</v>
      </c>
      <c r="AM80">
        <f t="shared" si="14"/>
        <v>0</v>
      </c>
      <c r="AN80">
        <f t="shared" si="14"/>
        <v>0</v>
      </c>
      <c r="AO80">
        <f t="shared" si="14"/>
        <v>0</v>
      </c>
      <c r="AP80">
        <f t="shared" si="14"/>
        <v>0</v>
      </c>
      <c r="AQ80">
        <f t="shared" si="14"/>
        <v>0</v>
      </c>
      <c r="AR80">
        <f t="shared" si="14"/>
        <v>0</v>
      </c>
      <c r="AS80">
        <f t="shared" si="14"/>
        <v>0</v>
      </c>
      <c r="AT80">
        <f t="shared" si="14"/>
        <v>0</v>
      </c>
      <c r="AU80">
        <f t="shared" si="14"/>
        <v>0</v>
      </c>
      <c r="AV80">
        <f t="shared" si="14"/>
        <v>0</v>
      </c>
      <c r="AW80">
        <f t="shared" si="14"/>
        <v>0</v>
      </c>
      <c r="AX80">
        <f t="shared" si="14"/>
        <v>0</v>
      </c>
      <c r="AY80">
        <f t="shared" si="14"/>
        <v>0</v>
      </c>
      <c r="AZ80">
        <f t="shared" si="14"/>
        <v>0</v>
      </c>
      <c r="BA80">
        <f t="shared" si="14"/>
        <v>0</v>
      </c>
      <c r="BB80">
        <f t="shared" si="14"/>
        <v>0</v>
      </c>
      <c r="BC80">
        <f t="shared" si="14"/>
        <v>0</v>
      </c>
      <c r="BD80">
        <f t="shared" si="14"/>
        <v>0</v>
      </c>
      <c r="BE80">
        <f t="shared" si="14"/>
        <v>0</v>
      </c>
      <c r="BF80">
        <f t="shared" si="13"/>
        <v>0</v>
      </c>
      <c r="BG80">
        <f t="shared" si="14"/>
        <v>0</v>
      </c>
      <c r="BH80">
        <f t="shared" si="14"/>
        <v>0</v>
      </c>
      <c r="BI80">
        <f t="shared" si="14"/>
        <v>0</v>
      </c>
    </row>
    <row r="81" spans="1:61" x14ac:dyDescent="0.25">
      <c r="A81" s="4">
        <v>0.36736111111111097</v>
      </c>
      <c r="B81">
        <f t="shared" si="2"/>
        <v>1</v>
      </c>
      <c r="C81">
        <f t="shared" si="15"/>
        <v>0</v>
      </c>
      <c r="D81">
        <f t="shared" si="15"/>
        <v>0</v>
      </c>
      <c r="E81">
        <f t="shared" si="15"/>
        <v>0</v>
      </c>
      <c r="F81">
        <f t="shared" si="15"/>
        <v>0</v>
      </c>
      <c r="G81">
        <f t="shared" si="15"/>
        <v>0</v>
      </c>
      <c r="H81">
        <f t="shared" si="15"/>
        <v>0</v>
      </c>
      <c r="I81">
        <f t="shared" si="15"/>
        <v>0</v>
      </c>
      <c r="J81">
        <f t="shared" si="15"/>
        <v>0</v>
      </c>
      <c r="K81">
        <f t="shared" si="15"/>
        <v>0</v>
      </c>
      <c r="L81">
        <f t="shared" si="15"/>
        <v>0</v>
      </c>
      <c r="M81">
        <f t="shared" si="15"/>
        <v>0</v>
      </c>
      <c r="N81">
        <f t="shared" si="15"/>
        <v>0</v>
      </c>
      <c r="O81">
        <f t="shared" si="15"/>
        <v>0</v>
      </c>
      <c r="P81">
        <f t="shared" si="15"/>
        <v>0</v>
      </c>
      <c r="Q81">
        <f t="shared" si="15"/>
        <v>0</v>
      </c>
      <c r="R81">
        <f t="shared" si="15"/>
        <v>0</v>
      </c>
      <c r="S81">
        <f t="shared" si="15"/>
        <v>0</v>
      </c>
      <c r="T81">
        <f t="shared" si="15"/>
        <v>0</v>
      </c>
      <c r="U81">
        <f t="shared" si="15"/>
        <v>0</v>
      </c>
      <c r="V81">
        <f t="shared" si="15"/>
        <v>0</v>
      </c>
      <c r="W81">
        <f t="shared" si="15"/>
        <v>0</v>
      </c>
      <c r="X81">
        <f t="shared" si="15"/>
        <v>0</v>
      </c>
      <c r="Y81">
        <f t="shared" si="15"/>
        <v>0</v>
      </c>
      <c r="Z81">
        <f t="shared" si="15"/>
        <v>0</v>
      </c>
      <c r="AA81">
        <f t="shared" si="15"/>
        <v>0</v>
      </c>
      <c r="AB81">
        <f t="shared" si="15"/>
        <v>0</v>
      </c>
      <c r="AC81">
        <f t="shared" si="15"/>
        <v>0</v>
      </c>
      <c r="AD81">
        <f t="shared" si="13"/>
        <v>0</v>
      </c>
      <c r="AE81">
        <f t="shared" si="14"/>
        <v>0</v>
      </c>
      <c r="AF81">
        <f t="shared" si="14"/>
        <v>0</v>
      </c>
      <c r="AG81">
        <f t="shared" si="14"/>
        <v>0</v>
      </c>
      <c r="AH81">
        <f t="shared" si="14"/>
        <v>0</v>
      </c>
      <c r="AI81">
        <f t="shared" si="14"/>
        <v>0</v>
      </c>
      <c r="AJ81">
        <f t="shared" si="14"/>
        <v>0</v>
      </c>
      <c r="AK81">
        <f t="shared" si="14"/>
        <v>0</v>
      </c>
      <c r="AL81">
        <f t="shared" si="14"/>
        <v>0</v>
      </c>
      <c r="AM81">
        <f t="shared" si="14"/>
        <v>0</v>
      </c>
      <c r="AN81">
        <f t="shared" si="14"/>
        <v>0</v>
      </c>
      <c r="AO81">
        <f t="shared" si="14"/>
        <v>0</v>
      </c>
      <c r="AP81">
        <f t="shared" si="14"/>
        <v>0</v>
      </c>
      <c r="AQ81">
        <f t="shared" si="14"/>
        <v>0</v>
      </c>
      <c r="AR81">
        <f t="shared" si="14"/>
        <v>0</v>
      </c>
      <c r="AS81">
        <f t="shared" si="14"/>
        <v>0</v>
      </c>
      <c r="AT81">
        <f t="shared" si="14"/>
        <v>0</v>
      </c>
      <c r="AU81">
        <f t="shared" si="14"/>
        <v>0</v>
      </c>
      <c r="AV81">
        <f t="shared" si="14"/>
        <v>0</v>
      </c>
      <c r="AW81">
        <f t="shared" si="14"/>
        <v>0</v>
      </c>
      <c r="AX81">
        <f t="shared" si="14"/>
        <v>0</v>
      </c>
      <c r="AY81">
        <f t="shared" si="14"/>
        <v>0</v>
      </c>
      <c r="AZ81">
        <f t="shared" si="14"/>
        <v>0</v>
      </c>
      <c r="BA81">
        <f t="shared" si="14"/>
        <v>0</v>
      </c>
      <c r="BB81">
        <f t="shared" si="14"/>
        <v>0</v>
      </c>
      <c r="BC81">
        <f t="shared" si="14"/>
        <v>0</v>
      </c>
      <c r="BD81">
        <f t="shared" si="14"/>
        <v>0</v>
      </c>
      <c r="BE81">
        <f t="shared" si="14"/>
        <v>0</v>
      </c>
      <c r="BF81">
        <f t="shared" si="13"/>
        <v>0</v>
      </c>
      <c r="BG81">
        <f t="shared" si="14"/>
        <v>0</v>
      </c>
      <c r="BH81">
        <f t="shared" si="14"/>
        <v>0</v>
      </c>
      <c r="BI81">
        <f t="shared" si="14"/>
        <v>0</v>
      </c>
    </row>
    <row r="82" spans="1:61" x14ac:dyDescent="0.25">
      <c r="A82" s="4">
        <v>0.36805555555555541</v>
      </c>
      <c r="B82">
        <f t="shared" si="2"/>
        <v>1</v>
      </c>
      <c r="C82">
        <f t="shared" si="15"/>
        <v>0</v>
      </c>
      <c r="D82">
        <f t="shared" si="15"/>
        <v>0</v>
      </c>
      <c r="E82">
        <f t="shared" si="15"/>
        <v>0</v>
      </c>
      <c r="F82">
        <f t="shared" si="15"/>
        <v>0</v>
      </c>
      <c r="G82">
        <f t="shared" si="15"/>
        <v>0</v>
      </c>
      <c r="H82">
        <f t="shared" si="15"/>
        <v>0</v>
      </c>
      <c r="I82">
        <f t="shared" si="15"/>
        <v>0</v>
      </c>
      <c r="J82">
        <f t="shared" si="15"/>
        <v>0</v>
      </c>
      <c r="K82">
        <f t="shared" si="15"/>
        <v>0</v>
      </c>
      <c r="L82">
        <f t="shared" si="15"/>
        <v>0</v>
      </c>
      <c r="M82">
        <f t="shared" si="15"/>
        <v>0</v>
      </c>
      <c r="N82">
        <f t="shared" si="15"/>
        <v>0</v>
      </c>
      <c r="O82">
        <f t="shared" si="15"/>
        <v>0</v>
      </c>
      <c r="P82">
        <f t="shared" si="15"/>
        <v>0</v>
      </c>
      <c r="Q82">
        <f t="shared" si="15"/>
        <v>0</v>
      </c>
      <c r="R82">
        <f t="shared" si="15"/>
        <v>0</v>
      </c>
      <c r="S82">
        <f t="shared" si="15"/>
        <v>0</v>
      </c>
      <c r="T82">
        <f t="shared" si="15"/>
        <v>0</v>
      </c>
      <c r="U82">
        <f t="shared" si="15"/>
        <v>0</v>
      </c>
      <c r="V82">
        <f t="shared" si="15"/>
        <v>0</v>
      </c>
      <c r="W82">
        <f t="shared" si="15"/>
        <v>0</v>
      </c>
      <c r="X82">
        <f t="shared" si="15"/>
        <v>0</v>
      </c>
      <c r="Y82">
        <f t="shared" si="15"/>
        <v>0</v>
      </c>
      <c r="Z82">
        <f t="shared" si="15"/>
        <v>0</v>
      </c>
      <c r="AA82">
        <f t="shared" si="15"/>
        <v>0</v>
      </c>
      <c r="AB82">
        <f t="shared" si="15"/>
        <v>0</v>
      </c>
      <c r="AC82">
        <f t="shared" si="15"/>
        <v>0</v>
      </c>
      <c r="AD82">
        <f t="shared" si="13"/>
        <v>0</v>
      </c>
      <c r="AE82">
        <f t="shared" si="14"/>
        <v>0</v>
      </c>
      <c r="AF82">
        <f t="shared" si="14"/>
        <v>0</v>
      </c>
      <c r="AG82">
        <f t="shared" si="14"/>
        <v>0</v>
      </c>
      <c r="AH82">
        <f t="shared" si="14"/>
        <v>0</v>
      </c>
      <c r="AI82">
        <f t="shared" si="14"/>
        <v>0</v>
      </c>
      <c r="AJ82">
        <f t="shared" si="14"/>
        <v>0</v>
      </c>
      <c r="AK82">
        <f t="shared" si="14"/>
        <v>0</v>
      </c>
      <c r="AL82">
        <f t="shared" si="14"/>
        <v>0</v>
      </c>
      <c r="AM82">
        <f t="shared" si="14"/>
        <v>0</v>
      </c>
      <c r="AN82">
        <f t="shared" si="14"/>
        <v>0</v>
      </c>
      <c r="AO82">
        <f t="shared" si="14"/>
        <v>0</v>
      </c>
      <c r="AP82">
        <f t="shared" si="14"/>
        <v>0</v>
      </c>
      <c r="AQ82">
        <f t="shared" si="14"/>
        <v>0</v>
      </c>
      <c r="AR82">
        <f t="shared" si="14"/>
        <v>0</v>
      </c>
      <c r="AS82">
        <f t="shared" ref="AE82:BI90" si="16">COUNTIFS($BS$3:$BS$29,$A82&amp;AS$31)</f>
        <v>0</v>
      </c>
      <c r="AT82">
        <f t="shared" si="16"/>
        <v>0</v>
      </c>
      <c r="AU82">
        <f t="shared" si="16"/>
        <v>0</v>
      </c>
      <c r="AV82">
        <f t="shared" si="16"/>
        <v>0</v>
      </c>
      <c r="AW82">
        <f t="shared" si="16"/>
        <v>0</v>
      </c>
      <c r="AX82">
        <f t="shared" si="16"/>
        <v>0</v>
      </c>
      <c r="AY82">
        <f t="shared" si="16"/>
        <v>0</v>
      </c>
      <c r="AZ82">
        <f t="shared" si="16"/>
        <v>0</v>
      </c>
      <c r="BA82">
        <f t="shared" si="16"/>
        <v>0</v>
      </c>
      <c r="BB82">
        <f t="shared" si="16"/>
        <v>0</v>
      </c>
      <c r="BC82">
        <f t="shared" si="16"/>
        <v>0</v>
      </c>
      <c r="BD82">
        <f t="shared" si="16"/>
        <v>0</v>
      </c>
      <c r="BE82">
        <f t="shared" si="16"/>
        <v>0</v>
      </c>
      <c r="BF82">
        <f t="shared" si="13"/>
        <v>0</v>
      </c>
      <c r="BG82">
        <f t="shared" si="16"/>
        <v>0</v>
      </c>
      <c r="BH82">
        <f t="shared" si="16"/>
        <v>0</v>
      </c>
      <c r="BI82">
        <f t="shared" si="16"/>
        <v>0</v>
      </c>
    </row>
    <row r="83" spans="1:61" x14ac:dyDescent="0.25">
      <c r="A83" s="4">
        <v>0.36874999999999986</v>
      </c>
      <c r="B83">
        <f t="shared" si="2"/>
        <v>0</v>
      </c>
      <c r="C83">
        <f t="shared" si="15"/>
        <v>0</v>
      </c>
      <c r="D83">
        <f t="shared" si="15"/>
        <v>0</v>
      </c>
      <c r="E83">
        <f t="shared" si="15"/>
        <v>0</v>
      </c>
      <c r="F83">
        <f t="shared" si="15"/>
        <v>0</v>
      </c>
      <c r="G83">
        <f t="shared" si="15"/>
        <v>0</v>
      </c>
      <c r="H83">
        <f t="shared" si="15"/>
        <v>0</v>
      </c>
      <c r="I83">
        <f t="shared" si="15"/>
        <v>0</v>
      </c>
      <c r="J83">
        <f t="shared" si="15"/>
        <v>0</v>
      </c>
      <c r="K83">
        <f t="shared" si="15"/>
        <v>0</v>
      </c>
      <c r="L83">
        <f t="shared" si="15"/>
        <v>0</v>
      </c>
      <c r="M83">
        <f t="shared" si="15"/>
        <v>0</v>
      </c>
      <c r="N83">
        <f t="shared" si="15"/>
        <v>0</v>
      </c>
      <c r="O83">
        <f t="shared" si="15"/>
        <v>0</v>
      </c>
      <c r="P83">
        <f t="shared" si="15"/>
        <v>0</v>
      </c>
      <c r="Q83">
        <f t="shared" si="15"/>
        <v>0</v>
      </c>
      <c r="R83">
        <f t="shared" si="15"/>
        <v>0</v>
      </c>
      <c r="S83">
        <f t="shared" si="15"/>
        <v>0</v>
      </c>
      <c r="T83">
        <f t="shared" si="15"/>
        <v>0</v>
      </c>
      <c r="U83">
        <f t="shared" si="15"/>
        <v>0</v>
      </c>
      <c r="V83">
        <f t="shared" si="15"/>
        <v>0</v>
      </c>
      <c r="W83">
        <f t="shared" si="15"/>
        <v>0</v>
      </c>
      <c r="X83">
        <f t="shared" si="15"/>
        <v>0</v>
      </c>
      <c r="Y83">
        <f t="shared" si="15"/>
        <v>0</v>
      </c>
      <c r="Z83">
        <f t="shared" si="15"/>
        <v>0</v>
      </c>
      <c r="AA83">
        <f t="shared" si="15"/>
        <v>0</v>
      </c>
      <c r="AB83">
        <f t="shared" si="15"/>
        <v>0</v>
      </c>
      <c r="AC83">
        <f t="shared" si="15"/>
        <v>0</v>
      </c>
      <c r="AD83">
        <f t="shared" si="13"/>
        <v>0</v>
      </c>
      <c r="AE83">
        <f t="shared" si="16"/>
        <v>0</v>
      </c>
      <c r="AF83">
        <f t="shared" si="16"/>
        <v>0</v>
      </c>
      <c r="AG83">
        <f t="shared" si="16"/>
        <v>0</v>
      </c>
      <c r="AH83">
        <f t="shared" si="16"/>
        <v>0</v>
      </c>
      <c r="AI83">
        <f t="shared" si="16"/>
        <v>0</v>
      </c>
      <c r="AJ83">
        <f t="shared" si="16"/>
        <v>0</v>
      </c>
      <c r="AK83">
        <f t="shared" si="16"/>
        <v>0</v>
      </c>
      <c r="AL83">
        <f t="shared" si="16"/>
        <v>0</v>
      </c>
      <c r="AM83">
        <f t="shared" si="16"/>
        <v>0</v>
      </c>
      <c r="AN83">
        <f t="shared" si="16"/>
        <v>0</v>
      </c>
      <c r="AO83">
        <f t="shared" si="16"/>
        <v>0</v>
      </c>
      <c r="AP83">
        <f t="shared" si="16"/>
        <v>0</v>
      </c>
      <c r="AQ83">
        <f t="shared" si="16"/>
        <v>0</v>
      </c>
      <c r="AR83">
        <f t="shared" si="16"/>
        <v>0</v>
      </c>
      <c r="AS83">
        <f t="shared" si="16"/>
        <v>0</v>
      </c>
      <c r="AT83">
        <f t="shared" si="16"/>
        <v>0</v>
      </c>
      <c r="AU83">
        <f t="shared" si="16"/>
        <v>0</v>
      </c>
      <c r="AV83">
        <f t="shared" si="16"/>
        <v>0</v>
      </c>
      <c r="AW83">
        <f t="shared" si="16"/>
        <v>0</v>
      </c>
      <c r="AX83">
        <f t="shared" si="16"/>
        <v>0</v>
      </c>
      <c r="AY83">
        <f t="shared" si="16"/>
        <v>0</v>
      </c>
      <c r="AZ83">
        <f t="shared" si="16"/>
        <v>0</v>
      </c>
      <c r="BA83">
        <f t="shared" si="16"/>
        <v>0</v>
      </c>
      <c r="BB83">
        <f t="shared" si="16"/>
        <v>0</v>
      </c>
      <c r="BC83">
        <f t="shared" si="16"/>
        <v>0</v>
      </c>
      <c r="BD83">
        <f t="shared" si="16"/>
        <v>0</v>
      </c>
      <c r="BE83">
        <f t="shared" si="16"/>
        <v>0</v>
      </c>
      <c r="BF83">
        <f t="shared" si="13"/>
        <v>0</v>
      </c>
      <c r="BG83">
        <f t="shared" si="16"/>
        <v>0</v>
      </c>
      <c r="BH83">
        <f t="shared" si="16"/>
        <v>0</v>
      </c>
      <c r="BI83">
        <f t="shared" si="16"/>
        <v>0</v>
      </c>
    </row>
    <row r="84" spans="1:61" x14ac:dyDescent="0.25">
      <c r="A84" s="4">
        <v>0.3694444444444443</v>
      </c>
      <c r="B84">
        <f t="shared" si="2"/>
        <v>0</v>
      </c>
      <c r="C84">
        <f t="shared" si="15"/>
        <v>0</v>
      </c>
      <c r="D84">
        <f t="shared" si="15"/>
        <v>0</v>
      </c>
      <c r="E84">
        <f t="shared" si="15"/>
        <v>0</v>
      </c>
      <c r="F84">
        <f t="shared" si="15"/>
        <v>0</v>
      </c>
      <c r="G84">
        <f t="shared" si="15"/>
        <v>0</v>
      </c>
      <c r="H84">
        <f t="shared" si="15"/>
        <v>0</v>
      </c>
      <c r="I84">
        <f t="shared" si="15"/>
        <v>0</v>
      </c>
      <c r="J84">
        <f t="shared" si="15"/>
        <v>0</v>
      </c>
      <c r="K84">
        <f t="shared" si="15"/>
        <v>0</v>
      </c>
      <c r="L84">
        <f t="shared" si="15"/>
        <v>0</v>
      </c>
      <c r="M84">
        <f t="shared" si="15"/>
        <v>0</v>
      </c>
      <c r="N84">
        <f t="shared" si="15"/>
        <v>0</v>
      </c>
      <c r="O84">
        <f t="shared" si="15"/>
        <v>0</v>
      </c>
      <c r="P84">
        <f t="shared" si="15"/>
        <v>0</v>
      </c>
      <c r="Q84">
        <f t="shared" si="15"/>
        <v>0</v>
      </c>
      <c r="R84">
        <f t="shared" si="15"/>
        <v>0</v>
      </c>
      <c r="S84">
        <f t="shared" si="15"/>
        <v>0</v>
      </c>
      <c r="T84">
        <f t="shared" si="15"/>
        <v>0</v>
      </c>
      <c r="U84">
        <f t="shared" si="15"/>
        <v>0</v>
      </c>
      <c r="V84">
        <f t="shared" si="15"/>
        <v>0</v>
      </c>
      <c r="W84">
        <f t="shared" si="15"/>
        <v>0</v>
      </c>
      <c r="X84">
        <f t="shared" si="15"/>
        <v>0</v>
      </c>
      <c r="Y84">
        <f t="shared" si="15"/>
        <v>0</v>
      </c>
      <c r="Z84">
        <f t="shared" si="15"/>
        <v>0</v>
      </c>
      <c r="AA84">
        <f t="shared" si="15"/>
        <v>0</v>
      </c>
      <c r="AB84">
        <f t="shared" si="15"/>
        <v>0</v>
      </c>
      <c r="AC84">
        <f t="shared" si="15"/>
        <v>0</v>
      </c>
      <c r="AD84">
        <f t="shared" si="13"/>
        <v>0</v>
      </c>
      <c r="AE84">
        <f t="shared" si="16"/>
        <v>0</v>
      </c>
      <c r="AF84">
        <f t="shared" si="16"/>
        <v>0</v>
      </c>
      <c r="AG84">
        <f t="shared" si="16"/>
        <v>0</v>
      </c>
      <c r="AH84">
        <f t="shared" si="16"/>
        <v>0</v>
      </c>
      <c r="AI84">
        <f t="shared" si="16"/>
        <v>0</v>
      </c>
      <c r="AJ84">
        <f t="shared" si="16"/>
        <v>0</v>
      </c>
      <c r="AK84">
        <f t="shared" si="16"/>
        <v>0</v>
      </c>
      <c r="AL84">
        <f t="shared" si="16"/>
        <v>0</v>
      </c>
      <c r="AM84">
        <f t="shared" si="16"/>
        <v>0</v>
      </c>
      <c r="AN84">
        <f t="shared" si="16"/>
        <v>0</v>
      </c>
      <c r="AO84">
        <f t="shared" si="16"/>
        <v>0</v>
      </c>
      <c r="AP84">
        <f t="shared" si="16"/>
        <v>0</v>
      </c>
      <c r="AQ84">
        <f t="shared" si="16"/>
        <v>0</v>
      </c>
      <c r="AR84">
        <f t="shared" si="16"/>
        <v>0</v>
      </c>
      <c r="AS84">
        <f t="shared" si="16"/>
        <v>0</v>
      </c>
      <c r="AT84">
        <f t="shared" si="16"/>
        <v>0</v>
      </c>
      <c r="AU84">
        <f t="shared" si="16"/>
        <v>0</v>
      </c>
      <c r="AV84">
        <f t="shared" si="16"/>
        <v>0</v>
      </c>
      <c r="AW84">
        <f t="shared" si="16"/>
        <v>0</v>
      </c>
      <c r="AX84">
        <f t="shared" si="16"/>
        <v>0</v>
      </c>
      <c r="AY84">
        <f t="shared" si="16"/>
        <v>0</v>
      </c>
      <c r="AZ84">
        <f t="shared" si="16"/>
        <v>0</v>
      </c>
      <c r="BA84">
        <f t="shared" si="16"/>
        <v>0</v>
      </c>
      <c r="BB84">
        <f t="shared" si="16"/>
        <v>0</v>
      </c>
      <c r="BC84">
        <f t="shared" si="16"/>
        <v>0</v>
      </c>
      <c r="BD84">
        <f t="shared" si="16"/>
        <v>0</v>
      </c>
      <c r="BE84">
        <f t="shared" si="16"/>
        <v>0</v>
      </c>
      <c r="BF84">
        <f t="shared" si="13"/>
        <v>0</v>
      </c>
      <c r="BG84">
        <f t="shared" si="16"/>
        <v>0</v>
      </c>
      <c r="BH84">
        <f t="shared" si="16"/>
        <v>0</v>
      </c>
      <c r="BI84">
        <f t="shared" si="16"/>
        <v>0</v>
      </c>
    </row>
    <row r="85" spans="1:61" x14ac:dyDescent="0.25">
      <c r="A85" s="4">
        <v>0.37013888888888874</v>
      </c>
      <c r="B85">
        <f t="shared" si="2"/>
        <v>0</v>
      </c>
      <c r="C85">
        <f t="shared" si="15"/>
        <v>0</v>
      </c>
      <c r="D85">
        <f t="shared" si="15"/>
        <v>0</v>
      </c>
      <c r="E85">
        <f t="shared" si="15"/>
        <v>0</v>
      </c>
      <c r="F85">
        <f t="shared" si="15"/>
        <v>0</v>
      </c>
      <c r="G85">
        <f t="shared" si="15"/>
        <v>0</v>
      </c>
      <c r="H85">
        <f t="shared" si="15"/>
        <v>0</v>
      </c>
      <c r="I85">
        <f t="shared" si="15"/>
        <v>0</v>
      </c>
      <c r="J85">
        <f t="shared" si="15"/>
        <v>0</v>
      </c>
      <c r="K85">
        <f t="shared" si="15"/>
        <v>0</v>
      </c>
      <c r="L85">
        <f t="shared" si="15"/>
        <v>0</v>
      </c>
      <c r="M85">
        <f t="shared" si="15"/>
        <v>0</v>
      </c>
      <c r="N85">
        <f t="shared" si="15"/>
        <v>0</v>
      </c>
      <c r="O85">
        <f t="shared" si="15"/>
        <v>0</v>
      </c>
      <c r="P85">
        <f t="shared" si="15"/>
        <v>0</v>
      </c>
      <c r="Q85">
        <f t="shared" si="15"/>
        <v>0</v>
      </c>
      <c r="R85">
        <f t="shared" si="15"/>
        <v>0</v>
      </c>
      <c r="S85">
        <f t="shared" si="15"/>
        <v>0</v>
      </c>
      <c r="T85">
        <f t="shared" si="15"/>
        <v>0</v>
      </c>
      <c r="U85">
        <f t="shared" si="15"/>
        <v>0</v>
      </c>
      <c r="V85">
        <f t="shared" si="15"/>
        <v>0</v>
      </c>
      <c r="W85">
        <f t="shared" si="15"/>
        <v>0</v>
      </c>
      <c r="X85">
        <f t="shared" si="15"/>
        <v>0</v>
      </c>
      <c r="Y85">
        <f t="shared" si="15"/>
        <v>0</v>
      </c>
      <c r="Z85">
        <f t="shared" si="15"/>
        <v>0</v>
      </c>
      <c r="AA85">
        <f t="shared" si="15"/>
        <v>0</v>
      </c>
      <c r="AB85">
        <f t="shared" si="15"/>
        <v>0</v>
      </c>
      <c r="AC85">
        <f t="shared" si="15"/>
        <v>0</v>
      </c>
      <c r="AD85">
        <f t="shared" si="13"/>
        <v>0</v>
      </c>
      <c r="AE85">
        <f t="shared" si="16"/>
        <v>0</v>
      </c>
      <c r="AF85">
        <f t="shared" si="16"/>
        <v>0</v>
      </c>
      <c r="AG85">
        <f t="shared" si="16"/>
        <v>0</v>
      </c>
      <c r="AH85">
        <f t="shared" si="16"/>
        <v>0</v>
      </c>
      <c r="AI85">
        <f t="shared" si="16"/>
        <v>0</v>
      </c>
      <c r="AJ85">
        <f t="shared" si="16"/>
        <v>0</v>
      </c>
      <c r="AK85">
        <f t="shared" si="16"/>
        <v>0</v>
      </c>
      <c r="AL85">
        <f t="shared" si="16"/>
        <v>0</v>
      </c>
      <c r="AM85">
        <f t="shared" si="16"/>
        <v>0</v>
      </c>
      <c r="AN85">
        <f t="shared" si="16"/>
        <v>0</v>
      </c>
      <c r="AO85">
        <f t="shared" si="16"/>
        <v>0</v>
      </c>
      <c r="AP85">
        <f t="shared" si="16"/>
        <v>0</v>
      </c>
      <c r="AQ85">
        <f t="shared" si="16"/>
        <v>0</v>
      </c>
      <c r="AR85">
        <f t="shared" si="16"/>
        <v>0</v>
      </c>
      <c r="AS85">
        <f t="shared" si="16"/>
        <v>0</v>
      </c>
      <c r="AT85">
        <f t="shared" si="16"/>
        <v>0</v>
      </c>
      <c r="AU85">
        <f t="shared" si="16"/>
        <v>0</v>
      </c>
      <c r="AV85">
        <f t="shared" si="16"/>
        <v>0</v>
      </c>
      <c r="AW85">
        <f t="shared" si="16"/>
        <v>0</v>
      </c>
      <c r="AX85">
        <f t="shared" si="16"/>
        <v>0</v>
      </c>
      <c r="AY85">
        <f t="shared" si="16"/>
        <v>0</v>
      </c>
      <c r="AZ85">
        <f t="shared" si="16"/>
        <v>0</v>
      </c>
      <c r="BA85">
        <f t="shared" si="16"/>
        <v>0</v>
      </c>
      <c r="BB85">
        <f t="shared" si="16"/>
        <v>0</v>
      </c>
      <c r="BC85">
        <f t="shared" si="16"/>
        <v>0</v>
      </c>
      <c r="BD85">
        <f t="shared" si="16"/>
        <v>0</v>
      </c>
      <c r="BE85">
        <f t="shared" si="16"/>
        <v>0</v>
      </c>
      <c r="BF85">
        <f t="shared" si="13"/>
        <v>0</v>
      </c>
      <c r="BG85">
        <f t="shared" si="16"/>
        <v>0</v>
      </c>
      <c r="BH85">
        <f t="shared" si="16"/>
        <v>0</v>
      </c>
      <c r="BI85">
        <f t="shared" si="16"/>
        <v>0</v>
      </c>
    </row>
    <row r="86" spans="1:61" x14ac:dyDescent="0.25">
      <c r="A86" s="4">
        <v>0.37083333333333318</v>
      </c>
      <c r="B86">
        <f t="shared" si="2"/>
        <v>0</v>
      </c>
      <c r="C86">
        <f t="shared" si="15"/>
        <v>0</v>
      </c>
      <c r="D86">
        <f t="shared" si="15"/>
        <v>0</v>
      </c>
      <c r="E86">
        <f t="shared" si="15"/>
        <v>0</v>
      </c>
      <c r="F86">
        <f t="shared" si="15"/>
        <v>0</v>
      </c>
      <c r="G86">
        <f t="shared" si="15"/>
        <v>0</v>
      </c>
      <c r="H86">
        <f t="shared" si="15"/>
        <v>0</v>
      </c>
      <c r="I86">
        <f t="shared" si="15"/>
        <v>0</v>
      </c>
      <c r="J86">
        <f t="shared" si="15"/>
        <v>0</v>
      </c>
      <c r="K86">
        <f t="shared" si="15"/>
        <v>0</v>
      </c>
      <c r="L86">
        <f t="shared" si="15"/>
        <v>0</v>
      </c>
      <c r="M86">
        <f t="shared" si="15"/>
        <v>0</v>
      </c>
      <c r="N86">
        <f t="shared" si="15"/>
        <v>0</v>
      </c>
      <c r="O86">
        <f t="shared" si="15"/>
        <v>0</v>
      </c>
      <c r="P86">
        <f t="shared" si="15"/>
        <v>0</v>
      </c>
      <c r="Q86">
        <f t="shared" si="15"/>
        <v>0</v>
      </c>
      <c r="R86">
        <f t="shared" si="15"/>
        <v>0</v>
      </c>
      <c r="S86">
        <f t="shared" si="15"/>
        <v>0</v>
      </c>
      <c r="T86">
        <f t="shared" si="15"/>
        <v>0</v>
      </c>
      <c r="U86">
        <f t="shared" si="15"/>
        <v>0</v>
      </c>
      <c r="V86">
        <f t="shared" si="15"/>
        <v>0</v>
      </c>
      <c r="W86">
        <f t="shared" si="15"/>
        <v>0</v>
      </c>
      <c r="X86">
        <f t="shared" si="15"/>
        <v>0</v>
      </c>
      <c r="Y86">
        <f t="shared" si="15"/>
        <v>0</v>
      </c>
      <c r="Z86">
        <f t="shared" si="15"/>
        <v>0</v>
      </c>
      <c r="AA86">
        <f t="shared" si="15"/>
        <v>0</v>
      </c>
      <c r="AB86">
        <f t="shared" si="15"/>
        <v>0</v>
      </c>
      <c r="AC86">
        <f t="shared" si="15"/>
        <v>0</v>
      </c>
      <c r="AD86">
        <f t="shared" si="13"/>
        <v>0</v>
      </c>
      <c r="AE86">
        <f t="shared" si="16"/>
        <v>0</v>
      </c>
      <c r="AF86">
        <f t="shared" si="16"/>
        <v>0</v>
      </c>
      <c r="AG86">
        <f t="shared" si="16"/>
        <v>0</v>
      </c>
      <c r="AH86">
        <f t="shared" si="16"/>
        <v>0</v>
      </c>
      <c r="AI86">
        <f t="shared" si="16"/>
        <v>0</v>
      </c>
      <c r="AJ86">
        <f t="shared" si="16"/>
        <v>0</v>
      </c>
      <c r="AK86">
        <f t="shared" si="16"/>
        <v>0</v>
      </c>
      <c r="AL86">
        <f t="shared" si="16"/>
        <v>0</v>
      </c>
      <c r="AM86">
        <f t="shared" si="16"/>
        <v>0</v>
      </c>
      <c r="AN86">
        <f t="shared" si="16"/>
        <v>0</v>
      </c>
      <c r="AO86">
        <f t="shared" si="16"/>
        <v>0</v>
      </c>
      <c r="AP86">
        <f t="shared" si="16"/>
        <v>0</v>
      </c>
      <c r="AQ86">
        <f t="shared" si="16"/>
        <v>0</v>
      </c>
      <c r="AR86">
        <f t="shared" si="16"/>
        <v>0</v>
      </c>
      <c r="AS86">
        <f t="shared" si="16"/>
        <v>0</v>
      </c>
      <c r="AT86">
        <f t="shared" si="16"/>
        <v>0</v>
      </c>
      <c r="AU86">
        <f t="shared" si="16"/>
        <v>0</v>
      </c>
      <c r="AV86">
        <f t="shared" si="16"/>
        <v>0</v>
      </c>
      <c r="AW86">
        <f t="shared" si="16"/>
        <v>0</v>
      </c>
      <c r="AX86">
        <f t="shared" si="16"/>
        <v>0</v>
      </c>
      <c r="AY86">
        <f t="shared" si="16"/>
        <v>0</v>
      </c>
      <c r="AZ86">
        <f t="shared" si="16"/>
        <v>0</v>
      </c>
      <c r="BA86">
        <f t="shared" si="16"/>
        <v>0</v>
      </c>
      <c r="BB86">
        <f t="shared" si="16"/>
        <v>0</v>
      </c>
      <c r="BC86">
        <f t="shared" si="16"/>
        <v>0</v>
      </c>
      <c r="BD86">
        <f t="shared" si="16"/>
        <v>0</v>
      </c>
      <c r="BE86">
        <f t="shared" si="16"/>
        <v>0</v>
      </c>
      <c r="BF86">
        <f t="shared" si="13"/>
        <v>0</v>
      </c>
      <c r="BG86">
        <f t="shared" si="16"/>
        <v>0</v>
      </c>
      <c r="BH86">
        <f t="shared" si="16"/>
        <v>0</v>
      </c>
      <c r="BI86">
        <f t="shared" si="16"/>
        <v>0</v>
      </c>
    </row>
    <row r="87" spans="1:61" x14ac:dyDescent="0.25">
      <c r="A87" s="4">
        <v>0.37152777777777762</v>
      </c>
      <c r="B87">
        <f t="shared" si="2"/>
        <v>0</v>
      </c>
      <c r="C87">
        <f t="shared" si="15"/>
        <v>0</v>
      </c>
      <c r="D87">
        <f t="shared" si="15"/>
        <v>0</v>
      </c>
      <c r="E87">
        <f t="shared" si="15"/>
        <v>0</v>
      </c>
      <c r="F87">
        <f t="shared" si="15"/>
        <v>0</v>
      </c>
      <c r="G87">
        <f t="shared" si="15"/>
        <v>0</v>
      </c>
      <c r="H87">
        <f t="shared" si="15"/>
        <v>0</v>
      </c>
      <c r="I87">
        <f t="shared" si="15"/>
        <v>0</v>
      </c>
      <c r="J87">
        <f t="shared" si="15"/>
        <v>0</v>
      </c>
      <c r="K87">
        <f t="shared" si="15"/>
        <v>0</v>
      </c>
      <c r="L87">
        <f t="shared" si="15"/>
        <v>0</v>
      </c>
      <c r="M87">
        <f t="shared" si="15"/>
        <v>0</v>
      </c>
      <c r="N87">
        <f t="shared" si="15"/>
        <v>0</v>
      </c>
      <c r="O87">
        <f t="shared" si="15"/>
        <v>0</v>
      </c>
      <c r="P87">
        <f t="shared" si="15"/>
        <v>0</v>
      </c>
      <c r="Q87">
        <f t="shared" si="15"/>
        <v>0</v>
      </c>
      <c r="R87">
        <f t="shared" si="15"/>
        <v>0</v>
      </c>
      <c r="S87">
        <f t="shared" si="15"/>
        <v>0</v>
      </c>
      <c r="T87">
        <f t="shared" si="15"/>
        <v>0</v>
      </c>
      <c r="U87">
        <f t="shared" si="15"/>
        <v>0</v>
      </c>
      <c r="V87">
        <f t="shared" si="15"/>
        <v>0</v>
      </c>
      <c r="W87">
        <f t="shared" si="15"/>
        <v>0</v>
      </c>
      <c r="X87">
        <f t="shared" si="15"/>
        <v>0</v>
      </c>
      <c r="Y87">
        <f t="shared" si="15"/>
        <v>0</v>
      </c>
      <c r="Z87">
        <f t="shared" si="15"/>
        <v>0</v>
      </c>
      <c r="AA87">
        <f t="shared" si="15"/>
        <v>1</v>
      </c>
      <c r="AB87">
        <f t="shared" si="15"/>
        <v>0</v>
      </c>
      <c r="AC87">
        <f t="shared" si="15"/>
        <v>0</v>
      </c>
      <c r="AD87">
        <f t="shared" si="13"/>
        <v>0</v>
      </c>
      <c r="AE87">
        <f t="shared" si="16"/>
        <v>0</v>
      </c>
      <c r="AF87">
        <f t="shared" si="16"/>
        <v>0</v>
      </c>
      <c r="AG87">
        <f t="shared" si="16"/>
        <v>0</v>
      </c>
      <c r="AH87">
        <f t="shared" si="16"/>
        <v>0</v>
      </c>
      <c r="AI87">
        <f t="shared" si="16"/>
        <v>0</v>
      </c>
      <c r="AJ87">
        <f t="shared" si="16"/>
        <v>0</v>
      </c>
      <c r="AK87">
        <f t="shared" si="16"/>
        <v>0</v>
      </c>
      <c r="AL87">
        <f t="shared" si="16"/>
        <v>0</v>
      </c>
      <c r="AM87">
        <f t="shared" si="16"/>
        <v>0</v>
      </c>
      <c r="AN87">
        <f t="shared" si="16"/>
        <v>0</v>
      </c>
      <c r="AO87">
        <f t="shared" si="16"/>
        <v>0</v>
      </c>
      <c r="AP87">
        <f t="shared" si="16"/>
        <v>0</v>
      </c>
      <c r="AQ87">
        <f t="shared" si="16"/>
        <v>0</v>
      </c>
      <c r="AR87">
        <f t="shared" si="16"/>
        <v>0</v>
      </c>
      <c r="AS87">
        <f t="shared" si="16"/>
        <v>0</v>
      </c>
      <c r="AT87">
        <f t="shared" si="16"/>
        <v>0</v>
      </c>
      <c r="AU87">
        <f t="shared" si="16"/>
        <v>0</v>
      </c>
      <c r="AV87">
        <f t="shared" si="16"/>
        <v>0</v>
      </c>
      <c r="AW87">
        <f t="shared" si="16"/>
        <v>0</v>
      </c>
      <c r="AX87">
        <f t="shared" si="16"/>
        <v>0</v>
      </c>
      <c r="AY87">
        <f t="shared" si="16"/>
        <v>0</v>
      </c>
      <c r="AZ87">
        <f t="shared" si="16"/>
        <v>0</v>
      </c>
      <c r="BA87">
        <f t="shared" si="16"/>
        <v>0</v>
      </c>
      <c r="BB87">
        <f t="shared" si="16"/>
        <v>0</v>
      </c>
      <c r="BC87">
        <f t="shared" si="16"/>
        <v>0</v>
      </c>
      <c r="BD87">
        <f t="shared" si="16"/>
        <v>0</v>
      </c>
      <c r="BE87">
        <f t="shared" si="16"/>
        <v>0</v>
      </c>
      <c r="BF87">
        <f t="shared" si="13"/>
        <v>0</v>
      </c>
      <c r="BG87">
        <f t="shared" si="16"/>
        <v>0</v>
      </c>
      <c r="BH87">
        <f t="shared" si="16"/>
        <v>0</v>
      </c>
      <c r="BI87">
        <f t="shared" si="16"/>
        <v>0</v>
      </c>
    </row>
    <row r="88" spans="1:61" x14ac:dyDescent="0.25">
      <c r="A88" s="4">
        <v>0.37222222222222207</v>
      </c>
      <c r="B88">
        <f t="shared" si="2"/>
        <v>0</v>
      </c>
      <c r="C88">
        <f t="shared" si="15"/>
        <v>0</v>
      </c>
      <c r="D88">
        <f t="shared" si="15"/>
        <v>0</v>
      </c>
      <c r="E88">
        <f t="shared" si="15"/>
        <v>0</v>
      </c>
      <c r="F88">
        <f t="shared" si="15"/>
        <v>0</v>
      </c>
      <c r="G88">
        <f t="shared" si="15"/>
        <v>0</v>
      </c>
      <c r="H88">
        <f t="shared" si="15"/>
        <v>0</v>
      </c>
      <c r="I88">
        <f t="shared" si="15"/>
        <v>0</v>
      </c>
      <c r="J88">
        <f t="shared" si="15"/>
        <v>1</v>
      </c>
      <c r="K88">
        <f t="shared" si="15"/>
        <v>0</v>
      </c>
      <c r="L88">
        <f t="shared" si="15"/>
        <v>0</v>
      </c>
      <c r="M88">
        <f t="shared" si="15"/>
        <v>0</v>
      </c>
      <c r="N88">
        <f t="shared" si="15"/>
        <v>0</v>
      </c>
      <c r="O88">
        <f t="shared" si="15"/>
        <v>0</v>
      </c>
      <c r="P88">
        <f t="shared" si="15"/>
        <v>0</v>
      </c>
      <c r="Q88">
        <f t="shared" si="15"/>
        <v>0</v>
      </c>
      <c r="R88">
        <f t="shared" si="15"/>
        <v>0</v>
      </c>
      <c r="S88">
        <f t="shared" si="15"/>
        <v>0</v>
      </c>
      <c r="T88">
        <f t="shared" si="15"/>
        <v>0</v>
      </c>
      <c r="U88">
        <f t="shared" si="15"/>
        <v>0</v>
      </c>
      <c r="V88">
        <f t="shared" si="15"/>
        <v>0</v>
      </c>
      <c r="W88">
        <f t="shared" si="15"/>
        <v>0</v>
      </c>
      <c r="X88">
        <f t="shared" si="15"/>
        <v>0</v>
      </c>
      <c r="Y88">
        <f t="shared" si="15"/>
        <v>0</v>
      </c>
      <c r="Z88">
        <f t="shared" si="15"/>
        <v>0</v>
      </c>
      <c r="AA88">
        <f t="shared" si="15"/>
        <v>0</v>
      </c>
      <c r="AB88">
        <f t="shared" si="15"/>
        <v>0</v>
      </c>
      <c r="AC88">
        <f t="shared" si="15"/>
        <v>0</v>
      </c>
      <c r="AD88">
        <f t="shared" ref="AD88:BI91" si="17">COUNTIFS($BS$3:$BS$29,$A88&amp;AD$31)</f>
        <v>0</v>
      </c>
      <c r="AE88">
        <f t="shared" si="16"/>
        <v>0</v>
      </c>
      <c r="AF88">
        <f t="shared" si="16"/>
        <v>0</v>
      </c>
      <c r="AG88">
        <f t="shared" si="16"/>
        <v>0</v>
      </c>
      <c r="AH88">
        <f t="shared" si="16"/>
        <v>0</v>
      </c>
      <c r="AI88">
        <f t="shared" si="16"/>
        <v>0</v>
      </c>
      <c r="AJ88">
        <f t="shared" si="16"/>
        <v>0</v>
      </c>
      <c r="AK88">
        <f t="shared" si="16"/>
        <v>0</v>
      </c>
      <c r="AL88">
        <f t="shared" si="16"/>
        <v>0</v>
      </c>
      <c r="AM88">
        <f t="shared" si="16"/>
        <v>0</v>
      </c>
      <c r="AN88">
        <f t="shared" si="16"/>
        <v>0</v>
      </c>
      <c r="AO88">
        <f t="shared" si="16"/>
        <v>0</v>
      </c>
      <c r="AP88">
        <f t="shared" si="16"/>
        <v>0</v>
      </c>
      <c r="AQ88">
        <f t="shared" si="16"/>
        <v>0</v>
      </c>
      <c r="AR88">
        <f t="shared" si="16"/>
        <v>0</v>
      </c>
      <c r="AS88">
        <f t="shared" si="16"/>
        <v>0</v>
      </c>
      <c r="AT88">
        <f t="shared" si="16"/>
        <v>0</v>
      </c>
      <c r="AU88">
        <f t="shared" si="16"/>
        <v>0</v>
      </c>
      <c r="AV88">
        <f t="shared" si="16"/>
        <v>0</v>
      </c>
      <c r="AW88">
        <f t="shared" si="16"/>
        <v>0</v>
      </c>
      <c r="AX88">
        <f t="shared" si="16"/>
        <v>0</v>
      </c>
      <c r="AY88">
        <f t="shared" si="16"/>
        <v>0</v>
      </c>
      <c r="AZ88">
        <f t="shared" si="16"/>
        <v>0</v>
      </c>
      <c r="BA88">
        <f t="shared" si="16"/>
        <v>0</v>
      </c>
      <c r="BB88">
        <f t="shared" si="16"/>
        <v>0</v>
      </c>
      <c r="BC88">
        <f t="shared" si="16"/>
        <v>0</v>
      </c>
      <c r="BD88">
        <f t="shared" si="16"/>
        <v>0</v>
      </c>
      <c r="BE88">
        <f t="shared" si="16"/>
        <v>0</v>
      </c>
      <c r="BF88">
        <f t="shared" si="17"/>
        <v>0</v>
      </c>
      <c r="BG88">
        <f t="shared" si="16"/>
        <v>0</v>
      </c>
      <c r="BH88">
        <f t="shared" si="16"/>
        <v>0</v>
      </c>
      <c r="BI88">
        <f t="shared" si="16"/>
        <v>0</v>
      </c>
    </row>
    <row r="89" spans="1:61" x14ac:dyDescent="0.25">
      <c r="A89" s="4">
        <v>0.37291666666666651</v>
      </c>
      <c r="B89">
        <f t="shared" si="2"/>
        <v>0</v>
      </c>
      <c r="C89">
        <f t="shared" si="15"/>
        <v>0</v>
      </c>
      <c r="D89">
        <f t="shared" si="15"/>
        <v>0</v>
      </c>
      <c r="E89">
        <f t="shared" si="15"/>
        <v>0</v>
      </c>
      <c r="F89">
        <f t="shared" si="15"/>
        <v>0</v>
      </c>
      <c r="G89">
        <f t="shared" si="15"/>
        <v>0</v>
      </c>
      <c r="H89">
        <f t="shared" si="15"/>
        <v>1</v>
      </c>
      <c r="I89">
        <f t="shared" ref="C89:AC91" si="18">COUNTIFS($BS$3:$BS$29,$A89&amp;I$31)</f>
        <v>0</v>
      </c>
      <c r="J89">
        <f t="shared" si="18"/>
        <v>0</v>
      </c>
      <c r="K89">
        <f t="shared" si="18"/>
        <v>0</v>
      </c>
      <c r="L89">
        <f t="shared" si="18"/>
        <v>0</v>
      </c>
      <c r="M89">
        <f t="shared" si="18"/>
        <v>0</v>
      </c>
      <c r="N89">
        <f t="shared" si="18"/>
        <v>0</v>
      </c>
      <c r="O89">
        <f t="shared" si="18"/>
        <v>0</v>
      </c>
      <c r="P89">
        <f t="shared" si="18"/>
        <v>0</v>
      </c>
      <c r="Q89">
        <f t="shared" si="18"/>
        <v>0</v>
      </c>
      <c r="R89">
        <f t="shared" si="18"/>
        <v>0</v>
      </c>
      <c r="S89">
        <f t="shared" si="18"/>
        <v>0</v>
      </c>
      <c r="T89">
        <f t="shared" si="18"/>
        <v>0</v>
      </c>
      <c r="U89">
        <f t="shared" si="18"/>
        <v>0</v>
      </c>
      <c r="V89">
        <f t="shared" si="18"/>
        <v>0</v>
      </c>
      <c r="W89">
        <f t="shared" si="18"/>
        <v>0</v>
      </c>
      <c r="X89">
        <f t="shared" si="18"/>
        <v>0</v>
      </c>
      <c r="Y89">
        <f t="shared" si="18"/>
        <v>0</v>
      </c>
      <c r="Z89">
        <f t="shared" si="18"/>
        <v>0</v>
      </c>
      <c r="AA89">
        <f t="shared" si="18"/>
        <v>0</v>
      </c>
      <c r="AB89">
        <f t="shared" si="18"/>
        <v>0</v>
      </c>
      <c r="AC89">
        <f t="shared" si="18"/>
        <v>0</v>
      </c>
      <c r="AD89">
        <f t="shared" si="17"/>
        <v>0</v>
      </c>
      <c r="AE89">
        <f t="shared" si="16"/>
        <v>0</v>
      </c>
      <c r="AF89">
        <f t="shared" si="16"/>
        <v>0</v>
      </c>
      <c r="AG89">
        <f t="shared" si="16"/>
        <v>0</v>
      </c>
      <c r="AH89">
        <f t="shared" si="16"/>
        <v>0</v>
      </c>
      <c r="AI89">
        <f t="shared" si="16"/>
        <v>0</v>
      </c>
      <c r="AJ89">
        <f t="shared" si="16"/>
        <v>0</v>
      </c>
      <c r="AK89">
        <f t="shared" si="16"/>
        <v>0</v>
      </c>
      <c r="AL89">
        <f t="shared" si="16"/>
        <v>0</v>
      </c>
      <c r="AM89">
        <f t="shared" si="16"/>
        <v>0</v>
      </c>
      <c r="AN89">
        <f t="shared" si="16"/>
        <v>0</v>
      </c>
      <c r="AO89">
        <f t="shared" si="16"/>
        <v>0</v>
      </c>
      <c r="AP89">
        <f t="shared" si="16"/>
        <v>0</v>
      </c>
      <c r="AQ89">
        <f t="shared" si="16"/>
        <v>0</v>
      </c>
      <c r="AR89">
        <f t="shared" si="16"/>
        <v>0</v>
      </c>
      <c r="AS89">
        <f t="shared" si="16"/>
        <v>0</v>
      </c>
      <c r="AT89">
        <f t="shared" si="16"/>
        <v>0</v>
      </c>
      <c r="AU89">
        <f t="shared" si="16"/>
        <v>0</v>
      </c>
      <c r="AV89">
        <f t="shared" si="16"/>
        <v>0</v>
      </c>
      <c r="AW89">
        <f t="shared" si="16"/>
        <v>0</v>
      </c>
      <c r="AX89">
        <f t="shared" si="16"/>
        <v>0</v>
      </c>
      <c r="AY89">
        <f t="shared" si="16"/>
        <v>0</v>
      </c>
      <c r="AZ89">
        <f t="shared" si="16"/>
        <v>0</v>
      </c>
      <c r="BA89">
        <f t="shared" si="16"/>
        <v>0</v>
      </c>
      <c r="BB89">
        <f t="shared" si="16"/>
        <v>0</v>
      </c>
      <c r="BC89">
        <f t="shared" si="16"/>
        <v>0</v>
      </c>
      <c r="BD89">
        <f t="shared" si="16"/>
        <v>0</v>
      </c>
      <c r="BE89">
        <f t="shared" si="16"/>
        <v>0</v>
      </c>
      <c r="BF89">
        <f t="shared" si="17"/>
        <v>0</v>
      </c>
      <c r="BG89">
        <f t="shared" si="16"/>
        <v>0</v>
      </c>
      <c r="BH89">
        <f t="shared" si="16"/>
        <v>0</v>
      </c>
      <c r="BI89">
        <f t="shared" si="16"/>
        <v>0</v>
      </c>
    </row>
    <row r="90" spans="1:61" x14ac:dyDescent="0.25">
      <c r="A90" s="4">
        <v>0.37361111111111095</v>
      </c>
      <c r="B90">
        <f t="shared" si="2"/>
        <v>0</v>
      </c>
      <c r="C90">
        <f t="shared" si="18"/>
        <v>2</v>
      </c>
      <c r="D90">
        <f t="shared" si="18"/>
        <v>0</v>
      </c>
      <c r="E90">
        <f t="shared" si="18"/>
        <v>0</v>
      </c>
      <c r="F90">
        <f t="shared" si="18"/>
        <v>0</v>
      </c>
      <c r="G90">
        <f t="shared" si="18"/>
        <v>1</v>
      </c>
      <c r="H90">
        <f t="shared" si="18"/>
        <v>0</v>
      </c>
      <c r="I90">
        <f t="shared" si="18"/>
        <v>0</v>
      </c>
      <c r="J90">
        <f t="shared" si="18"/>
        <v>0</v>
      </c>
      <c r="K90">
        <f t="shared" si="18"/>
        <v>0</v>
      </c>
      <c r="L90">
        <f t="shared" si="18"/>
        <v>0</v>
      </c>
      <c r="M90">
        <f t="shared" si="18"/>
        <v>0</v>
      </c>
      <c r="N90">
        <f t="shared" si="18"/>
        <v>0</v>
      </c>
      <c r="O90">
        <f t="shared" si="18"/>
        <v>0</v>
      </c>
      <c r="P90">
        <f t="shared" si="18"/>
        <v>0</v>
      </c>
      <c r="Q90">
        <f t="shared" si="18"/>
        <v>0</v>
      </c>
      <c r="R90">
        <f t="shared" si="18"/>
        <v>0</v>
      </c>
      <c r="S90">
        <f t="shared" si="18"/>
        <v>0</v>
      </c>
      <c r="T90">
        <f t="shared" si="18"/>
        <v>0</v>
      </c>
      <c r="U90">
        <f t="shared" si="18"/>
        <v>0</v>
      </c>
      <c r="V90">
        <f t="shared" si="18"/>
        <v>0</v>
      </c>
      <c r="W90">
        <f t="shared" si="18"/>
        <v>0</v>
      </c>
      <c r="X90">
        <f t="shared" si="18"/>
        <v>0</v>
      </c>
      <c r="Y90">
        <f t="shared" si="18"/>
        <v>0</v>
      </c>
      <c r="Z90">
        <f t="shared" si="18"/>
        <v>0</v>
      </c>
      <c r="AA90">
        <f t="shared" si="18"/>
        <v>0</v>
      </c>
      <c r="AB90">
        <f t="shared" si="18"/>
        <v>0</v>
      </c>
      <c r="AC90">
        <f t="shared" si="18"/>
        <v>0</v>
      </c>
      <c r="AD90">
        <f t="shared" si="17"/>
        <v>0</v>
      </c>
      <c r="AE90">
        <f t="shared" si="16"/>
        <v>0</v>
      </c>
      <c r="AF90">
        <f t="shared" si="16"/>
        <v>0</v>
      </c>
      <c r="AG90">
        <f t="shared" si="16"/>
        <v>0</v>
      </c>
      <c r="AH90">
        <f t="shared" si="16"/>
        <v>0</v>
      </c>
      <c r="AI90">
        <f t="shared" si="16"/>
        <v>0</v>
      </c>
      <c r="AJ90">
        <f t="shared" si="16"/>
        <v>0</v>
      </c>
      <c r="AK90">
        <f t="shared" si="16"/>
        <v>0</v>
      </c>
      <c r="AL90">
        <f t="shared" si="16"/>
        <v>0</v>
      </c>
      <c r="AM90">
        <f t="shared" si="16"/>
        <v>0</v>
      </c>
      <c r="AN90">
        <f t="shared" si="16"/>
        <v>0</v>
      </c>
      <c r="AO90">
        <f t="shared" si="16"/>
        <v>0</v>
      </c>
      <c r="AP90">
        <f t="shared" si="16"/>
        <v>0</v>
      </c>
      <c r="AQ90">
        <f t="shared" si="16"/>
        <v>0</v>
      </c>
      <c r="AR90">
        <f t="shared" si="16"/>
        <v>0</v>
      </c>
      <c r="AS90">
        <f t="shared" si="16"/>
        <v>0</v>
      </c>
      <c r="AT90">
        <f t="shared" si="16"/>
        <v>0</v>
      </c>
      <c r="AU90">
        <f t="shared" si="16"/>
        <v>0</v>
      </c>
      <c r="AV90">
        <f t="shared" si="16"/>
        <v>0</v>
      </c>
      <c r="AW90">
        <f t="shared" si="16"/>
        <v>0</v>
      </c>
      <c r="AX90">
        <f t="shared" si="16"/>
        <v>0</v>
      </c>
      <c r="AY90">
        <f t="shared" si="16"/>
        <v>0</v>
      </c>
      <c r="AZ90">
        <f t="shared" si="16"/>
        <v>0</v>
      </c>
      <c r="BA90">
        <f t="shared" si="16"/>
        <v>0</v>
      </c>
      <c r="BB90">
        <f t="shared" si="16"/>
        <v>0</v>
      </c>
      <c r="BC90">
        <f t="shared" si="16"/>
        <v>0</v>
      </c>
      <c r="BD90">
        <f t="shared" si="16"/>
        <v>0</v>
      </c>
      <c r="BE90">
        <f t="shared" si="16"/>
        <v>0</v>
      </c>
      <c r="BF90">
        <f t="shared" si="17"/>
        <v>0</v>
      </c>
      <c r="BG90">
        <f t="shared" si="16"/>
        <v>0</v>
      </c>
      <c r="BH90">
        <f t="shared" si="16"/>
        <v>0</v>
      </c>
      <c r="BI90">
        <f t="shared" ref="AE90:BI91" si="19">COUNTIFS($BS$3:$BS$29,$A90&amp;BI$31)</f>
        <v>0</v>
      </c>
    </row>
    <row r="91" spans="1:61" x14ac:dyDescent="0.25">
      <c r="A91" s="4">
        <v>0.37430555555555539</v>
      </c>
      <c r="B91">
        <f t="shared" si="2"/>
        <v>0</v>
      </c>
      <c r="C91">
        <f t="shared" si="18"/>
        <v>0</v>
      </c>
      <c r="D91">
        <f t="shared" si="18"/>
        <v>0</v>
      </c>
      <c r="E91">
        <f t="shared" si="18"/>
        <v>0</v>
      </c>
      <c r="F91">
        <f t="shared" si="18"/>
        <v>0</v>
      </c>
      <c r="G91">
        <f t="shared" si="18"/>
        <v>0</v>
      </c>
      <c r="H91">
        <f t="shared" si="18"/>
        <v>0</v>
      </c>
      <c r="I91">
        <f t="shared" si="18"/>
        <v>0</v>
      </c>
      <c r="J91">
        <f t="shared" si="18"/>
        <v>0</v>
      </c>
      <c r="K91">
        <f t="shared" si="18"/>
        <v>0</v>
      </c>
      <c r="L91">
        <f t="shared" si="18"/>
        <v>0</v>
      </c>
      <c r="M91">
        <f t="shared" si="18"/>
        <v>0</v>
      </c>
      <c r="N91">
        <f t="shared" si="18"/>
        <v>0</v>
      </c>
      <c r="O91">
        <f t="shared" si="18"/>
        <v>0</v>
      </c>
      <c r="P91">
        <f t="shared" si="18"/>
        <v>0</v>
      </c>
      <c r="Q91">
        <f t="shared" si="18"/>
        <v>0</v>
      </c>
      <c r="R91">
        <f t="shared" si="18"/>
        <v>0</v>
      </c>
      <c r="S91">
        <f t="shared" si="18"/>
        <v>0</v>
      </c>
      <c r="T91">
        <f t="shared" si="18"/>
        <v>0</v>
      </c>
      <c r="U91">
        <f t="shared" si="18"/>
        <v>0</v>
      </c>
      <c r="V91">
        <f t="shared" si="18"/>
        <v>0</v>
      </c>
      <c r="W91">
        <f t="shared" si="18"/>
        <v>0</v>
      </c>
      <c r="X91">
        <f t="shared" si="18"/>
        <v>1</v>
      </c>
      <c r="Y91">
        <f t="shared" si="18"/>
        <v>0</v>
      </c>
      <c r="Z91">
        <f t="shared" si="18"/>
        <v>0</v>
      </c>
      <c r="AA91">
        <f t="shared" si="18"/>
        <v>0</v>
      </c>
      <c r="AB91">
        <f t="shared" si="18"/>
        <v>0</v>
      </c>
      <c r="AC91">
        <f t="shared" si="18"/>
        <v>0</v>
      </c>
      <c r="AD91">
        <f t="shared" si="17"/>
        <v>0</v>
      </c>
      <c r="AE91">
        <f t="shared" si="19"/>
        <v>0</v>
      </c>
      <c r="AF91">
        <f t="shared" si="19"/>
        <v>0</v>
      </c>
      <c r="AG91">
        <f t="shared" si="19"/>
        <v>0</v>
      </c>
      <c r="AH91">
        <f t="shared" si="19"/>
        <v>0</v>
      </c>
      <c r="AI91">
        <f t="shared" si="19"/>
        <v>0</v>
      </c>
      <c r="AJ91">
        <f t="shared" si="19"/>
        <v>0</v>
      </c>
      <c r="AK91">
        <f t="shared" si="19"/>
        <v>0</v>
      </c>
      <c r="AL91">
        <f t="shared" si="19"/>
        <v>0</v>
      </c>
      <c r="AM91">
        <f t="shared" si="19"/>
        <v>0</v>
      </c>
      <c r="AN91">
        <f t="shared" si="19"/>
        <v>0</v>
      </c>
      <c r="AO91">
        <f t="shared" si="19"/>
        <v>0</v>
      </c>
      <c r="AP91">
        <f t="shared" si="19"/>
        <v>0</v>
      </c>
      <c r="AQ91">
        <f t="shared" si="19"/>
        <v>0</v>
      </c>
      <c r="AR91">
        <f t="shared" si="19"/>
        <v>0</v>
      </c>
      <c r="AS91">
        <f t="shared" si="19"/>
        <v>0</v>
      </c>
      <c r="AT91">
        <f t="shared" si="19"/>
        <v>0</v>
      </c>
      <c r="AU91">
        <f t="shared" si="19"/>
        <v>0</v>
      </c>
      <c r="AV91">
        <f t="shared" si="19"/>
        <v>0</v>
      </c>
      <c r="AW91">
        <f t="shared" si="19"/>
        <v>0</v>
      </c>
      <c r="AX91">
        <f t="shared" si="19"/>
        <v>0</v>
      </c>
      <c r="AY91">
        <f t="shared" si="19"/>
        <v>0</v>
      </c>
      <c r="AZ91">
        <f t="shared" si="19"/>
        <v>0</v>
      </c>
      <c r="BA91">
        <f t="shared" si="19"/>
        <v>0</v>
      </c>
      <c r="BB91">
        <f t="shared" si="19"/>
        <v>0</v>
      </c>
      <c r="BC91">
        <f t="shared" si="19"/>
        <v>0</v>
      </c>
      <c r="BD91">
        <f t="shared" si="19"/>
        <v>0</v>
      </c>
      <c r="BE91">
        <f t="shared" si="19"/>
        <v>0</v>
      </c>
      <c r="BF91">
        <f t="shared" si="17"/>
        <v>0</v>
      </c>
      <c r="BG91">
        <f t="shared" si="19"/>
        <v>0</v>
      </c>
      <c r="BH91">
        <f t="shared" si="19"/>
        <v>0</v>
      </c>
      <c r="BI91">
        <f t="shared" si="19"/>
        <v>0</v>
      </c>
    </row>
  </sheetData>
  <conditionalFormatting sqref="B32:BI9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selection activeCell="K4" sqref="K4"/>
    </sheetView>
  </sheetViews>
  <sheetFormatPr defaultRowHeight="15" x14ac:dyDescent="0.25"/>
  <cols>
    <col min="1" max="1" width="10.7109375" bestFit="1" customWidth="1"/>
    <col min="10" max="10" width="16" customWidth="1"/>
    <col min="11" max="11" width="9.85546875" bestFit="1" customWidth="1"/>
  </cols>
  <sheetData>
    <row r="1" spans="1:11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G1" t="s">
        <v>11</v>
      </c>
      <c r="H1" t="s">
        <v>12</v>
      </c>
      <c r="J1" t="s">
        <v>13</v>
      </c>
      <c r="K1">
        <f>COUNT(H2:H141)</f>
        <v>140</v>
      </c>
    </row>
    <row r="2" spans="1:11" x14ac:dyDescent="0.25">
      <c r="A2" s="2">
        <v>42562</v>
      </c>
      <c r="B2">
        <v>15.0242</v>
      </c>
      <c r="C2">
        <v>15.0351</v>
      </c>
      <c r="D2">
        <v>15.0351</v>
      </c>
      <c r="E2">
        <v>15.0436</v>
      </c>
      <c r="G2">
        <f>IF(C2&gt;B2,1,-1)</f>
        <v>1</v>
      </c>
      <c r="H2" s="7">
        <f>IF(G2=1, E2/D2-1,D2/E2-1)</f>
        <v>5.6534376226302641E-4</v>
      </c>
      <c r="J2" t="s">
        <v>14</v>
      </c>
      <c r="K2" s="7">
        <f>COUNTIF(H2:H141, "&gt;0")/K1</f>
        <v>0.52857142857142858</v>
      </c>
    </row>
    <row r="3" spans="1:11" x14ac:dyDescent="0.25">
      <c r="A3" s="2">
        <v>42563</v>
      </c>
      <c r="B3">
        <v>15.288600000000001</v>
      </c>
      <c r="C3">
        <v>15.302199999999999</v>
      </c>
      <c r="D3">
        <v>15.302199999999999</v>
      </c>
      <c r="E3">
        <v>15.3377</v>
      </c>
      <c r="G3">
        <f t="shared" ref="G3:G66" si="0">IF(C3&gt;B3,1,-1)</f>
        <v>1</v>
      </c>
      <c r="H3" s="7">
        <f t="shared" ref="H3:H66" si="1">IF(G3=1, E3/D3-1,D3/E3-1)</f>
        <v>2.3199278535113166E-3</v>
      </c>
      <c r="J3" t="s">
        <v>15</v>
      </c>
      <c r="K3" s="10">
        <f>AVERAGE(H2:H141)</f>
        <v>-2.7316999198905605E-6</v>
      </c>
    </row>
    <row r="4" spans="1:11" x14ac:dyDescent="0.25">
      <c r="A4" s="2">
        <v>42564</v>
      </c>
      <c r="B4">
        <v>15.626799999999999</v>
      </c>
      <c r="C4">
        <v>15.6286</v>
      </c>
      <c r="D4">
        <v>15.6286</v>
      </c>
      <c r="E4">
        <v>15.63</v>
      </c>
      <c r="G4">
        <f t="shared" si="0"/>
        <v>1</v>
      </c>
      <c r="H4" s="7">
        <f t="shared" si="1"/>
        <v>8.9579360915248429E-5</v>
      </c>
      <c r="J4" t="s">
        <v>16</v>
      </c>
      <c r="K4" s="8">
        <f>SUM(H2:H141)</f>
        <v>-3.824379887846785E-4</v>
      </c>
    </row>
    <row r="5" spans="1:11" x14ac:dyDescent="0.25">
      <c r="A5" s="2">
        <v>42565</v>
      </c>
      <c r="B5">
        <v>15.5436</v>
      </c>
      <c r="C5">
        <v>15.5679</v>
      </c>
      <c r="D5">
        <v>15.5679</v>
      </c>
      <c r="E5">
        <v>15.545400000000001</v>
      </c>
      <c r="G5">
        <f t="shared" si="0"/>
        <v>1</v>
      </c>
      <c r="H5" s="7">
        <f t="shared" si="1"/>
        <v>-1.4452816372150235E-3</v>
      </c>
    </row>
    <row r="6" spans="1:11" x14ac:dyDescent="0.25">
      <c r="A6" s="2">
        <v>42566</v>
      </c>
      <c r="B6">
        <v>15.7148</v>
      </c>
      <c r="C6">
        <v>15.7323</v>
      </c>
      <c r="D6">
        <v>15.7323</v>
      </c>
      <c r="E6">
        <v>15.7622</v>
      </c>
      <c r="G6">
        <f t="shared" si="0"/>
        <v>1</v>
      </c>
      <c r="H6" s="7">
        <f t="shared" si="1"/>
        <v>1.9005485529770549E-3</v>
      </c>
    </row>
    <row r="7" spans="1:11" x14ac:dyDescent="0.25">
      <c r="A7" s="2">
        <v>42569</v>
      </c>
      <c r="B7">
        <v>15.7272</v>
      </c>
      <c r="C7">
        <v>15.7156</v>
      </c>
      <c r="D7">
        <v>15.7156</v>
      </c>
      <c r="E7">
        <v>15.723800000000001</v>
      </c>
      <c r="G7">
        <f t="shared" si="0"/>
        <v>-1</v>
      </c>
      <c r="H7" s="7">
        <f t="shared" si="1"/>
        <v>-5.215024357979603E-4</v>
      </c>
    </row>
    <row r="8" spans="1:11" x14ac:dyDescent="0.25">
      <c r="A8" s="2">
        <v>42570</v>
      </c>
      <c r="B8">
        <v>15.809900000000001</v>
      </c>
      <c r="C8">
        <v>15.806699999999999</v>
      </c>
      <c r="D8">
        <v>15.806699999999999</v>
      </c>
      <c r="E8">
        <v>15.7872</v>
      </c>
      <c r="G8">
        <f t="shared" si="0"/>
        <v>-1</v>
      </c>
      <c r="H8" s="7">
        <f t="shared" si="1"/>
        <v>1.2351778656125578E-3</v>
      </c>
    </row>
    <row r="9" spans="1:11" x14ac:dyDescent="0.25">
      <c r="A9" s="2">
        <v>42571</v>
      </c>
      <c r="B9">
        <v>15.814500000000001</v>
      </c>
      <c r="C9">
        <v>15.817</v>
      </c>
      <c r="D9">
        <v>15.817</v>
      </c>
      <c r="E9">
        <v>15.776899999999999</v>
      </c>
      <c r="G9">
        <f t="shared" si="0"/>
        <v>1</v>
      </c>
      <c r="H9" s="7">
        <f t="shared" si="1"/>
        <v>-2.5352468862616107E-3</v>
      </c>
    </row>
    <row r="10" spans="1:11" x14ac:dyDescent="0.25">
      <c r="A10" s="2">
        <v>42572</v>
      </c>
      <c r="B10">
        <v>16.047599999999999</v>
      </c>
      <c r="C10">
        <v>16.056100000000001</v>
      </c>
      <c r="D10">
        <v>16.056100000000001</v>
      </c>
      <c r="E10">
        <v>16.09</v>
      </c>
      <c r="G10">
        <f t="shared" si="0"/>
        <v>1</v>
      </c>
      <c r="H10" s="7">
        <f t="shared" si="1"/>
        <v>2.1113470892681896E-3</v>
      </c>
    </row>
    <row r="11" spans="1:11" x14ac:dyDescent="0.25">
      <c r="A11" s="2">
        <v>42573</v>
      </c>
      <c r="B11">
        <v>15.8461</v>
      </c>
      <c r="C11">
        <v>15.8544</v>
      </c>
      <c r="D11">
        <v>15.8544</v>
      </c>
      <c r="E11">
        <v>15.8467</v>
      </c>
      <c r="G11">
        <f t="shared" si="0"/>
        <v>1</v>
      </c>
      <c r="H11" s="7">
        <f t="shared" si="1"/>
        <v>-4.856695932989874E-4</v>
      </c>
    </row>
    <row r="12" spans="1:11" x14ac:dyDescent="0.25">
      <c r="A12" s="2">
        <v>42576</v>
      </c>
      <c r="B12">
        <v>15.894600000000001</v>
      </c>
      <c r="C12">
        <v>15.906000000000001</v>
      </c>
      <c r="D12">
        <v>15.906000000000001</v>
      </c>
      <c r="E12">
        <v>15.9366</v>
      </c>
      <c r="G12">
        <f t="shared" si="0"/>
        <v>1</v>
      </c>
      <c r="H12" s="7">
        <f t="shared" si="1"/>
        <v>1.9238023387400105E-3</v>
      </c>
    </row>
    <row r="13" spans="1:11" x14ac:dyDescent="0.25">
      <c r="A13" s="2">
        <v>42577</v>
      </c>
      <c r="B13">
        <v>15.7897</v>
      </c>
      <c r="C13">
        <v>15.790800000000001</v>
      </c>
      <c r="D13">
        <v>15.790800000000001</v>
      </c>
      <c r="E13">
        <v>15.675599999999999</v>
      </c>
      <c r="G13">
        <f t="shared" si="0"/>
        <v>1</v>
      </c>
      <c r="H13" s="7">
        <f t="shared" si="1"/>
        <v>-7.2953871874763543E-3</v>
      </c>
    </row>
    <row r="14" spans="1:11" x14ac:dyDescent="0.25">
      <c r="A14" s="2">
        <v>42578</v>
      </c>
      <c r="B14">
        <v>15.693199999999999</v>
      </c>
      <c r="C14">
        <v>15.7126</v>
      </c>
      <c r="D14">
        <v>15.7126</v>
      </c>
      <c r="E14">
        <v>15.7348</v>
      </c>
      <c r="G14">
        <f t="shared" si="0"/>
        <v>1</v>
      </c>
      <c r="H14" s="7">
        <f t="shared" si="1"/>
        <v>1.412878836093423E-3</v>
      </c>
    </row>
    <row r="15" spans="1:11" x14ac:dyDescent="0.25">
      <c r="A15" s="2">
        <v>42579</v>
      </c>
      <c r="B15">
        <v>15.7462</v>
      </c>
      <c r="C15">
        <v>15.734400000000001</v>
      </c>
      <c r="D15">
        <v>15.734400000000001</v>
      </c>
      <c r="E15">
        <v>15.7166</v>
      </c>
      <c r="G15">
        <f t="shared" si="0"/>
        <v>-1</v>
      </c>
      <c r="H15" s="7">
        <f t="shared" si="1"/>
        <v>1.132560477457023E-3</v>
      </c>
    </row>
    <row r="16" spans="1:11" x14ac:dyDescent="0.25">
      <c r="A16" s="2">
        <v>42580</v>
      </c>
      <c r="B16">
        <v>15.733499999999999</v>
      </c>
      <c r="C16">
        <v>15.7339</v>
      </c>
      <c r="D16">
        <v>15.7339</v>
      </c>
      <c r="E16">
        <v>15.674899999999999</v>
      </c>
      <c r="G16">
        <f t="shared" si="0"/>
        <v>1</v>
      </c>
      <c r="H16" s="7">
        <f t="shared" si="1"/>
        <v>-3.7498649413051366E-3</v>
      </c>
    </row>
    <row r="17" spans="1:8" x14ac:dyDescent="0.25">
      <c r="A17" s="2">
        <v>42583</v>
      </c>
      <c r="B17">
        <v>15.432499999999999</v>
      </c>
      <c r="C17">
        <v>15.430999999999999</v>
      </c>
      <c r="D17">
        <v>15.430999999999999</v>
      </c>
      <c r="E17">
        <v>15.4358</v>
      </c>
      <c r="G17">
        <f t="shared" si="0"/>
        <v>-1</v>
      </c>
      <c r="H17" s="7">
        <f t="shared" si="1"/>
        <v>-3.1096541805419875E-4</v>
      </c>
    </row>
    <row r="18" spans="1:8" x14ac:dyDescent="0.25">
      <c r="A18" s="2">
        <v>42584</v>
      </c>
      <c r="B18">
        <v>15.392099999999999</v>
      </c>
      <c r="C18">
        <v>15.3942</v>
      </c>
      <c r="D18">
        <v>15.3942</v>
      </c>
      <c r="E18">
        <v>15.391</v>
      </c>
      <c r="G18">
        <f t="shared" si="0"/>
        <v>1</v>
      </c>
      <c r="H18" s="7">
        <f t="shared" si="1"/>
        <v>-2.0787049668058444E-4</v>
      </c>
    </row>
    <row r="19" spans="1:8" x14ac:dyDescent="0.25">
      <c r="A19" s="2">
        <v>42585</v>
      </c>
      <c r="B19">
        <v>15.2387</v>
      </c>
      <c r="C19">
        <v>15.231</v>
      </c>
      <c r="D19">
        <v>15.231</v>
      </c>
      <c r="E19">
        <v>15.245200000000001</v>
      </c>
      <c r="G19">
        <f t="shared" si="0"/>
        <v>-1</v>
      </c>
      <c r="H19" s="7">
        <f t="shared" si="1"/>
        <v>-9.3144071576634069E-4</v>
      </c>
    </row>
    <row r="20" spans="1:8" x14ac:dyDescent="0.25">
      <c r="A20" s="2">
        <v>42586</v>
      </c>
      <c r="B20">
        <v>15.249700000000001</v>
      </c>
      <c r="C20">
        <v>15.258800000000001</v>
      </c>
      <c r="D20">
        <v>15.258800000000001</v>
      </c>
      <c r="E20">
        <v>15.243</v>
      </c>
      <c r="G20">
        <f t="shared" si="0"/>
        <v>1</v>
      </c>
      <c r="H20" s="7">
        <f t="shared" si="1"/>
        <v>-1.0354680577765452E-3</v>
      </c>
    </row>
    <row r="21" spans="1:8" x14ac:dyDescent="0.25">
      <c r="A21" s="2">
        <v>42587</v>
      </c>
      <c r="B21">
        <v>15.233700000000001</v>
      </c>
      <c r="C21">
        <v>15.238200000000001</v>
      </c>
      <c r="D21">
        <v>15.238200000000001</v>
      </c>
      <c r="E21">
        <v>15.233599999999999</v>
      </c>
      <c r="G21">
        <f t="shared" si="0"/>
        <v>1</v>
      </c>
      <c r="H21" s="7">
        <f t="shared" si="1"/>
        <v>-3.0187292462380277E-4</v>
      </c>
    </row>
    <row r="22" spans="1:8" x14ac:dyDescent="0.25">
      <c r="A22" s="2">
        <v>42590</v>
      </c>
      <c r="B22">
        <v>15.302300000000001</v>
      </c>
      <c r="C22">
        <v>15.3026</v>
      </c>
      <c r="D22">
        <v>15.3026</v>
      </c>
      <c r="E22">
        <v>15.303000000000001</v>
      </c>
      <c r="G22">
        <f t="shared" si="0"/>
        <v>1</v>
      </c>
      <c r="H22" s="7">
        <f t="shared" si="1"/>
        <v>2.6139348868969847E-5</v>
      </c>
    </row>
    <row r="23" spans="1:8" x14ac:dyDescent="0.25">
      <c r="A23" s="2">
        <v>42591</v>
      </c>
      <c r="B23">
        <v>15.338800000000001</v>
      </c>
      <c r="C23">
        <v>15.3462</v>
      </c>
      <c r="D23">
        <v>15.3462</v>
      </c>
      <c r="E23">
        <v>15.348100000000001</v>
      </c>
      <c r="G23">
        <f t="shared" si="0"/>
        <v>1</v>
      </c>
      <c r="H23" s="7">
        <f t="shared" si="1"/>
        <v>1.2380915145127069E-4</v>
      </c>
    </row>
    <row r="24" spans="1:8" x14ac:dyDescent="0.25">
      <c r="A24" s="2">
        <v>42592</v>
      </c>
      <c r="B24">
        <v>15.296200000000001</v>
      </c>
      <c r="C24">
        <v>15.285399999999999</v>
      </c>
      <c r="D24">
        <v>15.285399999999999</v>
      </c>
      <c r="E24">
        <v>15.244199999999999</v>
      </c>
      <c r="G24">
        <f t="shared" si="0"/>
        <v>-1</v>
      </c>
      <c r="H24" s="7">
        <f t="shared" si="1"/>
        <v>2.7026672439354194E-3</v>
      </c>
    </row>
    <row r="25" spans="1:8" x14ac:dyDescent="0.25">
      <c r="A25" s="2">
        <v>42593</v>
      </c>
      <c r="B25">
        <v>15.231299999999999</v>
      </c>
      <c r="C25">
        <v>15.2249</v>
      </c>
      <c r="D25">
        <v>15.2249</v>
      </c>
      <c r="E25">
        <v>15.246499999999999</v>
      </c>
      <c r="G25">
        <f t="shared" si="0"/>
        <v>-1</v>
      </c>
      <c r="H25" s="7">
        <f t="shared" si="1"/>
        <v>-1.4167185911519997E-3</v>
      </c>
    </row>
    <row r="26" spans="1:8" x14ac:dyDescent="0.25">
      <c r="A26" s="2">
        <v>42594</v>
      </c>
      <c r="B26">
        <v>15.311999999999999</v>
      </c>
      <c r="C26">
        <v>15.3338</v>
      </c>
      <c r="D26">
        <v>15.3338</v>
      </c>
      <c r="E26">
        <v>15.3598</v>
      </c>
      <c r="G26">
        <f t="shared" si="0"/>
        <v>1</v>
      </c>
      <c r="H26" s="7">
        <f t="shared" si="1"/>
        <v>1.695600568678346E-3</v>
      </c>
    </row>
    <row r="27" spans="1:8" x14ac:dyDescent="0.25">
      <c r="A27" s="2">
        <v>42597</v>
      </c>
      <c r="B27">
        <v>15.231999999999999</v>
      </c>
      <c r="C27">
        <v>15.238</v>
      </c>
      <c r="D27">
        <v>15.238</v>
      </c>
      <c r="E27">
        <v>15.2441</v>
      </c>
      <c r="G27">
        <f t="shared" si="0"/>
        <v>1</v>
      </c>
      <c r="H27" s="7">
        <f t="shared" si="1"/>
        <v>4.0031500196868741E-4</v>
      </c>
    </row>
    <row r="28" spans="1:8" x14ac:dyDescent="0.25">
      <c r="A28" s="2">
        <v>42598</v>
      </c>
      <c r="B28">
        <v>15.2302</v>
      </c>
      <c r="C28">
        <v>15.2186</v>
      </c>
      <c r="D28">
        <v>15.2186</v>
      </c>
      <c r="E28">
        <v>15.207599999999999</v>
      </c>
      <c r="G28">
        <f t="shared" si="0"/>
        <v>-1</v>
      </c>
      <c r="H28" s="7">
        <f t="shared" si="1"/>
        <v>7.2332254925178141E-4</v>
      </c>
    </row>
    <row r="29" spans="1:8" x14ac:dyDescent="0.25">
      <c r="A29" s="2">
        <v>42599</v>
      </c>
      <c r="B29">
        <v>15.1244</v>
      </c>
      <c r="C29">
        <v>15.142099999999999</v>
      </c>
      <c r="D29">
        <v>15.142099999999999</v>
      </c>
      <c r="E29">
        <v>15.1632</v>
      </c>
      <c r="G29">
        <f t="shared" si="0"/>
        <v>1</v>
      </c>
      <c r="H29" s="7">
        <f t="shared" si="1"/>
        <v>1.3934658997101224E-3</v>
      </c>
    </row>
    <row r="30" spans="1:8" x14ac:dyDescent="0.25">
      <c r="A30" s="2">
        <v>42600</v>
      </c>
      <c r="B30">
        <v>15.064500000000001</v>
      </c>
      <c r="C30">
        <v>15.053000000000001</v>
      </c>
      <c r="D30">
        <v>15.053000000000001</v>
      </c>
      <c r="E30">
        <v>15.062200000000001</v>
      </c>
      <c r="G30">
        <f t="shared" si="0"/>
        <v>-1</v>
      </c>
      <c r="H30" s="7">
        <f t="shared" si="1"/>
        <v>-6.1080054706486031E-4</v>
      </c>
    </row>
    <row r="31" spans="1:8" x14ac:dyDescent="0.25">
      <c r="A31" s="2">
        <v>42601</v>
      </c>
      <c r="B31">
        <v>15.090400000000001</v>
      </c>
      <c r="C31">
        <v>15.1014</v>
      </c>
      <c r="D31">
        <v>15.1014</v>
      </c>
      <c r="E31">
        <v>15.120100000000001</v>
      </c>
      <c r="G31">
        <f t="shared" si="0"/>
        <v>1</v>
      </c>
      <c r="H31" s="7">
        <f t="shared" si="1"/>
        <v>1.2382957871455158E-3</v>
      </c>
    </row>
    <row r="32" spans="1:8" x14ac:dyDescent="0.25">
      <c r="A32" s="2">
        <v>42604</v>
      </c>
      <c r="B32">
        <v>15.0967</v>
      </c>
      <c r="C32">
        <v>15.0932</v>
      </c>
      <c r="D32">
        <v>15.0932</v>
      </c>
      <c r="E32">
        <v>15.095000000000001</v>
      </c>
      <c r="G32">
        <f t="shared" si="0"/>
        <v>-1</v>
      </c>
      <c r="H32" s="7">
        <f t="shared" si="1"/>
        <v>-1.192447830408172E-4</v>
      </c>
    </row>
    <row r="33" spans="1:8" x14ac:dyDescent="0.25">
      <c r="A33" s="2">
        <v>42605</v>
      </c>
      <c r="B33">
        <v>15.056100000000001</v>
      </c>
      <c r="C33">
        <v>15.056699999999999</v>
      </c>
      <c r="D33">
        <v>15.056699999999999</v>
      </c>
      <c r="E33">
        <v>15.0428</v>
      </c>
      <c r="G33">
        <f t="shared" si="0"/>
        <v>1</v>
      </c>
      <c r="H33" s="7">
        <f t="shared" si="1"/>
        <v>-9.2317705738975686E-4</v>
      </c>
    </row>
    <row r="34" spans="1:8" x14ac:dyDescent="0.25">
      <c r="A34" s="2">
        <v>42606</v>
      </c>
      <c r="B34">
        <v>15.0627</v>
      </c>
      <c r="C34">
        <v>15.065799999999999</v>
      </c>
      <c r="D34">
        <v>15.065799999999999</v>
      </c>
      <c r="E34">
        <v>15.073700000000001</v>
      </c>
      <c r="G34">
        <f t="shared" si="0"/>
        <v>1</v>
      </c>
      <c r="H34" s="7">
        <f t="shared" si="1"/>
        <v>5.2436644585762693E-4</v>
      </c>
    </row>
    <row r="35" spans="1:8" x14ac:dyDescent="0.25">
      <c r="A35" s="2">
        <v>42607</v>
      </c>
      <c r="B35">
        <v>15.068</v>
      </c>
      <c r="C35">
        <v>15.0685</v>
      </c>
      <c r="D35">
        <v>15.0685</v>
      </c>
      <c r="E35">
        <v>15.059200000000001</v>
      </c>
      <c r="G35">
        <f t="shared" si="0"/>
        <v>1</v>
      </c>
      <c r="H35" s="7">
        <f t="shared" si="1"/>
        <v>-6.1718153764478423E-4</v>
      </c>
    </row>
    <row r="36" spans="1:8" x14ac:dyDescent="0.25">
      <c r="A36" s="2">
        <v>42608</v>
      </c>
      <c r="B36">
        <v>15.072100000000001</v>
      </c>
      <c r="C36">
        <v>15.072699999999999</v>
      </c>
      <c r="D36">
        <v>15.072699999999999</v>
      </c>
      <c r="E36">
        <v>15.0608</v>
      </c>
      <c r="G36">
        <f t="shared" si="0"/>
        <v>1</v>
      </c>
      <c r="H36" s="7">
        <f t="shared" si="1"/>
        <v>-7.8950685676748567E-4</v>
      </c>
    </row>
    <row r="37" spans="1:8" x14ac:dyDescent="0.25">
      <c r="A37" s="2">
        <v>42611</v>
      </c>
      <c r="B37">
        <v>15.2102</v>
      </c>
      <c r="C37">
        <v>15.206300000000001</v>
      </c>
      <c r="D37">
        <v>15.206300000000001</v>
      </c>
      <c r="E37">
        <v>15.215400000000001</v>
      </c>
      <c r="G37">
        <f t="shared" si="0"/>
        <v>-1</v>
      </c>
      <c r="H37" s="7">
        <f t="shared" si="1"/>
        <v>-5.9807826281266241E-4</v>
      </c>
    </row>
    <row r="38" spans="1:8" x14ac:dyDescent="0.25">
      <c r="A38" s="2">
        <v>42612</v>
      </c>
      <c r="B38">
        <v>15.227</v>
      </c>
      <c r="C38">
        <v>15.2172</v>
      </c>
      <c r="D38">
        <v>15.2172</v>
      </c>
      <c r="E38">
        <v>15.242100000000001</v>
      </c>
      <c r="G38">
        <f t="shared" si="0"/>
        <v>-1</v>
      </c>
      <c r="H38" s="7">
        <f t="shared" si="1"/>
        <v>-1.6336331607850196E-3</v>
      </c>
    </row>
    <row r="39" spans="1:8" x14ac:dyDescent="0.25">
      <c r="A39" s="2">
        <v>42613</v>
      </c>
      <c r="B39">
        <v>15.3756</v>
      </c>
      <c r="C39">
        <v>15.3787</v>
      </c>
      <c r="D39">
        <v>15.3788</v>
      </c>
      <c r="E39">
        <v>15.4015</v>
      </c>
      <c r="G39">
        <f t="shared" si="0"/>
        <v>1</v>
      </c>
      <c r="H39" s="7">
        <f t="shared" si="1"/>
        <v>1.4760579499051296E-3</v>
      </c>
    </row>
    <row r="40" spans="1:8" x14ac:dyDescent="0.25">
      <c r="A40" s="2">
        <v>42614</v>
      </c>
      <c r="B40">
        <v>15.436199999999999</v>
      </c>
      <c r="C40">
        <v>15.430899999999999</v>
      </c>
      <c r="D40">
        <v>15.430899999999999</v>
      </c>
      <c r="E40">
        <v>15.4236</v>
      </c>
      <c r="G40">
        <f t="shared" si="0"/>
        <v>-1</v>
      </c>
      <c r="H40" s="7">
        <f t="shared" si="1"/>
        <v>4.7330065613726546E-4</v>
      </c>
    </row>
    <row r="41" spans="1:8" x14ac:dyDescent="0.25">
      <c r="A41" s="2">
        <v>42615</v>
      </c>
      <c r="B41">
        <v>15.445</v>
      </c>
      <c r="C41">
        <v>15.441800000000001</v>
      </c>
      <c r="D41">
        <v>15.441800000000001</v>
      </c>
      <c r="E41">
        <v>15.4445</v>
      </c>
      <c r="G41">
        <f t="shared" si="0"/>
        <v>-1</v>
      </c>
      <c r="H41" s="7">
        <f t="shared" si="1"/>
        <v>-1.7481951503761639E-4</v>
      </c>
    </row>
    <row r="42" spans="1:8" x14ac:dyDescent="0.25">
      <c r="A42" s="2">
        <v>42618</v>
      </c>
      <c r="B42">
        <v>15.526</v>
      </c>
      <c r="C42">
        <v>15.5128</v>
      </c>
      <c r="D42">
        <v>15.5128</v>
      </c>
      <c r="E42">
        <v>15.535399999999999</v>
      </c>
      <c r="G42">
        <f t="shared" si="0"/>
        <v>-1</v>
      </c>
      <c r="H42" s="7">
        <f t="shared" si="1"/>
        <v>-1.4547420729430494E-3</v>
      </c>
    </row>
    <row r="43" spans="1:8" x14ac:dyDescent="0.25">
      <c r="A43" s="2">
        <v>42619</v>
      </c>
      <c r="B43">
        <v>15.466900000000001</v>
      </c>
      <c r="C43">
        <v>15.4655</v>
      </c>
      <c r="D43">
        <v>15.4648</v>
      </c>
      <c r="E43">
        <v>15.4946</v>
      </c>
      <c r="G43">
        <f t="shared" si="0"/>
        <v>-1</v>
      </c>
      <c r="H43" s="7">
        <f t="shared" si="1"/>
        <v>-1.9232506808823935E-3</v>
      </c>
    </row>
    <row r="44" spans="1:8" x14ac:dyDescent="0.25">
      <c r="A44" s="2">
        <v>42620</v>
      </c>
      <c r="B44">
        <v>15.2272</v>
      </c>
      <c r="C44">
        <v>15.2057</v>
      </c>
      <c r="D44">
        <v>15.2057</v>
      </c>
      <c r="E44">
        <v>15.2056</v>
      </c>
      <c r="G44">
        <f t="shared" si="0"/>
        <v>-1</v>
      </c>
      <c r="H44" s="7">
        <f t="shared" si="1"/>
        <v>6.5765244383619859E-6</v>
      </c>
    </row>
    <row r="45" spans="1:8" x14ac:dyDescent="0.25">
      <c r="A45" s="2">
        <v>42621</v>
      </c>
      <c r="B45">
        <v>15.2667</v>
      </c>
      <c r="C45">
        <v>15.266299999999999</v>
      </c>
      <c r="D45">
        <v>15.266299999999999</v>
      </c>
      <c r="E45">
        <v>15.252800000000001</v>
      </c>
      <c r="G45">
        <f t="shared" si="0"/>
        <v>-1</v>
      </c>
      <c r="H45" s="7">
        <f t="shared" si="1"/>
        <v>8.8508339452419982E-4</v>
      </c>
    </row>
    <row r="46" spans="1:8" x14ac:dyDescent="0.25">
      <c r="A46" s="2">
        <v>42622</v>
      </c>
      <c r="B46">
        <v>15.328900000000001</v>
      </c>
      <c r="C46">
        <v>15.324999999999999</v>
      </c>
      <c r="D46">
        <v>15.3249</v>
      </c>
      <c r="E46">
        <v>15.3024</v>
      </c>
      <c r="G46">
        <f t="shared" si="0"/>
        <v>-1</v>
      </c>
      <c r="H46" s="7">
        <f t="shared" si="1"/>
        <v>1.4703575909660316E-3</v>
      </c>
    </row>
    <row r="47" spans="1:8" x14ac:dyDescent="0.25">
      <c r="A47" s="2">
        <v>42625</v>
      </c>
      <c r="B47">
        <v>15.3164</v>
      </c>
      <c r="C47">
        <v>15.3081</v>
      </c>
      <c r="D47">
        <v>15.3081</v>
      </c>
      <c r="E47">
        <v>15.338800000000001</v>
      </c>
      <c r="G47">
        <f t="shared" si="0"/>
        <v>-1</v>
      </c>
      <c r="H47" s="7">
        <f t="shared" si="1"/>
        <v>-2.0014603489191263E-3</v>
      </c>
    </row>
    <row r="48" spans="1:8" x14ac:dyDescent="0.25">
      <c r="A48" s="2">
        <v>42626</v>
      </c>
      <c r="B48">
        <v>15.210800000000001</v>
      </c>
      <c r="C48">
        <v>15.1988</v>
      </c>
      <c r="D48">
        <v>15.1998</v>
      </c>
      <c r="E48">
        <v>15.176399999999999</v>
      </c>
      <c r="G48">
        <f t="shared" si="0"/>
        <v>-1</v>
      </c>
      <c r="H48" s="7">
        <f t="shared" si="1"/>
        <v>1.5418676365936967E-3</v>
      </c>
    </row>
    <row r="49" spans="1:8" x14ac:dyDescent="0.25">
      <c r="A49" s="2">
        <v>42627</v>
      </c>
      <c r="B49">
        <v>15.3178</v>
      </c>
      <c r="C49">
        <v>15.320399999999999</v>
      </c>
      <c r="D49">
        <v>15.320399999999999</v>
      </c>
      <c r="E49">
        <v>15.365500000000001</v>
      </c>
      <c r="G49">
        <f t="shared" si="0"/>
        <v>1</v>
      </c>
      <c r="H49" s="7">
        <f t="shared" si="1"/>
        <v>2.943787368476114E-3</v>
      </c>
    </row>
    <row r="50" spans="1:8" x14ac:dyDescent="0.25">
      <c r="A50" s="2">
        <v>42628</v>
      </c>
      <c r="B50">
        <v>15.3689</v>
      </c>
      <c r="C50">
        <v>15.3803</v>
      </c>
      <c r="D50">
        <v>15.3803</v>
      </c>
      <c r="E50">
        <v>15.3466</v>
      </c>
      <c r="G50">
        <f t="shared" si="0"/>
        <v>1</v>
      </c>
      <c r="H50" s="7">
        <f t="shared" si="1"/>
        <v>-2.1911146076474264E-3</v>
      </c>
    </row>
    <row r="51" spans="1:8" x14ac:dyDescent="0.25">
      <c r="A51" s="2">
        <v>42629</v>
      </c>
      <c r="B51">
        <v>15.331899999999999</v>
      </c>
      <c r="C51">
        <v>15.324299999999999</v>
      </c>
      <c r="D51">
        <v>15.324299999999999</v>
      </c>
      <c r="E51">
        <v>15.3216</v>
      </c>
      <c r="G51">
        <f t="shared" si="0"/>
        <v>-1</v>
      </c>
      <c r="H51" s="7">
        <f t="shared" si="1"/>
        <v>1.7622180451115632E-4</v>
      </c>
    </row>
    <row r="52" spans="1:8" x14ac:dyDescent="0.25">
      <c r="A52" s="2">
        <v>42632</v>
      </c>
      <c r="B52">
        <v>15.364599999999999</v>
      </c>
      <c r="C52">
        <v>15.359</v>
      </c>
      <c r="D52">
        <v>15.359</v>
      </c>
      <c r="E52">
        <v>15.3363</v>
      </c>
      <c r="G52">
        <f t="shared" si="0"/>
        <v>-1</v>
      </c>
      <c r="H52" s="7">
        <f t="shared" si="1"/>
        <v>1.4801484060693593E-3</v>
      </c>
    </row>
    <row r="53" spans="1:8" x14ac:dyDescent="0.25">
      <c r="A53" s="2">
        <v>42633</v>
      </c>
      <c r="B53">
        <v>15.274699999999999</v>
      </c>
      <c r="C53">
        <v>15.2752</v>
      </c>
      <c r="D53">
        <v>15.2752</v>
      </c>
      <c r="E53">
        <v>15.2662</v>
      </c>
      <c r="G53">
        <f t="shared" si="0"/>
        <v>1</v>
      </c>
      <c r="H53" s="7">
        <f t="shared" si="1"/>
        <v>-5.8919032156701245E-4</v>
      </c>
    </row>
    <row r="54" spans="1:8" x14ac:dyDescent="0.25">
      <c r="A54" s="2">
        <v>42634</v>
      </c>
      <c r="B54">
        <v>15.2021</v>
      </c>
      <c r="C54">
        <v>15.2018</v>
      </c>
      <c r="D54">
        <v>15.2018</v>
      </c>
      <c r="E54">
        <v>15.222</v>
      </c>
      <c r="G54">
        <f t="shared" si="0"/>
        <v>-1</v>
      </c>
      <c r="H54" s="7">
        <f t="shared" si="1"/>
        <v>-1.3270266719221935E-3</v>
      </c>
    </row>
    <row r="55" spans="1:8" x14ac:dyDescent="0.25">
      <c r="A55" s="2">
        <v>42635</v>
      </c>
      <c r="B55">
        <v>15.046099999999999</v>
      </c>
      <c r="C55">
        <v>15.031599999999999</v>
      </c>
      <c r="D55">
        <v>15.031599999999999</v>
      </c>
      <c r="E55">
        <v>15.0124</v>
      </c>
      <c r="G55">
        <f t="shared" si="0"/>
        <v>-1</v>
      </c>
      <c r="H55" s="7">
        <f t="shared" si="1"/>
        <v>1.2789427406676435E-3</v>
      </c>
    </row>
    <row r="56" spans="1:8" x14ac:dyDescent="0.25">
      <c r="A56" s="2">
        <v>42636</v>
      </c>
      <c r="B56">
        <v>15.085599999999999</v>
      </c>
      <c r="C56">
        <v>15.0753</v>
      </c>
      <c r="D56">
        <v>15.0753</v>
      </c>
      <c r="E56">
        <v>15.120799999999999</v>
      </c>
      <c r="G56">
        <f t="shared" si="0"/>
        <v>-1</v>
      </c>
      <c r="H56" s="7">
        <f t="shared" si="1"/>
        <v>-3.0091000476164531E-3</v>
      </c>
    </row>
    <row r="57" spans="1:8" x14ac:dyDescent="0.25">
      <c r="A57" s="2">
        <v>42639</v>
      </c>
      <c r="B57">
        <v>15.103199999999999</v>
      </c>
      <c r="C57">
        <v>15.0966</v>
      </c>
      <c r="D57">
        <v>15.0966</v>
      </c>
      <c r="E57">
        <v>15.0901</v>
      </c>
      <c r="G57">
        <f t="shared" si="0"/>
        <v>-1</v>
      </c>
      <c r="H57" s="7">
        <f t="shared" si="1"/>
        <v>4.3074598577885759E-4</v>
      </c>
    </row>
    <row r="58" spans="1:8" x14ac:dyDescent="0.25">
      <c r="A58" s="2">
        <v>42640</v>
      </c>
      <c r="B58">
        <v>15.0131</v>
      </c>
      <c r="C58">
        <v>15.0036</v>
      </c>
      <c r="D58">
        <v>15.0036</v>
      </c>
      <c r="E58">
        <v>15.012</v>
      </c>
      <c r="G58">
        <f t="shared" si="0"/>
        <v>-1</v>
      </c>
      <c r="H58" s="7">
        <f t="shared" si="1"/>
        <v>-5.5955235811355752E-4</v>
      </c>
    </row>
    <row r="59" spans="1:8" x14ac:dyDescent="0.25">
      <c r="A59" s="2">
        <v>42641</v>
      </c>
      <c r="B59">
        <v>15.036799999999999</v>
      </c>
      <c r="C59">
        <v>15.034000000000001</v>
      </c>
      <c r="D59">
        <v>15.034000000000001</v>
      </c>
      <c r="E59">
        <v>15.042899999999999</v>
      </c>
      <c r="G59">
        <f t="shared" si="0"/>
        <v>-1</v>
      </c>
      <c r="H59" s="7">
        <f t="shared" si="1"/>
        <v>-5.9164123938859614E-4</v>
      </c>
    </row>
    <row r="60" spans="1:8" x14ac:dyDescent="0.25">
      <c r="A60" s="2">
        <v>42642</v>
      </c>
      <c r="B60">
        <v>15.0929</v>
      </c>
      <c r="C60">
        <v>15.1038</v>
      </c>
      <c r="D60">
        <v>15.1038</v>
      </c>
      <c r="E60">
        <v>15.120200000000001</v>
      </c>
      <c r="G60">
        <f t="shared" si="0"/>
        <v>1</v>
      </c>
      <c r="H60" s="7">
        <f t="shared" si="1"/>
        <v>1.0858194626517381E-3</v>
      </c>
    </row>
    <row r="61" spans="1:8" x14ac:dyDescent="0.25">
      <c r="A61" s="2">
        <v>42643</v>
      </c>
      <c r="B61">
        <v>15.1563</v>
      </c>
      <c r="C61">
        <v>15.156700000000001</v>
      </c>
      <c r="D61">
        <v>15.156700000000001</v>
      </c>
      <c r="E61">
        <v>15.137600000000001</v>
      </c>
      <c r="G61">
        <f t="shared" si="0"/>
        <v>1</v>
      </c>
      <c r="H61" s="7">
        <f t="shared" si="1"/>
        <v>-1.2601687702468167E-3</v>
      </c>
    </row>
    <row r="62" spans="1:8" x14ac:dyDescent="0.25">
      <c r="A62" s="2">
        <v>42646</v>
      </c>
      <c r="B62">
        <v>15.205</v>
      </c>
      <c r="C62">
        <v>15.2066</v>
      </c>
      <c r="D62">
        <v>15.2066</v>
      </c>
      <c r="E62">
        <v>15.171799999999999</v>
      </c>
      <c r="G62">
        <f t="shared" si="0"/>
        <v>1</v>
      </c>
      <c r="H62" s="7">
        <f t="shared" si="1"/>
        <v>-2.2884800021043539E-3</v>
      </c>
    </row>
    <row r="63" spans="1:8" x14ac:dyDescent="0.25">
      <c r="A63" s="2">
        <v>42647</v>
      </c>
      <c r="B63">
        <v>15.244199999999999</v>
      </c>
      <c r="C63">
        <v>15.2517</v>
      </c>
      <c r="D63">
        <v>15.2517</v>
      </c>
      <c r="E63">
        <v>15.2765</v>
      </c>
      <c r="G63">
        <f t="shared" si="0"/>
        <v>1</v>
      </c>
      <c r="H63" s="7">
        <f t="shared" si="1"/>
        <v>1.6260482438024138E-3</v>
      </c>
    </row>
    <row r="64" spans="1:8" x14ac:dyDescent="0.25">
      <c r="A64" s="2">
        <v>42648</v>
      </c>
      <c r="B64">
        <v>15.367900000000001</v>
      </c>
      <c r="C64">
        <v>15.3621</v>
      </c>
      <c r="D64">
        <v>15.3621</v>
      </c>
      <c r="E64">
        <v>15.3535</v>
      </c>
      <c r="G64">
        <f t="shared" si="0"/>
        <v>-1</v>
      </c>
      <c r="H64" s="7">
        <f t="shared" si="1"/>
        <v>5.6013286872702572E-4</v>
      </c>
    </row>
    <row r="65" spans="1:8" x14ac:dyDescent="0.25">
      <c r="A65" s="2">
        <v>42649</v>
      </c>
      <c r="B65">
        <v>15.4427</v>
      </c>
      <c r="C65">
        <v>15.460599999999999</v>
      </c>
      <c r="D65">
        <v>15.460599999999999</v>
      </c>
      <c r="E65">
        <v>15.452999999999999</v>
      </c>
      <c r="G65">
        <f t="shared" si="0"/>
        <v>1</v>
      </c>
      <c r="H65" s="7">
        <f t="shared" si="1"/>
        <v>-4.9157212527328742E-4</v>
      </c>
    </row>
    <row r="66" spans="1:8" x14ac:dyDescent="0.25">
      <c r="A66" s="2">
        <v>42650</v>
      </c>
      <c r="B66">
        <v>15.4604</v>
      </c>
      <c r="C66">
        <v>15.4633</v>
      </c>
      <c r="D66">
        <v>15.4633</v>
      </c>
      <c r="E66">
        <v>15.441700000000001</v>
      </c>
      <c r="G66">
        <f t="shared" si="0"/>
        <v>1</v>
      </c>
      <c r="H66" s="7">
        <f t="shared" si="1"/>
        <v>-1.3968557811074866E-3</v>
      </c>
    </row>
    <row r="67" spans="1:8" x14ac:dyDescent="0.25">
      <c r="A67" s="2">
        <v>42653</v>
      </c>
      <c r="B67">
        <v>15.3673</v>
      </c>
      <c r="C67">
        <v>15.374700000000001</v>
      </c>
      <c r="D67">
        <v>15.374700000000001</v>
      </c>
      <c r="E67">
        <v>15.3706</v>
      </c>
      <c r="G67">
        <f t="shared" ref="G67:G129" si="2">IF(C67&gt;B67,1,-1)</f>
        <v>1</v>
      </c>
      <c r="H67" s="7">
        <f t="shared" ref="H67:H129" si="3">IF(G67=1, E67/D67-1,D67/E67-1)</f>
        <v>-2.6667187002027415E-4</v>
      </c>
    </row>
    <row r="68" spans="1:8" x14ac:dyDescent="0.25">
      <c r="A68" s="2">
        <v>42654</v>
      </c>
      <c r="B68">
        <v>15.435499999999999</v>
      </c>
      <c r="C68">
        <v>15.4504</v>
      </c>
      <c r="D68">
        <v>15.4504</v>
      </c>
      <c r="E68">
        <v>15.457599999999999</v>
      </c>
      <c r="G68">
        <f t="shared" si="2"/>
        <v>1</v>
      </c>
      <c r="H68" s="7">
        <f t="shared" si="3"/>
        <v>4.6600735256041581E-4</v>
      </c>
    </row>
    <row r="69" spans="1:8" x14ac:dyDescent="0.25">
      <c r="A69" s="2">
        <v>42655</v>
      </c>
      <c r="B69">
        <v>15.353199999999999</v>
      </c>
      <c r="C69">
        <v>15.372199999999999</v>
      </c>
      <c r="D69">
        <v>15.372199999999999</v>
      </c>
      <c r="E69">
        <v>15.4024</v>
      </c>
      <c r="G69">
        <f t="shared" si="2"/>
        <v>1</v>
      </c>
      <c r="H69" s="7">
        <f t="shared" si="3"/>
        <v>1.9645854204344282E-3</v>
      </c>
    </row>
    <row r="70" spans="1:8" x14ac:dyDescent="0.25">
      <c r="A70" s="2">
        <v>42656</v>
      </c>
      <c r="B70">
        <v>15.5054</v>
      </c>
      <c r="C70">
        <v>15.520099999999999</v>
      </c>
      <c r="D70">
        <v>15.520099999999999</v>
      </c>
      <c r="E70">
        <v>15.5265</v>
      </c>
      <c r="G70">
        <f t="shared" si="2"/>
        <v>1</v>
      </c>
      <c r="H70" s="7">
        <f t="shared" si="3"/>
        <v>4.123684770072078E-4</v>
      </c>
    </row>
    <row r="71" spans="1:8" x14ac:dyDescent="0.25">
      <c r="A71" s="2">
        <v>42657</v>
      </c>
      <c r="B71">
        <v>15.405900000000001</v>
      </c>
      <c r="C71">
        <v>15.4184</v>
      </c>
      <c r="D71">
        <v>15.4184</v>
      </c>
      <c r="E71">
        <v>15.4131</v>
      </c>
      <c r="G71">
        <f t="shared" si="2"/>
        <v>1</v>
      </c>
      <c r="H71" s="7">
        <f t="shared" si="3"/>
        <v>-3.4374513568202758E-4</v>
      </c>
    </row>
    <row r="72" spans="1:8" x14ac:dyDescent="0.25">
      <c r="A72" s="2">
        <v>42660</v>
      </c>
      <c r="B72">
        <v>15.4457</v>
      </c>
      <c r="C72">
        <v>15.4472</v>
      </c>
      <c r="D72">
        <v>15.4472</v>
      </c>
      <c r="E72">
        <v>15.4587</v>
      </c>
      <c r="G72">
        <f t="shared" si="2"/>
        <v>1</v>
      </c>
      <c r="H72" s="7">
        <f t="shared" si="3"/>
        <v>7.4447148997869306E-4</v>
      </c>
    </row>
    <row r="73" spans="1:8" x14ac:dyDescent="0.25">
      <c r="A73" s="2">
        <v>42661</v>
      </c>
      <c r="B73">
        <v>15.398300000000001</v>
      </c>
      <c r="C73">
        <v>15.381399999999999</v>
      </c>
      <c r="D73">
        <v>15.381399999999999</v>
      </c>
      <c r="E73">
        <v>15.393700000000001</v>
      </c>
      <c r="G73">
        <f t="shared" si="2"/>
        <v>-1</v>
      </c>
      <c r="H73" s="7">
        <f t="shared" si="3"/>
        <v>-7.9902817386345859E-4</v>
      </c>
    </row>
    <row r="74" spans="1:8" x14ac:dyDescent="0.25">
      <c r="A74" s="2">
        <v>42662</v>
      </c>
      <c r="B74">
        <v>15.406000000000001</v>
      </c>
      <c r="C74">
        <v>15.3932</v>
      </c>
      <c r="D74">
        <v>15.3932</v>
      </c>
      <c r="E74">
        <v>15.382400000000001</v>
      </c>
      <c r="G74">
        <f t="shared" si="2"/>
        <v>-1</v>
      </c>
      <c r="H74" s="7">
        <f t="shared" si="3"/>
        <v>7.021011025587498E-4</v>
      </c>
    </row>
    <row r="75" spans="1:8" x14ac:dyDescent="0.25">
      <c r="A75" s="2">
        <v>42663</v>
      </c>
      <c r="B75">
        <v>15.3422</v>
      </c>
      <c r="C75">
        <v>15.341699999999999</v>
      </c>
      <c r="D75">
        <v>15.341699999999999</v>
      </c>
      <c r="E75">
        <v>15.3666</v>
      </c>
      <c r="G75">
        <f t="shared" si="2"/>
        <v>-1</v>
      </c>
      <c r="H75" s="7">
        <f t="shared" si="3"/>
        <v>-1.6203974854555048E-3</v>
      </c>
    </row>
    <row r="76" spans="1:8" x14ac:dyDescent="0.25">
      <c r="A76" s="2">
        <v>42664</v>
      </c>
      <c r="B76">
        <v>15.4206</v>
      </c>
      <c r="C76">
        <v>15.4146</v>
      </c>
      <c r="D76">
        <v>15.4146</v>
      </c>
      <c r="E76">
        <v>15.423</v>
      </c>
      <c r="G76">
        <f t="shared" si="2"/>
        <v>-1</v>
      </c>
      <c r="H76" s="7">
        <f t="shared" si="3"/>
        <v>-5.4464112040464308E-4</v>
      </c>
    </row>
    <row r="77" spans="1:8" x14ac:dyDescent="0.25">
      <c r="A77" s="2">
        <v>42667</v>
      </c>
      <c r="B77">
        <v>15.3361</v>
      </c>
      <c r="C77">
        <v>15.3352</v>
      </c>
      <c r="D77">
        <v>15.3352</v>
      </c>
      <c r="E77">
        <v>15.329700000000001</v>
      </c>
      <c r="G77">
        <f t="shared" si="2"/>
        <v>-1</v>
      </c>
      <c r="H77" s="7">
        <f t="shared" si="3"/>
        <v>3.5878066759287286E-4</v>
      </c>
    </row>
    <row r="78" spans="1:8" x14ac:dyDescent="0.25">
      <c r="A78" s="2">
        <v>42668</v>
      </c>
      <c r="B78">
        <v>15.372</v>
      </c>
      <c r="C78">
        <v>15.3704</v>
      </c>
      <c r="D78">
        <v>15.3704</v>
      </c>
      <c r="E78">
        <v>15.391299999999999</v>
      </c>
      <c r="G78">
        <f t="shared" si="2"/>
        <v>-1</v>
      </c>
      <c r="H78" s="7">
        <f t="shared" si="3"/>
        <v>-1.3579099881101397E-3</v>
      </c>
    </row>
    <row r="79" spans="1:8" x14ac:dyDescent="0.25">
      <c r="A79" s="2">
        <v>42669</v>
      </c>
      <c r="B79">
        <v>15.369</v>
      </c>
      <c r="C79">
        <v>15.370200000000001</v>
      </c>
      <c r="D79">
        <v>15.370200000000001</v>
      </c>
      <c r="E79">
        <v>15.3756</v>
      </c>
      <c r="G79">
        <f t="shared" si="2"/>
        <v>1</v>
      </c>
      <c r="H79" s="7">
        <f t="shared" si="3"/>
        <v>3.513291954562181E-4</v>
      </c>
    </row>
    <row r="80" spans="1:8" x14ac:dyDescent="0.25">
      <c r="A80" s="2">
        <v>42670</v>
      </c>
      <c r="B80">
        <v>15.4161</v>
      </c>
      <c r="C80">
        <v>15.4221</v>
      </c>
      <c r="D80">
        <v>15.4221</v>
      </c>
      <c r="E80">
        <v>15.4032</v>
      </c>
      <c r="G80">
        <f t="shared" si="2"/>
        <v>1</v>
      </c>
      <c r="H80" s="7">
        <f t="shared" si="3"/>
        <v>-1.2255140350536653E-3</v>
      </c>
    </row>
    <row r="81" spans="1:8" x14ac:dyDescent="0.25">
      <c r="A81" s="2">
        <v>42671</v>
      </c>
      <c r="B81">
        <v>15.4878</v>
      </c>
      <c r="C81">
        <v>15.4885</v>
      </c>
      <c r="D81">
        <v>15.4885</v>
      </c>
      <c r="E81">
        <v>15.484500000000001</v>
      </c>
      <c r="G81">
        <f t="shared" si="2"/>
        <v>1</v>
      </c>
      <c r="H81" s="7">
        <f t="shared" si="3"/>
        <v>-2.5825612551244603E-4</v>
      </c>
    </row>
    <row r="82" spans="1:8" x14ac:dyDescent="0.25">
      <c r="A82" s="2">
        <v>42674</v>
      </c>
      <c r="B82">
        <v>15.409599999999999</v>
      </c>
      <c r="C82">
        <v>15.4057</v>
      </c>
      <c r="D82">
        <v>15.4057</v>
      </c>
      <c r="E82">
        <v>15.439299999999999</v>
      </c>
      <c r="G82">
        <f t="shared" si="2"/>
        <v>-1</v>
      </c>
      <c r="H82" s="7">
        <f t="shared" si="3"/>
        <v>-2.1762644679487186E-3</v>
      </c>
    </row>
    <row r="83" spans="1:8" x14ac:dyDescent="0.25">
      <c r="A83" s="2">
        <v>42675</v>
      </c>
      <c r="B83">
        <v>15.466699999999999</v>
      </c>
      <c r="C83">
        <v>15.4559</v>
      </c>
      <c r="D83">
        <v>15.4559</v>
      </c>
      <c r="E83">
        <v>15.4528</v>
      </c>
      <c r="G83">
        <f t="shared" si="2"/>
        <v>-1</v>
      </c>
      <c r="H83" s="7">
        <f t="shared" si="3"/>
        <v>2.0061089252432218E-4</v>
      </c>
    </row>
    <row r="84" spans="1:8" x14ac:dyDescent="0.25">
      <c r="A84" s="2">
        <v>42676</v>
      </c>
      <c r="B84">
        <v>15.366300000000001</v>
      </c>
      <c r="C84">
        <v>15.358000000000001</v>
      </c>
      <c r="D84">
        <v>15.358000000000001</v>
      </c>
      <c r="E84">
        <v>15.3621</v>
      </c>
      <c r="G84">
        <f t="shared" si="2"/>
        <v>-1</v>
      </c>
      <c r="H84" s="7">
        <f t="shared" si="3"/>
        <v>-2.6689059438478324E-4</v>
      </c>
    </row>
    <row r="85" spans="1:8" x14ac:dyDescent="0.25">
      <c r="A85" s="2">
        <v>42677</v>
      </c>
      <c r="B85">
        <v>15.277900000000001</v>
      </c>
      <c r="C85">
        <v>15.273899999999999</v>
      </c>
      <c r="D85">
        <v>15.273899999999999</v>
      </c>
      <c r="E85">
        <v>15.256</v>
      </c>
      <c r="G85">
        <f t="shared" si="2"/>
        <v>-1</v>
      </c>
      <c r="H85" s="7">
        <f t="shared" si="3"/>
        <v>1.1733088620868859E-3</v>
      </c>
    </row>
    <row r="86" spans="1:8" x14ac:dyDescent="0.25">
      <c r="A86" s="2">
        <v>42678</v>
      </c>
      <c r="B86">
        <v>15.2241</v>
      </c>
      <c r="C86">
        <v>15.2325</v>
      </c>
      <c r="D86">
        <v>15.2325</v>
      </c>
      <c r="E86">
        <v>15.202199999999999</v>
      </c>
      <c r="G86">
        <f t="shared" si="2"/>
        <v>1</v>
      </c>
      <c r="H86" s="7">
        <f t="shared" si="3"/>
        <v>-1.9891678975874072E-3</v>
      </c>
    </row>
    <row r="87" spans="1:8" x14ac:dyDescent="0.25">
      <c r="A87" s="2">
        <v>42681</v>
      </c>
      <c r="B87">
        <v>15.3643</v>
      </c>
      <c r="C87">
        <v>15.360300000000001</v>
      </c>
      <c r="D87">
        <v>15.360300000000001</v>
      </c>
      <c r="E87">
        <v>15.3422</v>
      </c>
      <c r="G87">
        <f t="shared" si="2"/>
        <v>-1</v>
      </c>
      <c r="H87" s="7">
        <f t="shared" si="3"/>
        <v>1.1797525778571849E-3</v>
      </c>
    </row>
    <row r="88" spans="1:8" x14ac:dyDescent="0.25">
      <c r="A88" s="2">
        <v>42682</v>
      </c>
      <c r="B88">
        <v>15.3756</v>
      </c>
      <c r="C88">
        <v>15.374700000000001</v>
      </c>
      <c r="D88">
        <v>15.374700000000001</v>
      </c>
      <c r="E88">
        <v>15.3866</v>
      </c>
      <c r="G88">
        <f t="shared" si="2"/>
        <v>-1</v>
      </c>
      <c r="H88" s="7">
        <f t="shared" si="3"/>
        <v>-7.7340023137006941E-4</v>
      </c>
    </row>
    <row r="89" spans="1:8" x14ac:dyDescent="0.25">
      <c r="A89" s="2">
        <v>42683</v>
      </c>
      <c r="B89">
        <v>15.4429</v>
      </c>
      <c r="C89">
        <v>15.443899999999999</v>
      </c>
      <c r="D89">
        <v>15.443899999999999</v>
      </c>
      <c r="E89">
        <v>15.5017</v>
      </c>
      <c r="G89">
        <f t="shared" si="2"/>
        <v>1</v>
      </c>
      <c r="H89" s="7">
        <f t="shared" si="3"/>
        <v>3.7425779757704891E-3</v>
      </c>
    </row>
    <row r="90" spans="1:8" x14ac:dyDescent="0.25">
      <c r="A90" s="2">
        <v>42684</v>
      </c>
      <c r="B90">
        <v>15.5063</v>
      </c>
      <c r="C90">
        <v>15.527900000000001</v>
      </c>
      <c r="D90">
        <v>15.527900000000001</v>
      </c>
      <c r="E90">
        <v>15.485799999999999</v>
      </c>
      <c r="G90">
        <f t="shared" si="2"/>
        <v>1</v>
      </c>
      <c r="H90" s="7">
        <f t="shared" si="3"/>
        <v>-2.7112487844461741E-3</v>
      </c>
    </row>
    <row r="91" spans="1:8" x14ac:dyDescent="0.25">
      <c r="A91" s="2">
        <v>42685</v>
      </c>
      <c r="B91">
        <v>15.631500000000001</v>
      </c>
      <c r="C91">
        <v>15.6357</v>
      </c>
      <c r="D91">
        <v>15.6357</v>
      </c>
      <c r="E91">
        <v>15.613200000000001</v>
      </c>
      <c r="G91">
        <f t="shared" si="2"/>
        <v>1</v>
      </c>
      <c r="H91" s="7">
        <f t="shared" si="3"/>
        <v>-1.4390145628273565E-3</v>
      </c>
    </row>
    <row r="92" spans="1:8" x14ac:dyDescent="0.25">
      <c r="A92" s="2">
        <v>42688</v>
      </c>
      <c r="B92">
        <v>15.662100000000001</v>
      </c>
      <c r="C92">
        <v>15.667199999999999</v>
      </c>
      <c r="D92">
        <v>15.667199999999999</v>
      </c>
      <c r="E92">
        <v>15.7111</v>
      </c>
      <c r="G92">
        <f t="shared" si="2"/>
        <v>1</v>
      </c>
      <c r="H92" s="7">
        <f t="shared" si="3"/>
        <v>2.8020322712418722E-3</v>
      </c>
    </row>
    <row r="93" spans="1:8" x14ac:dyDescent="0.25">
      <c r="A93" s="2">
        <v>42689</v>
      </c>
      <c r="B93">
        <v>15.7895</v>
      </c>
      <c r="C93">
        <v>15.7865</v>
      </c>
      <c r="D93">
        <v>15.7865</v>
      </c>
      <c r="E93">
        <v>15.7599</v>
      </c>
      <c r="G93">
        <f t="shared" si="2"/>
        <v>-1</v>
      </c>
      <c r="H93" s="7">
        <f t="shared" si="3"/>
        <v>1.6878279684515718E-3</v>
      </c>
    </row>
    <row r="94" spans="1:8" x14ac:dyDescent="0.25">
      <c r="A94" s="2">
        <v>42690</v>
      </c>
      <c r="B94">
        <v>15.857699999999999</v>
      </c>
      <c r="C94">
        <v>15.869199999999999</v>
      </c>
      <c r="D94">
        <v>15.869199999999999</v>
      </c>
      <c r="E94">
        <v>15.858000000000001</v>
      </c>
      <c r="G94">
        <f t="shared" si="2"/>
        <v>1</v>
      </c>
      <c r="H94" s="7">
        <f t="shared" si="3"/>
        <v>-7.057696670278446E-4</v>
      </c>
    </row>
    <row r="95" spans="1:8" x14ac:dyDescent="0.25">
      <c r="A95" s="2">
        <v>42691</v>
      </c>
      <c r="B95">
        <v>15.811500000000001</v>
      </c>
      <c r="C95">
        <v>15.820499999999999</v>
      </c>
      <c r="D95">
        <v>15.820499999999999</v>
      </c>
      <c r="E95">
        <v>15.789899999999999</v>
      </c>
      <c r="G95">
        <f t="shared" si="2"/>
        <v>1</v>
      </c>
      <c r="H95" s="7">
        <f t="shared" si="3"/>
        <v>-1.9341992983786804E-3</v>
      </c>
    </row>
    <row r="96" spans="1:8" x14ac:dyDescent="0.25">
      <c r="A96" s="2">
        <v>42692</v>
      </c>
      <c r="B96">
        <v>15.954599999999999</v>
      </c>
      <c r="C96">
        <v>15.944699999999999</v>
      </c>
      <c r="D96">
        <v>15.944699999999999</v>
      </c>
      <c r="E96">
        <v>15.9421</v>
      </c>
      <c r="G96">
        <f t="shared" si="2"/>
        <v>-1</v>
      </c>
      <c r="H96" s="7">
        <f t="shared" si="3"/>
        <v>1.6309018259819119E-4</v>
      </c>
    </row>
    <row r="97" spans="1:8" x14ac:dyDescent="0.25">
      <c r="A97" s="2">
        <v>42695</v>
      </c>
      <c r="B97">
        <v>16.05</v>
      </c>
      <c r="C97">
        <v>16.039899999999999</v>
      </c>
      <c r="D97">
        <v>16.039899999999999</v>
      </c>
      <c r="E97">
        <v>16.058399999999999</v>
      </c>
      <c r="G97">
        <f t="shared" si="2"/>
        <v>-1</v>
      </c>
      <c r="H97" s="7">
        <f t="shared" si="3"/>
        <v>-1.1520450356199419E-3</v>
      </c>
    </row>
    <row r="98" spans="1:8" x14ac:dyDescent="0.25">
      <c r="A98" s="2">
        <v>42696</v>
      </c>
      <c r="B98">
        <v>16.043500000000002</v>
      </c>
      <c r="C98">
        <v>16.0274</v>
      </c>
      <c r="D98">
        <v>16.0274</v>
      </c>
      <c r="E98">
        <v>16.011199999999999</v>
      </c>
      <c r="G98">
        <f t="shared" si="2"/>
        <v>-1</v>
      </c>
      <c r="H98" s="7">
        <f t="shared" si="3"/>
        <v>1.0117917457781456E-3</v>
      </c>
    </row>
    <row r="99" spans="1:8" x14ac:dyDescent="0.25">
      <c r="A99" s="2">
        <v>42697</v>
      </c>
      <c r="B99">
        <v>16.065799999999999</v>
      </c>
      <c r="C99">
        <v>16.0686</v>
      </c>
      <c r="D99">
        <v>16.0686</v>
      </c>
      <c r="E99">
        <v>16.0853</v>
      </c>
      <c r="G99">
        <f t="shared" si="2"/>
        <v>1</v>
      </c>
      <c r="H99" s="7">
        <f t="shared" si="3"/>
        <v>1.0392940268597606E-3</v>
      </c>
    </row>
    <row r="100" spans="1:8" x14ac:dyDescent="0.25">
      <c r="A100" s="2">
        <v>42698</v>
      </c>
      <c r="B100">
        <v>16.184699999999999</v>
      </c>
      <c r="C100">
        <v>16.190000000000001</v>
      </c>
      <c r="D100">
        <v>16.190000000000001</v>
      </c>
      <c r="E100">
        <v>16.165099999999999</v>
      </c>
      <c r="G100">
        <f t="shared" si="2"/>
        <v>1</v>
      </c>
      <c r="H100" s="7">
        <f t="shared" si="3"/>
        <v>-1.5379864113651553E-3</v>
      </c>
    </row>
    <row r="101" spans="1:8" x14ac:dyDescent="0.25">
      <c r="A101" s="2">
        <v>42699</v>
      </c>
      <c r="B101">
        <v>16.2973</v>
      </c>
      <c r="C101">
        <v>16.313300000000002</v>
      </c>
      <c r="D101">
        <v>16.313300000000002</v>
      </c>
      <c r="E101">
        <v>16.3553</v>
      </c>
      <c r="G101">
        <f t="shared" si="2"/>
        <v>1</v>
      </c>
      <c r="H101" s="7">
        <f t="shared" si="3"/>
        <v>2.5745863804378377E-3</v>
      </c>
    </row>
    <row r="102" spans="1:8" x14ac:dyDescent="0.25">
      <c r="A102" s="2">
        <v>42702</v>
      </c>
      <c r="B102">
        <v>16.227799999999998</v>
      </c>
      <c r="C102">
        <v>16.240600000000001</v>
      </c>
      <c r="D102">
        <v>16.240600000000001</v>
      </c>
      <c r="E102">
        <v>16.1983</v>
      </c>
      <c r="G102">
        <f t="shared" si="2"/>
        <v>1</v>
      </c>
      <c r="H102" s="7">
        <f t="shared" si="3"/>
        <v>-2.6045835744985535E-3</v>
      </c>
    </row>
    <row r="103" spans="1:8" x14ac:dyDescent="0.25">
      <c r="A103" s="2">
        <v>42703</v>
      </c>
      <c r="B103">
        <v>16.1327</v>
      </c>
      <c r="C103">
        <v>16.149000000000001</v>
      </c>
      <c r="D103">
        <v>16.149000000000001</v>
      </c>
      <c r="E103">
        <v>16.1648</v>
      </c>
      <c r="G103">
        <f t="shared" si="2"/>
        <v>1</v>
      </c>
      <c r="H103" s="7">
        <f t="shared" si="3"/>
        <v>9.7838875472167075E-4</v>
      </c>
    </row>
    <row r="104" spans="1:8" x14ac:dyDescent="0.25">
      <c r="A104" s="2">
        <v>42704</v>
      </c>
      <c r="B104">
        <v>16.2758</v>
      </c>
      <c r="C104">
        <v>16.257100000000001</v>
      </c>
      <c r="D104">
        <v>16.257100000000001</v>
      </c>
      <c r="E104">
        <v>16.2606</v>
      </c>
      <c r="G104">
        <f t="shared" si="2"/>
        <v>-1</v>
      </c>
      <c r="H104" s="7">
        <f t="shared" si="3"/>
        <v>-2.1524420993068727E-4</v>
      </c>
    </row>
    <row r="105" spans="1:8" x14ac:dyDescent="0.25">
      <c r="A105" s="2">
        <v>42705</v>
      </c>
      <c r="B105">
        <v>16.562000000000001</v>
      </c>
      <c r="C105">
        <v>16.555499999999999</v>
      </c>
      <c r="D105">
        <v>16.555499999999999</v>
      </c>
      <c r="E105">
        <v>16.547799999999999</v>
      </c>
      <c r="G105">
        <f t="shared" si="2"/>
        <v>-1</v>
      </c>
      <c r="H105" s="7">
        <f t="shared" si="3"/>
        <v>4.6531865263044203E-4</v>
      </c>
    </row>
    <row r="106" spans="1:8" x14ac:dyDescent="0.25">
      <c r="A106" s="2">
        <v>42706</v>
      </c>
      <c r="B106">
        <v>16.5594</v>
      </c>
      <c r="C106">
        <v>16.555800000000001</v>
      </c>
      <c r="D106">
        <v>16.555800000000001</v>
      </c>
      <c r="E106">
        <v>16.5504</v>
      </c>
      <c r="G106">
        <f t="shared" si="2"/>
        <v>-1</v>
      </c>
      <c r="H106" s="7">
        <f t="shared" si="3"/>
        <v>3.26276102088352E-4</v>
      </c>
    </row>
    <row r="107" spans="1:8" x14ac:dyDescent="0.25">
      <c r="A107" s="2">
        <v>42709</v>
      </c>
      <c r="B107">
        <v>16.476700000000001</v>
      </c>
      <c r="C107">
        <v>16.502199999999998</v>
      </c>
      <c r="D107">
        <v>16.502199999999998</v>
      </c>
      <c r="E107">
        <v>16.525600000000001</v>
      </c>
      <c r="G107">
        <f t="shared" si="2"/>
        <v>1</v>
      </c>
      <c r="H107" s="7">
        <f t="shared" si="3"/>
        <v>1.4179927524815561E-3</v>
      </c>
    </row>
    <row r="108" spans="1:8" x14ac:dyDescent="0.25">
      <c r="A108" s="2">
        <v>42710</v>
      </c>
      <c r="B108">
        <v>16.590199999999999</v>
      </c>
      <c r="C108">
        <v>16.588799999999999</v>
      </c>
      <c r="D108">
        <v>16.588799999999999</v>
      </c>
      <c r="E108">
        <v>16.543399999999998</v>
      </c>
      <c r="G108">
        <f t="shared" si="2"/>
        <v>-1</v>
      </c>
      <c r="H108" s="7">
        <f t="shared" si="3"/>
        <v>2.7442968192754602E-3</v>
      </c>
    </row>
    <row r="109" spans="1:8" x14ac:dyDescent="0.25">
      <c r="A109" s="2">
        <v>42711</v>
      </c>
      <c r="B109">
        <v>16.562899999999999</v>
      </c>
      <c r="C109">
        <v>16.576000000000001</v>
      </c>
      <c r="D109">
        <v>16.576000000000001</v>
      </c>
      <c r="E109">
        <v>16.581399999999999</v>
      </c>
      <c r="G109">
        <f t="shared" si="2"/>
        <v>1</v>
      </c>
      <c r="H109" s="7">
        <f t="shared" si="3"/>
        <v>3.257722007721231E-4</v>
      </c>
    </row>
    <row r="110" spans="1:8" x14ac:dyDescent="0.25">
      <c r="A110" s="2">
        <v>42712</v>
      </c>
      <c r="B110">
        <v>16.4907</v>
      </c>
      <c r="C110">
        <v>16.477799999999998</v>
      </c>
      <c r="D110">
        <v>16.477799999999998</v>
      </c>
      <c r="E110">
        <v>16.494599999999998</v>
      </c>
      <c r="G110">
        <f t="shared" si="2"/>
        <v>-1</v>
      </c>
      <c r="H110" s="7">
        <f t="shared" si="3"/>
        <v>-1.0185151504128465E-3</v>
      </c>
    </row>
    <row r="111" spans="1:8" x14ac:dyDescent="0.25">
      <c r="A111" s="2">
        <v>42713</v>
      </c>
      <c r="B111">
        <v>16.505500000000001</v>
      </c>
      <c r="C111">
        <v>16.5061</v>
      </c>
      <c r="D111">
        <v>16.5061</v>
      </c>
      <c r="E111">
        <v>16.523800000000001</v>
      </c>
      <c r="G111">
        <f t="shared" si="2"/>
        <v>1</v>
      </c>
      <c r="H111" s="7">
        <f t="shared" si="3"/>
        <v>1.0723308352671435E-3</v>
      </c>
    </row>
    <row r="112" spans="1:8" x14ac:dyDescent="0.25">
      <c r="A112" s="2">
        <v>42716</v>
      </c>
      <c r="B112">
        <v>16.642900000000001</v>
      </c>
      <c r="C112">
        <v>16.6402</v>
      </c>
      <c r="D112">
        <v>16.6402</v>
      </c>
      <c r="E112">
        <v>16.6431</v>
      </c>
      <c r="G112">
        <f t="shared" si="2"/>
        <v>-1</v>
      </c>
      <c r="H112" s="7">
        <f t="shared" si="3"/>
        <v>-1.7424638438756634E-4</v>
      </c>
    </row>
    <row r="113" spans="1:8" x14ac:dyDescent="0.25">
      <c r="A113" s="2">
        <v>42717</v>
      </c>
      <c r="B113">
        <v>16.602699999999999</v>
      </c>
      <c r="C113">
        <v>16.589300000000001</v>
      </c>
      <c r="D113">
        <v>16.589300000000001</v>
      </c>
      <c r="E113">
        <v>16.621300000000002</v>
      </c>
      <c r="G113">
        <f t="shared" si="2"/>
        <v>-1</v>
      </c>
      <c r="H113" s="7">
        <f t="shared" si="3"/>
        <v>-1.9252405046537024E-3</v>
      </c>
    </row>
    <row r="114" spans="1:8" x14ac:dyDescent="0.25">
      <c r="A114" s="2">
        <v>42718</v>
      </c>
      <c r="B114">
        <v>16.642499999999998</v>
      </c>
      <c r="C114">
        <v>16.638500000000001</v>
      </c>
      <c r="D114">
        <v>16.638500000000001</v>
      </c>
      <c r="E114">
        <v>16.6326</v>
      </c>
      <c r="G114">
        <f t="shared" si="2"/>
        <v>-1</v>
      </c>
      <c r="H114" s="7">
        <f t="shared" si="3"/>
        <v>3.5472505801870113E-4</v>
      </c>
    </row>
    <row r="115" spans="1:8" x14ac:dyDescent="0.25">
      <c r="A115" s="2">
        <v>42719</v>
      </c>
      <c r="B115">
        <v>16.8993</v>
      </c>
      <c r="C115">
        <v>16.909500000000001</v>
      </c>
      <c r="D115">
        <v>16.909500000000001</v>
      </c>
      <c r="E115">
        <v>16.9754</v>
      </c>
      <c r="G115">
        <f t="shared" si="2"/>
        <v>1</v>
      </c>
      <c r="H115" s="7">
        <f t="shared" si="3"/>
        <v>3.8972175404357046E-3</v>
      </c>
    </row>
    <row r="116" spans="1:8" x14ac:dyDescent="0.25">
      <c r="A116" s="2">
        <v>42720</v>
      </c>
      <c r="B116">
        <v>17.052299999999999</v>
      </c>
      <c r="C116">
        <v>17.0501</v>
      </c>
      <c r="D116">
        <v>17.0501</v>
      </c>
      <c r="E116">
        <v>17.0411</v>
      </c>
      <c r="G116">
        <f t="shared" si="2"/>
        <v>-1</v>
      </c>
      <c r="H116" s="7">
        <f t="shared" si="3"/>
        <v>5.2813492086789537E-4</v>
      </c>
    </row>
    <row r="117" spans="1:8" x14ac:dyDescent="0.25">
      <c r="A117" s="2">
        <v>42723</v>
      </c>
      <c r="B117">
        <v>16.925999999999998</v>
      </c>
      <c r="C117">
        <v>16.911100000000001</v>
      </c>
      <c r="D117">
        <v>16.911100000000001</v>
      </c>
      <c r="E117">
        <v>16.906500000000001</v>
      </c>
      <c r="G117">
        <f t="shared" si="2"/>
        <v>-1</v>
      </c>
      <c r="H117" s="7">
        <f t="shared" si="3"/>
        <v>2.7208470115036576E-4</v>
      </c>
    </row>
    <row r="118" spans="1:8" x14ac:dyDescent="0.25">
      <c r="A118" s="2">
        <v>42724</v>
      </c>
      <c r="B118">
        <v>16.884</v>
      </c>
      <c r="C118">
        <v>16.886600000000001</v>
      </c>
      <c r="D118">
        <v>16.886600000000001</v>
      </c>
      <c r="E118">
        <v>16.894200000000001</v>
      </c>
      <c r="G118">
        <f t="shared" si="2"/>
        <v>1</v>
      </c>
      <c r="H118" s="7">
        <f t="shared" si="3"/>
        <v>4.50060995108581E-4</v>
      </c>
    </row>
    <row r="119" spans="1:8" x14ac:dyDescent="0.25">
      <c r="A119" s="2">
        <v>42725</v>
      </c>
      <c r="B119">
        <v>16.952500000000001</v>
      </c>
      <c r="C119">
        <v>16.957799999999999</v>
      </c>
      <c r="D119">
        <v>16.957799999999999</v>
      </c>
      <c r="E119">
        <v>16.967300000000002</v>
      </c>
      <c r="G119">
        <f t="shared" si="2"/>
        <v>1</v>
      </c>
      <c r="H119" s="7">
        <f t="shared" si="3"/>
        <v>5.6021417872620383E-4</v>
      </c>
    </row>
    <row r="120" spans="1:8" x14ac:dyDescent="0.25">
      <c r="A120" s="2">
        <v>42726</v>
      </c>
      <c r="B120">
        <v>16.957899999999999</v>
      </c>
      <c r="C120">
        <v>16.952400000000001</v>
      </c>
      <c r="D120">
        <v>16.952400000000001</v>
      </c>
      <c r="E120">
        <v>16.951699999999999</v>
      </c>
      <c r="G120">
        <f t="shared" si="2"/>
        <v>-1</v>
      </c>
      <c r="H120" s="7">
        <f t="shared" si="3"/>
        <v>4.1293793543006885E-5</v>
      </c>
    </row>
    <row r="121" spans="1:8" x14ac:dyDescent="0.25">
      <c r="A121" s="2">
        <v>42727</v>
      </c>
      <c r="B121">
        <v>16.907499999999999</v>
      </c>
      <c r="C121">
        <v>16.9056</v>
      </c>
      <c r="D121">
        <v>16.9056</v>
      </c>
      <c r="E121">
        <v>16.904499999999999</v>
      </c>
      <c r="G121">
        <f t="shared" si="2"/>
        <v>-1</v>
      </c>
      <c r="H121" s="7">
        <f t="shared" si="3"/>
        <v>6.5071430684238152E-5</v>
      </c>
    </row>
    <row r="122" spans="1:8" x14ac:dyDescent="0.25">
      <c r="A122" s="2">
        <v>42730</v>
      </c>
      <c r="B122">
        <v>16.872299999999999</v>
      </c>
      <c r="C122">
        <v>16.865600000000001</v>
      </c>
      <c r="D122">
        <v>16.865600000000001</v>
      </c>
      <c r="E122">
        <v>16.843699999999998</v>
      </c>
      <c r="G122">
        <f t="shared" si="2"/>
        <v>-1</v>
      </c>
      <c r="H122" s="7">
        <f t="shared" si="3"/>
        <v>1.3001893883173299E-3</v>
      </c>
    </row>
    <row r="123" spans="1:8" x14ac:dyDescent="0.25">
      <c r="A123" s="2">
        <v>42731</v>
      </c>
      <c r="B123">
        <v>16.854099999999999</v>
      </c>
      <c r="C123">
        <v>16.857500000000002</v>
      </c>
      <c r="D123">
        <v>16.857500000000002</v>
      </c>
      <c r="E123">
        <v>16.884</v>
      </c>
      <c r="G123">
        <f t="shared" si="2"/>
        <v>1</v>
      </c>
      <c r="H123" s="7">
        <f t="shared" si="3"/>
        <v>1.572000593207612E-3</v>
      </c>
    </row>
    <row r="124" spans="1:8" x14ac:dyDescent="0.25">
      <c r="A124" s="2">
        <v>42732</v>
      </c>
      <c r="B124">
        <v>16.8872</v>
      </c>
      <c r="C124">
        <v>16.878699999999998</v>
      </c>
      <c r="D124">
        <v>16.878699999999998</v>
      </c>
      <c r="E124">
        <v>16.901499999999999</v>
      </c>
      <c r="G124">
        <f t="shared" si="2"/>
        <v>-1</v>
      </c>
      <c r="H124" s="7">
        <f t="shared" si="3"/>
        <v>-1.3489926929562968E-3</v>
      </c>
    </row>
    <row r="125" spans="1:8" x14ac:dyDescent="0.25">
      <c r="A125" s="2">
        <v>42733</v>
      </c>
      <c r="B125">
        <v>16.773199999999999</v>
      </c>
      <c r="C125">
        <v>16.755700000000001</v>
      </c>
      <c r="D125">
        <v>16.755700000000001</v>
      </c>
      <c r="E125">
        <v>16.763400000000001</v>
      </c>
      <c r="G125">
        <f t="shared" si="2"/>
        <v>-1</v>
      </c>
      <c r="H125" s="7">
        <f t="shared" si="3"/>
        <v>-4.5933402531705969E-4</v>
      </c>
    </row>
    <row r="126" spans="1:8" x14ac:dyDescent="0.25">
      <c r="A126" s="2">
        <v>42734</v>
      </c>
      <c r="B126">
        <v>16.688700000000001</v>
      </c>
      <c r="C126">
        <v>16.708500000000001</v>
      </c>
      <c r="D126">
        <v>16.708500000000001</v>
      </c>
      <c r="E126">
        <v>16.693300000000001</v>
      </c>
      <c r="G126">
        <f t="shared" si="2"/>
        <v>1</v>
      </c>
      <c r="H126" s="7">
        <f t="shared" si="3"/>
        <v>-9.097166113056776E-4</v>
      </c>
    </row>
    <row r="127" spans="1:8" x14ac:dyDescent="0.25">
      <c r="A127" s="2">
        <v>42738</v>
      </c>
      <c r="B127">
        <v>16.822199999999999</v>
      </c>
      <c r="C127">
        <v>16.808399999999999</v>
      </c>
      <c r="D127">
        <v>16.808399999999999</v>
      </c>
      <c r="E127">
        <v>16.798999999999999</v>
      </c>
      <c r="G127">
        <f t="shared" si="2"/>
        <v>-1</v>
      </c>
      <c r="H127" s="7">
        <f t="shared" si="3"/>
        <v>5.5955711649491313E-4</v>
      </c>
    </row>
    <row r="128" spans="1:8" x14ac:dyDescent="0.25">
      <c r="A128" s="2">
        <v>42739</v>
      </c>
      <c r="B128">
        <v>16.895900000000001</v>
      </c>
      <c r="C128">
        <v>16.8931</v>
      </c>
      <c r="D128">
        <v>16.8931</v>
      </c>
      <c r="E128">
        <v>16.937200000000001</v>
      </c>
      <c r="G128">
        <f t="shared" si="2"/>
        <v>-1</v>
      </c>
      <c r="H128" s="7">
        <f t="shared" si="3"/>
        <v>-2.6037361547363025E-3</v>
      </c>
    </row>
    <row r="129" spans="1:8" x14ac:dyDescent="0.25">
      <c r="A129" s="2">
        <v>42740</v>
      </c>
      <c r="B129">
        <v>16.987500000000001</v>
      </c>
      <c r="C129">
        <v>16.955200000000001</v>
      </c>
      <c r="D129">
        <v>16.955200000000001</v>
      </c>
      <c r="E129">
        <v>16.921199999999999</v>
      </c>
      <c r="G129">
        <f t="shared" si="2"/>
        <v>-1</v>
      </c>
      <c r="H129" s="7">
        <f t="shared" si="3"/>
        <v>2.0093137602534838E-3</v>
      </c>
    </row>
    <row r="130" spans="1:8" x14ac:dyDescent="0.25">
      <c r="A130" s="2">
        <v>42741</v>
      </c>
      <c r="B130">
        <v>16.955400000000001</v>
      </c>
      <c r="C130">
        <v>16.9832</v>
      </c>
      <c r="D130">
        <v>16.9832</v>
      </c>
      <c r="E130">
        <v>16.989599999999999</v>
      </c>
      <c r="G130">
        <f t="shared" ref="G130:G141" si="4">IF(C130&gt;B130,1,-1)</f>
        <v>1</v>
      </c>
      <c r="H130" s="7">
        <f t="shared" ref="H130:H141" si="5">IF(G130=1, E130/D130-1,D130/E130-1)</f>
        <v>3.7684299778595332E-4</v>
      </c>
    </row>
    <row r="131" spans="1:8" x14ac:dyDescent="0.25">
      <c r="A131" s="2">
        <v>42744</v>
      </c>
      <c r="B131">
        <v>17.1099</v>
      </c>
      <c r="C131">
        <v>17.0989</v>
      </c>
      <c r="D131">
        <v>17.0989</v>
      </c>
      <c r="E131">
        <v>17.0501</v>
      </c>
      <c r="G131">
        <f t="shared" si="4"/>
        <v>-1</v>
      </c>
      <c r="H131" s="7">
        <f t="shared" si="5"/>
        <v>2.8621533011536915E-3</v>
      </c>
    </row>
    <row r="132" spans="1:8" x14ac:dyDescent="0.25">
      <c r="A132" s="2">
        <v>42745</v>
      </c>
      <c r="B132">
        <v>16.866199999999999</v>
      </c>
      <c r="C132">
        <v>16.866099999999999</v>
      </c>
      <c r="D132">
        <v>16.866099999999999</v>
      </c>
      <c r="E132">
        <v>16.837800000000001</v>
      </c>
      <c r="G132">
        <f t="shared" si="4"/>
        <v>-1</v>
      </c>
      <c r="H132" s="7">
        <f t="shared" si="5"/>
        <v>1.680742139709368E-3</v>
      </c>
    </row>
    <row r="133" spans="1:8" x14ac:dyDescent="0.25">
      <c r="A133" s="2">
        <v>42746</v>
      </c>
      <c r="B133">
        <v>16.779</v>
      </c>
      <c r="C133">
        <v>16.772400000000001</v>
      </c>
      <c r="D133">
        <v>16.772400000000001</v>
      </c>
      <c r="E133">
        <v>16.790199999999999</v>
      </c>
      <c r="G133">
        <f t="shared" si="4"/>
        <v>-1</v>
      </c>
      <c r="H133" s="7">
        <f t="shared" si="5"/>
        <v>-1.0601422258220694E-3</v>
      </c>
    </row>
    <row r="134" spans="1:8" x14ac:dyDescent="0.25">
      <c r="A134" s="2">
        <v>42747</v>
      </c>
      <c r="B134">
        <v>16.703800000000001</v>
      </c>
      <c r="C134">
        <v>16.711300000000001</v>
      </c>
      <c r="D134">
        <v>16.711300000000001</v>
      </c>
      <c r="E134">
        <v>16.7163</v>
      </c>
      <c r="G134">
        <f t="shared" si="4"/>
        <v>1</v>
      </c>
      <c r="H134" s="7">
        <f t="shared" si="5"/>
        <v>2.9919874575878858E-4</v>
      </c>
    </row>
    <row r="135" spans="1:8" x14ac:dyDescent="0.25">
      <c r="A135" s="2">
        <v>42748</v>
      </c>
      <c r="B135">
        <v>16.710999999999999</v>
      </c>
      <c r="C135">
        <v>16.720300000000002</v>
      </c>
      <c r="D135">
        <v>16.720300000000002</v>
      </c>
      <c r="E135">
        <v>16.745200000000001</v>
      </c>
      <c r="G135">
        <f t="shared" si="4"/>
        <v>1</v>
      </c>
      <c r="H135" s="7">
        <f t="shared" si="5"/>
        <v>1.4892077295263206E-3</v>
      </c>
    </row>
    <row r="136" spans="1:8" x14ac:dyDescent="0.25">
      <c r="A136" s="2">
        <v>42751</v>
      </c>
      <c r="B136">
        <v>16.6785</v>
      </c>
      <c r="C136">
        <v>16.666</v>
      </c>
      <c r="D136">
        <v>16.666</v>
      </c>
      <c r="E136">
        <v>16.674600000000002</v>
      </c>
      <c r="G136">
        <f t="shared" si="4"/>
        <v>-1</v>
      </c>
      <c r="H136" s="7">
        <f t="shared" si="5"/>
        <v>-5.1575450085772356E-4</v>
      </c>
    </row>
    <row r="137" spans="1:8" x14ac:dyDescent="0.25">
      <c r="A137" s="2">
        <v>42752</v>
      </c>
      <c r="B137">
        <v>16.638300000000001</v>
      </c>
      <c r="C137">
        <v>16.6309</v>
      </c>
      <c r="D137">
        <v>16.6309</v>
      </c>
      <c r="E137">
        <v>16.622399999999999</v>
      </c>
      <c r="G137">
        <f t="shared" si="4"/>
        <v>-1</v>
      </c>
      <c r="H137" s="7">
        <f t="shared" si="5"/>
        <v>5.1135816729241945E-4</v>
      </c>
    </row>
    <row r="138" spans="1:8" x14ac:dyDescent="0.25">
      <c r="A138" s="2">
        <v>42753</v>
      </c>
      <c r="B138">
        <v>16.592600000000001</v>
      </c>
      <c r="C138">
        <v>16.594200000000001</v>
      </c>
      <c r="D138">
        <v>16.594200000000001</v>
      </c>
      <c r="E138">
        <v>16.565200000000001</v>
      </c>
      <c r="G138">
        <f t="shared" si="4"/>
        <v>1</v>
      </c>
      <c r="H138" s="7">
        <f t="shared" si="5"/>
        <v>-1.7475985585324594E-3</v>
      </c>
    </row>
    <row r="139" spans="1:8" x14ac:dyDescent="0.25">
      <c r="A139" s="2">
        <v>42754</v>
      </c>
      <c r="B139">
        <v>16.775700000000001</v>
      </c>
      <c r="C139">
        <v>16.758099999999999</v>
      </c>
      <c r="D139">
        <v>16.758099999999999</v>
      </c>
      <c r="E139">
        <v>16.7807</v>
      </c>
      <c r="G139">
        <f t="shared" si="4"/>
        <v>-1</v>
      </c>
      <c r="H139" s="7">
        <f t="shared" si="5"/>
        <v>-1.3467852950115322E-3</v>
      </c>
    </row>
    <row r="140" spans="1:8" x14ac:dyDescent="0.25">
      <c r="A140" s="2">
        <v>42755</v>
      </c>
      <c r="B140">
        <v>16.7789</v>
      </c>
      <c r="C140">
        <v>16.772200000000002</v>
      </c>
      <c r="D140">
        <v>16.772200000000002</v>
      </c>
      <c r="E140">
        <v>16.793600000000001</v>
      </c>
      <c r="G140">
        <f t="shared" si="4"/>
        <v>-1</v>
      </c>
      <c r="H140" s="7">
        <f t="shared" si="5"/>
        <v>-1.2742949695121464E-3</v>
      </c>
    </row>
    <row r="141" spans="1:8" x14ac:dyDescent="0.25">
      <c r="A141" s="2">
        <v>42758</v>
      </c>
      <c r="B141">
        <v>16.680700000000002</v>
      </c>
      <c r="C141">
        <v>16.6723</v>
      </c>
      <c r="D141">
        <v>16.6723</v>
      </c>
      <c r="E141">
        <v>16.688600000000001</v>
      </c>
      <c r="G141">
        <f t="shared" si="4"/>
        <v>-1</v>
      </c>
      <c r="H141" s="7">
        <f t="shared" si="5"/>
        <v>-9.7671464352921955E-4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3"/>
  <sheetViews>
    <sheetView topLeftCell="AG90" workbookViewId="0">
      <selection activeCell="B3" sqref="B3:BI143"/>
    </sheetView>
  </sheetViews>
  <sheetFormatPr defaultRowHeight="15" x14ac:dyDescent="0.25"/>
  <cols>
    <col min="1" max="1" width="14" bestFit="1" customWidth="1"/>
    <col min="2" max="2" width="9.7109375" bestFit="1" customWidth="1"/>
  </cols>
  <sheetData>
    <row r="1" spans="1:61" x14ac:dyDescent="0.25">
      <c r="A1" t="s">
        <v>160</v>
      </c>
    </row>
    <row r="2" spans="1:61" x14ac:dyDescent="0.25">
      <c r="A2" t="s">
        <v>22</v>
      </c>
      <c r="B2" s="6">
        <f>TIME(8,0,0)</f>
        <v>0.33333333333333331</v>
      </c>
      <c r="C2" s="6">
        <f>B2+TIME(0,1,0)</f>
        <v>0.33402777777777776</v>
      </c>
      <c r="D2" s="6">
        <f t="shared" ref="D2:BI2" si="0">C2+TIME(0,1,0)</f>
        <v>0.3347222222222222</v>
      </c>
      <c r="E2" s="6">
        <f t="shared" si="0"/>
        <v>0.33541666666666664</v>
      </c>
      <c r="F2" s="6">
        <f t="shared" si="0"/>
        <v>0.33611111111111108</v>
      </c>
      <c r="G2" s="6">
        <f t="shared" si="0"/>
        <v>0.33680555555555552</v>
      </c>
      <c r="H2" s="6">
        <f t="shared" si="0"/>
        <v>0.33749999999999997</v>
      </c>
      <c r="I2" s="6">
        <f t="shared" si="0"/>
        <v>0.33819444444444441</v>
      </c>
      <c r="J2" s="6">
        <f t="shared" si="0"/>
        <v>0.33888888888888885</v>
      </c>
      <c r="K2" s="6">
        <f t="shared" si="0"/>
        <v>0.33958333333333329</v>
      </c>
      <c r="L2" s="6">
        <f t="shared" si="0"/>
        <v>0.34027777777777773</v>
      </c>
      <c r="M2" s="6">
        <f t="shared" si="0"/>
        <v>0.34097222222222218</v>
      </c>
      <c r="N2" s="6">
        <f t="shared" si="0"/>
        <v>0.34166666666666662</v>
      </c>
      <c r="O2" s="6">
        <f t="shared" si="0"/>
        <v>0.34236111111111106</v>
      </c>
      <c r="P2" s="6">
        <f t="shared" si="0"/>
        <v>0.3430555555555555</v>
      </c>
      <c r="Q2" s="6">
        <f t="shared" si="0"/>
        <v>0.34374999999999994</v>
      </c>
      <c r="R2" s="6">
        <f t="shared" si="0"/>
        <v>0.34444444444444439</v>
      </c>
      <c r="S2" s="6">
        <f t="shared" si="0"/>
        <v>0.34513888888888883</v>
      </c>
      <c r="T2" s="6">
        <f t="shared" si="0"/>
        <v>0.34583333333333327</v>
      </c>
      <c r="U2" s="6">
        <f t="shared" si="0"/>
        <v>0.34652777777777771</v>
      </c>
      <c r="V2" s="6">
        <f t="shared" si="0"/>
        <v>0.34722222222222215</v>
      </c>
      <c r="W2" s="6">
        <f t="shared" si="0"/>
        <v>0.3479166666666666</v>
      </c>
      <c r="X2" s="6">
        <f t="shared" si="0"/>
        <v>0.34861111111111104</v>
      </c>
      <c r="Y2" s="6">
        <f t="shared" si="0"/>
        <v>0.34930555555555548</v>
      </c>
      <c r="Z2" s="6">
        <f t="shared" si="0"/>
        <v>0.34999999999999992</v>
      </c>
      <c r="AA2" s="6">
        <f t="shared" si="0"/>
        <v>0.35069444444444436</v>
      </c>
      <c r="AB2" s="6">
        <f t="shared" si="0"/>
        <v>0.35138888888888881</v>
      </c>
      <c r="AC2" s="6">
        <f t="shared" si="0"/>
        <v>0.35208333333333325</v>
      </c>
      <c r="AD2" s="6">
        <f t="shared" si="0"/>
        <v>0.35277777777777769</v>
      </c>
      <c r="AE2" s="6">
        <f t="shared" si="0"/>
        <v>0.35347222222222213</v>
      </c>
      <c r="AF2" s="6">
        <f t="shared" si="0"/>
        <v>0.35416666666666657</v>
      </c>
      <c r="AG2" s="6">
        <f t="shared" si="0"/>
        <v>0.35486111111111102</v>
      </c>
      <c r="AH2" s="6">
        <f t="shared" si="0"/>
        <v>0.35555555555555546</v>
      </c>
      <c r="AI2" s="6">
        <f t="shared" si="0"/>
        <v>0.3562499999999999</v>
      </c>
      <c r="AJ2" s="6">
        <f t="shared" si="0"/>
        <v>0.35694444444444434</v>
      </c>
      <c r="AK2" s="6">
        <f t="shared" si="0"/>
        <v>0.35763888888888878</v>
      </c>
      <c r="AL2" s="6">
        <f t="shared" si="0"/>
        <v>0.35833333333333323</v>
      </c>
      <c r="AM2" s="6">
        <f t="shared" si="0"/>
        <v>0.35902777777777767</v>
      </c>
      <c r="AN2" s="6">
        <f t="shared" si="0"/>
        <v>0.35972222222222211</v>
      </c>
      <c r="AO2" s="6">
        <f t="shared" si="0"/>
        <v>0.36041666666666655</v>
      </c>
      <c r="AP2" s="6">
        <f t="shared" si="0"/>
        <v>0.36111111111111099</v>
      </c>
      <c r="AQ2" s="6">
        <f t="shared" si="0"/>
        <v>0.36180555555555544</v>
      </c>
      <c r="AR2" s="6">
        <f t="shared" si="0"/>
        <v>0.36249999999999988</v>
      </c>
      <c r="AS2" s="6">
        <f t="shared" si="0"/>
        <v>0.36319444444444432</v>
      </c>
      <c r="AT2" s="6">
        <f t="shared" si="0"/>
        <v>0.36388888888888876</v>
      </c>
      <c r="AU2" s="6">
        <f t="shared" si="0"/>
        <v>0.3645833333333332</v>
      </c>
      <c r="AV2" s="6">
        <f t="shared" si="0"/>
        <v>0.36527777777777765</v>
      </c>
      <c r="AW2" s="6">
        <f t="shared" si="0"/>
        <v>0.36597222222222209</v>
      </c>
      <c r="AX2" s="6">
        <f t="shared" si="0"/>
        <v>0.36666666666666653</v>
      </c>
      <c r="AY2" s="6">
        <f t="shared" si="0"/>
        <v>0.36736111111111097</v>
      </c>
      <c r="AZ2" s="6">
        <f t="shared" si="0"/>
        <v>0.36805555555555541</v>
      </c>
      <c r="BA2" s="6">
        <f t="shared" si="0"/>
        <v>0.36874999999999986</v>
      </c>
      <c r="BB2" s="6">
        <f t="shared" si="0"/>
        <v>0.3694444444444443</v>
      </c>
      <c r="BC2" s="6">
        <f t="shared" si="0"/>
        <v>0.37013888888888874</v>
      </c>
      <c r="BD2" s="6">
        <f t="shared" si="0"/>
        <v>0.37083333333333318</v>
      </c>
      <c r="BE2" s="6">
        <f t="shared" si="0"/>
        <v>0.37152777777777762</v>
      </c>
      <c r="BF2" s="6">
        <f t="shared" si="0"/>
        <v>0.37222222222222207</v>
      </c>
      <c r="BG2" s="6">
        <f t="shared" si="0"/>
        <v>0.37291666666666651</v>
      </c>
      <c r="BH2" s="6">
        <f t="shared" si="0"/>
        <v>0.37361111111111095</v>
      </c>
      <c r="BI2" s="6">
        <f t="shared" si="0"/>
        <v>0.37430555555555539</v>
      </c>
    </row>
    <row r="3" spans="1:61" x14ac:dyDescent="0.25">
      <c r="A3" s="2">
        <v>42562</v>
      </c>
      <c r="B3">
        <f>_xll.BDH($A$1,"last_price",A3+TIME(8,0,0),A3+TIME(9,0,0),"BarSz=1","Dir=H","Dts=h","Sort=D","Quote=C","UseDPDF=Y","cols=60;rows=1")</f>
        <v>15.038500000000001</v>
      </c>
      <c r="C3">
        <v>15.037100000000001</v>
      </c>
      <c r="D3">
        <v>15.0373</v>
      </c>
      <c r="E3">
        <v>15.0404</v>
      </c>
      <c r="F3">
        <v>15.0364</v>
      </c>
      <c r="G3">
        <v>15.035</v>
      </c>
      <c r="H3">
        <v>15.0312</v>
      </c>
      <c r="I3">
        <v>15.033799999999999</v>
      </c>
      <c r="J3">
        <v>15.0357</v>
      </c>
      <c r="K3">
        <v>15.035600000000001</v>
      </c>
      <c r="L3">
        <v>15.036799999999999</v>
      </c>
      <c r="M3">
        <v>15.0375</v>
      </c>
      <c r="N3">
        <v>15.0395</v>
      </c>
      <c r="O3">
        <v>15.041700000000001</v>
      </c>
      <c r="P3">
        <v>15.045199999999999</v>
      </c>
      <c r="Q3">
        <v>15.041700000000001</v>
      </c>
      <c r="R3">
        <v>15.040699999999999</v>
      </c>
      <c r="S3">
        <v>15.0397</v>
      </c>
      <c r="T3">
        <v>15.039099999999999</v>
      </c>
      <c r="U3">
        <v>15.041399999999999</v>
      </c>
      <c r="V3">
        <v>15.042199999999999</v>
      </c>
      <c r="W3">
        <v>15.039</v>
      </c>
      <c r="X3">
        <v>15.04</v>
      </c>
      <c r="Y3">
        <v>15.0402</v>
      </c>
      <c r="Z3">
        <v>15.039</v>
      </c>
      <c r="AA3">
        <v>15.0375</v>
      </c>
      <c r="AB3">
        <v>15.037000000000001</v>
      </c>
      <c r="AC3">
        <v>15.0402</v>
      </c>
      <c r="AD3">
        <v>15.041</v>
      </c>
      <c r="AE3">
        <v>15.041499999999999</v>
      </c>
      <c r="AF3">
        <v>15.036099999999999</v>
      </c>
      <c r="AG3">
        <v>15.036300000000001</v>
      </c>
      <c r="AH3">
        <v>15.0366</v>
      </c>
      <c r="AI3">
        <v>15.0389</v>
      </c>
      <c r="AJ3">
        <v>15.0351</v>
      </c>
      <c r="AK3">
        <v>15.0365</v>
      </c>
      <c r="AL3">
        <v>15.041700000000001</v>
      </c>
      <c r="AM3">
        <v>15.042299999999999</v>
      </c>
      <c r="AN3">
        <v>15.0451</v>
      </c>
      <c r="AO3">
        <v>15.042</v>
      </c>
      <c r="AP3">
        <v>15.042999999999999</v>
      </c>
      <c r="AQ3">
        <v>15.042999999999999</v>
      </c>
      <c r="AR3">
        <v>15.0428</v>
      </c>
      <c r="AS3">
        <v>15.043699999999999</v>
      </c>
      <c r="AT3">
        <v>15.040900000000001</v>
      </c>
      <c r="AU3">
        <v>15.037599999999999</v>
      </c>
      <c r="AV3">
        <v>15.0304</v>
      </c>
      <c r="AW3">
        <v>15.0313</v>
      </c>
      <c r="AX3">
        <v>15.030799999999999</v>
      </c>
      <c r="AY3">
        <v>15.030799999999999</v>
      </c>
      <c r="AZ3">
        <v>15.0335</v>
      </c>
      <c r="BA3">
        <v>15.034700000000001</v>
      </c>
      <c r="BB3">
        <v>15.0387</v>
      </c>
      <c r="BC3">
        <v>15.0336</v>
      </c>
      <c r="BD3">
        <v>15.0351</v>
      </c>
      <c r="BE3">
        <v>15.0304</v>
      </c>
      <c r="BF3">
        <v>15.0321</v>
      </c>
      <c r="BG3">
        <v>15.028499999999999</v>
      </c>
      <c r="BH3">
        <v>15.023899999999999</v>
      </c>
      <c r="BI3">
        <v>15.0242</v>
      </c>
    </row>
    <row r="4" spans="1:61" x14ac:dyDescent="0.25">
      <c r="A4" s="2">
        <v>42563</v>
      </c>
      <c r="B4">
        <f>_xll.BDH($A$1,"last_price",A4+TIME(8,0,0),A4+TIME(9,0,0),"BarSz=1","Dir=H","Dts=h","Sort=D","Quote=C","UseDPDF=Y","cols=60;rows=1")</f>
        <v>15.3377</v>
      </c>
      <c r="C4">
        <v>15.3323</v>
      </c>
      <c r="D4">
        <v>15.3239</v>
      </c>
      <c r="E4">
        <v>15.314</v>
      </c>
      <c r="F4">
        <v>15.310700000000001</v>
      </c>
      <c r="G4">
        <v>15.314</v>
      </c>
      <c r="H4">
        <v>15.3117</v>
      </c>
      <c r="I4">
        <v>15.3088</v>
      </c>
      <c r="J4">
        <v>15.3132</v>
      </c>
      <c r="K4">
        <v>15.3142</v>
      </c>
      <c r="L4">
        <v>15.3163</v>
      </c>
      <c r="M4">
        <v>15.311400000000001</v>
      </c>
      <c r="N4">
        <v>15.3033</v>
      </c>
      <c r="O4">
        <v>15.3025</v>
      </c>
      <c r="P4">
        <v>15.297700000000001</v>
      </c>
      <c r="Q4">
        <v>15.300599999999999</v>
      </c>
      <c r="R4">
        <v>15.3009</v>
      </c>
      <c r="S4">
        <v>15.301600000000001</v>
      </c>
      <c r="T4">
        <v>15.303599999999999</v>
      </c>
      <c r="U4">
        <v>15.298999999999999</v>
      </c>
      <c r="V4">
        <v>15.297000000000001</v>
      </c>
      <c r="W4">
        <v>15.295500000000001</v>
      </c>
      <c r="X4">
        <v>15.296099999999999</v>
      </c>
      <c r="Y4">
        <v>15.2925</v>
      </c>
      <c r="Z4">
        <v>15.296099999999999</v>
      </c>
      <c r="AA4">
        <v>15.297800000000001</v>
      </c>
      <c r="AB4">
        <v>15.297700000000001</v>
      </c>
      <c r="AC4">
        <v>15.295199999999999</v>
      </c>
      <c r="AD4">
        <v>15.295999999999999</v>
      </c>
      <c r="AE4">
        <v>15.294499999999999</v>
      </c>
      <c r="AF4">
        <v>15.2972</v>
      </c>
      <c r="AG4">
        <v>15.297800000000001</v>
      </c>
      <c r="AH4">
        <v>15.2948</v>
      </c>
      <c r="AI4">
        <v>15.296200000000001</v>
      </c>
      <c r="AJ4">
        <v>15.297800000000001</v>
      </c>
      <c r="AK4">
        <v>15.292999999999999</v>
      </c>
      <c r="AL4">
        <v>15.2866</v>
      </c>
      <c r="AM4">
        <v>15.2867</v>
      </c>
      <c r="AN4">
        <v>15.2836</v>
      </c>
      <c r="AO4">
        <v>15.2858</v>
      </c>
      <c r="AP4">
        <v>15.2835</v>
      </c>
      <c r="AQ4">
        <v>15.2852</v>
      </c>
      <c r="AR4">
        <v>15.2881</v>
      </c>
      <c r="AS4">
        <v>15.287699999999999</v>
      </c>
      <c r="AT4">
        <v>15.292899999999999</v>
      </c>
      <c r="AU4">
        <v>15.2949</v>
      </c>
      <c r="AV4">
        <v>15.2943</v>
      </c>
      <c r="AW4">
        <v>15.295299999999999</v>
      </c>
      <c r="AX4">
        <v>15.297000000000001</v>
      </c>
      <c r="AY4">
        <v>15.300700000000001</v>
      </c>
      <c r="AZ4">
        <v>15.3024</v>
      </c>
      <c r="BA4">
        <v>15.304399999999999</v>
      </c>
      <c r="BB4">
        <v>15.3055</v>
      </c>
      <c r="BC4">
        <v>15.3049</v>
      </c>
      <c r="BD4">
        <v>15.302199999999999</v>
      </c>
      <c r="BE4">
        <v>15.303900000000001</v>
      </c>
      <c r="BF4">
        <v>15.300800000000001</v>
      </c>
      <c r="BG4">
        <v>15.297599999999999</v>
      </c>
      <c r="BH4">
        <v>15.293799999999999</v>
      </c>
      <c r="BI4">
        <v>15.288600000000001</v>
      </c>
    </row>
    <row r="5" spans="1:61" x14ac:dyDescent="0.25">
      <c r="A5" s="2">
        <v>42564</v>
      </c>
      <c r="B5">
        <f>_xll.BDH($A$1,"last_price",A5+TIME(8,0,0),A5+TIME(9,0,0),"BarSz=1","Dir=H","Dts=h","Sort=D","Quote=C","UseDPDF=Y","cols=60;rows=1")</f>
        <v>15.631500000000001</v>
      </c>
      <c r="C5">
        <v>15.632</v>
      </c>
      <c r="D5">
        <v>15.6275</v>
      </c>
      <c r="E5">
        <v>15.623699999999999</v>
      </c>
      <c r="F5">
        <v>15.623699999999999</v>
      </c>
      <c r="G5">
        <v>15.6166</v>
      </c>
      <c r="H5">
        <v>15.623699999999999</v>
      </c>
      <c r="I5">
        <v>15.6191</v>
      </c>
      <c r="J5">
        <v>15.6235</v>
      </c>
      <c r="K5">
        <v>15.6152</v>
      </c>
      <c r="L5">
        <v>15.613200000000001</v>
      </c>
      <c r="M5">
        <v>15.6105</v>
      </c>
      <c r="N5">
        <v>15.612399999999999</v>
      </c>
      <c r="O5">
        <v>15.611700000000001</v>
      </c>
      <c r="P5">
        <v>15.6052</v>
      </c>
      <c r="Q5">
        <v>15.5997</v>
      </c>
      <c r="R5">
        <v>15.6007</v>
      </c>
      <c r="S5">
        <v>15.6014</v>
      </c>
      <c r="T5">
        <v>15.6015</v>
      </c>
      <c r="U5">
        <v>15.5999</v>
      </c>
      <c r="V5">
        <v>15.595800000000001</v>
      </c>
      <c r="W5">
        <v>15.5893</v>
      </c>
      <c r="X5">
        <v>15.5945</v>
      </c>
      <c r="Y5">
        <v>15.6045</v>
      </c>
      <c r="Z5">
        <v>15.605</v>
      </c>
      <c r="AA5">
        <v>15.6029</v>
      </c>
      <c r="AB5">
        <v>15.603899999999999</v>
      </c>
      <c r="AC5">
        <v>15.6052</v>
      </c>
      <c r="AD5">
        <v>15.5992</v>
      </c>
      <c r="AE5">
        <v>15.600199999999999</v>
      </c>
      <c r="AF5">
        <v>15.591699999999999</v>
      </c>
      <c r="AG5">
        <v>15.588900000000001</v>
      </c>
      <c r="AH5">
        <v>15.5893</v>
      </c>
      <c r="AI5">
        <v>15.592499999999999</v>
      </c>
      <c r="AJ5">
        <v>15.5962</v>
      </c>
      <c r="AK5">
        <v>15.597</v>
      </c>
      <c r="AL5">
        <v>15.5997</v>
      </c>
      <c r="AM5">
        <v>15.5991</v>
      </c>
      <c r="AN5">
        <v>15.5962</v>
      </c>
      <c r="AO5">
        <v>15.5943</v>
      </c>
      <c r="AP5">
        <v>15.5869</v>
      </c>
      <c r="AQ5">
        <v>15.59</v>
      </c>
      <c r="AR5">
        <v>15.5831</v>
      </c>
      <c r="AS5">
        <v>15.575900000000001</v>
      </c>
      <c r="AT5">
        <v>15.5776</v>
      </c>
      <c r="AU5">
        <v>15.5845</v>
      </c>
      <c r="AV5">
        <v>15.5929</v>
      </c>
      <c r="AW5">
        <v>15.598800000000001</v>
      </c>
      <c r="AX5">
        <v>15.6007</v>
      </c>
      <c r="AY5">
        <v>15.601699999999999</v>
      </c>
      <c r="AZ5">
        <v>15.604100000000001</v>
      </c>
      <c r="BA5">
        <v>15.6067</v>
      </c>
      <c r="BB5">
        <v>15.609500000000001</v>
      </c>
      <c r="BC5">
        <v>15.624599999999999</v>
      </c>
      <c r="BD5">
        <v>15.6286</v>
      </c>
      <c r="BE5">
        <v>15.629200000000001</v>
      </c>
      <c r="BF5">
        <v>15.6296</v>
      </c>
      <c r="BG5">
        <v>15.6279</v>
      </c>
      <c r="BH5">
        <v>15.6281</v>
      </c>
      <c r="BI5">
        <v>15.626799999999999</v>
      </c>
    </row>
    <row r="6" spans="1:61" x14ac:dyDescent="0.25">
      <c r="A6" s="2">
        <v>42565</v>
      </c>
      <c r="B6">
        <f>_xll.BDH($A$1,"last_price",A6+TIME(8,0,0),A6+TIME(9,0,0),"BarSz=1","Dir=H","Dts=h","Sort=D","Quote=C","UseDPDF=Y","cols=60;rows=1")</f>
        <v>15.546900000000001</v>
      </c>
      <c r="C6">
        <v>15.543200000000001</v>
      </c>
      <c r="D6">
        <v>15.536300000000001</v>
      </c>
      <c r="E6">
        <v>15.5459</v>
      </c>
      <c r="F6">
        <v>15.5482</v>
      </c>
      <c r="G6">
        <v>15.554600000000001</v>
      </c>
      <c r="H6">
        <v>15.567399999999999</v>
      </c>
      <c r="I6">
        <v>15.5732</v>
      </c>
      <c r="J6">
        <v>15.575799999999999</v>
      </c>
      <c r="K6">
        <v>15.5716</v>
      </c>
      <c r="L6">
        <v>15.5648</v>
      </c>
      <c r="M6">
        <v>15.5646</v>
      </c>
      <c r="N6">
        <v>15.562799999999999</v>
      </c>
      <c r="O6">
        <v>15.5642</v>
      </c>
      <c r="P6">
        <v>15.5602</v>
      </c>
      <c r="Q6">
        <v>15.558400000000001</v>
      </c>
      <c r="R6">
        <v>15.5562</v>
      </c>
      <c r="S6">
        <v>15.556699999999999</v>
      </c>
      <c r="T6">
        <v>15.558999999999999</v>
      </c>
      <c r="U6">
        <v>15.554500000000001</v>
      </c>
      <c r="V6">
        <v>15.5617</v>
      </c>
      <c r="W6">
        <v>15.5611</v>
      </c>
      <c r="X6">
        <v>15.5634</v>
      </c>
      <c r="Y6">
        <v>15.5586</v>
      </c>
      <c r="Z6">
        <v>15.555300000000001</v>
      </c>
      <c r="AA6">
        <v>15.550599999999999</v>
      </c>
      <c r="AB6">
        <v>15.5511</v>
      </c>
      <c r="AC6">
        <v>15.5534</v>
      </c>
      <c r="AD6">
        <v>15.552300000000001</v>
      </c>
      <c r="AE6">
        <v>15.5573</v>
      </c>
      <c r="AF6">
        <v>15.5593</v>
      </c>
      <c r="AG6">
        <v>15.556800000000001</v>
      </c>
      <c r="AH6">
        <v>15.5579</v>
      </c>
      <c r="AI6">
        <v>15.557700000000001</v>
      </c>
      <c r="AJ6">
        <v>15.5556</v>
      </c>
      <c r="AK6">
        <v>15.5534</v>
      </c>
      <c r="AL6">
        <v>15.5547</v>
      </c>
      <c r="AM6">
        <v>15.559200000000001</v>
      </c>
      <c r="AN6">
        <v>15.5579</v>
      </c>
      <c r="AO6">
        <v>15.5587</v>
      </c>
      <c r="AP6">
        <v>15.559699999999999</v>
      </c>
      <c r="AQ6">
        <v>15.5639</v>
      </c>
      <c r="AR6">
        <v>15.5623</v>
      </c>
      <c r="AS6">
        <v>15.560499999999999</v>
      </c>
      <c r="AT6">
        <v>15.5616</v>
      </c>
      <c r="AU6">
        <v>15.5671</v>
      </c>
      <c r="AV6">
        <v>15.566000000000001</v>
      </c>
      <c r="AW6">
        <v>15.5662</v>
      </c>
      <c r="AX6">
        <v>15.565200000000001</v>
      </c>
      <c r="AY6">
        <v>15.5686</v>
      </c>
      <c r="AZ6">
        <v>15.568899999999999</v>
      </c>
      <c r="BA6">
        <v>15.5646</v>
      </c>
      <c r="BB6">
        <v>15.5693</v>
      </c>
      <c r="BC6">
        <v>15.5654</v>
      </c>
      <c r="BD6">
        <v>15.5679</v>
      </c>
      <c r="BE6">
        <v>15.5602</v>
      </c>
      <c r="BF6">
        <v>15.555099999999999</v>
      </c>
      <c r="BG6">
        <v>15.555199999999999</v>
      </c>
      <c r="BH6">
        <v>15.5487</v>
      </c>
      <c r="BI6">
        <v>15.5436</v>
      </c>
    </row>
    <row r="7" spans="1:61" x14ac:dyDescent="0.25">
      <c r="A7" s="2">
        <v>42566</v>
      </c>
      <c r="B7">
        <f>_xll.BDH($A$1,"last_price",A7+TIME(8,0,0),A7+TIME(9,0,0),"BarSz=1","Dir=H","Dts=h","Sort=D","Quote=C","UseDPDF=Y","cols=60;rows=1")</f>
        <v>15.7578</v>
      </c>
      <c r="C7">
        <v>15.7639</v>
      </c>
      <c r="D7">
        <v>15.763999999999999</v>
      </c>
      <c r="E7">
        <v>15.7584</v>
      </c>
      <c r="F7">
        <v>15.744899999999999</v>
      </c>
      <c r="G7">
        <v>15.7796</v>
      </c>
      <c r="H7">
        <v>15.777699999999999</v>
      </c>
      <c r="I7">
        <v>15.7789</v>
      </c>
      <c r="J7">
        <v>15.770899999999999</v>
      </c>
      <c r="K7">
        <v>15.7681</v>
      </c>
      <c r="L7">
        <v>15.7653</v>
      </c>
      <c r="M7">
        <v>15.770200000000001</v>
      </c>
      <c r="N7">
        <v>15.766</v>
      </c>
      <c r="O7">
        <v>15.7681</v>
      </c>
      <c r="P7">
        <v>15.7676</v>
      </c>
      <c r="Q7">
        <v>15.7645</v>
      </c>
      <c r="R7">
        <v>15.7568</v>
      </c>
      <c r="S7">
        <v>15.753</v>
      </c>
      <c r="T7">
        <v>15.7506</v>
      </c>
      <c r="U7">
        <v>15.7536</v>
      </c>
      <c r="V7">
        <v>15.7514</v>
      </c>
      <c r="W7">
        <v>15.748699999999999</v>
      </c>
      <c r="X7">
        <v>15.7508</v>
      </c>
      <c r="Y7">
        <v>15.747299999999999</v>
      </c>
      <c r="Z7">
        <v>15.752700000000001</v>
      </c>
      <c r="AA7">
        <v>15.750299999999999</v>
      </c>
      <c r="AB7">
        <v>15.744</v>
      </c>
      <c r="AC7">
        <v>15.751899999999999</v>
      </c>
      <c r="AD7">
        <v>15.749000000000001</v>
      </c>
      <c r="AE7">
        <v>15.730499999999999</v>
      </c>
      <c r="AF7">
        <v>15.731299999999999</v>
      </c>
      <c r="AG7">
        <v>15.726699999999999</v>
      </c>
      <c r="AH7">
        <v>15.725199999999999</v>
      </c>
      <c r="AI7">
        <v>15.7308</v>
      </c>
      <c r="AJ7">
        <v>15.731299999999999</v>
      </c>
      <c r="AK7">
        <v>15.730399999999999</v>
      </c>
      <c r="AL7">
        <v>15.734500000000001</v>
      </c>
      <c r="AM7">
        <v>15.738899999999999</v>
      </c>
      <c r="AN7">
        <v>15.7431</v>
      </c>
      <c r="AO7">
        <v>15.7446</v>
      </c>
      <c r="AP7">
        <v>15.7408</v>
      </c>
      <c r="AQ7">
        <v>15.7372</v>
      </c>
      <c r="AR7">
        <v>15.7347</v>
      </c>
      <c r="AS7">
        <v>15.7363</v>
      </c>
      <c r="AT7">
        <v>15.738300000000001</v>
      </c>
      <c r="AU7">
        <v>15.734</v>
      </c>
      <c r="AV7">
        <v>15.7355</v>
      </c>
      <c r="AW7">
        <v>15.7356</v>
      </c>
      <c r="AX7">
        <v>15.7234</v>
      </c>
      <c r="AY7">
        <v>15.7257</v>
      </c>
      <c r="AZ7">
        <v>15.7271</v>
      </c>
      <c r="BA7">
        <v>15.7265</v>
      </c>
      <c r="BB7">
        <v>15.729200000000001</v>
      </c>
      <c r="BC7">
        <v>15.727499999999999</v>
      </c>
      <c r="BD7">
        <v>15.7323</v>
      </c>
      <c r="BE7">
        <v>15.7224</v>
      </c>
      <c r="BF7">
        <v>15.7178</v>
      </c>
      <c r="BG7">
        <v>15.712300000000001</v>
      </c>
      <c r="BH7">
        <v>15.715299999999999</v>
      </c>
      <c r="BI7">
        <v>15.7148</v>
      </c>
    </row>
    <row r="8" spans="1:61" x14ac:dyDescent="0.25">
      <c r="A8" s="2">
        <v>42569</v>
      </c>
      <c r="B8">
        <f>_xll.BDH($A$1,"last_price",A8+TIME(8,0,0),A8+TIME(9,0,0),"BarSz=1","Dir=H","Dts=h","Sort=D","Quote=C","UseDPDF=Y","cols=60;rows=1")</f>
        <v>15.7234</v>
      </c>
      <c r="C8">
        <v>15.726100000000001</v>
      </c>
      <c r="D8">
        <v>15.728400000000001</v>
      </c>
      <c r="E8">
        <v>15.728300000000001</v>
      </c>
      <c r="F8">
        <v>15.7286</v>
      </c>
      <c r="G8">
        <v>15.7279</v>
      </c>
      <c r="H8">
        <v>15.7285</v>
      </c>
      <c r="I8">
        <v>15.732699999999999</v>
      </c>
      <c r="J8">
        <v>15.737</v>
      </c>
      <c r="K8">
        <v>15.7378</v>
      </c>
      <c r="L8">
        <v>15.737500000000001</v>
      </c>
      <c r="M8">
        <v>15.737399999999999</v>
      </c>
      <c r="N8">
        <v>15.7346</v>
      </c>
      <c r="O8">
        <v>15.7334</v>
      </c>
      <c r="P8">
        <v>15.7319</v>
      </c>
      <c r="Q8">
        <v>15.726800000000001</v>
      </c>
      <c r="R8">
        <v>15.731</v>
      </c>
      <c r="S8">
        <v>15.734999999999999</v>
      </c>
      <c r="T8">
        <v>15.736499999999999</v>
      </c>
      <c r="U8">
        <v>15.7386</v>
      </c>
      <c r="V8">
        <v>15.7423</v>
      </c>
      <c r="W8">
        <v>15.7453</v>
      </c>
      <c r="X8">
        <v>15.7454</v>
      </c>
      <c r="Y8">
        <v>15.7341</v>
      </c>
      <c r="Z8">
        <v>15.731199999999999</v>
      </c>
      <c r="AA8">
        <v>15.728899999999999</v>
      </c>
      <c r="AB8">
        <v>15.727</v>
      </c>
      <c r="AC8">
        <v>15.7296</v>
      </c>
      <c r="AD8">
        <v>15.726800000000001</v>
      </c>
      <c r="AE8">
        <v>15.7303</v>
      </c>
      <c r="AF8">
        <v>15.731</v>
      </c>
      <c r="AG8">
        <v>15.7318</v>
      </c>
      <c r="AH8">
        <v>15.739100000000001</v>
      </c>
      <c r="AI8">
        <v>15.736599999999999</v>
      </c>
      <c r="AJ8">
        <v>15.7369</v>
      </c>
      <c r="AK8">
        <v>15.735099999999999</v>
      </c>
      <c r="AL8">
        <v>15.7355</v>
      </c>
      <c r="AM8">
        <v>15.7326</v>
      </c>
      <c r="AN8">
        <v>15.727399999999999</v>
      </c>
      <c r="AO8">
        <v>15.73</v>
      </c>
      <c r="AP8">
        <v>15.73</v>
      </c>
      <c r="AQ8">
        <v>15.731299999999999</v>
      </c>
      <c r="AR8">
        <v>15.7334</v>
      </c>
      <c r="AS8">
        <v>15.7272</v>
      </c>
      <c r="AT8">
        <v>15.7308</v>
      </c>
      <c r="AU8">
        <v>15.727399999999999</v>
      </c>
      <c r="AV8">
        <v>15.7181</v>
      </c>
      <c r="AW8">
        <v>15.7202</v>
      </c>
      <c r="AX8">
        <v>15.715</v>
      </c>
      <c r="AY8">
        <v>15.7178</v>
      </c>
      <c r="AZ8">
        <v>15.7118</v>
      </c>
      <c r="BA8">
        <v>15.716100000000001</v>
      </c>
      <c r="BB8">
        <v>15.714499999999999</v>
      </c>
      <c r="BC8">
        <v>15.713200000000001</v>
      </c>
      <c r="BD8">
        <v>15.7156</v>
      </c>
      <c r="BE8">
        <v>15.713900000000001</v>
      </c>
      <c r="BF8">
        <v>15.7179</v>
      </c>
      <c r="BG8">
        <v>15.713100000000001</v>
      </c>
      <c r="BH8">
        <v>15.7188</v>
      </c>
      <c r="BI8">
        <v>15.7272</v>
      </c>
    </row>
    <row r="9" spans="1:61" x14ac:dyDescent="0.25">
      <c r="A9" s="2">
        <v>42570</v>
      </c>
      <c r="B9">
        <f>_xll.BDH($A$1,"last_price",A9+TIME(8,0,0),A9+TIME(9,0,0),"BarSz=1","Dir=H","Dts=h","Sort=D","Quote=C","UseDPDF=Y","cols=60;rows=1")</f>
        <v>15.781499999999999</v>
      </c>
      <c r="C9">
        <v>15.787800000000001</v>
      </c>
      <c r="D9">
        <v>15.7864</v>
      </c>
      <c r="E9">
        <v>15.7826</v>
      </c>
      <c r="F9">
        <v>15.7784</v>
      </c>
      <c r="G9">
        <v>15.7874</v>
      </c>
      <c r="H9">
        <v>15.7948</v>
      </c>
      <c r="I9">
        <v>15.7974</v>
      </c>
      <c r="J9">
        <v>15.7997</v>
      </c>
      <c r="K9">
        <v>15.793200000000001</v>
      </c>
      <c r="L9">
        <v>15.7941</v>
      </c>
      <c r="M9">
        <v>15.801600000000001</v>
      </c>
      <c r="N9">
        <v>15.800700000000001</v>
      </c>
      <c r="O9">
        <v>15.7989</v>
      </c>
      <c r="P9">
        <v>15.8005</v>
      </c>
      <c r="Q9">
        <v>15.802899999999999</v>
      </c>
      <c r="R9">
        <v>15.8055</v>
      </c>
      <c r="S9">
        <v>15.8062</v>
      </c>
      <c r="T9">
        <v>15.801399999999999</v>
      </c>
      <c r="U9">
        <v>15.7987</v>
      </c>
      <c r="V9">
        <v>15.8057</v>
      </c>
      <c r="W9">
        <v>15.8048</v>
      </c>
      <c r="X9">
        <v>15.812099999999999</v>
      </c>
      <c r="Y9">
        <v>15.8131</v>
      </c>
      <c r="Z9">
        <v>15.8101</v>
      </c>
      <c r="AA9">
        <v>15.809200000000001</v>
      </c>
      <c r="AB9">
        <v>15.812799999999999</v>
      </c>
      <c r="AC9">
        <v>15.8146</v>
      </c>
      <c r="AD9">
        <v>15.8119</v>
      </c>
      <c r="AE9">
        <v>15.8161</v>
      </c>
      <c r="AF9">
        <v>15.809200000000001</v>
      </c>
      <c r="AG9">
        <v>15.8066</v>
      </c>
      <c r="AH9">
        <v>15.8086</v>
      </c>
      <c r="AI9">
        <v>15.7935</v>
      </c>
      <c r="AJ9">
        <v>15.7927</v>
      </c>
      <c r="AK9">
        <v>15.7927</v>
      </c>
      <c r="AL9">
        <v>15.7904</v>
      </c>
      <c r="AM9">
        <v>15.789300000000001</v>
      </c>
      <c r="AN9">
        <v>15.7903</v>
      </c>
      <c r="AO9">
        <v>15.7875</v>
      </c>
      <c r="AP9">
        <v>15.783899999999999</v>
      </c>
      <c r="AQ9">
        <v>15.785500000000001</v>
      </c>
      <c r="AR9">
        <v>15.788399999999999</v>
      </c>
      <c r="AS9">
        <v>15.792299999999999</v>
      </c>
      <c r="AT9">
        <v>15.7927</v>
      </c>
      <c r="AU9">
        <v>15.794</v>
      </c>
      <c r="AV9">
        <v>15.8047</v>
      </c>
      <c r="AW9">
        <v>15.806699999999999</v>
      </c>
      <c r="AX9">
        <v>15.8119</v>
      </c>
      <c r="AY9">
        <v>15.8124</v>
      </c>
      <c r="AZ9">
        <v>15.8134</v>
      </c>
      <c r="BA9">
        <v>15.819800000000001</v>
      </c>
      <c r="BB9">
        <v>15.8146</v>
      </c>
      <c r="BC9">
        <v>15.8088</v>
      </c>
      <c r="BD9">
        <v>15.806699999999999</v>
      </c>
      <c r="BE9">
        <v>15.8081</v>
      </c>
      <c r="BF9">
        <v>15.8087</v>
      </c>
      <c r="BG9">
        <v>15.813499999999999</v>
      </c>
      <c r="BH9">
        <v>15.808199999999999</v>
      </c>
      <c r="BI9">
        <v>15.809900000000001</v>
      </c>
    </row>
    <row r="10" spans="1:61" x14ac:dyDescent="0.25">
      <c r="A10" s="2">
        <v>42571</v>
      </c>
      <c r="B10">
        <f>_xll.BDH($A$1,"last_price",A10+TIME(8,0,0),A10+TIME(9,0,0),"BarSz=1","Dir=H","Dts=h","Sort=D","Quote=C","UseDPDF=Y","cols=60;rows=1")</f>
        <v>15.7773</v>
      </c>
      <c r="C10">
        <v>15.7821</v>
      </c>
      <c r="D10">
        <v>15.7859</v>
      </c>
      <c r="E10">
        <v>15.785299999999999</v>
      </c>
      <c r="F10">
        <v>15.7896</v>
      </c>
      <c r="G10">
        <v>15.7956</v>
      </c>
      <c r="H10">
        <v>15.786</v>
      </c>
      <c r="I10">
        <v>15.7843</v>
      </c>
      <c r="J10">
        <v>15.7859</v>
      </c>
      <c r="K10">
        <v>15.7845</v>
      </c>
      <c r="L10">
        <v>15.7813</v>
      </c>
      <c r="M10">
        <v>15.7844</v>
      </c>
      <c r="N10">
        <v>15.777100000000001</v>
      </c>
      <c r="O10">
        <v>15.7888</v>
      </c>
      <c r="P10">
        <v>15.793200000000001</v>
      </c>
      <c r="Q10">
        <v>15.7927</v>
      </c>
      <c r="R10">
        <v>15.7959</v>
      </c>
      <c r="S10">
        <v>15.7996</v>
      </c>
      <c r="T10">
        <v>15.803900000000001</v>
      </c>
      <c r="U10">
        <v>15.8065</v>
      </c>
      <c r="V10">
        <v>15.807</v>
      </c>
      <c r="W10">
        <v>15.8057</v>
      </c>
      <c r="X10">
        <v>15.808199999999999</v>
      </c>
      <c r="Y10">
        <v>15.808299999999999</v>
      </c>
      <c r="Z10">
        <v>15.807600000000001</v>
      </c>
      <c r="AA10">
        <v>15.8072</v>
      </c>
      <c r="AB10">
        <v>15.8055</v>
      </c>
      <c r="AC10">
        <v>15.8081</v>
      </c>
      <c r="AD10">
        <v>15.8047</v>
      </c>
      <c r="AE10">
        <v>15.7995</v>
      </c>
      <c r="AF10">
        <v>15.7981</v>
      </c>
      <c r="AG10">
        <v>15.801500000000001</v>
      </c>
      <c r="AH10">
        <v>15.799200000000001</v>
      </c>
      <c r="AI10">
        <v>15.7988</v>
      </c>
      <c r="AJ10">
        <v>15.7979</v>
      </c>
      <c r="AK10">
        <v>15.798500000000001</v>
      </c>
      <c r="AL10">
        <v>15.801500000000001</v>
      </c>
      <c r="AM10">
        <v>15.804600000000001</v>
      </c>
      <c r="AN10">
        <v>15.808</v>
      </c>
      <c r="AO10">
        <v>15.8101</v>
      </c>
      <c r="AP10">
        <v>15.8134</v>
      </c>
      <c r="AQ10">
        <v>15.8111</v>
      </c>
      <c r="AR10">
        <v>15.8118</v>
      </c>
      <c r="AS10">
        <v>15.811999999999999</v>
      </c>
      <c r="AT10">
        <v>15.812099999999999</v>
      </c>
      <c r="AU10">
        <v>15.812799999999999</v>
      </c>
      <c r="AV10">
        <v>15.8141</v>
      </c>
      <c r="AW10">
        <v>15.8127</v>
      </c>
      <c r="AX10">
        <v>15.815099999999999</v>
      </c>
      <c r="AY10">
        <v>15.8141</v>
      </c>
      <c r="AZ10">
        <v>15.817299999999999</v>
      </c>
      <c r="BA10">
        <v>15.8156</v>
      </c>
      <c r="BB10">
        <v>15.8147</v>
      </c>
      <c r="BC10">
        <v>15.8203</v>
      </c>
      <c r="BD10">
        <v>15.817</v>
      </c>
      <c r="BE10">
        <v>15.813800000000001</v>
      </c>
      <c r="BF10">
        <v>15.8119</v>
      </c>
      <c r="BG10">
        <v>15.813700000000001</v>
      </c>
      <c r="BH10">
        <v>15.811999999999999</v>
      </c>
      <c r="BI10">
        <v>15.814500000000001</v>
      </c>
    </row>
    <row r="11" spans="1:61" x14ac:dyDescent="0.25">
      <c r="A11" s="2">
        <v>42572</v>
      </c>
      <c r="B11">
        <f>_xll.BDH($A$1,"last_price",A11+TIME(8,0,0),A11+TIME(9,0,0),"BarSz=1","Dir=H","Dts=h","Sort=D","Quote=C","UseDPDF=Y","cols=60;rows=1")</f>
        <v>16.085899999999999</v>
      </c>
      <c r="C11">
        <v>16.083400000000001</v>
      </c>
      <c r="D11">
        <v>16.092500000000001</v>
      </c>
      <c r="E11">
        <v>16.086099999999998</v>
      </c>
      <c r="F11">
        <v>16.0806</v>
      </c>
      <c r="G11">
        <v>16.071300000000001</v>
      </c>
      <c r="H11">
        <v>16.080300000000001</v>
      </c>
      <c r="I11">
        <v>16.078700000000001</v>
      </c>
      <c r="J11">
        <v>16.0764</v>
      </c>
      <c r="K11">
        <v>16.079999999999998</v>
      </c>
      <c r="L11">
        <v>16.083300000000001</v>
      </c>
      <c r="M11">
        <v>16.083300000000001</v>
      </c>
      <c r="N11">
        <v>16.077999999999999</v>
      </c>
      <c r="O11">
        <v>16.082999999999998</v>
      </c>
      <c r="P11">
        <v>16.0806</v>
      </c>
      <c r="Q11">
        <v>16.074400000000001</v>
      </c>
      <c r="R11">
        <v>16.075099999999999</v>
      </c>
      <c r="S11">
        <v>16.077000000000002</v>
      </c>
      <c r="T11">
        <v>16.0746</v>
      </c>
      <c r="U11">
        <v>16.076499999999999</v>
      </c>
      <c r="V11">
        <v>16.074400000000001</v>
      </c>
      <c r="W11">
        <v>16.071400000000001</v>
      </c>
      <c r="X11">
        <v>16.067599999999999</v>
      </c>
      <c r="Y11">
        <v>16.062999999999999</v>
      </c>
      <c r="Z11">
        <v>16.0609</v>
      </c>
      <c r="AA11">
        <v>16.058199999999999</v>
      </c>
      <c r="AB11">
        <v>16.059000000000001</v>
      </c>
      <c r="AC11">
        <v>16.0579</v>
      </c>
      <c r="AD11">
        <v>16.0581</v>
      </c>
      <c r="AE11">
        <v>16.061599999999999</v>
      </c>
      <c r="AF11">
        <v>16.057500000000001</v>
      </c>
      <c r="AG11">
        <v>16.054400000000001</v>
      </c>
      <c r="AH11">
        <v>16.052700000000002</v>
      </c>
      <c r="AI11">
        <v>16.052399999999999</v>
      </c>
      <c r="AJ11">
        <v>16.052</v>
      </c>
      <c r="AK11">
        <v>16.049900000000001</v>
      </c>
      <c r="AL11">
        <v>16.046099999999999</v>
      </c>
      <c r="AM11">
        <v>16.046600000000002</v>
      </c>
      <c r="AN11">
        <v>16.0471</v>
      </c>
      <c r="AO11">
        <v>16.046700000000001</v>
      </c>
      <c r="AP11">
        <v>16.046099999999999</v>
      </c>
      <c r="AQ11">
        <v>16.049499999999998</v>
      </c>
      <c r="AR11">
        <v>16.047000000000001</v>
      </c>
      <c r="AS11">
        <v>16.052900000000001</v>
      </c>
      <c r="AT11">
        <v>16.051500000000001</v>
      </c>
      <c r="AU11">
        <v>16.052299999999999</v>
      </c>
      <c r="AV11">
        <v>16.051500000000001</v>
      </c>
      <c r="AW11">
        <v>16.0504</v>
      </c>
      <c r="AX11">
        <v>16.0503</v>
      </c>
      <c r="AY11">
        <v>16.050999999999998</v>
      </c>
      <c r="AZ11">
        <v>16.052299999999999</v>
      </c>
      <c r="BA11">
        <v>16.055900000000001</v>
      </c>
      <c r="BB11">
        <v>16.057099999999998</v>
      </c>
      <c r="BC11">
        <v>16.054300000000001</v>
      </c>
      <c r="BD11">
        <v>16.056100000000001</v>
      </c>
      <c r="BE11">
        <v>16.055199999999999</v>
      </c>
      <c r="BF11">
        <v>16.052</v>
      </c>
      <c r="BG11">
        <v>16.0457</v>
      </c>
      <c r="BH11">
        <v>16.045000000000002</v>
      </c>
      <c r="BI11">
        <v>16.047599999999999</v>
      </c>
    </row>
    <row r="12" spans="1:61" x14ac:dyDescent="0.25">
      <c r="A12" s="2">
        <v>42573</v>
      </c>
      <c r="B12">
        <f>_xll.BDH($A$1,"last_price",A12+TIME(8,0,0),A12+TIME(9,0,0),"BarSz=1","Dir=H","Dts=h","Sort=D","Quote=C","UseDPDF=Y","cols=60;rows=1")</f>
        <v>15.845499999999999</v>
      </c>
      <c r="C12">
        <v>15.847300000000001</v>
      </c>
      <c r="D12">
        <v>15.8489</v>
      </c>
      <c r="E12">
        <v>15.842499999999999</v>
      </c>
      <c r="F12">
        <v>15.842700000000001</v>
      </c>
      <c r="G12">
        <v>15.840299999999999</v>
      </c>
      <c r="H12">
        <v>15.854799999999999</v>
      </c>
      <c r="I12">
        <v>15.853999999999999</v>
      </c>
      <c r="J12">
        <v>15.849</v>
      </c>
      <c r="K12">
        <v>15.86</v>
      </c>
      <c r="L12">
        <v>15.8573</v>
      </c>
      <c r="M12">
        <v>15.8568</v>
      </c>
      <c r="N12">
        <v>15.857200000000001</v>
      </c>
      <c r="O12">
        <v>15.858000000000001</v>
      </c>
      <c r="P12">
        <v>15.8622</v>
      </c>
      <c r="Q12">
        <v>15.8605</v>
      </c>
      <c r="R12">
        <v>15.8607</v>
      </c>
      <c r="S12">
        <v>15.8667</v>
      </c>
      <c r="T12">
        <v>15.8674</v>
      </c>
      <c r="U12">
        <v>15.866899999999999</v>
      </c>
      <c r="V12">
        <v>15.864800000000001</v>
      </c>
      <c r="W12">
        <v>15.866300000000001</v>
      </c>
      <c r="X12">
        <v>15.867699999999999</v>
      </c>
      <c r="Y12">
        <v>15.8706</v>
      </c>
      <c r="Z12">
        <v>15.8687</v>
      </c>
      <c r="AA12">
        <v>15.8652</v>
      </c>
      <c r="AB12">
        <v>15.8649</v>
      </c>
      <c r="AC12">
        <v>15.864599999999999</v>
      </c>
      <c r="AD12">
        <v>15.863</v>
      </c>
      <c r="AE12">
        <v>15.857799999999999</v>
      </c>
      <c r="AF12">
        <v>15.857900000000001</v>
      </c>
      <c r="AG12">
        <v>15.854699999999999</v>
      </c>
      <c r="AH12">
        <v>15.854699999999999</v>
      </c>
      <c r="AI12">
        <v>15.847200000000001</v>
      </c>
      <c r="AJ12">
        <v>15.850099999999999</v>
      </c>
      <c r="AK12">
        <v>15.850899999999999</v>
      </c>
      <c r="AL12">
        <v>15.850300000000001</v>
      </c>
      <c r="AM12">
        <v>15.847899999999999</v>
      </c>
      <c r="AN12">
        <v>15.8605</v>
      </c>
      <c r="AO12">
        <v>15.864800000000001</v>
      </c>
      <c r="AP12">
        <v>15.863300000000001</v>
      </c>
      <c r="AQ12">
        <v>15.8621</v>
      </c>
      <c r="AR12">
        <v>15.8607</v>
      </c>
      <c r="AS12">
        <v>15.859400000000001</v>
      </c>
      <c r="AT12">
        <v>15.8592</v>
      </c>
      <c r="AU12">
        <v>15.8621</v>
      </c>
      <c r="AV12">
        <v>15.8614</v>
      </c>
      <c r="AW12">
        <v>15.8636</v>
      </c>
      <c r="AX12">
        <v>15.865399999999999</v>
      </c>
      <c r="AY12">
        <v>15.865600000000001</v>
      </c>
      <c r="AZ12">
        <v>15.862399999999999</v>
      </c>
      <c r="BA12">
        <v>15.863899999999999</v>
      </c>
      <c r="BB12">
        <v>15.8575</v>
      </c>
      <c r="BC12">
        <v>15.8566</v>
      </c>
      <c r="BD12">
        <v>15.8544</v>
      </c>
      <c r="BE12">
        <v>15.851000000000001</v>
      </c>
      <c r="BF12">
        <v>15.8489</v>
      </c>
      <c r="BG12">
        <v>15.849500000000001</v>
      </c>
      <c r="BH12">
        <v>15.8444</v>
      </c>
      <c r="BI12">
        <v>15.8461</v>
      </c>
    </row>
    <row r="13" spans="1:61" x14ac:dyDescent="0.25">
      <c r="A13" s="2">
        <v>42576</v>
      </c>
      <c r="B13">
        <f>_xll.BDH($A$1,"last_price",A13+TIME(8,0,0),A13+TIME(9,0,0),"BarSz=1","Dir=H","Dts=h","Sort=D","Quote=C","UseDPDF=Y","cols=60;rows=1")</f>
        <v>15.936199999999999</v>
      </c>
      <c r="C13">
        <v>15.9444</v>
      </c>
      <c r="D13">
        <v>15.940200000000001</v>
      </c>
      <c r="E13">
        <v>15.941000000000001</v>
      </c>
      <c r="F13">
        <v>15.9369</v>
      </c>
      <c r="G13">
        <v>15.9222</v>
      </c>
      <c r="H13">
        <v>15.9206</v>
      </c>
      <c r="I13">
        <v>15.9168</v>
      </c>
      <c r="J13">
        <v>15.918100000000001</v>
      </c>
      <c r="K13">
        <v>15.919600000000001</v>
      </c>
      <c r="L13">
        <v>15.9138</v>
      </c>
      <c r="M13">
        <v>15.915900000000001</v>
      </c>
      <c r="N13">
        <v>15.914199999999999</v>
      </c>
      <c r="O13">
        <v>15.911799999999999</v>
      </c>
      <c r="P13">
        <v>15.9116</v>
      </c>
      <c r="Q13">
        <v>15.9138</v>
      </c>
      <c r="R13">
        <v>15.912599999999999</v>
      </c>
      <c r="S13">
        <v>15.9137</v>
      </c>
      <c r="T13">
        <v>15.9155</v>
      </c>
      <c r="U13">
        <v>15.9139</v>
      </c>
      <c r="V13">
        <v>15.9146</v>
      </c>
      <c r="W13">
        <v>15.9145</v>
      </c>
      <c r="X13">
        <v>15.9124</v>
      </c>
      <c r="Y13">
        <v>15.917400000000001</v>
      </c>
      <c r="Z13">
        <v>15.919</v>
      </c>
      <c r="AA13">
        <v>15.9178</v>
      </c>
      <c r="AB13">
        <v>15.917</v>
      </c>
      <c r="AC13">
        <v>15.9146</v>
      </c>
      <c r="AD13">
        <v>15.9207</v>
      </c>
      <c r="AE13">
        <v>15.922800000000001</v>
      </c>
      <c r="AF13">
        <v>15.923400000000001</v>
      </c>
      <c r="AG13">
        <v>15.9176</v>
      </c>
      <c r="AH13">
        <v>15.9186</v>
      </c>
      <c r="AI13">
        <v>15.918200000000001</v>
      </c>
      <c r="AJ13">
        <v>15.9199</v>
      </c>
      <c r="AK13">
        <v>15.919</v>
      </c>
      <c r="AL13">
        <v>15.9213</v>
      </c>
      <c r="AM13">
        <v>15.923299999999999</v>
      </c>
      <c r="AN13">
        <v>15.918100000000001</v>
      </c>
      <c r="AO13">
        <v>15.9183</v>
      </c>
      <c r="AP13">
        <v>15.9125</v>
      </c>
      <c r="AQ13">
        <v>15.913399999999999</v>
      </c>
      <c r="AR13">
        <v>15.91</v>
      </c>
      <c r="AS13">
        <v>15.909599999999999</v>
      </c>
      <c r="AT13">
        <v>15.909000000000001</v>
      </c>
      <c r="AU13">
        <v>15.9076</v>
      </c>
      <c r="AV13">
        <v>15.9071</v>
      </c>
      <c r="AW13">
        <v>15.9093</v>
      </c>
      <c r="AX13">
        <v>15.913</v>
      </c>
      <c r="AY13">
        <v>15.913399999999999</v>
      </c>
      <c r="AZ13">
        <v>15.916499999999999</v>
      </c>
      <c r="BA13">
        <v>15.9123</v>
      </c>
      <c r="BB13">
        <v>15.910600000000001</v>
      </c>
      <c r="BC13">
        <v>15.912000000000001</v>
      </c>
      <c r="BD13">
        <v>15.906000000000001</v>
      </c>
      <c r="BE13">
        <v>15.895300000000001</v>
      </c>
      <c r="BF13">
        <v>15.8949</v>
      </c>
      <c r="BG13">
        <v>15.8962</v>
      </c>
      <c r="BH13">
        <v>15.893599999999999</v>
      </c>
      <c r="BI13">
        <v>15.894600000000001</v>
      </c>
    </row>
    <row r="14" spans="1:61" x14ac:dyDescent="0.25">
      <c r="A14" s="2">
        <v>42577</v>
      </c>
      <c r="B14">
        <f>_xll.BDH($A$1,"last_price",A14+TIME(8,0,0),A14+TIME(9,0,0),"BarSz=1","Dir=H","Dts=h","Sort=D","Quote=C","UseDPDF=Y","cols=60;rows=1")</f>
        <v>15.693300000000001</v>
      </c>
      <c r="C14">
        <v>15.6929</v>
      </c>
      <c r="D14">
        <v>15.710900000000001</v>
      </c>
      <c r="E14">
        <v>15.708</v>
      </c>
      <c r="F14">
        <v>15.7082</v>
      </c>
      <c r="G14">
        <v>15.702999999999999</v>
      </c>
      <c r="H14">
        <v>15.715299999999999</v>
      </c>
      <c r="I14">
        <v>15.7174</v>
      </c>
      <c r="J14">
        <v>15.7105</v>
      </c>
      <c r="K14">
        <v>15.7158</v>
      </c>
      <c r="L14">
        <v>15.7182</v>
      </c>
      <c r="M14">
        <v>15.7211</v>
      </c>
      <c r="N14">
        <v>15.722099999999999</v>
      </c>
      <c r="O14">
        <v>15.7165</v>
      </c>
      <c r="P14">
        <v>15.7241</v>
      </c>
      <c r="Q14">
        <v>15.728</v>
      </c>
      <c r="R14">
        <v>15.725199999999999</v>
      </c>
      <c r="S14">
        <v>15.7173</v>
      </c>
      <c r="T14">
        <v>15.716699999999999</v>
      </c>
      <c r="U14">
        <v>15.7172</v>
      </c>
      <c r="V14">
        <v>15.7102</v>
      </c>
      <c r="W14">
        <v>15.708299999999999</v>
      </c>
      <c r="X14">
        <v>15.706899999999999</v>
      </c>
      <c r="Y14">
        <v>15.710800000000001</v>
      </c>
      <c r="Z14">
        <v>15.712999999999999</v>
      </c>
      <c r="AA14">
        <v>15.7196</v>
      </c>
      <c r="AB14">
        <v>15.7265</v>
      </c>
      <c r="AC14">
        <v>15.731999999999999</v>
      </c>
      <c r="AD14">
        <v>15.7325</v>
      </c>
      <c r="AE14">
        <v>15.7331</v>
      </c>
      <c r="AF14">
        <v>15.729699999999999</v>
      </c>
      <c r="AG14">
        <v>15.7278</v>
      </c>
      <c r="AH14">
        <v>15.723599999999999</v>
      </c>
      <c r="AI14">
        <v>15.7278</v>
      </c>
      <c r="AJ14">
        <v>15.7256</v>
      </c>
      <c r="AK14">
        <v>15.729799999999999</v>
      </c>
      <c r="AL14">
        <v>15.743</v>
      </c>
      <c r="AM14">
        <v>15.739699999999999</v>
      </c>
      <c r="AN14">
        <v>15.739699999999999</v>
      </c>
      <c r="AO14">
        <v>15.7403</v>
      </c>
      <c r="AP14">
        <v>15.7402</v>
      </c>
      <c r="AQ14">
        <v>15.742100000000001</v>
      </c>
      <c r="AR14">
        <v>15.752599999999999</v>
      </c>
      <c r="AS14">
        <v>15.7529</v>
      </c>
      <c r="AT14">
        <v>15.7446</v>
      </c>
      <c r="AU14">
        <v>15.7477</v>
      </c>
      <c r="AV14">
        <v>15.7516</v>
      </c>
      <c r="AW14">
        <v>15.769399999999999</v>
      </c>
      <c r="AX14">
        <v>15.7691</v>
      </c>
      <c r="AY14">
        <v>15.779</v>
      </c>
      <c r="AZ14">
        <v>15.7881</v>
      </c>
      <c r="BA14">
        <v>15.7865</v>
      </c>
      <c r="BB14">
        <v>15.787599999999999</v>
      </c>
      <c r="BC14">
        <v>15.7872</v>
      </c>
      <c r="BD14">
        <v>15.790800000000001</v>
      </c>
      <c r="BE14">
        <v>15.795500000000001</v>
      </c>
      <c r="BF14">
        <v>15.795199999999999</v>
      </c>
      <c r="BG14">
        <v>15.7926</v>
      </c>
      <c r="BH14">
        <v>15.793200000000001</v>
      </c>
      <c r="BI14">
        <v>15.7897</v>
      </c>
    </row>
    <row r="15" spans="1:61" x14ac:dyDescent="0.25">
      <c r="A15" s="2">
        <v>42578</v>
      </c>
      <c r="B15">
        <f>_xll.BDH($A$1,"last_price",A15+TIME(8,0,0),A15+TIME(9,0,0),"BarSz=1","Dir=H","Dts=h","Sort=D","Quote=C","UseDPDF=Y","cols=60;rows=1")</f>
        <v>15.736000000000001</v>
      </c>
      <c r="C15">
        <v>15.738799999999999</v>
      </c>
      <c r="D15">
        <v>15.733700000000001</v>
      </c>
      <c r="E15">
        <v>15.7309</v>
      </c>
      <c r="F15">
        <v>15.734400000000001</v>
      </c>
      <c r="G15">
        <v>15.735099999999999</v>
      </c>
      <c r="H15">
        <v>15.723699999999999</v>
      </c>
      <c r="I15">
        <v>15.723699999999999</v>
      </c>
      <c r="J15">
        <v>15.7262</v>
      </c>
      <c r="K15">
        <v>15.7172</v>
      </c>
      <c r="L15">
        <v>15.715400000000001</v>
      </c>
      <c r="M15">
        <v>15.712300000000001</v>
      </c>
      <c r="N15">
        <v>15.713800000000001</v>
      </c>
      <c r="O15">
        <v>15.7186</v>
      </c>
      <c r="P15">
        <v>15.714600000000001</v>
      </c>
      <c r="Q15">
        <v>15.7194</v>
      </c>
      <c r="R15">
        <v>15.711</v>
      </c>
      <c r="S15">
        <v>15.703799999999999</v>
      </c>
      <c r="T15">
        <v>15.7117</v>
      </c>
      <c r="U15">
        <v>15.7125</v>
      </c>
      <c r="V15">
        <v>15.7102</v>
      </c>
      <c r="W15">
        <v>15.7079</v>
      </c>
      <c r="X15">
        <v>15.705399999999999</v>
      </c>
      <c r="Y15">
        <v>15.701700000000001</v>
      </c>
      <c r="Z15">
        <v>15.6975</v>
      </c>
      <c r="AA15">
        <v>15.697900000000001</v>
      </c>
      <c r="AB15">
        <v>15.7052</v>
      </c>
      <c r="AC15">
        <v>15.709899999999999</v>
      </c>
      <c r="AD15">
        <v>15.7087</v>
      </c>
      <c r="AE15">
        <v>15.707800000000001</v>
      </c>
      <c r="AF15">
        <v>15.707000000000001</v>
      </c>
      <c r="AG15">
        <v>15.707800000000001</v>
      </c>
      <c r="AH15">
        <v>15.71</v>
      </c>
      <c r="AI15">
        <v>15.7134</v>
      </c>
      <c r="AJ15">
        <v>15.715299999999999</v>
      </c>
      <c r="AK15">
        <v>15.7201</v>
      </c>
      <c r="AL15">
        <v>15.7202</v>
      </c>
      <c r="AM15">
        <v>15.7197</v>
      </c>
      <c r="AN15">
        <v>15.7254</v>
      </c>
      <c r="AO15">
        <v>15.7224</v>
      </c>
      <c r="AP15">
        <v>15.721299999999999</v>
      </c>
      <c r="AQ15">
        <v>15.728999999999999</v>
      </c>
      <c r="AR15">
        <v>15.7254</v>
      </c>
      <c r="AS15">
        <v>15.7211</v>
      </c>
      <c r="AT15">
        <v>15.7254</v>
      </c>
      <c r="AU15">
        <v>15.7302</v>
      </c>
      <c r="AV15">
        <v>15.7333</v>
      </c>
      <c r="AW15">
        <v>15.725300000000001</v>
      </c>
      <c r="AX15">
        <v>15.7224</v>
      </c>
      <c r="AY15">
        <v>15.712199999999999</v>
      </c>
      <c r="AZ15">
        <v>15.707599999999999</v>
      </c>
      <c r="BA15">
        <v>15.706200000000001</v>
      </c>
      <c r="BB15">
        <v>15.7096</v>
      </c>
      <c r="BC15">
        <v>15.7135</v>
      </c>
      <c r="BD15">
        <v>15.7126</v>
      </c>
      <c r="BE15">
        <v>15.7148</v>
      </c>
      <c r="BF15">
        <v>15.716699999999999</v>
      </c>
      <c r="BG15">
        <v>15.714</v>
      </c>
      <c r="BH15">
        <v>15.6989</v>
      </c>
      <c r="BI15">
        <v>15.693199999999999</v>
      </c>
    </row>
    <row r="16" spans="1:61" x14ac:dyDescent="0.25">
      <c r="A16" s="2">
        <v>42579</v>
      </c>
      <c r="B16">
        <f>_xll.BDH($A$1,"last_price",A16+TIME(8,0,0),A16+TIME(9,0,0),"BarSz=1","Dir=H","Dts=h","Sort=D","Quote=C","UseDPDF=Y","cols=60;rows=1")</f>
        <v>15.720599999999999</v>
      </c>
      <c r="C16">
        <v>15.718299999999999</v>
      </c>
      <c r="D16">
        <v>15.714600000000001</v>
      </c>
      <c r="E16">
        <v>15.7165</v>
      </c>
      <c r="F16">
        <v>15.7148</v>
      </c>
      <c r="G16">
        <v>15.710900000000001</v>
      </c>
      <c r="H16">
        <v>15.7166</v>
      </c>
      <c r="I16">
        <v>15.7087</v>
      </c>
      <c r="J16">
        <v>15.723000000000001</v>
      </c>
      <c r="K16">
        <v>15.7324</v>
      </c>
      <c r="L16">
        <v>15.736700000000001</v>
      </c>
      <c r="M16">
        <v>15.7309</v>
      </c>
      <c r="N16">
        <v>15.7332</v>
      </c>
      <c r="O16">
        <v>15.7349</v>
      </c>
      <c r="P16">
        <v>15.7319</v>
      </c>
      <c r="Q16">
        <v>15.734299999999999</v>
      </c>
      <c r="R16">
        <v>15.732799999999999</v>
      </c>
      <c r="S16">
        <v>15.729799999999999</v>
      </c>
      <c r="T16">
        <v>15.730600000000001</v>
      </c>
      <c r="U16">
        <v>15.737399999999999</v>
      </c>
      <c r="V16">
        <v>15.7338</v>
      </c>
      <c r="W16">
        <v>15.738799999999999</v>
      </c>
      <c r="X16">
        <v>15.7399</v>
      </c>
      <c r="Y16">
        <v>15.739800000000001</v>
      </c>
      <c r="Z16">
        <v>15.7402</v>
      </c>
      <c r="AA16">
        <v>15.7317</v>
      </c>
      <c r="AB16">
        <v>15.7385</v>
      </c>
      <c r="AC16">
        <v>15.7349</v>
      </c>
      <c r="AD16">
        <v>15.738099999999999</v>
      </c>
      <c r="AE16">
        <v>15.7315</v>
      </c>
      <c r="AF16">
        <v>15.7303</v>
      </c>
      <c r="AG16">
        <v>15.734500000000001</v>
      </c>
      <c r="AH16">
        <v>15.7377</v>
      </c>
      <c r="AI16">
        <v>15.7362</v>
      </c>
      <c r="AJ16">
        <v>15.7386</v>
      </c>
      <c r="AK16">
        <v>15.737399999999999</v>
      </c>
      <c r="AL16">
        <v>15.7349</v>
      </c>
      <c r="AM16">
        <v>15.731999999999999</v>
      </c>
      <c r="AN16">
        <v>15.734299999999999</v>
      </c>
      <c r="AO16">
        <v>15.736000000000001</v>
      </c>
      <c r="AP16">
        <v>15.7418</v>
      </c>
      <c r="AQ16">
        <v>15.7469</v>
      </c>
      <c r="AR16">
        <v>15.7437</v>
      </c>
      <c r="AS16">
        <v>15.743499999999999</v>
      </c>
      <c r="AT16">
        <v>15.7479</v>
      </c>
      <c r="AU16">
        <v>15.748699999999999</v>
      </c>
      <c r="AV16">
        <v>15.752800000000001</v>
      </c>
      <c r="AW16">
        <v>15.752700000000001</v>
      </c>
      <c r="AX16">
        <v>15.7499</v>
      </c>
      <c r="AY16">
        <v>15.7456</v>
      </c>
      <c r="AZ16">
        <v>15.735799999999999</v>
      </c>
      <c r="BA16">
        <v>15.7409</v>
      </c>
      <c r="BB16">
        <v>15.741300000000001</v>
      </c>
      <c r="BC16">
        <v>15.735799999999999</v>
      </c>
      <c r="BD16">
        <v>15.734400000000001</v>
      </c>
      <c r="BE16">
        <v>15.735099999999999</v>
      </c>
      <c r="BF16">
        <v>15.7302</v>
      </c>
      <c r="BG16">
        <v>15.7247</v>
      </c>
      <c r="BH16">
        <v>15.727600000000001</v>
      </c>
      <c r="BI16">
        <v>15.7462</v>
      </c>
    </row>
    <row r="17" spans="1:61" x14ac:dyDescent="0.25">
      <c r="A17" s="2">
        <v>42580</v>
      </c>
      <c r="B17">
        <f>_xll.BDH($A$1,"last_price",A17+TIME(8,0,0),A17+TIME(9,0,0),"BarSz=1","Dir=H","Dts=h","Sort=D","Quote=C","UseDPDF=Y","cols=60;rows=1")</f>
        <v>15.675800000000001</v>
      </c>
      <c r="C17">
        <v>15.6617</v>
      </c>
      <c r="D17">
        <v>15.664199999999999</v>
      </c>
      <c r="E17">
        <v>15.6578</v>
      </c>
      <c r="F17">
        <v>15.662800000000001</v>
      </c>
      <c r="G17">
        <v>15.678800000000001</v>
      </c>
      <c r="H17">
        <v>15.680999999999999</v>
      </c>
      <c r="I17">
        <v>15.6722</v>
      </c>
      <c r="J17">
        <v>15.6709</v>
      </c>
      <c r="K17">
        <v>15.6745</v>
      </c>
      <c r="L17">
        <v>15.6739</v>
      </c>
      <c r="M17">
        <v>15.667</v>
      </c>
      <c r="N17">
        <v>15.661899999999999</v>
      </c>
      <c r="O17">
        <v>15.655799999999999</v>
      </c>
      <c r="P17">
        <v>15.658899999999999</v>
      </c>
      <c r="Q17">
        <v>15.6609</v>
      </c>
      <c r="R17">
        <v>15.672000000000001</v>
      </c>
      <c r="S17">
        <v>15.6721</v>
      </c>
      <c r="T17">
        <v>15.667999999999999</v>
      </c>
      <c r="U17">
        <v>15.6776</v>
      </c>
      <c r="V17">
        <v>15.6731</v>
      </c>
      <c r="W17">
        <v>15.6761</v>
      </c>
      <c r="X17">
        <v>15.6821</v>
      </c>
      <c r="Y17">
        <v>15.6845</v>
      </c>
      <c r="Z17">
        <v>15.69</v>
      </c>
      <c r="AA17">
        <v>15.6822</v>
      </c>
      <c r="AB17">
        <v>15.6858</v>
      </c>
      <c r="AC17">
        <v>15.6798</v>
      </c>
      <c r="AD17">
        <v>15.6873</v>
      </c>
      <c r="AE17">
        <v>15.686199999999999</v>
      </c>
      <c r="AF17">
        <v>15.695</v>
      </c>
      <c r="AG17">
        <v>15.698</v>
      </c>
      <c r="AH17">
        <v>15.701000000000001</v>
      </c>
      <c r="AI17">
        <v>15.6973</v>
      </c>
      <c r="AJ17">
        <v>15.7036</v>
      </c>
      <c r="AK17">
        <v>15.703900000000001</v>
      </c>
      <c r="AL17">
        <v>15.698499999999999</v>
      </c>
      <c r="AM17">
        <v>15.6953</v>
      </c>
      <c r="AN17">
        <v>15.710100000000001</v>
      </c>
      <c r="AO17">
        <v>15.713699999999999</v>
      </c>
      <c r="AP17">
        <v>15.7128</v>
      </c>
      <c r="AQ17">
        <v>15.7203</v>
      </c>
      <c r="AR17">
        <v>15.721299999999999</v>
      </c>
      <c r="AS17">
        <v>15.7197</v>
      </c>
      <c r="AT17">
        <v>15.719799999999999</v>
      </c>
      <c r="AU17">
        <v>15.7196</v>
      </c>
      <c r="AV17">
        <v>15.718500000000001</v>
      </c>
      <c r="AW17">
        <v>15.7178</v>
      </c>
      <c r="AX17">
        <v>15.727399999999999</v>
      </c>
      <c r="AY17">
        <v>15.7296</v>
      </c>
      <c r="AZ17">
        <v>15.730399999999999</v>
      </c>
      <c r="BA17">
        <v>15.7316</v>
      </c>
      <c r="BB17">
        <v>15.735099999999999</v>
      </c>
      <c r="BC17">
        <v>15.7348</v>
      </c>
      <c r="BD17">
        <v>15.7339</v>
      </c>
      <c r="BE17">
        <v>15.74</v>
      </c>
      <c r="BF17">
        <v>15.7364</v>
      </c>
      <c r="BG17">
        <v>15.735300000000001</v>
      </c>
      <c r="BH17">
        <v>15.738300000000001</v>
      </c>
      <c r="BI17">
        <v>15.733499999999999</v>
      </c>
    </row>
    <row r="18" spans="1:61" x14ac:dyDescent="0.25">
      <c r="A18" s="2">
        <v>42583</v>
      </c>
      <c r="B18">
        <f>_xll.BDH($A$1,"last_price",A18+TIME(8,0,0),A18+TIME(9,0,0),"BarSz=1","Dir=H","Dts=h","Sort=D","Quote=C","UseDPDF=Y","cols=60;rows=1")</f>
        <v>15.438599999999999</v>
      </c>
      <c r="C18">
        <v>15.441700000000001</v>
      </c>
      <c r="D18">
        <v>15.440200000000001</v>
      </c>
      <c r="E18">
        <v>15.444699999999999</v>
      </c>
      <c r="F18">
        <v>15.4405</v>
      </c>
      <c r="G18">
        <v>15.440099999999999</v>
      </c>
      <c r="H18">
        <v>15.449199999999999</v>
      </c>
      <c r="I18">
        <v>15.445600000000001</v>
      </c>
      <c r="J18">
        <v>15.4505</v>
      </c>
      <c r="K18">
        <v>15.451499999999999</v>
      </c>
      <c r="L18">
        <v>15.45</v>
      </c>
      <c r="M18">
        <v>15.4481</v>
      </c>
      <c r="N18">
        <v>15.4475</v>
      </c>
      <c r="O18">
        <v>15.4429</v>
      </c>
      <c r="P18">
        <v>15.447100000000001</v>
      </c>
      <c r="Q18">
        <v>15.4496</v>
      </c>
      <c r="R18">
        <v>15.4505</v>
      </c>
      <c r="S18">
        <v>15.453799999999999</v>
      </c>
      <c r="T18">
        <v>15.4518</v>
      </c>
      <c r="U18">
        <v>15.4565</v>
      </c>
      <c r="V18">
        <v>15.4505</v>
      </c>
      <c r="W18">
        <v>15.4499</v>
      </c>
      <c r="X18">
        <v>15.452199999999999</v>
      </c>
      <c r="Y18">
        <v>15.451499999999999</v>
      </c>
      <c r="Z18">
        <v>15.448499999999999</v>
      </c>
      <c r="AA18">
        <v>15.4526</v>
      </c>
      <c r="AB18">
        <v>15.452199999999999</v>
      </c>
      <c r="AC18">
        <v>15.452199999999999</v>
      </c>
      <c r="AD18">
        <v>15.4482</v>
      </c>
      <c r="AE18">
        <v>15.449400000000001</v>
      </c>
      <c r="AF18">
        <v>15.4475</v>
      </c>
      <c r="AG18">
        <v>15.443199999999999</v>
      </c>
      <c r="AH18">
        <v>15.444800000000001</v>
      </c>
      <c r="AI18">
        <v>15.443300000000001</v>
      </c>
      <c r="AJ18">
        <v>15.4435</v>
      </c>
      <c r="AK18">
        <v>15.4474</v>
      </c>
      <c r="AL18">
        <v>15.4519</v>
      </c>
      <c r="AM18">
        <v>15.453099999999999</v>
      </c>
      <c r="AN18">
        <v>15.449400000000001</v>
      </c>
      <c r="AO18">
        <v>15.447699999999999</v>
      </c>
      <c r="AP18">
        <v>15.448399999999999</v>
      </c>
      <c r="AQ18">
        <v>15.446099999999999</v>
      </c>
      <c r="AR18">
        <v>15.4489</v>
      </c>
      <c r="AS18">
        <v>15.4438</v>
      </c>
      <c r="AT18">
        <v>15.445</v>
      </c>
      <c r="AU18">
        <v>15.440300000000001</v>
      </c>
      <c r="AV18">
        <v>15.4404</v>
      </c>
      <c r="AW18">
        <v>15.431699999999999</v>
      </c>
      <c r="AX18">
        <v>15.429399999999999</v>
      </c>
      <c r="AY18">
        <v>15.431699999999999</v>
      </c>
      <c r="AZ18">
        <v>15.432</v>
      </c>
      <c r="BA18">
        <v>15.4308</v>
      </c>
      <c r="BB18">
        <v>15.4328</v>
      </c>
      <c r="BC18">
        <v>15.431800000000001</v>
      </c>
      <c r="BD18">
        <v>15.430999999999999</v>
      </c>
      <c r="BE18">
        <v>15.431900000000001</v>
      </c>
      <c r="BF18">
        <v>15.4419</v>
      </c>
      <c r="BG18">
        <v>15.4384</v>
      </c>
      <c r="BH18">
        <v>15.425599999999999</v>
      </c>
      <c r="BI18">
        <v>15.432499999999999</v>
      </c>
    </row>
    <row r="19" spans="1:61" x14ac:dyDescent="0.25">
      <c r="A19" s="2">
        <v>42584</v>
      </c>
      <c r="B19">
        <f>_xll.BDH($A$1,"last_price",A19+TIME(8,0,0),A19+TIME(9,0,0),"BarSz=1","Dir=H","Dts=h","Sort=D","Quote=C","UseDPDF=Y","cols=60;rows=1")</f>
        <v>15.392200000000001</v>
      </c>
      <c r="C19">
        <v>15.392200000000001</v>
      </c>
      <c r="D19">
        <v>15.391999999999999</v>
      </c>
      <c r="E19">
        <v>15.393599999999999</v>
      </c>
      <c r="F19">
        <v>15.393000000000001</v>
      </c>
      <c r="G19">
        <v>15.3957</v>
      </c>
      <c r="H19">
        <v>15.3908</v>
      </c>
      <c r="I19">
        <v>15.388999999999999</v>
      </c>
      <c r="J19">
        <v>15.3902</v>
      </c>
      <c r="K19">
        <v>15.3931</v>
      </c>
      <c r="L19">
        <v>15.393800000000001</v>
      </c>
      <c r="M19">
        <v>15.3925</v>
      </c>
      <c r="N19">
        <v>15.3933</v>
      </c>
      <c r="O19">
        <v>15.389900000000001</v>
      </c>
      <c r="P19">
        <v>15.389699999999999</v>
      </c>
      <c r="Q19">
        <v>15.387600000000001</v>
      </c>
      <c r="R19">
        <v>15.3901</v>
      </c>
      <c r="S19">
        <v>15.3851</v>
      </c>
      <c r="T19">
        <v>15.385899999999999</v>
      </c>
      <c r="U19">
        <v>15.380599999999999</v>
      </c>
      <c r="V19">
        <v>15.3818</v>
      </c>
      <c r="W19">
        <v>15.381</v>
      </c>
      <c r="X19">
        <v>15.3805</v>
      </c>
      <c r="Y19">
        <v>15.381600000000001</v>
      </c>
      <c r="Z19">
        <v>15.3775</v>
      </c>
      <c r="AA19">
        <v>15.379099999999999</v>
      </c>
      <c r="AB19">
        <v>15.3797</v>
      </c>
      <c r="AC19">
        <v>15.382999999999999</v>
      </c>
      <c r="AD19">
        <v>15.3879</v>
      </c>
      <c r="AE19">
        <v>15.388999999999999</v>
      </c>
      <c r="AF19">
        <v>15.3924</v>
      </c>
      <c r="AG19">
        <v>15.3927</v>
      </c>
      <c r="AH19">
        <v>15.3964</v>
      </c>
      <c r="AI19">
        <v>15.3871</v>
      </c>
      <c r="AJ19">
        <v>15.384399999999999</v>
      </c>
      <c r="AK19">
        <v>15.384</v>
      </c>
      <c r="AL19">
        <v>15.385999999999999</v>
      </c>
      <c r="AM19">
        <v>15.3856</v>
      </c>
      <c r="AN19">
        <v>15.3863</v>
      </c>
      <c r="AO19">
        <v>15.386699999999999</v>
      </c>
      <c r="AP19">
        <v>15.3842</v>
      </c>
      <c r="AQ19">
        <v>15.3855</v>
      </c>
      <c r="AR19">
        <v>15.385899999999999</v>
      </c>
      <c r="AS19">
        <v>15.3835</v>
      </c>
      <c r="AT19">
        <v>15.3847</v>
      </c>
      <c r="AU19">
        <v>15.390700000000001</v>
      </c>
      <c r="AV19">
        <v>15.3924</v>
      </c>
      <c r="AW19">
        <v>15.3941</v>
      </c>
      <c r="AX19">
        <v>15.394399999999999</v>
      </c>
      <c r="AY19">
        <v>15.394600000000001</v>
      </c>
      <c r="AZ19">
        <v>15.3903</v>
      </c>
      <c r="BA19">
        <v>15.389900000000001</v>
      </c>
      <c r="BB19">
        <v>15.389200000000001</v>
      </c>
      <c r="BC19">
        <v>15.391299999999999</v>
      </c>
      <c r="BD19">
        <v>15.3942</v>
      </c>
      <c r="BE19">
        <v>15.3932</v>
      </c>
      <c r="BF19">
        <v>15.392300000000001</v>
      </c>
      <c r="BG19">
        <v>15.3942</v>
      </c>
      <c r="BH19">
        <v>15.3917</v>
      </c>
      <c r="BI19">
        <v>15.392099999999999</v>
      </c>
    </row>
    <row r="20" spans="1:61" x14ac:dyDescent="0.25">
      <c r="A20" s="2">
        <v>42585</v>
      </c>
      <c r="B20">
        <f>_xll.BDH($A$1,"last_price",A20+TIME(8,0,0),A20+TIME(9,0,0),"BarSz=1","Dir=H","Dts=h","Sort=D","Quote=C","UseDPDF=Y","cols=60;rows=1")</f>
        <v>15.249700000000001</v>
      </c>
      <c r="C20">
        <v>15.250999999999999</v>
      </c>
      <c r="D20">
        <v>15.251899999999999</v>
      </c>
      <c r="E20">
        <v>15.249599999999999</v>
      </c>
      <c r="F20">
        <v>15.2447</v>
      </c>
      <c r="G20">
        <v>15.2392</v>
      </c>
      <c r="H20">
        <v>15.2468</v>
      </c>
      <c r="I20">
        <v>15.242800000000001</v>
      </c>
      <c r="J20">
        <v>15.242000000000001</v>
      </c>
      <c r="K20">
        <v>15.245200000000001</v>
      </c>
      <c r="L20">
        <v>15.247400000000001</v>
      </c>
      <c r="M20">
        <v>15.252000000000001</v>
      </c>
      <c r="N20">
        <v>15.249599999999999</v>
      </c>
      <c r="O20">
        <v>15.2516</v>
      </c>
      <c r="P20">
        <v>15.2555</v>
      </c>
      <c r="Q20">
        <v>15.252700000000001</v>
      </c>
      <c r="R20">
        <v>15.252599999999999</v>
      </c>
      <c r="S20">
        <v>15.248900000000001</v>
      </c>
      <c r="T20">
        <v>15.2501</v>
      </c>
      <c r="U20">
        <v>15.251200000000001</v>
      </c>
      <c r="V20">
        <v>15.254</v>
      </c>
      <c r="W20">
        <v>15.251799999999999</v>
      </c>
      <c r="X20">
        <v>15.2499</v>
      </c>
      <c r="Y20">
        <v>15.248200000000001</v>
      </c>
      <c r="Z20">
        <v>15.2477</v>
      </c>
      <c r="AA20">
        <v>15.2479</v>
      </c>
      <c r="AB20">
        <v>15.2479</v>
      </c>
      <c r="AC20">
        <v>15.247199999999999</v>
      </c>
      <c r="AD20">
        <v>15.2476</v>
      </c>
      <c r="AE20">
        <v>15.2463</v>
      </c>
      <c r="AF20">
        <v>15.249599999999999</v>
      </c>
      <c r="AG20">
        <v>15.2477</v>
      </c>
      <c r="AH20">
        <v>15.2491</v>
      </c>
      <c r="AI20">
        <v>15.2514</v>
      </c>
      <c r="AJ20">
        <v>15.2494</v>
      </c>
      <c r="AK20">
        <v>15.2476</v>
      </c>
      <c r="AL20">
        <v>15.246499999999999</v>
      </c>
      <c r="AM20">
        <v>15.247999999999999</v>
      </c>
      <c r="AN20">
        <v>15.245900000000001</v>
      </c>
      <c r="AO20">
        <v>15.2433</v>
      </c>
      <c r="AP20">
        <v>15.242699999999999</v>
      </c>
      <c r="AQ20">
        <v>15.2424</v>
      </c>
      <c r="AR20">
        <v>15.2387</v>
      </c>
      <c r="AS20">
        <v>15.2363</v>
      </c>
      <c r="AT20">
        <v>15.236499999999999</v>
      </c>
      <c r="AU20">
        <v>15.2378</v>
      </c>
      <c r="AV20">
        <v>15.2379</v>
      </c>
      <c r="AW20">
        <v>15.235099999999999</v>
      </c>
      <c r="AX20">
        <v>15.2331</v>
      </c>
      <c r="AY20">
        <v>15.234299999999999</v>
      </c>
      <c r="AZ20">
        <v>15.2334</v>
      </c>
      <c r="BA20">
        <v>15.229900000000001</v>
      </c>
      <c r="BB20">
        <v>15.2325</v>
      </c>
      <c r="BC20">
        <v>15.2315</v>
      </c>
      <c r="BD20">
        <v>15.231</v>
      </c>
      <c r="BE20">
        <v>15.235300000000001</v>
      </c>
      <c r="BF20">
        <v>15.239100000000001</v>
      </c>
      <c r="BG20">
        <v>15.239699999999999</v>
      </c>
      <c r="BH20">
        <v>15.2334</v>
      </c>
      <c r="BI20">
        <v>15.2387</v>
      </c>
    </row>
    <row r="21" spans="1:61" x14ac:dyDescent="0.25">
      <c r="A21" s="2">
        <v>42586</v>
      </c>
      <c r="B21">
        <f>_xll.BDH($A$1,"last_price",A21+TIME(8,0,0),A21+TIME(9,0,0),"BarSz=1","Dir=H","Dts=h","Sort=D","Quote=C","UseDPDF=Y","cols=60;rows=1")</f>
        <v>15.243499999999999</v>
      </c>
      <c r="C21">
        <v>15.2445</v>
      </c>
      <c r="D21">
        <v>15.246</v>
      </c>
      <c r="E21">
        <v>15.2462</v>
      </c>
      <c r="F21">
        <v>15.2454</v>
      </c>
      <c r="G21">
        <v>15.240399999999999</v>
      </c>
      <c r="H21">
        <v>15.2469</v>
      </c>
      <c r="I21">
        <v>15.251300000000001</v>
      </c>
      <c r="J21">
        <v>15.2494</v>
      </c>
      <c r="K21">
        <v>15.254099999999999</v>
      </c>
      <c r="L21">
        <v>15.2521</v>
      </c>
      <c r="M21">
        <v>15.2522</v>
      </c>
      <c r="N21">
        <v>15.247400000000001</v>
      </c>
      <c r="O21">
        <v>15.2553</v>
      </c>
      <c r="P21">
        <v>15.2547</v>
      </c>
      <c r="Q21">
        <v>15.256600000000001</v>
      </c>
      <c r="R21">
        <v>15.258800000000001</v>
      </c>
      <c r="S21">
        <v>15.2567</v>
      </c>
      <c r="T21">
        <v>15.255100000000001</v>
      </c>
      <c r="U21">
        <v>15.255800000000001</v>
      </c>
      <c r="V21">
        <v>15.255800000000001</v>
      </c>
      <c r="W21">
        <v>15.257199999999999</v>
      </c>
      <c r="X21">
        <v>15.2582</v>
      </c>
      <c r="Y21">
        <v>15.2585</v>
      </c>
      <c r="Z21">
        <v>15.2546</v>
      </c>
      <c r="AA21">
        <v>15.248799999999999</v>
      </c>
      <c r="AB21">
        <v>15.2523</v>
      </c>
      <c r="AC21">
        <v>15.2507</v>
      </c>
      <c r="AD21">
        <v>15.2538</v>
      </c>
      <c r="AE21">
        <v>15.2583</v>
      </c>
      <c r="AF21">
        <v>15.257199999999999</v>
      </c>
      <c r="AG21">
        <v>15.2536</v>
      </c>
      <c r="AH21">
        <v>15.2507</v>
      </c>
      <c r="AI21">
        <v>15.246700000000001</v>
      </c>
      <c r="AJ21">
        <v>15.2486</v>
      </c>
      <c r="AK21">
        <v>15.2498</v>
      </c>
      <c r="AL21">
        <v>15.2493</v>
      </c>
      <c r="AM21">
        <v>15.2476</v>
      </c>
      <c r="AN21">
        <v>15.246700000000001</v>
      </c>
      <c r="AO21">
        <v>15.2445</v>
      </c>
      <c r="AP21">
        <v>15.2484</v>
      </c>
      <c r="AQ21">
        <v>15.247199999999999</v>
      </c>
      <c r="AR21">
        <v>15.2475</v>
      </c>
      <c r="AS21">
        <v>15.248100000000001</v>
      </c>
      <c r="AT21">
        <v>15.2468</v>
      </c>
      <c r="AU21">
        <v>15.2486</v>
      </c>
      <c r="AV21">
        <v>15.251200000000001</v>
      </c>
      <c r="AW21">
        <v>15.253500000000001</v>
      </c>
      <c r="AX21">
        <v>15.2559</v>
      </c>
      <c r="AY21">
        <v>15.2545</v>
      </c>
      <c r="AZ21">
        <v>15.2536</v>
      </c>
      <c r="BA21">
        <v>15.255000000000001</v>
      </c>
      <c r="BB21">
        <v>15.2559</v>
      </c>
      <c r="BC21">
        <v>15.2562</v>
      </c>
      <c r="BD21">
        <v>15.258800000000001</v>
      </c>
      <c r="BE21">
        <v>15.254</v>
      </c>
      <c r="BF21">
        <v>15.246</v>
      </c>
      <c r="BG21">
        <v>15.2464</v>
      </c>
      <c r="BH21">
        <v>15.2492</v>
      </c>
      <c r="BI21">
        <v>15.249700000000001</v>
      </c>
    </row>
    <row r="22" spans="1:61" x14ac:dyDescent="0.25">
      <c r="A22" s="2">
        <v>42587</v>
      </c>
      <c r="B22">
        <f>_xll.BDH($A$1,"last_price",A22+TIME(8,0,0),A22+TIME(9,0,0),"BarSz=1","Dir=H","Dts=h","Sort=D","Quote=C","UseDPDF=Y","cols=60;rows=1")</f>
        <v>15.236700000000001</v>
      </c>
      <c r="C22">
        <v>15.237399999999999</v>
      </c>
      <c r="D22">
        <v>15.2384</v>
      </c>
      <c r="E22">
        <v>15.2355</v>
      </c>
      <c r="F22">
        <v>15.235900000000001</v>
      </c>
      <c r="G22">
        <v>15.233499999999999</v>
      </c>
      <c r="H22">
        <v>15.2287</v>
      </c>
      <c r="I22">
        <v>15.2262</v>
      </c>
      <c r="J22">
        <v>15.2254</v>
      </c>
      <c r="K22">
        <v>15.2263</v>
      </c>
      <c r="L22">
        <v>15.2285</v>
      </c>
      <c r="M22">
        <v>15.2318</v>
      </c>
      <c r="N22">
        <v>15.234299999999999</v>
      </c>
      <c r="O22">
        <v>15.2342</v>
      </c>
      <c r="P22">
        <v>15.2376</v>
      </c>
      <c r="Q22">
        <v>15.2379</v>
      </c>
      <c r="R22">
        <v>15.2372</v>
      </c>
      <c r="S22">
        <v>15.2357</v>
      </c>
      <c r="T22">
        <v>15.2372</v>
      </c>
      <c r="U22">
        <v>15.240600000000001</v>
      </c>
      <c r="V22">
        <v>15.238799999999999</v>
      </c>
      <c r="W22">
        <v>15.2371</v>
      </c>
      <c r="X22">
        <v>15.239599999999999</v>
      </c>
      <c r="Y22">
        <v>15.2378</v>
      </c>
      <c r="Z22">
        <v>15.2416</v>
      </c>
      <c r="AA22">
        <v>15.241400000000001</v>
      </c>
      <c r="AB22">
        <v>15.240600000000001</v>
      </c>
      <c r="AC22">
        <v>15.242000000000001</v>
      </c>
      <c r="AD22">
        <v>15.243499999999999</v>
      </c>
      <c r="AE22">
        <v>15.244999999999999</v>
      </c>
      <c r="AF22">
        <v>15.244300000000001</v>
      </c>
      <c r="AG22">
        <v>15.245799999999999</v>
      </c>
      <c r="AH22">
        <v>15.2394</v>
      </c>
      <c r="AI22">
        <v>15.2408</v>
      </c>
      <c r="AJ22">
        <v>15.2408</v>
      </c>
      <c r="AK22">
        <v>15.241400000000001</v>
      </c>
      <c r="AL22">
        <v>15.243499999999999</v>
      </c>
      <c r="AM22">
        <v>15.2438</v>
      </c>
      <c r="AN22">
        <v>15.244300000000001</v>
      </c>
      <c r="AO22">
        <v>15.2423</v>
      </c>
      <c r="AP22">
        <v>15.245799999999999</v>
      </c>
      <c r="AQ22">
        <v>15.248100000000001</v>
      </c>
      <c r="AR22">
        <v>15.2508</v>
      </c>
      <c r="AS22">
        <v>15.2498</v>
      </c>
      <c r="AT22">
        <v>15.247199999999999</v>
      </c>
      <c r="AU22">
        <v>15.2463</v>
      </c>
      <c r="AV22">
        <v>15.2453</v>
      </c>
      <c r="AW22">
        <v>15.242699999999999</v>
      </c>
      <c r="AX22">
        <v>15.2455</v>
      </c>
      <c r="AY22">
        <v>15.2469</v>
      </c>
      <c r="AZ22">
        <v>15.2471</v>
      </c>
      <c r="BA22">
        <v>15.245900000000001</v>
      </c>
      <c r="BB22">
        <v>15.234500000000001</v>
      </c>
      <c r="BC22">
        <v>15.2349</v>
      </c>
      <c r="BD22">
        <v>15.238200000000001</v>
      </c>
      <c r="BE22">
        <v>15.239000000000001</v>
      </c>
      <c r="BF22">
        <v>15.238099999999999</v>
      </c>
      <c r="BG22">
        <v>15.241199999999999</v>
      </c>
      <c r="BH22">
        <v>15.237399999999999</v>
      </c>
      <c r="BI22">
        <v>15.233700000000001</v>
      </c>
    </row>
    <row r="23" spans="1:61" x14ac:dyDescent="0.25">
      <c r="A23" s="2">
        <v>42590</v>
      </c>
      <c r="B23">
        <f>_xll.BDH($A$1,"last_price",A23+TIME(8,0,0),A23+TIME(9,0,0),"BarSz=1","Dir=H","Dts=h","Sort=D","Quote=C","UseDPDF=Y","cols=60;rows=1")</f>
        <v>15.309900000000001</v>
      </c>
      <c r="C23">
        <v>15.3178</v>
      </c>
      <c r="D23">
        <v>15.3142</v>
      </c>
      <c r="E23">
        <v>15.308299999999999</v>
      </c>
      <c r="F23">
        <v>15.307399999999999</v>
      </c>
      <c r="G23">
        <v>15.3119</v>
      </c>
      <c r="H23">
        <v>15.3034</v>
      </c>
      <c r="I23">
        <v>15.2997</v>
      </c>
      <c r="J23">
        <v>15.300599999999999</v>
      </c>
      <c r="K23">
        <v>15.3011</v>
      </c>
      <c r="L23">
        <v>15.304399999999999</v>
      </c>
      <c r="M23">
        <v>15.308400000000001</v>
      </c>
      <c r="N23">
        <v>15.3085</v>
      </c>
      <c r="O23">
        <v>15.3078</v>
      </c>
      <c r="P23">
        <v>15.309200000000001</v>
      </c>
      <c r="Q23">
        <v>15.308999999999999</v>
      </c>
      <c r="R23">
        <v>15.3087</v>
      </c>
      <c r="S23">
        <v>15.313000000000001</v>
      </c>
      <c r="T23">
        <v>15.3146</v>
      </c>
      <c r="U23">
        <v>15.317600000000001</v>
      </c>
      <c r="V23">
        <v>15.315200000000001</v>
      </c>
      <c r="W23">
        <v>15.3186</v>
      </c>
      <c r="X23">
        <v>15.316700000000001</v>
      </c>
      <c r="Y23">
        <v>15.315899999999999</v>
      </c>
      <c r="Z23">
        <v>15.311500000000001</v>
      </c>
      <c r="AA23">
        <v>15.3141</v>
      </c>
      <c r="AB23">
        <v>15.3126</v>
      </c>
      <c r="AC23">
        <v>15.3157</v>
      </c>
      <c r="AD23">
        <v>15.311199999999999</v>
      </c>
      <c r="AE23">
        <v>15.3063</v>
      </c>
      <c r="AF23">
        <v>15.3056</v>
      </c>
      <c r="AG23">
        <v>15.296900000000001</v>
      </c>
      <c r="AH23">
        <v>15.299300000000001</v>
      </c>
      <c r="AI23">
        <v>15.296200000000001</v>
      </c>
      <c r="AJ23">
        <v>15.3001</v>
      </c>
      <c r="AK23">
        <v>15.2933</v>
      </c>
      <c r="AL23">
        <v>15.2951</v>
      </c>
      <c r="AM23">
        <v>15.2948</v>
      </c>
      <c r="AN23">
        <v>15.2958</v>
      </c>
      <c r="AO23">
        <v>15.295500000000001</v>
      </c>
      <c r="AP23">
        <v>15.2895</v>
      </c>
      <c r="AQ23">
        <v>15.286</v>
      </c>
      <c r="AR23">
        <v>15.283099999999999</v>
      </c>
      <c r="AS23">
        <v>15.2879</v>
      </c>
      <c r="AT23">
        <v>15.285</v>
      </c>
      <c r="AU23">
        <v>15.2936</v>
      </c>
      <c r="AV23">
        <v>15.2951</v>
      </c>
      <c r="AW23">
        <v>15.292299999999999</v>
      </c>
      <c r="AX23">
        <v>15.2926</v>
      </c>
      <c r="AY23">
        <v>15.2943</v>
      </c>
      <c r="AZ23">
        <v>15.292999999999999</v>
      </c>
      <c r="BA23">
        <v>15.2963</v>
      </c>
      <c r="BB23">
        <v>15.2959</v>
      </c>
      <c r="BC23">
        <v>15.303000000000001</v>
      </c>
      <c r="BD23">
        <v>15.3026</v>
      </c>
      <c r="BE23">
        <v>15.3035</v>
      </c>
      <c r="BF23">
        <v>15.302</v>
      </c>
      <c r="BG23">
        <v>15.3063</v>
      </c>
      <c r="BH23">
        <v>15.3064</v>
      </c>
      <c r="BI23">
        <v>15.302300000000001</v>
      </c>
    </row>
    <row r="24" spans="1:61" x14ac:dyDescent="0.25">
      <c r="A24" s="2">
        <v>42591</v>
      </c>
      <c r="B24">
        <f>_xll.BDH($A$1,"last_price",A24+TIME(8,0,0),A24+TIME(9,0,0),"BarSz=1","Dir=H","Dts=h","Sort=D","Quote=C","UseDPDF=Y","cols=60;rows=1")</f>
        <v>15.350300000000001</v>
      </c>
      <c r="C24">
        <v>15.3528</v>
      </c>
      <c r="D24">
        <v>15.3505</v>
      </c>
      <c r="E24">
        <v>15.3508</v>
      </c>
      <c r="F24">
        <v>15.3508</v>
      </c>
      <c r="G24">
        <v>15.352600000000001</v>
      </c>
      <c r="H24">
        <v>15.349600000000001</v>
      </c>
      <c r="I24">
        <v>15.350199999999999</v>
      </c>
      <c r="J24">
        <v>15.3491</v>
      </c>
      <c r="K24">
        <v>15.3491</v>
      </c>
      <c r="L24">
        <v>15.350199999999999</v>
      </c>
      <c r="M24">
        <v>15.3504</v>
      </c>
      <c r="N24">
        <v>15.3513</v>
      </c>
      <c r="O24">
        <v>15.351699999999999</v>
      </c>
      <c r="P24">
        <v>15.3523</v>
      </c>
      <c r="Q24">
        <v>15.351699999999999</v>
      </c>
      <c r="R24">
        <v>15.3521</v>
      </c>
      <c r="S24">
        <v>15.351900000000001</v>
      </c>
      <c r="T24">
        <v>15.352399999999999</v>
      </c>
      <c r="U24">
        <v>15.352399999999999</v>
      </c>
      <c r="V24">
        <v>15.3538</v>
      </c>
      <c r="W24">
        <v>15.354200000000001</v>
      </c>
      <c r="X24">
        <v>15.3544</v>
      </c>
      <c r="Y24">
        <v>15.353999999999999</v>
      </c>
      <c r="Z24">
        <v>15.353899999999999</v>
      </c>
      <c r="AA24">
        <v>15.3529</v>
      </c>
      <c r="AB24">
        <v>15.353199999999999</v>
      </c>
      <c r="AC24">
        <v>15.3559</v>
      </c>
      <c r="AD24">
        <v>15.354699999999999</v>
      </c>
      <c r="AE24">
        <v>15.3531</v>
      </c>
      <c r="AF24">
        <v>15.3515</v>
      </c>
      <c r="AG24">
        <v>15.351599999999999</v>
      </c>
      <c r="AH24">
        <v>15.352600000000001</v>
      </c>
      <c r="AI24">
        <v>15.352600000000001</v>
      </c>
      <c r="AJ24">
        <v>15.3499</v>
      </c>
      <c r="AK24">
        <v>15.348699999999999</v>
      </c>
      <c r="AL24">
        <v>15.348100000000001</v>
      </c>
      <c r="AM24">
        <v>15.348100000000001</v>
      </c>
      <c r="AN24">
        <v>15.3498</v>
      </c>
      <c r="AO24">
        <v>15.349399999999999</v>
      </c>
      <c r="AP24">
        <v>15.349299999999999</v>
      </c>
      <c r="AQ24">
        <v>15.3497</v>
      </c>
      <c r="AR24">
        <v>15.3512</v>
      </c>
      <c r="AS24">
        <v>15.349600000000001</v>
      </c>
      <c r="AT24">
        <v>15.349600000000001</v>
      </c>
      <c r="AU24">
        <v>15.347200000000001</v>
      </c>
      <c r="AV24">
        <v>15.345499999999999</v>
      </c>
      <c r="AW24">
        <v>15.3407</v>
      </c>
      <c r="AX24">
        <v>15.340199999999999</v>
      </c>
      <c r="AY24">
        <v>15.3423</v>
      </c>
      <c r="AZ24">
        <v>15.3415</v>
      </c>
      <c r="BA24">
        <v>15.3438</v>
      </c>
      <c r="BB24">
        <v>15.347200000000001</v>
      </c>
      <c r="BC24">
        <v>15.347200000000001</v>
      </c>
      <c r="BD24">
        <v>15.3462</v>
      </c>
      <c r="BE24">
        <v>15.3467</v>
      </c>
      <c r="BF24">
        <v>15.345499999999999</v>
      </c>
      <c r="BG24">
        <v>15.338900000000001</v>
      </c>
      <c r="BH24">
        <v>15.339600000000001</v>
      </c>
      <c r="BI24">
        <v>15.338800000000001</v>
      </c>
    </row>
    <row r="25" spans="1:61" x14ac:dyDescent="0.25">
      <c r="A25" s="2">
        <v>42592</v>
      </c>
      <c r="B25">
        <f>_xll.BDH($A$1,"last_price",A25+TIME(8,0,0),A25+TIME(9,0,0),"BarSz=1","Dir=H","Dts=h","Sort=D","Quote=C","UseDPDF=Y","cols=60;rows=1")</f>
        <v>15.247</v>
      </c>
      <c r="C25">
        <v>15.255000000000001</v>
      </c>
      <c r="D25">
        <v>15.2545</v>
      </c>
      <c r="E25">
        <v>15.2544</v>
      </c>
      <c r="F25">
        <v>15.2471</v>
      </c>
      <c r="G25">
        <v>15.258100000000001</v>
      </c>
      <c r="H25">
        <v>15.26</v>
      </c>
      <c r="I25">
        <v>15.261100000000001</v>
      </c>
      <c r="J25">
        <v>15.253500000000001</v>
      </c>
      <c r="K25">
        <v>15.2499</v>
      </c>
      <c r="L25">
        <v>15.247999999999999</v>
      </c>
      <c r="M25">
        <v>15.2432</v>
      </c>
      <c r="N25">
        <v>15.241300000000001</v>
      </c>
      <c r="O25">
        <v>15.234999999999999</v>
      </c>
      <c r="P25">
        <v>15.2403</v>
      </c>
      <c r="Q25">
        <v>15.242800000000001</v>
      </c>
      <c r="R25">
        <v>15.239599999999999</v>
      </c>
      <c r="S25">
        <v>15.2446</v>
      </c>
      <c r="T25">
        <v>15.2432</v>
      </c>
      <c r="U25">
        <v>15.248900000000001</v>
      </c>
      <c r="V25">
        <v>15.249000000000001</v>
      </c>
      <c r="W25">
        <v>15.2521</v>
      </c>
      <c r="X25">
        <v>15.2477</v>
      </c>
      <c r="Y25">
        <v>15.254799999999999</v>
      </c>
      <c r="Z25">
        <v>15.2515</v>
      </c>
      <c r="AA25">
        <v>15.2501</v>
      </c>
      <c r="AB25">
        <v>15.244999999999999</v>
      </c>
      <c r="AC25">
        <v>15.244400000000001</v>
      </c>
      <c r="AD25">
        <v>15.2464</v>
      </c>
      <c r="AE25">
        <v>15.2393</v>
      </c>
      <c r="AF25">
        <v>15.2369</v>
      </c>
      <c r="AG25">
        <v>15.2333</v>
      </c>
      <c r="AH25">
        <v>15.2325</v>
      </c>
      <c r="AI25">
        <v>15.229799999999999</v>
      </c>
      <c r="AJ25">
        <v>15.2294</v>
      </c>
      <c r="AK25">
        <v>15.247999999999999</v>
      </c>
      <c r="AL25">
        <v>15.2514</v>
      </c>
      <c r="AM25">
        <v>15.2515</v>
      </c>
      <c r="AN25">
        <v>15.252599999999999</v>
      </c>
      <c r="AO25">
        <v>15.2576</v>
      </c>
      <c r="AP25">
        <v>15.2601</v>
      </c>
      <c r="AQ25">
        <v>15.2562</v>
      </c>
      <c r="AR25">
        <v>15.252000000000001</v>
      </c>
      <c r="AS25">
        <v>15.2485</v>
      </c>
      <c r="AT25">
        <v>15.257199999999999</v>
      </c>
      <c r="AU25">
        <v>15.2622</v>
      </c>
      <c r="AV25">
        <v>15.2662</v>
      </c>
      <c r="AW25">
        <v>15.2851</v>
      </c>
      <c r="AX25">
        <v>15.283899999999999</v>
      </c>
      <c r="AY25">
        <v>15.2834</v>
      </c>
      <c r="AZ25">
        <v>15.285500000000001</v>
      </c>
      <c r="BA25">
        <v>15.2834</v>
      </c>
      <c r="BB25">
        <v>15.2858</v>
      </c>
      <c r="BC25">
        <v>15.2857</v>
      </c>
      <c r="BD25">
        <v>15.285399999999999</v>
      </c>
      <c r="BE25">
        <v>15.285299999999999</v>
      </c>
      <c r="BF25">
        <v>15.292</v>
      </c>
      <c r="BG25">
        <v>15.292199999999999</v>
      </c>
      <c r="BH25">
        <v>15.294600000000001</v>
      </c>
      <c r="BI25">
        <v>15.296200000000001</v>
      </c>
    </row>
    <row r="26" spans="1:61" x14ac:dyDescent="0.25">
      <c r="A26" s="2">
        <v>42593</v>
      </c>
      <c r="B26">
        <f>_xll.BDH($A$1,"last_price",A26+TIME(8,0,0),A26+TIME(9,0,0),"BarSz=1","Dir=H","Dts=h","Sort=D","Quote=C","UseDPDF=Y","cols=60;rows=1")</f>
        <v>15.241199999999999</v>
      </c>
      <c r="C26">
        <v>15.2403</v>
      </c>
      <c r="D26">
        <v>15.239000000000001</v>
      </c>
      <c r="E26">
        <v>15.237</v>
      </c>
      <c r="F26">
        <v>15.2372</v>
      </c>
      <c r="G26">
        <v>15.2399</v>
      </c>
      <c r="H26">
        <v>15.239599999999999</v>
      </c>
      <c r="I26">
        <v>15.2399</v>
      </c>
      <c r="J26">
        <v>15.2402</v>
      </c>
      <c r="K26">
        <v>15.2401</v>
      </c>
      <c r="L26">
        <v>15.2408</v>
      </c>
      <c r="M26">
        <v>15.2355</v>
      </c>
      <c r="N26">
        <v>15.233599999999999</v>
      </c>
      <c r="O26">
        <v>15.235099999999999</v>
      </c>
      <c r="P26">
        <v>15.232799999999999</v>
      </c>
      <c r="Q26">
        <v>15.2332</v>
      </c>
      <c r="R26">
        <v>15.235900000000001</v>
      </c>
      <c r="S26">
        <v>15.232699999999999</v>
      </c>
      <c r="T26">
        <v>15.2303</v>
      </c>
      <c r="U26">
        <v>15.2311</v>
      </c>
      <c r="V26">
        <v>15.2357</v>
      </c>
      <c r="W26">
        <v>15.2356</v>
      </c>
      <c r="X26">
        <v>15.2369</v>
      </c>
      <c r="Y26">
        <v>15.2354</v>
      </c>
      <c r="Z26">
        <v>15.2361</v>
      </c>
      <c r="AA26">
        <v>15.232100000000001</v>
      </c>
      <c r="AB26">
        <v>15.2309</v>
      </c>
      <c r="AC26">
        <v>15.2296</v>
      </c>
      <c r="AD26">
        <v>15.2279</v>
      </c>
      <c r="AE26">
        <v>15.228400000000001</v>
      </c>
      <c r="AF26">
        <v>15.227399999999999</v>
      </c>
      <c r="AG26">
        <v>15.2272</v>
      </c>
      <c r="AH26">
        <v>15.2308</v>
      </c>
      <c r="AI26">
        <v>15.231400000000001</v>
      </c>
      <c r="AJ26">
        <v>15.232900000000001</v>
      </c>
      <c r="AK26">
        <v>15.230600000000001</v>
      </c>
      <c r="AL26">
        <v>15.228999999999999</v>
      </c>
      <c r="AM26">
        <v>15.2295</v>
      </c>
      <c r="AN26">
        <v>15.226900000000001</v>
      </c>
      <c r="AO26">
        <v>15.223800000000001</v>
      </c>
      <c r="AP26">
        <v>15.2227</v>
      </c>
      <c r="AQ26">
        <v>15.2225</v>
      </c>
      <c r="AR26">
        <v>15.222300000000001</v>
      </c>
      <c r="AS26">
        <v>15.2255</v>
      </c>
      <c r="AT26">
        <v>15.2211</v>
      </c>
      <c r="AU26">
        <v>15.224</v>
      </c>
      <c r="AV26">
        <v>15.2242</v>
      </c>
      <c r="AW26">
        <v>15.222300000000001</v>
      </c>
      <c r="AX26">
        <v>15.2204</v>
      </c>
      <c r="AY26">
        <v>15.2188</v>
      </c>
      <c r="AZ26">
        <v>15.220499999999999</v>
      </c>
      <c r="BA26">
        <v>15.222099999999999</v>
      </c>
      <c r="BB26">
        <v>15.2235</v>
      </c>
      <c r="BC26">
        <v>15.224399999999999</v>
      </c>
      <c r="BD26">
        <v>15.2249</v>
      </c>
      <c r="BE26">
        <v>15.226699999999999</v>
      </c>
      <c r="BF26">
        <v>15.226000000000001</v>
      </c>
      <c r="BG26">
        <v>15.2278</v>
      </c>
      <c r="BH26">
        <v>15.2308</v>
      </c>
      <c r="BI26">
        <v>15.231299999999999</v>
      </c>
    </row>
    <row r="27" spans="1:61" x14ac:dyDescent="0.25">
      <c r="A27" s="2">
        <v>42594</v>
      </c>
      <c r="B27">
        <f>_xll.BDH($A$1,"last_price",A27+TIME(8,0,0),A27+TIME(9,0,0),"BarSz=1","Dir=H","Dts=h","Sort=D","Quote=C","UseDPDF=Y","cols=60;rows=1")</f>
        <v>15.359</v>
      </c>
      <c r="C27">
        <v>15.359400000000001</v>
      </c>
      <c r="D27">
        <v>15.358599999999999</v>
      </c>
      <c r="E27">
        <v>15.3567</v>
      </c>
      <c r="F27">
        <v>15.3607</v>
      </c>
      <c r="G27">
        <v>15.363799999999999</v>
      </c>
      <c r="H27">
        <v>15.361000000000001</v>
      </c>
      <c r="I27">
        <v>15.361000000000001</v>
      </c>
      <c r="J27">
        <v>15.354799999999999</v>
      </c>
      <c r="K27">
        <v>15.3544</v>
      </c>
      <c r="L27">
        <v>15.353400000000001</v>
      </c>
      <c r="M27">
        <v>15.35</v>
      </c>
      <c r="N27">
        <v>15.3489</v>
      </c>
      <c r="O27">
        <v>15.3508</v>
      </c>
      <c r="P27">
        <v>15.349</v>
      </c>
      <c r="Q27">
        <v>15.349</v>
      </c>
      <c r="R27">
        <v>15.349299999999999</v>
      </c>
      <c r="S27">
        <v>15.3515</v>
      </c>
      <c r="T27">
        <v>15.353400000000001</v>
      </c>
      <c r="U27">
        <v>15.353400000000001</v>
      </c>
      <c r="V27">
        <v>15.3531</v>
      </c>
      <c r="W27">
        <v>15.3476</v>
      </c>
      <c r="X27">
        <v>15.3505</v>
      </c>
      <c r="Y27">
        <v>15.3538</v>
      </c>
      <c r="Z27">
        <v>15.3546</v>
      </c>
      <c r="AA27">
        <v>15.3531</v>
      </c>
      <c r="AB27">
        <v>15.357100000000001</v>
      </c>
      <c r="AC27">
        <v>15.360900000000001</v>
      </c>
      <c r="AD27">
        <v>15.3573</v>
      </c>
      <c r="AE27">
        <v>15.3492</v>
      </c>
      <c r="AF27">
        <v>15.3437</v>
      </c>
      <c r="AG27">
        <v>15.3416</v>
      </c>
      <c r="AH27">
        <v>15.3401</v>
      </c>
      <c r="AI27">
        <v>15.337</v>
      </c>
      <c r="AJ27">
        <v>15.3391</v>
      </c>
      <c r="AK27">
        <v>15.3378</v>
      </c>
      <c r="AL27">
        <v>15.3346</v>
      </c>
      <c r="AM27">
        <v>15.3375</v>
      </c>
      <c r="AN27">
        <v>15.337400000000001</v>
      </c>
      <c r="AO27">
        <v>15.335900000000001</v>
      </c>
      <c r="AP27">
        <v>15.3344</v>
      </c>
      <c r="AQ27">
        <v>15.334099999999999</v>
      </c>
      <c r="AR27">
        <v>15.3324</v>
      </c>
      <c r="AS27">
        <v>15.337199999999999</v>
      </c>
      <c r="AT27">
        <v>15.336499999999999</v>
      </c>
      <c r="AU27">
        <v>15.3346</v>
      </c>
      <c r="AV27">
        <v>15.3378</v>
      </c>
      <c r="AW27">
        <v>15.333600000000001</v>
      </c>
      <c r="AX27">
        <v>15.330500000000001</v>
      </c>
      <c r="AY27">
        <v>15.333399999999999</v>
      </c>
      <c r="AZ27">
        <v>15.3323</v>
      </c>
      <c r="BA27">
        <v>15.330299999999999</v>
      </c>
      <c r="BB27">
        <v>15.3332</v>
      </c>
      <c r="BC27">
        <v>15.337199999999999</v>
      </c>
      <c r="BD27">
        <v>15.3338</v>
      </c>
      <c r="BE27">
        <v>15.3322</v>
      </c>
      <c r="BF27">
        <v>15.328900000000001</v>
      </c>
      <c r="BG27">
        <v>15.3226</v>
      </c>
      <c r="BH27">
        <v>15.313000000000001</v>
      </c>
      <c r="BI27">
        <v>15.311999999999999</v>
      </c>
    </row>
    <row r="28" spans="1:61" x14ac:dyDescent="0.25">
      <c r="A28" s="2">
        <v>42597</v>
      </c>
      <c r="B28">
        <f>_xll.BDH($A$1,"last_price",A28+TIME(8,0,0),A28+TIME(9,0,0),"BarSz=1","Dir=H","Dts=h","Sort=D","Quote=C","UseDPDF=Y","cols=60;rows=1")</f>
        <v>15.244199999999999</v>
      </c>
      <c r="C28">
        <v>15.2438</v>
      </c>
      <c r="D28">
        <v>15.243</v>
      </c>
      <c r="E28">
        <v>15.241</v>
      </c>
      <c r="F28">
        <v>15.241899999999999</v>
      </c>
      <c r="G28">
        <v>15.2492</v>
      </c>
      <c r="H28">
        <v>15.242800000000001</v>
      </c>
      <c r="I28">
        <v>15.2395</v>
      </c>
      <c r="J28">
        <v>15.239000000000001</v>
      </c>
      <c r="K28">
        <v>15.2341</v>
      </c>
      <c r="L28">
        <v>15.2363</v>
      </c>
      <c r="M28">
        <v>15.235300000000001</v>
      </c>
      <c r="N28">
        <v>15.234299999999999</v>
      </c>
      <c r="O28">
        <v>15.2333</v>
      </c>
      <c r="P28">
        <v>15.230499999999999</v>
      </c>
      <c r="Q28">
        <v>15.234500000000001</v>
      </c>
      <c r="R28">
        <v>15.233499999999999</v>
      </c>
      <c r="S28">
        <v>15.233000000000001</v>
      </c>
      <c r="T28">
        <v>15.230700000000001</v>
      </c>
      <c r="U28">
        <v>15.2278</v>
      </c>
      <c r="V28">
        <v>15.2293</v>
      </c>
      <c r="W28">
        <v>15.2241</v>
      </c>
      <c r="X28">
        <v>15.2248</v>
      </c>
      <c r="Y28">
        <v>15.226800000000001</v>
      </c>
      <c r="Z28">
        <v>15.226100000000001</v>
      </c>
      <c r="AA28">
        <v>15.227600000000001</v>
      </c>
      <c r="AB28">
        <v>15.2294</v>
      </c>
      <c r="AC28">
        <v>15.2288</v>
      </c>
      <c r="AD28">
        <v>15.2286</v>
      </c>
      <c r="AE28">
        <v>15.227</v>
      </c>
      <c r="AF28">
        <v>15.227399999999999</v>
      </c>
      <c r="AG28">
        <v>15.2281</v>
      </c>
      <c r="AH28">
        <v>15.2288</v>
      </c>
      <c r="AI28">
        <v>15.2278</v>
      </c>
      <c r="AJ28">
        <v>15.230700000000001</v>
      </c>
      <c r="AK28">
        <v>15.226000000000001</v>
      </c>
      <c r="AL28">
        <v>15.2295</v>
      </c>
      <c r="AM28">
        <v>15.231299999999999</v>
      </c>
      <c r="AN28">
        <v>15.2324</v>
      </c>
      <c r="AO28">
        <v>15.2324</v>
      </c>
      <c r="AP28">
        <v>15.230499999999999</v>
      </c>
      <c r="AQ28">
        <v>15.227</v>
      </c>
      <c r="AR28">
        <v>15.2294</v>
      </c>
      <c r="AS28">
        <v>15.2295</v>
      </c>
      <c r="AT28">
        <v>15.2278</v>
      </c>
      <c r="AU28">
        <v>15.229799999999999</v>
      </c>
      <c r="AV28">
        <v>15.230499999999999</v>
      </c>
      <c r="AW28">
        <v>15.2347</v>
      </c>
      <c r="AX28">
        <v>15.231299999999999</v>
      </c>
      <c r="AY28">
        <v>15.236599999999999</v>
      </c>
      <c r="AZ28">
        <v>15.237500000000001</v>
      </c>
      <c r="BA28">
        <v>15.239100000000001</v>
      </c>
      <c r="BB28">
        <v>15.236499999999999</v>
      </c>
      <c r="BC28">
        <v>15.240600000000001</v>
      </c>
      <c r="BD28">
        <v>15.238</v>
      </c>
      <c r="BE28">
        <v>15.2318</v>
      </c>
      <c r="BF28">
        <v>15.23</v>
      </c>
      <c r="BG28">
        <v>15.228400000000001</v>
      </c>
      <c r="BH28">
        <v>15.222799999999999</v>
      </c>
      <c r="BI28">
        <v>15.231999999999999</v>
      </c>
    </row>
    <row r="29" spans="1:61" x14ac:dyDescent="0.25">
      <c r="A29" s="2">
        <v>42598</v>
      </c>
      <c r="B29">
        <f>_xll.BDH($A$1,"last_price",A29+TIME(8,0,0),A29+TIME(9,0,0),"BarSz=1","Dir=H","Dts=h","Sort=D","Quote=C","UseDPDF=Y","cols=60;rows=1")</f>
        <v>15.2073</v>
      </c>
      <c r="C29">
        <v>15.2105</v>
      </c>
      <c r="D29">
        <v>15.209899999999999</v>
      </c>
      <c r="E29">
        <v>15.2121</v>
      </c>
      <c r="F29">
        <v>15.210599999999999</v>
      </c>
      <c r="G29">
        <v>15.2159</v>
      </c>
      <c r="H29">
        <v>15.213100000000001</v>
      </c>
      <c r="I29">
        <v>15.2163</v>
      </c>
      <c r="J29">
        <v>15.220599999999999</v>
      </c>
      <c r="K29">
        <v>15.2201</v>
      </c>
      <c r="L29">
        <v>15.2209</v>
      </c>
      <c r="M29">
        <v>15.2211</v>
      </c>
      <c r="N29">
        <v>15.218</v>
      </c>
      <c r="O29">
        <v>15.215299999999999</v>
      </c>
      <c r="P29">
        <v>15.2157</v>
      </c>
      <c r="Q29">
        <v>15.2158</v>
      </c>
      <c r="R29">
        <v>15.216100000000001</v>
      </c>
      <c r="S29">
        <v>15.2178</v>
      </c>
      <c r="T29">
        <v>15.218299999999999</v>
      </c>
      <c r="U29">
        <v>15.221399999999999</v>
      </c>
      <c r="V29">
        <v>15.2226</v>
      </c>
      <c r="W29">
        <v>15.221399999999999</v>
      </c>
      <c r="X29">
        <v>15.2224</v>
      </c>
      <c r="Y29">
        <v>15.222099999999999</v>
      </c>
      <c r="Z29">
        <v>15.2234</v>
      </c>
      <c r="AA29">
        <v>15.2248</v>
      </c>
      <c r="AB29">
        <v>15.2227</v>
      </c>
      <c r="AC29">
        <v>15.221500000000001</v>
      </c>
      <c r="AD29">
        <v>15.221299999999999</v>
      </c>
      <c r="AE29">
        <v>15.2211</v>
      </c>
      <c r="AF29">
        <v>15.2195</v>
      </c>
      <c r="AG29">
        <v>15.2186</v>
      </c>
      <c r="AH29">
        <v>15.219200000000001</v>
      </c>
      <c r="AI29">
        <v>15.2197</v>
      </c>
      <c r="AJ29">
        <v>15.2211</v>
      </c>
      <c r="AK29">
        <v>15.2227</v>
      </c>
      <c r="AL29">
        <v>15.223000000000001</v>
      </c>
      <c r="AM29">
        <v>15.223100000000001</v>
      </c>
      <c r="AN29">
        <v>15.2225</v>
      </c>
      <c r="AO29">
        <v>15.222300000000001</v>
      </c>
      <c r="AP29">
        <v>15.220800000000001</v>
      </c>
      <c r="AQ29">
        <v>15.222099999999999</v>
      </c>
      <c r="AR29">
        <v>15.2187</v>
      </c>
      <c r="AS29">
        <v>15.219200000000001</v>
      </c>
      <c r="AT29">
        <v>15.216699999999999</v>
      </c>
      <c r="AU29">
        <v>15.2171</v>
      </c>
      <c r="AV29">
        <v>15.218299999999999</v>
      </c>
      <c r="AW29">
        <v>15.2163</v>
      </c>
      <c r="AX29">
        <v>15.2148</v>
      </c>
      <c r="AY29">
        <v>15.2128</v>
      </c>
      <c r="AZ29">
        <v>15.211600000000001</v>
      </c>
      <c r="BA29">
        <v>15.211</v>
      </c>
      <c r="BB29">
        <v>15.2165</v>
      </c>
      <c r="BC29">
        <v>15.2174</v>
      </c>
      <c r="BD29">
        <v>15.2186</v>
      </c>
      <c r="BE29">
        <v>15.2255</v>
      </c>
      <c r="BF29">
        <v>15.2271</v>
      </c>
      <c r="BG29">
        <v>15.229799999999999</v>
      </c>
      <c r="BH29">
        <v>15.229699999999999</v>
      </c>
      <c r="BI29">
        <v>15.2302</v>
      </c>
    </row>
    <row r="30" spans="1:61" x14ac:dyDescent="0.25">
      <c r="A30" s="2">
        <v>42599</v>
      </c>
      <c r="B30">
        <f>_xll.BDH($A$1,"last_price",A30+TIME(8,0,0),A30+TIME(9,0,0),"BarSz=1","Dir=H","Dts=h","Sort=D","Quote=C","UseDPDF=Y","cols=60;rows=1")</f>
        <v>15.1629</v>
      </c>
      <c r="C30">
        <v>15.165800000000001</v>
      </c>
      <c r="D30">
        <v>15.1633</v>
      </c>
      <c r="E30">
        <v>15.1685</v>
      </c>
      <c r="F30">
        <v>15.1706</v>
      </c>
      <c r="G30">
        <v>15.174799999999999</v>
      </c>
      <c r="H30">
        <v>15.1692</v>
      </c>
      <c r="I30">
        <v>15.167899999999999</v>
      </c>
      <c r="J30">
        <v>15.167999999999999</v>
      </c>
      <c r="K30">
        <v>15.1701</v>
      </c>
      <c r="L30">
        <v>15.1737</v>
      </c>
      <c r="M30">
        <v>15.1661</v>
      </c>
      <c r="N30">
        <v>15.1594</v>
      </c>
      <c r="O30">
        <v>15.165699999999999</v>
      </c>
      <c r="P30">
        <v>15.1663</v>
      </c>
      <c r="Q30">
        <v>15.170999999999999</v>
      </c>
      <c r="R30">
        <v>15.170199999999999</v>
      </c>
      <c r="S30">
        <v>15.1663</v>
      </c>
      <c r="T30">
        <v>15.165800000000001</v>
      </c>
      <c r="U30">
        <v>15.1624</v>
      </c>
      <c r="V30">
        <v>15.1637</v>
      </c>
      <c r="W30">
        <v>15.1645</v>
      </c>
      <c r="X30">
        <v>15.168100000000001</v>
      </c>
      <c r="Y30">
        <v>15.163600000000001</v>
      </c>
      <c r="Z30">
        <v>15.167400000000001</v>
      </c>
      <c r="AA30">
        <v>15.1677</v>
      </c>
      <c r="AB30">
        <v>15.1709</v>
      </c>
      <c r="AC30">
        <v>15.1721</v>
      </c>
      <c r="AD30">
        <v>15.1646</v>
      </c>
      <c r="AE30">
        <v>15.162599999999999</v>
      </c>
      <c r="AF30">
        <v>15.167899999999999</v>
      </c>
      <c r="AG30">
        <v>15.1691</v>
      </c>
      <c r="AH30">
        <v>15.158200000000001</v>
      </c>
      <c r="AI30">
        <v>15.1591</v>
      </c>
      <c r="AJ30">
        <v>15.162599999999999</v>
      </c>
      <c r="AK30">
        <v>15.1516</v>
      </c>
      <c r="AL30">
        <v>15.149699999999999</v>
      </c>
      <c r="AM30">
        <v>15.147600000000001</v>
      </c>
      <c r="AN30">
        <v>15.146100000000001</v>
      </c>
      <c r="AO30">
        <v>15.146599999999999</v>
      </c>
      <c r="AP30">
        <v>15.151</v>
      </c>
      <c r="AQ30">
        <v>15.1508</v>
      </c>
      <c r="AR30">
        <v>15.153499999999999</v>
      </c>
      <c r="AS30">
        <v>15.156000000000001</v>
      </c>
      <c r="AT30">
        <v>15.160399999999999</v>
      </c>
      <c r="AU30">
        <v>15.153499999999999</v>
      </c>
      <c r="AV30">
        <v>15.151300000000001</v>
      </c>
      <c r="AW30">
        <v>15.151899999999999</v>
      </c>
      <c r="AX30">
        <v>15.152799999999999</v>
      </c>
      <c r="AY30">
        <v>15.156000000000001</v>
      </c>
      <c r="AZ30">
        <v>15.154199999999999</v>
      </c>
      <c r="BA30">
        <v>15.154999999999999</v>
      </c>
      <c r="BB30">
        <v>15.152900000000001</v>
      </c>
      <c r="BC30">
        <v>15.141500000000001</v>
      </c>
      <c r="BD30">
        <v>15.142099999999999</v>
      </c>
      <c r="BE30">
        <v>15.142799999999999</v>
      </c>
      <c r="BF30">
        <v>15.1374</v>
      </c>
      <c r="BG30">
        <v>15.1334</v>
      </c>
      <c r="BH30">
        <v>15.1305</v>
      </c>
      <c r="BI30">
        <v>15.1244</v>
      </c>
    </row>
    <row r="31" spans="1:61" x14ac:dyDescent="0.25">
      <c r="A31" s="2">
        <v>42600</v>
      </c>
      <c r="B31">
        <f>_xll.BDH($A$1,"last_price",A31+TIME(8,0,0),A31+TIME(9,0,0),"BarSz=1","Dir=H","Dts=h","Sort=D","Quote=C","UseDPDF=Y","cols=60;rows=1")</f>
        <v>15.063000000000001</v>
      </c>
      <c r="C31">
        <v>15.0579</v>
      </c>
      <c r="D31">
        <v>15.054</v>
      </c>
      <c r="E31">
        <v>15.058400000000001</v>
      </c>
      <c r="F31">
        <v>15.055400000000001</v>
      </c>
      <c r="G31">
        <v>15.052300000000001</v>
      </c>
      <c r="H31">
        <v>15.055099999999999</v>
      </c>
      <c r="I31">
        <v>15.0578</v>
      </c>
      <c r="J31">
        <v>15.0581</v>
      </c>
      <c r="K31">
        <v>15.0594</v>
      </c>
      <c r="L31">
        <v>15.059200000000001</v>
      </c>
      <c r="M31">
        <v>15.063800000000001</v>
      </c>
      <c r="N31">
        <v>15.054</v>
      </c>
      <c r="O31">
        <v>15.050700000000001</v>
      </c>
      <c r="P31">
        <v>15.0534</v>
      </c>
      <c r="Q31">
        <v>15.0543</v>
      </c>
      <c r="R31">
        <v>15.0503</v>
      </c>
      <c r="S31">
        <v>15.0502</v>
      </c>
      <c r="T31">
        <v>15.0457</v>
      </c>
      <c r="U31">
        <v>15.0509</v>
      </c>
      <c r="V31">
        <v>15.0434</v>
      </c>
      <c r="W31">
        <v>15.045299999999999</v>
      </c>
      <c r="X31">
        <v>15.039300000000001</v>
      </c>
      <c r="Y31">
        <v>15.047700000000001</v>
      </c>
      <c r="Z31">
        <v>15.0494</v>
      </c>
      <c r="AA31">
        <v>15.0495</v>
      </c>
      <c r="AB31">
        <v>15.0503</v>
      </c>
      <c r="AC31">
        <v>15.0564</v>
      </c>
      <c r="AD31">
        <v>15.0542</v>
      </c>
      <c r="AE31">
        <v>15.052199999999999</v>
      </c>
      <c r="AF31">
        <v>15.049099999999999</v>
      </c>
      <c r="AG31">
        <v>15.045500000000001</v>
      </c>
      <c r="AH31">
        <v>15.044600000000001</v>
      </c>
      <c r="AI31">
        <v>15.039899999999999</v>
      </c>
      <c r="AJ31">
        <v>15.0367</v>
      </c>
      <c r="AK31">
        <v>15.0395</v>
      </c>
      <c r="AL31">
        <v>15.0398</v>
      </c>
      <c r="AM31">
        <v>15.0328</v>
      </c>
      <c r="AN31">
        <v>15.036300000000001</v>
      </c>
      <c r="AO31">
        <v>15.042</v>
      </c>
      <c r="AP31">
        <v>15.0351</v>
      </c>
      <c r="AQ31">
        <v>15.0318</v>
      </c>
      <c r="AR31">
        <v>15.0402</v>
      </c>
      <c r="AS31">
        <v>15.0413</v>
      </c>
      <c r="AT31">
        <v>15.043799999999999</v>
      </c>
      <c r="AU31">
        <v>15.0501</v>
      </c>
      <c r="AV31">
        <v>15.043200000000001</v>
      </c>
      <c r="AW31">
        <v>15.0366</v>
      </c>
      <c r="AX31">
        <v>15.0427</v>
      </c>
      <c r="AY31">
        <v>15.0405</v>
      </c>
      <c r="AZ31">
        <v>15.047499999999999</v>
      </c>
      <c r="BA31">
        <v>15.0426</v>
      </c>
      <c r="BB31">
        <v>15.054500000000001</v>
      </c>
      <c r="BC31">
        <v>15.049899999999999</v>
      </c>
      <c r="BD31">
        <v>15.053000000000001</v>
      </c>
      <c r="BE31">
        <v>15.047599999999999</v>
      </c>
      <c r="BF31">
        <v>15.051299999999999</v>
      </c>
      <c r="BG31">
        <v>15.064</v>
      </c>
      <c r="BH31">
        <v>15.069000000000001</v>
      </c>
      <c r="BI31">
        <v>15.064500000000001</v>
      </c>
    </row>
    <row r="32" spans="1:61" x14ac:dyDescent="0.25">
      <c r="A32" s="2">
        <v>42601</v>
      </c>
      <c r="B32">
        <f>_xll.BDH($A$1,"last_price",A32+TIME(8,0,0),A32+TIME(9,0,0),"BarSz=1","Dir=H","Dts=h","Sort=D","Quote=C","UseDPDF=Y","cols=60;rows=1")</f>
        <v>15.1189</v>
      </c>
      <c r="C32">
        <v>15.116899999999999</v>
      </c>
      <c r="D32">
        <v>15.1228</v>
      </c>
      <c r="E32">
        <v>15.128500000000001</v>
      </c>
      <c r="F32">
        <v>15.124700000000001</v>
      </c>
      <c r="G32">
        <v>15.1304</v>
      </c>
      <c r="H32">
        <v>15.125999999999999</v>
      </c>
      <c r="I32">
        <v>15.123200000000001</v>
      </c>
      <c r="J32">
        <v>15.124700000000001</v>
      </c>
      <c r="K32">
        <v>15.1236</v>
      </c>
      <c r="L32">
        <v>15.125500000000001</v>
      </c>
      <c r="M32">
        <v>15.1265</v>
      </c>
      <c r="N32">
        <v>15.125999999999999</v>
      </c>
      <c r="O32">
        <v>15.1297</v>
      </c>
      <c r="P32">
        <v>15.132999999999999</v>
      </c>
      <c r="Q32">
        <v>15.13</v>
      </c>
      <c r="R32">
        <v>15.129300000000001</v>
      </c>
      <c r="S32">
        <v>15.128</v>
      </c>
      <c r="T32">
        <v>15.123699999999999</v>
      </c>
      <c r="U32">
        <v>15.1257</v>
      </c>
      <c r="V32">
        <v>15.1225</v>
      </c>
      <c r="W32">
        <v>15.121600000000001</v>
      </c>
      <c r="X32">
        <v>15.1183</v>
      </c>
      <c r="Y32">
        <v>15.1189</v>
      </c>
      <c r="Z32">
        <v>15.120900000000001</v>
      </c>
      <c r="AA32">
        <v>15.118499999999999</v>
      </c>
      <c r="AB32">
        <v>15.1191</v>
      </c>
      <c r="AC32">
        <v>15.1188</v>
      </c>
      <c r="AD32">
        <v>15.117900000000001</v>
      </c>
      <c r="AE32">
        <v>15.1181</v>
      </c>
      <c r="AF32">
        <v>15.120699999999999</v>
      </c>
      <c r="AG32">
        <v>15.1189</v>
      </c>
      <c r="AH32">
        <v>15.1187</v>
      </c>
      <c r="AI32">
        <v>15.1167</v>
      </c>
      <c r="AJ32">
        <v>15.117800000000001</v>
      </c>
      <c r="AK32">
        <v>15.117100000000001</v>
      </c>
      <c r="AL32">
        <v>15.116400000000001</v>
      </c>
      <c r="AM32">
        <v>15.1153</v>
      </c>
      <c r="AN32">
        <v>15.1182</v>
      </c>
      <c r="AO32">
        <v>15.115</v>
      </c>
      <c r="AP32">
        <v>15.114000000000001</v>
      </c>
      <c r="AQ32">
        <v>15.1145</v>
      </c>
      <c r="AR32">
        <v>15.114599999999999</v>
      </c>
      <c r="AS32">
        <v>15.1159</v>
      </c>
      <c r="AT32">
        <v>15.1112</v>
      </c>
      <c r="AU32">
        <v>15.1091</v>
      </c>
      <c r="AV32">
        <v>15.1073</v>
      </c>
      <c r="AW32">
        <v>15.104699999999999</v>
      </c>
      <c r="AX32">
        <v>15.108000000000001</v>
      </c>
      <c r="AY32">
        <v>15.1067</v>
      </c>
      <c r="AZ32">
        <v>15.1128</v>
      </c>
      <c r="BA32">
        <v>15.103300000000001</v>
      </c>
      <c r="BB32">
        <v>15.1044</v>
      </c>
      <c r="BC32">
        <v>15.103300000000001</v>
      </c>
      <c r="BD32">
        <v>15.1014</v>
      </c>
      <c r="BE32">
        <v>15.101000000000001</v>
      </c>
      <c r="BF32">
        <v>15.1058</v>
      </c>
      <c r="BG32">
        <v>15.093500000000001</v>
      </c>
      <c r="BH32">
        <v>15.0923</v>
      </c>
      <c r="BI32">
        <v>15.090400000000001</v>
      </c>
    </row>
    <row r="33" spans="1:61" x14ac:dyDescent="0.25">
      <c r="A33" s="2">
        <v>42604</v>
      </c>
      <c r="B33">
        <f>_xll.BDH($A$1,"last_price",A33+TIME(8,0,0),A33+TIME(9,0,0),"BarSz=1","Dir=H","Dts=h","Sort=D","Quote=C","UseDPDF=Y","cols=60;rows=1")</f>
        <v>15.0937</v>
      </c>
      <c r="C33">
        <v>15.0991</v>
      </c>
      <c r="D33">
        <v>15.0931</v>
      </c>
      <c r="E33">
        <v>15.092700000000001</v>
      </c>
      <c r="F33">
        <v>15.097099999999999</v>
      </c>
      <c r="G33">
        <v>15.097099999999999</v>
      </c>
      <c r="H33">
        <v>15.0954</v>
      </c>
      <c r="I33">
        <v>15.0945</v>
      </c>
      <c r="J33">
        <v>15.101900000000001</v>
      </c>
      <c r="K33">
        <v>15.1065</v>
      </c>
      <c r="L33">
        <v>15.1073</v>
      </c>
      <c r="M33">
        <v>15.107900000000001</v>
      </c>
      <c r="N33">
        <v>15.107900000000001</v>
      </c>
      <c r="O33">
        <v>15.106400000000001</v>
      </c>
      <c r="P33">
        <v>15.1053</v>
      </c>
      <c r="Q33">
        <v>15.1051</v>
      </c>
      <c r="R33">
        <v>15.101100000000001</v>
      </c>
      <c r="S33">
        <v>15.103899999999999</v>
      </c>
      <c r="T33">
        <v>15.104900000000001</v>
      </c>
      <c r="U33">
        <v>15.104699999999999</v>
      </c>
      <c r="V33">
        <v>15.1053</v>
      </c>
      <c r="W33">
        <v>15.1021</v>
      </c>
      <c r="X33">
        <v>15.104799999999999</v>
      </c>
      <c r="Y33">
        <v>15.106</v>
      </c>
      <c r="Z33">
        <v>15.109299999999999</v>
      </c>
      <c r="AA33">
        <v>15.1106</v>
      </c>
      <c r="AB33">
        <v>15.1126</v>
      </c>
      <c r="AC33">
        <v>15.1113</v>
      </c>
      <c r="AD33">
        <v>15.110099999999999</v>
      </c>
      <c r="AE33">
        <v>15.108499999999999</v>
      </c>
      <c r="AF33">
        <v>15.110099999999999</v>
      </c>
      <c r="AG33">
        <v>15.103899999999999</v>
      </c>
      <c r="AH33">
        <v>15.1044</v>
      </c>
      <c r="AI33">
        <v>15.1068</v>
      </c>
      <c r="AJ33">
        <v>15.1066</v>
      </c>
      <c r="AK33">
        <v>15.103899999999999</v>
      </c>
      <c r="AL33">
        <v>15.101100000000001</v>
      </c>
      <c r="AM33">
        <v>15.0967</v>
      </c>
      <c r="AN33">
        <v>15.096500000000001</v>
      </c>
      <c r="AO33">
        <v>15.0984</v>
      </c>
      <c r="AP33">
        <v>15.1004</v>
      </c>
      <c r="AQ33">
        <v>15.0998</v>
      </c>
      <c r="AR33">
        <v>15.100899999999999</v>
      </c>
      <c r="AS33">
        <v>15.101100000000001</v>
      </c>
      <c r="AT33">
        <v>15.1004</v>
      </c>
      <c r="AU33">
        <v>15.1023</v>
      </c>
      <c r="AV33">
        <v>15.097099999999999</v>
      </c>
      <c r="AW33">
        <v>15.0951</v>
      </c>
      <c r="AX33">
        <v>15.0968</v>
      </c>
      <c r="AY33">
        <v>15.0951</v>
      </c>
      <c r="AZ33">
        <v>15.0952</v>
      </c>
      <c r="BA33">
        <v>15.0921</v>
      </c>
      <c r="BB33">
        <v>15.095000000000001</v>
      </c>
      <c r="BC33">
        <v>15.095700000000001</v>
      </c>
      <c r="BD33">
        <v>15.0932</v>
      </c>
      <c r="BE33">
        <v>15.0952</v>
      </c>
      <c r="BF33">
        <v>15.097899999999999</v>
      </c>
      <c r="BG33">
        <v>15.100099999999999</v>
      </c>
      <c r="BH33">
        <v>15.100300000000001</v>
      </c>
      <c r="BI33">
        <v>15.0967</v>
      </c>
    </row>
    <row r="34" spans="1:61" x14ac:dyDescent="0.25">
      <c r="A34" s="2">
        <v>42605</v>
      </c>
      <c r="B34">
        <f>_xll.BDH($A$1,"last_price",A34+TIME(8,0,0),A34+TIME(9,0,0),"BarSz=1","Dir=H","Dts=h","Sort=D","Quote=C","UseDPDF=Y","cols=60;rows=1")</f>
        <v>15.0427</v>
      </c>
      <c r="C34">
        <v>15.0434</v>
      </c>
      <c r="D34">
        <v>15.0467</v>
      </c>
      <c r="E34">
        <v>15.046099999999999</v>
      </c>
      <c r="F34">
        <v>15.043699999999999</v>
      </c>
      <c r="G34">
        <v>15.0433</v>
      </c>
      <c r="H34">
        <v>15.039300000000001</v>
      </c>
      <c r="I34">
        <v>15.039199999999999</v>
      </c>
      <c r="J34">
        <v>15.0367</v>
      </c>
      <c r="K34">
        <v>15.042299999999999</v>
      </c>
      <c r="L34">
        <v>15.045</v>
      </c>
      <c r="M34">
        <v>15.047700000000001</v>
      </c>
      <c r="N34">
        <v>15.0487</v>
      </c>
      <c r="O34">
        <v>15.0479</v>
      </c>
      <c r="P34">
        <v>15.0479</v>
      </c>
      <c r="Q34">
        <v>15.0512</v>
      </c>
      <c r="R34">
        <v>15.051500000000001</v>
      </c>
      <c r="S34">
        <v>15.053900000000001</v>
      </c>
      <c r="T34">
        <v>15.0504</v>
      </c>
      <c r="U34">
        <v>15.0509</v>
      </c>
      <c r="V34">
        <v>15.045500000000001</v>
      </c>
      <c r="W34">
        <v>15.0456</v>
      </c>
      <c r="X34">
        <v>15.0427</v>
      </c>
      <c r="Y34">
        <v>15.04</v>
      </c>
      <c r="Z34">
        <v>15.0426</v>
      </c>
      <c r="AA34">
        <v>15.0428</v>
      </c>
      <c r="AB34">
        <v>15.043799999999999</v>
      </c>
      <c r="AC34">
        <v>15.045299999999999</v>
      </c>
      <c r="AD34">
        <v>15.045</v>
      </c>
      <c r="AE34">
        <v>15.0448</v>
      </c>
      <c r="AF34">
        <v>15.044499999999999</v>
      </c>
      <c r="AG34">
        <v>15.041700000000001</v>
      </c>
      <c r="AH34">
        <v>15.0428</v>
      </c>
      <c r="AI34">
        <v>15.0405</v>
      </c>
      <c r="AJ34">
        <v>15.036300000000001</v>
      </c>
      <c r="AK34">
        <v>15.0379</v>
      </c>
      <c r="AL34">
        <v>15.04</v>
      </c>
      <c r="AM34">
        <v>15.0389</v>
      </c>
      <c r="AN34">
        <v>15.0367</v>
      </c>
      <c r="AO34">
        <v>15.0372</v>
      </c>
      <c r="AP34">
        <v>15.0406</v>
      </c>
      <c r="AQ34">
        <v>15.040699999999999</v>
      </c>
      <c r="AR34">
        <v>15.0397</v>
      </c>
      <c r="AS34">
        <v>15.0326</v>
      </c>
      <c r="AT34">
        <v>15.0398</v>
      </c>
      <c r="AU34">
        <v>15.0406</v>
      </c>
      <c r="AV34">
        <v>15.036899999999999</v>
      </c>
      <c r="AW34">
        <v>15.042400000000001</v>
      </c>
      <c r="AX34">
        <v>15.041499999999999</v>
      </c>
      <c r="AY34">
        <v>15.041399999999999</v>
      </c>
      <c r="AZ34">
        <v>15.0345</v>
      </c>
      <c r="BA34">
        <v>15.0396</v>
      </c>
      <c r="BB34">
        <v>15.041499999999999</v>
      </c>
      <c r="BC34">
        <v>15.0421</v>
      </c>
      <c r="BD34">
        <v>15.056699999999999</v>
      </c>
      <c r="BE34">
        <v>15.0624</v>
      </c>
      <c r="BF34">
        <v>15.057</v>
      </c>
      <c r="BG34">
        <v>15.059699999999999</v>
      </c>
      <c r="BH34">
        <v>15.059100000000001</v>
      </c>
      <c r="BI34">
        <v>15.056100000000001</v>
      </c>
    </row>
    <row r="35" spans="1:61" x14ac:dyDescent="0.25">
      <c r="A35" s="2">
        <v>42606</v>
      </c>
      <c r="B35">
        <f>_xll.BDH($A$1,"last_price",A35+TIME(8,0,0),A35+TIME(9,0,0),"BarSz=1","Dir=H","Dts=h","Sort=D","Quote=C","UseDPDF=Y","cols=60;rows=1")</f>
        <v>15.0739</v>
      </c>
      <c r="C35">
        <v>15.0747</v>
      </c>
      <c r="D35">
        <v>15.0747</v>
      </c>
      <c r="E35">
        <v>15.076599999999999</v>
      </c>
      <c r="F35">
        <v>15.078200000000001</v>
      </c>
      <c r="G35">
        <v>15.0718</v>
      </c>
      <c r="H35">
        <v>15.0733</v>
      </c>
      <c r="I35">
        <v>15.0722</v>
      </c>
      <c r="J35">
        <v>15.075200000000001</v>
      </c>
      <c r="K35">
        <v>15.0771</v>
      </c>
      <c r="L35">
        <v>15.078799999999999</v>
      </c>
      <c r="M35">
        <v>15.0786</v>
      </c>
      <c r="N35">
        <v>15.081</v>
      </c>
      <c r="O35">
        <v>15.0814</v>
      </c>
      <c r="P35">
        <v>15.0807</v>
      </c>
      <c r="Q35">
        <v>15.08</v>
      </c>
      <c r="R35">
        <v>15.080299999999999</v>
      </c>
      <c r="S35">
        <v>15.080299999999999</v>
      </c>
      <c r="T35">
        <v>15.0802</v>
      </c>
      <c r="U35">
        <v>15.0816</v>
      </c>
      <c r="V35">
        <v>15.082800000000001</v>
      </c>
      <c r="W35">
        <v>15.084099999999999</v>
      </c>
      <c r="X35">
        <v>15.085599999999999</v>
      </c>
      <c r="Y35">
        <v>15.0847</v>
      </c>
      <c r="Z35">
        <v>15.0838</v>
      </c>
      <c r="AA35">
        <v>15.08</v>
      </c>
      <c r="AB35">
        <v>15.0769</v>
      </c>
      <c r="AC35">
        <v>15.0769</v>
      </c>
      <c r="AD35">
        <v>15.0785</v>
      </c>
      <c r="AE35">
        <v>15.0793</v>
      </c>
      <c r="AF35">
        <v>15.076599999999999</v>
      </c>
      <c r="AG35">
        <v>15.075699999999999</v>
      </c>
      <c r="AH35">
        <v>15.078799999999999</v>
      </c>
      <c r="AI35">
        <v>15.0764</v>
      </c>
      <c r="AJ35">
        <v>15.0745</v>
      </c>
      <c r="AK35">
        <v>15.075699999999999</v>
      </c>
      <c r="AL35">
        <v>15.0777</v>
      </c>
      <c r="AM35">
        <v>15.074999999999999</v>
      </c>
      <c r="AN35">
        <v>15.074</v>
      </c>
      <c r="AO35">
        <v>15.076700000000001</v>
      </c>
      <c r="AP35">
        <v>15.075900000000001</v>
      </c>
      <c r="AQ35">
        <v>15.0747</v>
      </c>
      <c r="AR35">
        <v>15.0779</v>
      </c>
      <c r="AS35">
        <v>15.078099999999999</v>
      </c>
      <c r="AT35">
        <v>15.0687</v>
      </c>
      <c r="AU35">
        <v>15.0669</v>
      </c>
      <c r="AV35">
        <v>15.0693</v>
      </c>
      <c r="AW35">
        <v>15.068099999999999</v>
      </c>
      <c r="AX35">
        <v>15.069800000000001</v>
      </c>
      <c r="AY35">
        <v>15.0672</v>
      </c>
      <c r="AZ35">
        <v>15.068199999999999</v>
      </c>
      <c r="BA35">
        <v>15.0665</v>
      </c>
      <c r="BB35">
        <v>15.0634</v>
      </c>
      <c r="BC35">
        <v>15.063700000000001</v>
      </c>
      <c r="BD35">
        <v>15.065799999999999</v>
      </c>
      <c r="BE35">
        <v>15.0662</v>
      </c>
      <c r="BF35">
        <v>15.062200000000001</v>
      </c>
      <c r="BG35">
        <v>15.06</v>
      </c>
      <c r="BH35">
        <v>15.0627</v>
      </c>
      <c r="BI35">
        <v>15.0627</v>
      </c>
    </row>
    <row r="36" spans="1:61" x14ac:dyDescent="0.25">
      <c r="A36" s="2">
        <v>42607</v>
      </c>
      <c r="B36">
        <f>_xll.BDH($A$1,"last_price",A36+TIME(8,0,0),A36+TIME(9,0,0),"BarSz=1","Dir=H","Dts=h","Sort=D","Quote=C","UseDPDF=Y","cols=60;rows=1")</f>
        <v>15.055099999999999</v>
      </c>
      <c r="C36">
        <v>15.0588</v>
      </c>
      <c r="D36">
        <v>15.0611</v>
      </c>
      <c r="E36">
        <v>15.0616</v>
      </c>
      <c r="F36">
        <v>15.0623</v>
      </c>
      <c r="G36">
        <v>15.068099999999999</v>
      </c>
      <c r="H36">
        <v>15.067600000000001</v>
      </c>
      <c r="I36">
        <v>15.07</v>
      </c>
      <c r="J36">
        <v>15.0702</v>
      </c>
      <c r="K36">
        <v>15.0665</v>
      </c>
      <c r="L36">
        <v>15.0649</v>
      </c>
      <c r="M36">
        <v>15.0687</v>
      </c>
      <c r="N36">
        <v>15.066700000000001</v>
      </c>
      <c r="O36">
        <v>15.067500000000001</v>
      </c>
      <c r="P36">
        <v>15.066599999999999</v>
      </c>
      <c r="Q36">
        <v>15.063000000000001</v>
      </c>
      <c r="R36">
        <v>15.062799999999999</v>
      </c>
      <c r="S36">
        <v>15.063599999999999</v>
      </c>
      <c r="T36">
        <v>15.0665</v>
      </c>
      <c r="U36">
        <v>15.0633</v>
      </c>
      <c r="V36">
        <v>15.0633</v>
      </c>
      <c r="W36">
        <v>15.063700000000001</v>
      </c>
      <c r="X36">
        <v>15.058</v>
      </c>
      <c r="Y36">
        <v>15.058999999999999</v>
      </c>
      <c r="Z36">
        <v>15.06</v>
      </c>
      <c r="AA36">
        <v>15.061299999999999</v>
      </c>
      <c r="AB36">
        <v>15.0669</v>
      </c>
      <c r="AC36">
        <v>15.067299999999999</v>
      </c>
      <c r="AD36">
        <v>15.0671</v>
      </c>
      <c r="AE36">
        <v>15.0663</v>
      </c>
      <c r="AF36">
        <v>15.065799999999999</v>
      </c>
      <c r="AG36">
        <v>15.066800000000001</v>
      </c>
      <c r="AH36">
        <v>15.065799999999999</v>
      </c>
      <c r="AI36">
        <v>15.0663</v>
      </c>
      <c r="AJ36">
        <v>15.065</v>
      </c>
      <c r="AK36">
        <v>15.066700000000001</v>
      </c>
      <c r="AL36">
        <v>15.0684</v>
      </c>
      <c r="AM36">
        <v>15.067600000000001</v>
      </c>
      <c r="AN36">
        <v>15.0693</v>
      </c>
      <c r="AO36">
        <v>15.0672</v>
      </c>
      <c r="AP36">
        <v>15.068300000000001</v>
      </c>
      <c r="AQ36">
        <v>15.072100000000001</v>
      </c>
      <c r="AR36">
        <v>15.073</v>
      </c>
      <c r="AS36">
        <v>15.073</v>
      </c>
      <c r="AT36">
        <v>15.073499999999999</v>
      </c>
      <c r="AU36">
        <v>15.074299999999999</v>
      </c>
      <c r="AV36">
        <v>15.0739</v>
      </c>
      <c r="AW36">
        <v>15.074999999999999</v>
      </c>
      <c r="AX36">
        <v>15.073399999999999</v>
      </c>
      <c r="AY36">
        <v>15.074299999999999</v>
      </c>
      <c r="AZ36">
        <v>15.077</v>
      </c>
      <c r="BA36">
        <v>15.073</v>
      </c>
      <c r="BB36">
        <v>15.0731</v>
      </c>
      <c r="BC36">
        <v>15.069000000000001</v>
      </c>
      <c r="BD36">
        <v>15.0685</v>
      </c>
      <c r="BE36">
        <v>15.069699999999999</v>
      </c>
      <c r="BF36">
        <v>15.068199999999999</v>
      </c>
      <c r="BG36">
        <v>15.0654</v>
      </c>
      <c r="BH36">
        <v>15.067399999999999</v>
      </c>
      <c r="BI36">
        <v>15.068</v>
      </c>
    </row>
    <row r="37" spans="1:61" x14ac:dyDescent="0.25">
      <c r="A37" s="2">
        <v>42608</v>
      </c>
      <c r="B37">
        <f>_xll.BDH($A$1,"last_price",A37+TIME(8,0,0),A37+TIME(9,0,0),"BarSz=1","Dir=H","Dts=h","Sort=D","Quote=C","UseDPDF=Y","cols=60;rows=1")</f>
        <v>15.0602</v>
      </c>
      <c r="C37">
        <v>15.064</v>
      </c>
      <c r="D37">
        <v>15.067</v>
      </c>
      <c r="E37">
        <v>15.0669</v>
      </c>
      <c r="F37">
        <v>15.070499999999999</v>
      </c>
      <c r="G37">
        <v>15.074400000000001</v>
      </c>
      <c r="H37">
        <v>15.069100000000001</v>
      </c>
      <c r="I37">
        <v>15.069900000000001</v>
      </c>
      <c r="J37">
        <v>15.0633</v>
      </c>
      <c r="K37">
        <v>15.0624</v>
      </c>
      <c r="L37">
        <v>15.059799999999999</v>
      </c>
      <c r="M37">
        <v>15.060499999999999</v>
      </c>
      <c r="N37">
        <v>15.0656</v>
      </c>
      <c r="O37">
        <v>15.0623</v>
      </c>
      <c r="P37">
        <v>15.061400000000001</v>
      </c>
      <c r="Q37">
        <v>15.062200000000001</v>
      </c>
      <c r="R37">
        <v>15.061199999999999</v>
      </c>
      <c r="S37">
        <v>15.0595</v>
      </c>
      <c r="T37">
        <v>15.0611</v>
      </c>
      <c r="U37">
        <v>15.063700000000001</v>
      </c>
      <c r="V37">
        <v>15.065300000000001</v>
      </c>
      <c r="W37">
        <v>15.0648</v>
      </c>
      <c r="X37">
        <v>15.0649</v>
      </c>
      <c r="Y37">
        <v>15.0669</v>
      </c>
      <c r="Z37">
        <v>15.065300000000001</v>
      </c>
      <c r="AA37">
        <v>15.0654</v>
      </c>
      <c r="AB37">
        <v>15.061999999999999</v>
      </c>
      <c r="AC37">
        <v>15.063499999999999</v>
      </c>
      <c r="AD37">
        <v>15.065099999999999</v>
      </c>
      <c r="AE37">
        <v>15.0661</v>
      </c>
      <c r="AF37">
        <v>15.0672</v>
      </c>
      <c r="AG37">
        <v>15.0694</v>
      </c>
      <c r="AH37">
        <v>15.0687</v>
      </c>
      <c r="AI37">
        <v>15.068099999999999</v>
      </c>
      <c r="AJ37">
        <v>15.0669</v>
      </c>
      <c r="AK37">
        <v>15.067299999999999</v>
      </c>
      <c r="AL37">
        <v>15.0663</v>
      </c>
      <c r="AM37">
        <v>15.064399999999999</v>
      </c>
      <c r="AN37">
        <v>15.0654</v>
      </c>
      <c r="AO37">
        <v>15.0647</v>
      </c>
      <c r="AP37">
        <v>15.062799999999999</v>
      </c>
      <c r="AQ37">
        <v>15.065099999999999</v>
      </c>
      <c r="AR37">
        <v>15.0646</v>
      </c>
      <c r="AS37">
        <v>15.065799999999999</v>
      </c>
      <c r="AT37">
        <v>15.065099999999999</v>
      </c>
      <c r="AU37">
        <v>15.067299999999999</v>
      </c>
      <c r="AV37">
        <v>15.068899999999999</v>
      </c>
      <c r="AW37">
        <v>15.069900000000001</v>
      </c>
      <c r="AX37">
        <v>15.0716</v>
      </c>
      <c r="AY37">
        <v>15.0747</v>
      </c>
      <c r="AZ37">
        <v>15.075100000000001</v>
      </c>
      <c r="BA37">
        <v>15.074299999999999</v>
      </c>
      <c r="BB37">
        <v>15.0725</v>
      </c>
      <c r="BC37">
        <v>15.0738</v>
      </c>
      <c r="BD37">
        <v>15.072699999999999</v>
      </c>
      <c r="BE37">
        <v>15.073399999999999</v>
      </c>
      <c r="BF37">
        <v>15.07</v>
      </c>
      <c r="BG37">
        <v>15.0733</v>
      </c>
      <c r="BH37">
        <v>15.0718</v>
      </c>
      <c r="BI37">
        <v>15.072100000000001</v>
      </c>
    </row>
    <row r="38" spans="1:61" x14ac:dyDescent="0.25">
      <c r="A38" s="2">
        <v>42611</v>
      </c>
      <c r="B38">
        <f>_xll.BDH($A$1,"last_price",A38+TIME(8,0,0),A38+TIME(9,0,0),"BarSz=1","Dir=H","Dts=h","Sort=D","Quote=C","UseDPDF=Y","cols=60;rows=1")</f>
        <v>15.2157</v>
      </c>
      <c r="C38">
        <v>15.216799999999999</v>
      </c>
      <c r="D38">
        <v>15.215999999999999</v>
      </c>
      <c r="E38">
        <v>15.216799999999999</v>
      </c>
      <c r="F38">
        <v>15.214700000000001</v>
      </c>
      <c r="G38">
        <v>15.2103</v>
      </c>
      <c r="H38">
        <v>15.211499999999999</v>
      </c>
      <c r="I38">
        <v>15.2135</v>
      </c>
      <c r="J38">
        <v>15.213800000000001</v>
      </c>
      <c r="K38">
        <v>15.2158</v>
      </c>
      <c r="L38">
        <v>15.2142</v>
      </c>
      <c r="M38">
        <v>15.2163</v>
      </c>
      <c r="N38">
        <v>15.2178</v>
      </c>
      <c r="O38">
        <v>15.218</v>
      </c>
      <c r="P38">
        <v>15.221</v>
      </c>
      <c r="Q38">
        <v>15.2194</v>
      </c>
      <c r="R38">
        <v>15.219799999999999</v>
      </c>
      <c r="S38">
        <v>15.2233</v>
      </c>
      <c r="T38">
        <v>15.2227</v>
      </c>
      <c r="U38">
        <v>15.2218</v>
      </c>
      <c r="V38">
        <v>15.2262</v>
      </c>
      <c r="W38">
        <v>15.226100000000001</v>
      </c>
      <c r="X38">
        <v>15.2233</v>
      </c>
      <c r="Y38">
        <v>15.2265</v>
      </c>
      <c r="Z38">
        <v>15.2263</v>
      </c>
      <c r="AA38">
        <v>15.226699999999999</v>
      </c>
      <c r="AB38">
        <v>15.2287</v>
      </c>
      <c r="AC38">
        <v>15.2257</v>
      </c>
      <c r="AD38">
        <v>15.228199999999999</v>
      </c>
      <c r="AE38">
        <v>15.2287</v>
      </c>
      <c r="AF38">
        <v>15.2315</v>
      </c>
      <c r="AG38">
        <v>15.2331</v>
      </c>
      <c r="AH38">
        <v>15.2326</v>
      </c>
      <c r="AI38">
        <v>15.232200000000001</v>
      </c>
      <c r="AJ38">
        <v>15.229900000000001</v>
      </c>
      <c r="AK38">
        <v>15.225899999999999</v>
      </c>
      <c r="AL38">
        <v>15.225099999999999</v>
      </c>
      <c r="AM38">
        <v>15.225899999999999</v>
      </c>
      <c r="AN38">
        <v>15.2227</v>
      </c>
      <c r="AO38">
        <v>15.2264</v>
      </c>
      <c r="AP38">
        <v>15.2281</v>
      </c>
      <c r="AQ38">
        <v>15.2325</v>
      </c>
      <c r="AR38">
        <v>15.235099999999999</v>
      </c>
      <c r="AS38">
        <v>15.2376</v>
      </c>
      <c r="AT38">
        <v>15.229100000000001</v>
      </c>
      <c r="AU38">
        <v>15.226900000000001</v>
      </c>
      <c r="AV38">
        <v>15.2196</v>
      </c>
      <c r="AW38">
        <v>15.219200000000001</v>
      </c>
      <c r="AX38">
        <v>15.2121</v>
      </c>
      <c r="AY38">
        <v>15.207800000000001</v>
      </c>
      <c r="AZ38">
        <v>15.208500000000001</v>
      </c>
      <c r="BA38">
        <v>15.21</v>
      </c>
      <c r="BB38">
        <v>15.207800000000001</v>
      </c>
      <c r="BC38">
        <v>15.2079</v>
      </c>
      <c r="BD38">
        <v>15.206300000000001</v>
      </c>
      <c r="BE38">
        <v>15.204700000000001</v>
      </c>
      <c r="BF38">
        <v>15.2036</v>
      </c>
      <c r="BG38">
        <v>15.2014</v>
      </c>
      <c r="BH38">
        <v>15.202500000000001</v>
      </c>
      <c r="BI38">
        <v>15.2102</v>
      </c>
    </row>
    <row r="39" spans="1:61" x14ac:dyDescent="0.25">
      <c r="A39" s="2">
        <v>42612</v>
      </c>
      <c r="B39">
        <f>_xll.BDH($A$1,"last_price",A39+TIME(8,0,0),A39+TIME(9,0,0),"BarSz=1","Dir=H","Dts=h","Sort=D","Quote=C","UseDPDF=Y","cols=60;rows=1")</f>
        <v>15.2422</v>
      </c>
      <c r="C39">
        <v>15.2433</v>
      </c>
      <c r="D39">
        <v>15.2402</v>
      </c>
      <c r="E39">
        <v>15.242100000000001</v>
      </c>
      <c r="F39">
        <v>15.240399999999999</v>
      </c>
      <c r="G39">
        <v>15.2393</v>
      </c>
      <c r="H39">
        <v>15.2407</v>
      </c>
      <c r="I39">
        <v>15.237399999999999</v>
      </c>
      <c r="J39">
        <v>15.233499999999999</v>
      </c>
      <c r="K39">
        <v>15.234400000000001</v>
      </c>
      <c r="L39">
        <v>15.235799999999999</v>
      </c>
      <c r="M39">
        <v>15.236499999999999</v>
      </c>
      <c r="N39">
        <v>15.234</v>
      </c>
      <c r="O39">
        <v>15.234999999999999</v>
      </c>
      <c r="P39">
        <v>15.235900000000001</v>
      </c>
      <c r="Q39">
        <v>15.2315</v>
      </c>
      <c r="R39">
        <v>15.233499999999999</v>
      </c>
      <c r="S39">
        <v>15.2339</v>
      </c>
      <c r="T39">
        <v>15.233700000000001</v>
      </c>
      <c r="U39">
        <v>15.230700000000001</v>
      </c>
      <c r="V39">
        <v>15.2303</v>
      </c>
      <c r="W39">
        <v>15.229900000000001</v>
      </c>
      <c r="X39">
        <v>15.227399999999999</v>
      </c>
      <c r="Y39">
        <v>15.2302</v>
      </c>
      <c r="Z39">
        <v>15.2316</v>
      </c>
      <c r="AA39">
        <v>15.232900000000001</v>
      </c>
      <c r="AB39">
        <v>15.234</v>
      </c>
      <c r="AC39">
        <v>15.2354</v>
      </c>
      <c r="AD39">
        <v>15.234400000000001</v>
      </c>
      <c r="AE39">
        <v>15.2362</v>
      </c>
      <c r="AF39">
        <v>15.2347</v>
      </c>
      <c r="AG39">
        <v>15.2341</v>
      </c>
      <c r="AH39">
        <v>15.230600000000001</v>
      </c>
      <c r="AI39">
        <v>15.23</v>
      </c>
      <c r="AJ39">
        <v>15.229100000000001</v>
      </c>
      <c r="AK39">
        <v>15.2308</v>
      </c>
      <c r="AL39">
        <v>15.228999999999999</v>
      </c>
      <c r="AM39">
        <v>15.2293</v>
      </c>
      <c r="AN39">
        <v>15.2309</v>
      </c>
      <c r="AO39">
        <v>15.2272</v>
      </c>
      <c r="AP39">
        <v>15.2241</v>
      </c>
      <c r="AQ39">
        <v>15.224600000000001</v>
      </c>
      <c r="AR39">
        <v>15.224299999999999</v>
      </c>
      <c r="AS39">
        <v>15.225</v>
      </c>
      <c r="AT39">
        <v>15.225</v>
      </c>
      <c r="AU39">
        <v>15.2233</v>
      </c>
      <c r="AV39">
        <v>15.2234</v>
      </c>
      <c r="AW39">
        <v>15.222799999999999</v>
      </c>
      <c r="AX39">
        <v>15.2216</v>
      </c>
      <c r="AY39">
        <v>15.218299999999999</v>
      </c>
      <c r="AZ39">
        <v>15.2203</v>
      </c>
      <c r="BA39">
        <v>15.2234</v>
      </c>
      <c r="BB39">
        <v>15.2224</v>
      </c>
      <c r="BC39">
        <v>15.2219</v>
      </c>
      <c r="BD39">
        <v>15.2172</v>
      </c>
      <c r="BE39">
        <v>15.2193</v>
      </c>
      <c r="BF39">
        <v>15.2211</v>
      </c>
      <c r="BG39">
        <v>15.222899999999999</v>
      </c>
      <c r="BH39">
        <v>15.2271</v>
      </c>
      <c r="BI39">
        <v>15.227</v>
      </c>
    </row>
    <row r="40" spans="1:61" x14ac:dyDescent="0.25">
      <c r="A40" s="2">
        <v>42613</v>
      </c>
      <c r="B40">
        <f>_xll.BDH($A$1,"last_price",A40+TIME(8,0,0),A40+TIME(9,0,0),"BarSz=1","Dir=H","Dts=h","Sort=D","Quote=C","UseDPDF=Y","cols=60;rows=1")</f>
        <v>15.4001</v>
      </c>
      <c r="C40">
        <v>15.398400000000001</v>
      </c>
      <c r="D40">
        <v>15.3969</v>
      </c>
      <c r="E40">
        <v>15.396599999999999</v>
      </c>
      <c r="F40">
        <v>15.4009</v>
      </c>
      <c r="G40">
        <v>15.406700000000001</v>
      </c>
      <c r="H40">
        <v>15.412800000000001</v>
      </c>
      <c r="I40">
        <v>15.4092</v>
      </c>
      <c r="J40">
        <v>15.4071</v>
      </c>
      <c r="K40">
        <v>15.4068</v>
      </c>
      <c r="L40">
        <v>15.406599999999999</v>
      </c>
      <c r="M40">
        <v>15.404</v>
      </c>
      <c r="N40">
        <v>15.403700000000001</v>
      </c>
      <c r="O40">
        <v>15.400700000000001</v>
      </c>
      <c r="P40">
        <v>15.401999999999999</v>
      </c>
      <c r="Q40">
        <v>15.4033</v>
      </c>
      <c r="R40">
        <v>15.4053</v>
      </c>
      <c r="S40">
        <v>15.404299999999999</v>
      </c>
      <c r="T40">
        <v>15.4015</v>
      </c>
      <c r="U40">
        <v>15.4002</v>
      </c>
      <c r="V40">
        <v>15.395300000000001</v>
      </c>
      <c r="W40">
        <v>15.389200000000001</v>
      </c>
      <c r="X40">
        <v>15.389799999999999</v>
      </c>
      <c r="Y40">
        <v>15.3833</v>
      </c>
      <c r="Z40">
        <v>15.381399999999999</v>
      </c>
      <c r="AA40">
        <v>15.382099999999999</v>
      </c>
      <c r="AB40">
        <v>15.380100000000001</v>
      </c>
      <c r="AC40">
        <v>15.380699999999999</v>
      </c>
      <c r="AD40">
        <v>15.379300000000001</v>
      </c>
      <c r="AE40">
        <v>15.3786</v>
      </c>
      <c r="AF40">
        <v>15.3805</v>
      </c>
      <c r="AG40">
        <v>15.3809</v>
      </c>
      <c r="AH40">
        <v>15.3813</v>
      </c>
      <c r="AI40">
        <v>15.3809</v>
      </c>
      <c r="AJ40">
        <v>15.3803</v>
      </c>
      <c r="AK40">
        <v>15.381</v>
      </c>
      <c r="AL40">
        <v>15.379300000000001</v>
      </c>
      <c r="AM40">
        <v>15.382899999999999</v>
      </c>
      <c r="AN40">
        <v>15.3825</v>
      </c>
      <c r="AO40">
        <v>15.3855</v>
      </c>
      <c r="AP40">
        <v>15.3804</v>
      </c>
      <c r="AQ40">
        <v>15.379899999999999</v>
      </c>
      <c r="AR40">
        <v>15.379099999999999</v>
      </c>
      <c r="AS40">
        <v>15.3795</v>
      </c>
      <c r="AT40">
        <v>15.3764</v>
      </c>
      <c r="AU40">
        <v>15.375400000000001</v>
      </c>
      <c r="AV40">
        <v>15.3743</v>
      </c>
      <c r="AW40">
        <v>15.3734</v>
      </c>
      <c r="AX40">
        <v>15.3758</v>
      </c>
      <c r="AY40">
        <v>15.374700000000001</v>
      </c>
      <c r="AZ40">
        <v>15.373699999999999</v>
      </c>
      <c r="BA40">
        <v>15.375299999999999</v>
      </c>
      <c r="BB40">
        <v>15.376200000000001</v>
      </c>
      <c r="BC40">
        <v>15.377700000000001</v>
      </c>
      <c r="BD40">
        <v>15.3788</v>
      </c>
      <c r="BE40">
        <v>15.377800000000001</v>
      </c>
      <c r="BF40">
        <v>15.379099999999999</v>
      </c>
      <c r="BG40">
        <v>15.3788</v>
      </c>
      <c r="BH40">
        <v>15.378</v>
      </c>
      <c r="BI40">
        <v>15.3758</v>
      </c>
    </row>
    <row r="41" spans="1:61" x14ac:dyDescent="0.25">
      <c r="A41" s="2">
        <v>42614</v>
      </c>
      <c r="B41">
        <f>_xll.BDH($A$1,"last_price",A41+TIME(8,0,0),A41+TIME(9,0,0),"BarSz=1","Dir=H","Dts=h","Sort=D","Quote=C","UseDPDF=Y","cols=60;rows=1")</f>
        <v>15.4251</v>
      </c>
      <c r="C41">
        <v>15.4236</v>
      </c>
      <c r="D41">
        <v>15.4224</v>
      </c>
      <c r="E41">
        <v>15.422000000000001</v>
      </c>
      <c r="F41">
        <v>15.42</v>
      </c>
      <c r="G41">
        <v>15.423999999999999</v>
      </c>
      <c r="H41">
        <v>15.426600000000001</v>
      </c>
      <c r="I41">
        <v>15.424099999999999</v>
      </c>
      <c r="J41">
        <v>15.424799999999999</v>
      </c>
      <c r="K41">
        <v>15.424200000000001</v>
      </c>
      <c r="L41">
        <v>15.4275</v>
      </c>
      <c r="M41">
        <v>15.4284</v>
      </c>
      <c r="N41">
        <v>15.428699999999999</v>
      </c>
      <c r="O41">
        <v>15.430199999999999</v>
      </c>
      <c r="P41">
        <v>15.4299</v>
      </c>
      <c r="Q41">
        <v>15.4275</v>
      </c>
      <c r="R41">
        <v>15.430199999999999</v>
      </c>
      <c r="S41">
        <v>15.433400000000001</v>
      </c>
      <c r="T41">
        <v>15.4322</v>
      </c>
      <c r="U41">
        <v>15.433400000000001</v>
      </c>
      <c r="V41">
        <v>15.434100000000001</v>
      </c>
      <c r="W41">
        <v>15.435499999999999</v>
      </c>
      <c r="X41">
        <v>15.4358</v>
      </c>
      <c r="Y41">
        <v>15.4351</v>
      </c>
      <c r="Z41">
        <v>15.434200000000001</v>
      </c>
      <c r="AA41">
        <v>15.4354</v>
      </c>
      <c r="AB41">
        <v>15.4344</v>
      </c>
      <c r="AC41">
        <v>15.436999999999999</v>
      </c>
      <c r="AD41">
        <v>15.4336</v>
      </c>
      <c r="AE41">
        <v>15.434799999999999</v>
      </c>
      <c r="AF41">
        <v>15.4322</v>
      </c>
      <c r="AG41">
        <v>15.4312</v>
      </c>
      <c r="AH41">
        <v>15.432499999999999</v>
      </c>
      <c r="AI41">
        <v>15.433400000000001</v>
      </c>
      <c r="AJ41">
        <v>15.4346</v>
      </c>
      <c r="AK41">
        <v>15.435499999999999</v>
      </c>
      <c r="AL41">
        <v>15.436</v>
      </c>
      <c r="AM41">
        <v>15.4321</v>
      </c>
      <c r="AN41">
        <v>15.4323</v>
      </c>
      <c r="AO41">
        <v>15.4308</v>
      </c>
      <c r="AP41">
        <v>15.4274</v>
      </c>
      <c r="AQ41">
        <v>15.428000000000001</v>
      </c>
      <c r="AR41">
        <v>15.4275</v>
      </c>
      <c r="AS41">
        <v>15.4291</v>
      </c>
      <c r="AT41">
        <v>15.43</v>
      </c>
      <c r="AU41">
        <v>15.427199999999999</v>
      </c>
      <c r="AV41">
        <v>15.425599999999999</v>
      </c>
      <c r="AW41">
        <v>15.4255</v>
      </c>
      <c r="AX41">
        <v>15.426299999999999</v>
      </c>
      <c r="AY41">
        <v>15.4251</v>
      </c>
      <c r="AZ41">
        <v>15.428900000000001</v>
      </c>
      <c r="BA41">
        <v>15.431100000000001</v>
      </c>
      <c r="BB41">
        <v>15.432700000000001</v>
      </c>
      <c r="BC41">
        <v>15.4278</v>
      </c>
      <c r="BD41">
        <v>15.430899999999999</v>
      </c>
      <c r="BE41">
        <v>15.432700000000001</v>
      </c>
      <c r="BF41">
        <v>15.434100000000001</v>
      </c>
      <c r="BG41">
        <v>15.432499999999999</v>
      </c>
      <c r="BH41">
        <v>15.4359</v>
      </c>
      <c r="BI41">
        <v>15.436199999999999</v>
      </c>
    </row>
    <row r="42" spans="1:61" x14ac:dyDescent="0.25">
      <c r="A42" s="2">
        <v>42615</v>
      </c>
      <c r="B42">
        <f>_xll.BDH($A$1,"last_price",A42+TIME(8,0,0),A42+TIME(9,0,0),"BarSz=1","Dir=H","Dts=h","Sort=D","Quote=C","UseDPDF=Y","cols=60;rows=1")</f>
        <v>15.446</v>
      </c>
      <c r="C42">
        <v>15.447900000000001</v>
      </c>
      <c r="D42">
        <v>15.447699999999999</v>
      </c>
      <c r="E42">
        <v>15.4468</v>
      </c>
      <c r="F42">
        <v>15.4459</v>
      </c>
      <c r="G42">
        <v>15.45</v>
      </c>
      <c r="H42">
        <v>15.4526</v>
      </c>
      <c r="I42">
        <v>15.455500000000001</v>
      </c>
      <c r="J42">
        <v>15.446199999999999</v>
      </c>
      <c r="K42">
        <v>15.446199999999999</v>
      </c>
      <c r="L42">
        <v>15.446999999999999</v>
      </c>
      <c r="M42">
        <v>15.448700000000001</v>
      </c>
      <c r="N42">
        <v>15.4453</v>
      </c>
      <c r="O42">
        <v>15.443</v>
      </c>
      <c r="P42">
        <v>15.4445</v>
      </c>
      <c r="Q42">
        <v>15.4459</v>
      </c>
      <c r="R42">
        <v>15.445399999999999</v>
      </c>
      <c r="S42">
        <v>15.4482</v>
      </c>
      <c r="T42">
        <v>15.448</v>
      </c>
      <c r="U42">
        <v>15.4468</v>
      </c>
      <c r="V42">
        <v>15.444800000000001</v>
      </c>
      <c r="W42">
        <v>15.444599999999999</v>
      </c>
      <c r="X42">
        <v>15.444699999999999</v>
      </c>
      <c r="Y42">
        <v>15.444900000000001</v>
      </c>
      <c r="Z42">
        <v>15.443300000000001</v>
      </c>
      <c r="AA42">
        <v>15.443899999999999</v>
      </c>
      <c r="AB42">
        <v>15.443</v>
      </c>
      <c r="AC42">
        <v>15.443300000000001</v>
      </c>
      <c r="AD42">
        <v>15.4429</v>
      </c>
      <c r="AE42">
        <v>15.4413</v>
      </c>
      <c r="AF42">
        <v>15.443199999999999</v>
      </c>
      <c r="AG42">
        <v>15.446</v>
      </c>
      <c r="AH42">
        <v>15.444000000000001</v>
      </c>
      <c r="AI42">
        <v>15.445399999999999</v>
      </c>
      <c r="AJ42">
        <v>15.440899999999999</v>
      </c>
      <c r="AK42">
        <v>15.440899999999999</v>
      </c>
      <c r="AL42">
        <v>15.4405</v>
      </c>
      <c r="AM42">
        <v>15.438000000000001</v>
      </c>
      <c r="AN42">
        <v>15.436199999999999</v>
      </c>
      <c r="AO42">
        <v>15.433299999999999</v>
      </c>
      <c r="AP42">
        <v>15.4343</v>
      </c>
      <c r="AQ42">
        <v>15.434200000000001</v>
      </c>
      <c r="AR42">
        <v>15.4337</v>
      </c>
      <c r="AS42">
        <v>15.432</v>
      </c>
      <c r="AT42">
        <v>15.433299999999999</v>
      </c>
      <c r="AU42">
        <v>15.436500000000001</v>
      </c>
      <c r="AV42">
        <v>15.436999999999999</v>
      </c>
      <c r="AW42">
        <v>15.434699999999999</v>
      </c>
      <c r="AX42">
        <v>15.4389</v>
      </c>
      <c r="AY42">
        <v>15.4389</v>
      </c>
      <c r="AZ42">
        <v>15.437799999999999</v>
      </c>
      <c r="BA42">
        <v>15.438700000000001</v>
      </c>
      <c r="BB42">
        <v>15.444900000000001</v>
      </c>
      <c r="BC42">
        <v>15.4411</v>
      </c>
      <c r="BD42">
        <v>15.441000000000001</v>
      </c>
      <c r="BE42">
        <v>15.4405</v>
      </c>
      <c r="BF42">
        <v>15.4411</v>
      </c>
      <c r="BG42">
        <v>15.4434</v>
      </c>
      <c r="BH42">
        <v>15.446199999999999</v>
      </c>
      <c r="BI42">
        <v>15.445</v>
      </c>
    </row>
    <row r="43" spans="1:61" x14ac:dyDescent="0.25">
      <c r="A43" s="2">
        <v>42618</v>
      </c>
      <c r="B43">
        <f>_xll.BDH($A$1,"last_price",A43+TIME(8,0,0),A43+TIME(9,0,0),"BarSz=1","Dir=H","Dts=h","Sort=D","Quote=C","UseDPDF=Y","cols=60;rows=1")</f>
        <v>15.527100000000001</v>
      </c>
      <c r="C43">
        <v>15.5289</v>
      </c>
      <c r="D43">
        <v>15.5235</v>
      </c>
      <c r="E43">
        <v>15.5219</v>
      </c>
      <c r="F43">
        <v>15.524900000000001</v>
      </c>
      <c r="G43">
        <v>15.5222</v>
      </c>
      <c r="H43">
        <v>15.5161</v>
      </c>
      <c r="I43">
        <v>15.518599999999999</v>
      </c>
      <c r="J43">
        <v>15.516400000000001</v>
      </c>
      <c r="K43">
        <v>15.5176</v>
      </c>
      <c r="L43">
        <v>15.516400000000001</v>
      </c>
      <c r="M43">
        <v>15.5185</v>
      </c>
      <c r="N43">
        <v>15.5213</v>
      </c>
      <c r="O43">
        <v>15.516500000000001</v>
      </c>
      <c r="P43">
        <v>15.513500000000001</v>
      </c>
      <c r="Q43">
        <v>15.5136</v>
      </c>
      <c r="R43">
        <v>15.5144</v>
      </c>
      <c r="S43">
        <v>15.513500000000001</v>
      </c>
      <c r="T43">
        <v>15.510400000000001</v>
      </c>
      <c r="U43">
        <v>15.516400000000001</v>
      </c>
      <c r="V43">
        <v>15.511900000000001</v>
      </c>
      <c r="W43">
        <v>15.508100000000001</v>
      </c>
      <c r="X43">
        <v>15.5061</v>
      </c>
      <c r="Y43">
        <v>15.5047</v>
      </c>
      <c r="Z43">
        <v>15.5053</v>
      </c>
      <c r="AA43">
        <v>15.506399999999999</v>
      </c>
      <c r="AB43">
        <v>15.5062</v>
      </c>
      <c r="AC43">
        <v>15.5025</v>
      </c>
      <c r="AD43">
        <v>15.501899999999999</v>
      </c>
      <c r="AE43">
        <v>15.5044</v>
      </c>
      <c r="AF43">
        <v>15.503299999999999</v>
      </c>
      <c r="AG43">
        <v>15.5046</v>
      </c>
      <c r="AH43">
        <v>15.5031</v>
      </c>
      <c r="AI43">
        <v>15.500500000000001</v>
      </c>
      <c r="AJ43">
        <v>15.4983</v>
      </c>
      <c r="AK43">
        <v>15.496700000000001</v>
      </c>
      <c r="AL43">
        <v>15.4964</v>
      </c>
      <c r="AM43">
        <v>15.502599999999999</v>
      </c>
      <c r="AN43">
        <v>15.500400000000001</v>
      </c>
      <c r="AO43">
        <v>15.5047</v>
      </c>
      <c r="AP43">
        <v>15.4975</v>
      </c>
      <c r="AQ43">
        <v>15.506500000000001</v>
      </c>
      <c r="AR43">
        <v>15.509600000000001</v>
      </c>
      <c r="AS43">
        <v>15.5085</v>
      </c>
      <c r="AT43">
        <v>15.500999999999999</v>
      </c>
      <c r="AU43">
        <v>15.504899999999999</v>
      </c>
      <c r="AV43">
        <v>15.502000000000001</v>
      </c>
      <c r="AW43">
        <v>15.509399999999999</v>
      </c>
      <c r="AX43">
        <v>15.5131</v>
      </c>
      <c r="AY43">
        <v>15.519399999999999</v>
      </c>
      <c r="AZ43">
        <v>15.5169</v>
      </c>
      <c r="BA43">
        <v>15.511100000000001</v>
      </c>
      <c r="BB43">
        <v>15.508800000000001</v>
      </c>
      <c r="BC43">
        <v>15.514799999999999</v>
      </c>
      <c r="BD43">
        <v>15.513</v>
      </c>
      <c r="BE43">
        <v>15.510300000000001</v>
      </c>
      <c r="BF43">
        <v>15.5167</v>
      </c>
      <c r="BG43">
        <v>15.521100000000001</v>
      </c>
      <c r="BH43">
        <v>15.522</v>
      </c>
      <c r="BI43">
        <v>15.526</v>
      </c>
    </row>
    <row r="44" spans="1:61" x14ac:dyDescent="0.25">
      <c r="A44" s="2">
        <v>42619</v>
      </c>
      <c r="B44">
        <f>_xll.BDH($A$1,"last_price",A44+TIME(8,0,0),A44+TIME(9,0,0),"BarSz=1","Dir=H","Dts=h","Sort=D","Quote=C","UseDPDF=Y","cols=60;rows=1")</f>
        <v>15.491400000000001</v>
      </c>
      <c r="C44">
        <v>15.4917</v>
      </c>
      <c r="D44">
        <v>15.492000000000001</v>
      </c>
      <c r="E44">
        <v>15.492900000000001</v>
      </c>
      <c r="F44">
        <v>15.4879</v>
      </c>
      <c r="G44">
        <v>15.4846</v>
      </c>
      <c r="H44">
        <v>15.4854</v>
      </c>
      <c r="I44">
        <v>15.488300000000001</v>
      </c>
      <c r="J44">
        <v>15.483000000000001</v>
      </c>
      <c r="K44">
        <v>15.479699999999999</v>
      </c>
      <c r="L44">
        <v>15.480399999999999</v>
      </c>
      <c r="M44">
        <v>15.480399999999999</v>
      </c>
      <c r="N44">
        <v>15.4834</v>
      </c>
      <c r="O44">
        <v>15.476800000000001</v>
      </c>
      <c r="P44">
        <v>15.4771</v>
      </c>
      <c r="Q44">
        <v>15.476000000000001</v>
      </c>
      <c r="R44">
        <v>15.4742</v>
      </c>
      <c r="S44">
        <v>15.471500000000001</v>
      </c>
      <c r="T44">
        <v>15.4727</v>
      </c>
      <c r="U44">
        <v>15.4716</v>
      </c>
      <c r="V44">
        <v>15.472</v>
      </c>
      <c r="W44">
        <v>15.4697</v>
      </c>
      <c r="X44">
        <v>15.470700000000001</v>
      </c>
      <c r="Y44">
        <v>15.469900000000001</v>
      </c>
      <c r="Z44">
        <v>15.468299999999999</v>
      </c>
      <c r="AA44">
        <v>15.467499999999999</v>
      </c>
      <c r="AB44">
        <v>15.4682</v>
      </c>
      <c r="AC44">
        <v>15.467700000000001</v>
      </c>
      <c r="AD44">
        <v>15.468500000000001</v>
      </c>
      <c r="AE44">
        <v>15.466799999999999</v>
      </c>
      <c r="AF44">
        <v>15.466100000000001</v>
      </c>
      <c r="AG44">
        <v>15.4672</v>
      </c>
      <c r="AH44">
        <v>15.469799999999999</v>
      </c>
      <c r="AI44">
        <v>15.4696</v>
      </c>
      <c r="AJ44">
        <v>15.469900000000001</v>
      </c>
      <c r="AK44">
        <v>15.468999999999999</v>
      </c>
      <c r="AL44">
        <v>15.465999999999999</v>
      </c>
      <c r="AM44">
        <v>15.463100000000001</v>
      </c>
      <c r="AN44">
        <v>15.461600000000001</v>
      </c>
      <c r="AO44">
        <v>15.4635</v>
      </c>
      <c r="AP44">
        <v>15.4627</v>
      </c>
      <c r="AQ44">
        <v>15.4621</v>
      </c>
      <c r="AR44">
        <v>15.4617</v>
      </c>
      <c r="AS44">
        <v>15.462999999999999</v>
      </c>
      <c r="AT44">
        <v>15.4658</v>
      </c>
      <c r="AU44">
        <v>15.4636</v>
      </c>
      <c r="AV44">
        <v>15.465400000000001</v>
      </c>
      <c r="AW44">
        <v>15.466200000000001</v>
      </c>
      <c r="AX44">
        <v>15.464399999999999</v>
      </c>
      <c r="AY44">
        <v>15.464499999999999</v>
      </c>
      <c r="AZ44">
        <v>15.4643</v>
      </c>
      <c r="BA44">
        <v>15.4627</v>
      </c>
      <c r="BB44">
        <v>15.464700000000001</v>
      </c>
      <c r="BC44">
        <v>15.463800000000001</v>
      </c>
      <c r="BD44">
        <v>15.465</v>
      </c>
      <c r="BE44">
        <v>15.465199999999999</v>
      </c>
      <c r="BF44">
        <v>15.47</v>
      </c>
      <c r="BG44">
        <v>15.468999999999999</v>
      </c>
      <c r="BH44">
        <v>15.467599999999999</v>
      </c>
      <c r="BI44">
        <v>15.466900000000001</v>
      </c>
    </row>
    <row r="45" spans="1:61" x14ac:dyDescent="0.25">
      <c r="A45" s="2">
        <v>42620</v>
      </c>
      <c r="B45">
        <f>_xll.BDH($A$1,"last_price",A45+TIME(8,0,0),A45+TIME(9,0,0),"BarSz=1","Dir=H","Dts=h","Sort=D","Quote=C","UseDPDF=Y","cols=60;rows=1")</f>
        <v>15.2004</v>
      </c>
      <c r="C45">
        <v>15.2036</v>
      </c>
      <c r="D45">
        <v>15.2043</v>
      </c>
      <c r="E45">
        <v>15.198600000000001</v>
      </c>
      <c r="F45">
        <v>15.192399999999999</v>
      </c>
      <c r="G45">
        <v>15.194000000000001</v>
      </c>
      <c r="H45">
        <v>15.2094</v>
      </c>
      <c r="I45">
        <v>15.2105</v>
      </c>
      <c r="J45">
        <v>15.216200000000001</v>
      </c>
      <c r="K45">
        <v>15.218500000000001</v>
      </c>
      <c r="L45">
        <v>15.2166</v>
      </c>
      <c r="M45">
        <v>15.2174</v>
      </c>
      <c r="N45">
        <v>15.2151</v>
      </c>
      <c r="O45">
        <v>15.220499999999999</v>
      </c>
      <c r="P45">
        <v>15.2202</v>
      </c>
      <c r="Q45">
        <v>15.220599999999999</v>
      </c>
      <c r="R45">
        <v>15.2219</v>
      </c>
      <c r="S45">
        <v>15.2316</v>
      </c>
      <c r="T45">
        <v>15.226900000000001</v>
      </c>
      <c r="U45">
        <v>15.2277</v>
      </c>
      <c r="V45">
        <v>15.2271</v>
      </c>
      <c r="W45">
        <v>15.231400000000001</v>
      </c>
      <c r="X45">
        <v>15.2272</v>
      </c>
      <c r="Y45">
        <v>15.225199999999999</v>
      </c>
      <c r="Z45">
        <v>15.2257</v>
      </c>
      <c r="AA45">
        <v>15.228300000000001</v>
      </c>
      <c r="AB45">
        <v>15.225899999999999</v>
      </c>
      <c r="AC45">
        <v>15.226000000000001</v>
      </c>
      <c r="AD45">
        <v>15.225300000000001</v>
      </c>
      <c r="AE45">
        <v>15.223599999999999</v>
      </c>
      <c r="AF45">
        <v>15.227499999999999</v>
      </c>
      <c r="AG45">
        <v>15.222300000000001</v>
      </c>
      <c r="AH45">
        <v>15.216699999999999</v>
      </c>
      <c r="AI45">
        <v>15.216100000000001</v>
      </c>
      <c r="AJ45">
        <v>15.2164</v>
      </c>
      <c r="AK45">
        <v>15.2173</v>
      </c>
      <c r="AL45">
        <v>15.2172</v>
      </c>
      <c r="AM45">
        <v>15.2171</v>
      </c>
      <c r="AN45">
        <v>15.2211</v>
      </c>
      <c r="AO45">
        <v>15.2234</v>
      </c>
      <c r="AP45">
        <v>15.217599999999999</v>
      </c>
      <c r="AQ45">
        <v>15.215</v>
      </c>
      <c r="AR45">
        <v>15.211600000000001</v>
      </c>
      <c r="AS45">
        <v>15.205500000000001</v>
      </c>
      <c r="AT45">
        <v>15.2179</v>
      </c>
      <c r="AU45">
        <v>15.2171</v>
      </c>
      <c r="AV45">
        <v>15.216699999999999</v>
      </c>
      <c r="AW45">
        <v>15.214</v>
      </c>
      <c r="AX45">
        <v>15.215999999999999</v>
      </c>
      <c r="AY45">
        <v>15.215999999999999</v>
      </c>
      <c r="AZ45">
        <v>15.2128</v>
      </c>
      <c r="BA45">
        <v>15.213900000000001</v>
      </c>
      <c r="BB45">
        <v>15.2142</v>
      </c>
      <c r="BC45">
        <v>15.2104</v>
      </c>
      <c r="BD45">
        <v>15.206799999999999</v>
      </c>
      <c r="BE45">
        <v>15.2098</v>
      </c>
      <c r="BF45">
        <v>15.2188</v>
      </c>
      <c r="BG45">
        <v>15.2209</v>
      </c>
      <c r="BH45">
        <v>15.221</v>
      </c>
      <c r="BI45">
        <v>15.2227</v>
      </c>
    </row>
    <row r="46" spans="1:61" x14ac:dyDescent="0.25">
      <c r="A46" s="2">
        <v>42621</v>
      </c>
      <c r="B46">
        <f>_xll.BDH($A$1,"last_price",A46+TIME(8,0,0),A46+TIME(9,0,0),"BarSz=1","Dir=H","Dts=h","Sort=D","Quote=C","UseDPDF=Y","cols=60;rows=1")</f>
        <v>15.2486</v>
      </c>
      <c r="C46">
        <v>15.256399999999999</v>
      </c>
      <c r="D46">
        <v>15.2568</v>
      </c>
      <c r="E46">
        <v>15.258100000000001</v>
      </c>
      <c r="F46">
        <v>15.254300000000001</v>
      </c>
      <c r="G46">
        <v>15.2514</v>
      </c>
      <c r="H46">
        <v>15.254200000000001</v>
      </c>
      <c r="I46">
        <v>15.254799999999999</v>
      </c>
      <c r="J46">
        <v>15.266999999999999</v>
      </c>
      <c r="K46">
        <v>15.263500000000001</v>
      </c>
      <c r="L46">
        <v>15.2601</v>
      </c>
      <c r="M46">
        <v>15.26</v>
      </c>
      <c r="N46">
        <v>15.263999999999999</v>
      </c>
      <c r="O46">
        <v>15.263299999999999</v>
      </c>
      <c r="P46">
        <v>15.2598</v>
      </c>
      <c r="Q46">
        <v>15.261100000000001</v>
      </c>
      <c r="R46">
        <v>15.263299999999999</v>
      </c>
      <c r="S46">
        <v>15.262600000000001</v>
      </c>
      <c r="T46">
        <v>15.2577</v>
      </c>
      <c r="U46">
        <v>15.2568</v>
      </c>
      <c r="V46">
        <v>15.2599</v>
      </c>
      <c r="W46">
        <v>15.265499999999999</v>
      </c>
      <c r="X46">
        <v>15.2689</v>
      </c>
      <c r="Y46">
        <v>15.2698</v>
      </c>
      <c r="Z46">
        <v>15.2681</v>
      </c>
      <c r="AA46">
        <v>15.2576</v>
      </c>
      <c r="AB46">
        <v>15.257199999999999</v>
      </c>
      <c r="AC46">
        <v>15.260300000000001</v>
      </c>
      <c r="AD46">
        <v>15.2607</v>
      </c>
      <c r="AE46">
        <v>15.2662</v>
      </c>
      <c r="AF46">
        <v>15.2624</v>
      </c>
      <c r="AG46">
        <v>15.259600000000001</v>
      </c>
      <c r="AH46">
        <v>15.260999999999999</v>
      </c>
      <c r="AI46">
        <v>15.260999999999999</v>
      </c>
      <c r="AJ46">
        <v>15.2623</v>
      </c>
      <c r="AK46">
        <v>15.26</v>
      </c>
      <c r="AL46">
        <v>15.2593</v>
      </c>
      <c r="AM46">
        <v>15.2668</v>
      </c>
      <c r="AN46">
        <v>15.266500000000001</v>
      </c>
      <c r="AO46">
        <v>15.2662</v>
      </c>
      <c r="AP46">
        <v>15.263999999999999</v>
      </c>
      <c r="AQ46">
        <v>15.2628</v>
      </c>
      <c r="AR46">
        <v>15.2628</v>
      </c>
      <c r="AS46">
        <v>15.2624</v>
      </c>
      <c r="AT46">
        <v>15.2608</v>
      </c>
      <c r="AU46">
        <v>15.259</v>
      </c>
      <c r="AV46">
        <v>15.2584</v>
      </c>
      <c r="AW46">
        <v>15.260999999999999</v>
      </c>
      <c r="AX46">
        <v>15.260400000000001</v>
      </c>
      <c r="AY46">
        <v>15.2607</v>
      </c>
      <c r="AZ46">
        <v>15.2659</v>
      </c>
      <c r="BA46">
        <v>15.2682</v>
      </c>
      <c r="BB46">
        <v>15.2689</v>
      </c>
      <c r="BC46">
        <v>15.270300000000001</v>
      </c>
      <c r="BD46">
        <v>15.265599999999999</v>
      </c>
      <c r="BE46">
        <v>15.2654</v>
      </c>
      <c r="BF46">
        <v>15.2645</v>
      </c>
      <c r="BG46">
        <v>15.266</v>
      </c>
      <c r="BH46">
        <v>15.2677</v>
      </c>
      <c r="BI46">
        <v>15.266500000000001</v>
      </c>
    </row>
    <row r="47" spans="1:61" x14ac:dyDescent="0.25">
      <c r="A47" s="2">
        <v>42622</v>
      </c>
      <c r="B47">
        <f>_xll.BDH($A$1,"last_price",A47+TIME(8,0,0),A47+TIME(9,0,0),"BarSz=1","Dir=H","Dts=h","Sort=D","Quote=C","UseDPDF=Y","cols=60;rows=1")</f>
        <v>15.3081</v>
      </c>
      <c r="C47">
        <v>15.312799999999999</v>
      </c>
      <c r="D47">
        <v>15.3134</v>
      </c>
      <c r="E47">
        <v>15.3104</v>
      </c>
      <c r="F47">
        <v>15.3088</v>
      </c>
      <c r="G47">
        <v>15.3094</v>
      </c>
      <c r="H47">
        <v>15.311299999999999</v>
      </c>
      <c r="I47">
        <v>15.3089</v>
      </c>
      <c r="J47">
        <v>15.3119</v>
      </c>
      <c r="K47">
        <v>15.3094</v>
      </c>
      <c r="L47">
        <v>15.307600000000001</v>
      </c>
      <c r="M47">
        <v>15.3078</v>
      </c>
      <c r="N47">
        <v>15.305</v>
      </c>
      <c r="O47">
        <v>15.3033</v>
      </c>
      <c r="P47">
        <v>15.301500000000001</v>
      </c>
      <c r="Q47">
        <v>15.311500000000001</v>
      </c>
      <c r="R47">
        <v>15.3124</v>
      </c>
      <c r="S47">
        <v>15.3146</v>
      </c>
      <c r="T47">
        <v>15.3178</v>
      </c>
      <c r="U47">
        <v>15.3134</v>
      </c>
      <c r="V47">
        <v>15.3119</v>
      </c>
      <c r="W47">
        <v>15.312799999999999</v>
      </c>
      <c r="X47">
        <v>15.314299999999999</v>
      </c>
      <c r="Y47">
        <v>15.3163</v>
      </c>
      <c r="Z47">
        <v>15.3186</v>
      </c>
      <c r="AA47">
        <v>15.317399999999999</v>
      </c>
      <c r="AB47">
        <v>15.318199999999999</v>
      </c>
      <c r="AC47">
        <v>15.3171</v>
      </c>
      <c r="AD47">
        <v>15.315200000000001</v>
      </c>
      <c r="AE47">
        <v>15.3149</v>
      </c>
      <c r="AF47">
        <v>15.309699999999999</v>
      </c>
      <c r="AG47">
        <v>15.309799999999999</v>
      </c>
      <c r="AH47">
        <v>15.311999999999999</v>
      </c>
      <c r="AI47">
        <v>15.3125</v>
      </c>
      <c r="AJ47">
        <v>15.313000000000001</v>
      </c>
      <c r="AK47">
        <v>15.3132</v>
      </c>
      <c r="AL47">
        <v>15.310499999999999</v>
      </c>
      <c r="AM47">
        <v>15.311500000000001</v>
      </c>
      <c r="AN47">
        <v>15.307600000000001</v>
      </c>
      <c r="AO47">
        <v>15.3085</v>
      </c>
      <c r="AP47">
        <v>15.312900000000001</v>
      </c>
      <c r="AQ47">
        <v>15.312099999999999</v>
      </c>
      <c r="AR47">
        <v>15.3127</v>
      </c>
      <c r="AS47">
        <v>15.313499999999999</v>
      </c>
      <c r="AT47">
        <v>15.3156</v>
      </c>
      <c r="AU47">
        <v>15.318199999999999</v>
      </c>
      <c r="AV47">
        <v>15.3156</v>
      </c>
      <c r="AW47">
        <v>15.3148</v>
      </c>
      <c r="AX47">
        <v>15.3193</v>
      </c>
      <c r="AY47">
        <v>15.3222</v>
      </c>
      <c r="AZ47">
        <v>15.3208</v>
      </c>
      <c r="BA47">
        <v>15.319100000000001</v>
      </c>
      <c r="BB47">
        <v>15.323700000000001</v>
      </c>
      <c r="BC47">
        <v>15.325100000000001</v>
      </c>
      <c r="BD47">
        <v>15.3249</v>
      </c>
      <c r="BE47">
        <v>15.3246</v>
      </c>
      <c r="BF47">
        <v>15.3285</v>
      </c>
      <c r="BG47">
        <v>15.33</v>
      </c>
      <c r="BH47">
        <v>15.333</v>
      </c>
      <c r="BI47">
        <v>15.328900000000001</v>
      </c>
    </row>
    <row r="48" spans="1:61" x14ac:dyDescent="0.25">
      <c r="A48" s="2">
        <v>42625</v>
      </c>
      <c r="B48">
        <f>_xll.BDH($A$1,"last_price",A48+TIME(8,0,0),A48+TIME(9,0,0),"BarSz=1","Dir=H","Dts=h","Sort=D","Quote=C","UseDPDF=Y","cols=60;rows=1")</f>
        <v>15.337</v>
      </c>
      <c r="C48">
        <v>15.327999999999999</v>
      </c>
      <c r="D48">
        <v>15.326700000000001</v>
      </c>
      <c r="E48">
        <v>15.328799999999999</v>
      </c>
      <c r="F48">
        <v>15.3309</v>
      </c>
      <c r="G48">
        <v>15.3301</v>
      </c>
      <c r="H48">
        <v>15.3254</v>
      </c>
      <c r="I48">
        <v>15.322699999999999</v>
      </c>
      <c r="J48">
        <v>15.3248</v>
      </c>
      <c r="K48">
        <v>15.3225</v>
      </c>
      <c r="L48">
        <v>15.325200000000001</v>
      </c>
      <c r="M48">
        <v>15.328900000000001</v>
      </c>
      <c r="N48">
        <v>15.3269</v>
      </c>
      <c r="O48">
        <v>15.3233</v>
      </c>
      <c r="P48">
        <v>15.321999999999999</v>
      </c>
      <c r="Q48">
        <v>15.3256</v>
      </c>
      <c r="R48">
        <v>15.324</v>
      </c>
      <c r="S48">
        <v>15.3285</v>
      </c>
      <c r="T48">
        <v>15.329499999999999</v>
      </c>
      <c r="U48">
        <v>15.329700000000001</v>
      </c>
      <c r="V48">
        <v>15.3285</v>
      </c>
      <c r="W48">
        <v>15.327</v>
      </c>
      <c r="X48">
        <v>15.3263</v>
      </c>
      <c r="Y48">
        <v>15.3208</v>
      </c>
      <c r="Z48">
        <v>15.325100000000001</v>
      </c>
      <c r="AA48">
        <v>15.324299999999999</v>
      </c>
      <c r="AB48">
        <v>15.3193</v>
      </c>
      <c r="AC48">
        <v>15.3218</v>
      </c>
      <c r="AD48">
        <v>15.3232</v>
      </c>
      <c r="AE48">
        <v>15.321199999999999</v>
      </c>
      <c r="AF48">
        <v>15.3202</v>
      </c>
      <c r="AG48">
        <v>15.318099999999999</v>
      </c>
      <c r="AH48">
        <v>15.3146</v>
      </c>
      <c r="AI48">
        <v>15.311</v>
      </c>
      <c r="AJ48">
        <v>15.316800000000001</v>
      </c>
      <c r="AK48">
        <v>15.315799999999999</v>
      </c>
      <c r="AL48">
        <v>15.3194</v>
      </c>
      <c r="AM48">
        <v>15.319800000000001</v>
      </c>
      <c r="AN48">
        <v>15.3254</v>
      </c>
      <c r="AO48">
        <v>15.317500000000001</v>
      </c>
      <c r="AP48">
        <v>15.315899999999999</v>
      </c>
      <c r="AQ48">
        <v>15.3171</v>
      </c>
      <c r="AR48">
        <v>15.3163</v>
      </c>
      <c r="AS48">
        <v>15.3256</v>
      </c>
      <c r="AT48">
        <v>15.3233</v>
      </c>
      <c r="AU48">
        <v>15.320399999999999</v>
      </c>
      <c r="AV48">
        <v>15.3188</v>
      </c>
      <c r="AW48">
        <v>15.314500000000001</v>
      </c>
      <c r="AX48">
        <v>15.3057</v>
      </c>
      <c r="AY48">
        <v>15.3088</v>
      </c>
      <c r="AZ48">
        <v>15.309799999999999</v>
      </c>
      <c r="BA48">
        <v>15.3019</v>
      </c>
      <c r="BB48">
        <v>15.306900000000001</v>
      </c>
      <c r="BC48">
        <v>15.307</v>
      </c>
      <c r="BD48">
        <v>15.307499999999999</v>
      </c>
      <c r="BE48">
        <v>15.3111</v>
      </c>
      <c r="BF48">
        <v>15.311199999999999</v>
      </c>
      <c r="BG48">
        <v>15.312200000000001</v>
      </c>
      <c r="BH48">
        <v>15.3111</v>
      </c>
      <c r="BI48">
        <v>15.3157</v>
      </c>
    </row>
    <row r="49" spans="1:61" x14ac:dyDescent="0.25">
      <c r="A49" s="2">
        <v>42626</v>
      </c>
      <c r="B49">
        <f>_xll.BDH($A$1,"last_price",A49+TIME(8,0,0),A49+TIME(9,0,0),"BarSz=1","Dir=H","Dts=h","Sort=D","Quote=C","UseDPDF=Y","cols=60;rows=1")</f>
        <v>15.1744</v>
      </c>
      <c r="C49">
        <v>15.179</v>
      </c>
      <c r="D49">
        <v>15.1746</v>
      </c>
      <c r="E49">
        <v>15.177099999999999</v>
      </c>
      <c r="F49">
        <v>15.180199999999999</v>
      </c>
      <c r="G49">
        <v>15.178699999999999</v>
      </c>
      <c r="H49">
        <v>15.1767</v>
      </c>
      <c r="I49">
        <v>15.171900000000001</v>
      </c>
      <c r="J49">
        <v>15.1777</v>
      </c>
      <c r="K49">
        <v>15.1775</v>
      </c>
      <c r="L49">
        <v>15.1797</v>
      </c>
      <c r="M49">
        <v>15.174899999999999</v>
      </c>
      <c r="N49">
        <v>15.173999999999999</v>
      </c>
      <c r="O49">
        <v>15.170299999999999</v>
      </c>
      <c r="P49">
        <v>15.1738</v>
      </c>
      <c r="Q49">
        <v>15.176500000000001</v>
      </c>
      <c r="R49">
        <v>15.18</v>
      </c>
      <c r="S49">
        <v>15.1839</v>
      </c>
      <c r="T49">
        <v>15.182499999999999</v>
      </c>
      <c r="U49">
        <v>15.179500000000001</v>
      </c>
      <c r="V49">
        <v>15.1791</v>
      </c>
      <c r="W49">
        <v>15.1775</v>
      </c>
      <c r="X49">
        <v>15.1793</v>
      </c>
      <c r="Y49">
        <v>15.1808</v>
      </c>
      <c r="Z49">
        <v>15.190099999999999</v>
      </c>
      <c r="AA49">
        <v>15.1915</v>
      </c>
      <c r="AB49">
        <v>15.189</v>
      </c>
      <c r="AC49">
        <v>15.187200000000001</v>
      </c>
      <c r="AD49">
        <v>15.1853</v>
      </c>
      <c r="AE49">
        <v>15.1875</v>
      </c>
      <c r="AF49">
        <v>15.1889</v>
      </c>
      <c r="AG49">
        <v>15.194000000000001</v>
      </c>
      <c r="AH49">
        <v>15.191700000000001</v>
      </c>
      <c r="AI49">
        <v>15.1919</v>
      </c>
      <c r="AJ49">
        <v>15.191800000000001</v>
      </c>
      <c r="AK49">
        <v>15.1868</v>
      </c>
      <c r="AL49">
        <v>15.1928</v>
      </c>
      <c r="AM49">
        <v>15.1972</v>
      </c>
      <c r="AN49">
        <v>15.196999999999999</v>
      </c>
      <c r="AO49">
        <v>15.1996</v>
      </c>
      <c r="AP49">
        <v>15.2034</v>
      </c>
      <c r="AQ49">
        <v>15.200799999999999</v>
      </c>
      <c r="AR49">
        <v>15.202199999999999</v>
      </c>
      <c r="AS49">
        <v>15.2075</v>
      </c>
      <c r="AT49">
        <v>15.206099999999999</v>
      </c>
      <c r="AU49">
        <v>15.2003</v>
      </c>
      <c r="AV49">
        <v>15.2004</v>
      </c>
      <c r="AW49">
        <v>15.200100000000001</v>
      </c>
      <c r="AX49">
        <v>15.1999</v>
      </c>
      <c r="AY49">
        <v>15.200799999999999</v>
      </c>
      <c r="AZ49">
        <v>15.203099999999999</v>
      </c>
      <c r="BA49">
        <v>15.202199999999999</v>
      </c>
      <c r="BB49">
        <v>15.2005</v>
      </c>
      <c r="BC49">
        <v>15.2011</v>
      </c>
      <c r="BD49">
        <v>15.1998</v>
      </c>
      <c r="BE49">
        <v>15.203200000000001</v>
      </c>
      <c r="BF49">
        <v>15.209099999999999</v>
      </c>
      <c r="BG49">
        <v>15.206300000000001</v>
      </c>
      <c r="BH49">
        <v>15.2112</v>
      </c>
      <c r="BI49">
        <v>15.211</v>
      </c>
    </row>
    <row r="50" spans="1:61" x14ac:dyDescent="0.25">
      <c r="A50" s="2">
        <v>42627</v>
      </c>
      <c r="B50">
        <f>_xll.BDH($A$1,"last_price",A50+TIME(8,0,0),A50+TIME(9,0,0),"BarSz=1","Dir=H","Dts=h","Sort=D","Quote=C","UseDPDF=Y","cols=60;rows=1")</f>
        <v>15.3674</v>
      </c>
      <c r="C50">
        <v>15.367800000000001</v>
      </c>
      <c r="D50">
        <v>15.367000000000001</v>
      </c>
      <c r="E50">
        <v>15.371700000000001</v>
      </c>
      <c r="F50">
        <v>15.375299999999999</v>
      </c>
      <c r="G50">
        <v>15.3712</v>
      </c>
      <c r="H50">
        <v>15.3736</v>
      </c>
      <c r="I50">
        <v>15.3729</v>
      </c>
      <c r="J50">
        <v>15.3673</v>
      </c>
      <c r="K50">
        <v>15.3672</v>
      </c>
      <c r="L50">
        <v>15.364800000000001</v>
      </c>
      <c r="M50">
        <v>15.370100000000001</v>
      </c>
      <c r="N50">
        <v>15.3698</v>
      </c>
      <c r="O50">
        <v>15.370699999999999</v>
      </c>
      <c r="P50">
        <v>15.372999999999999</v>
      </c>
      <c r="Q50">
        <v>15.3752</v>
      </c>
      <c r="R50">
        <v>15.3771</v>
      </c>
      <c r="S50">
        <v>15.3797</v>
      </c>
      <c r="T50">
        <v>15.3781</v>
      </c>
      <c r="U50">
        <v>15.379799999999999</v>
      </c>
      <c r="V50">
        <v>15.366899999999999</v>
      </c>
      <c r="W50">
        <v>15.368399999999999</v>
      </c>
      <c r="X50">
        <v>15.3675</v>
      </c>
      <c r="Y50">
        <v>15.3695</v>
      </c>
      <c r="Z50">
        <v>15.3697</v>
      </c>
      <c r="AA50">
        <v>15.370799999999999</v>
      </c>
      <c r="AB50">
        <v>15.367800000000001</v>
      </c>
      <c r="AC50">
        <v>15.3735</v>
      </c>
      <c r="AD50">
        <v>15.371700000000001</v>
      </c>
      <c r="AE50">
        <v>15.372999999999999</v>
      </c>
      <c r="AF50">
        <v>15.3771</v>
      </c>
      <c r="AG50">
        <v>15.3712</v>
      </c>
      <c r="AH50">
        <v>15.37</v>
      </c>
      <c r="AI50">
        <v>15.3561</v>
      </c>
      <c r="AJ50">
        <v>15.3553</v>
      </c>
      <c r="AK50">
        <v>15.3483</v>
      </c>
      <c r="AL50">
        <v>15.348699999999999</v>
      </c>
      <c r="AM50">
        <v>15.3505</v>
      </c>
      <c r="AN50">
        <v>15.349299999999999</v>
      </c>
      <c r="AO50">
        <v>15.3506</v>
      </c>
      <c r="AP50">
        <v>15.3489</v>
      </c>
      <c r="AQ50">
        <v>15.3468</v>
      </c>
      <c r="AR50">
        <v>15.3386</v>
      </c>
      <c r="AS50">
        <v>15.336499999999999</v>
      </c>
      <c r="AT50">
        <v>15.3344</v>
      </c>
      <c r="AU50">
        <v>15.3337</v>
      </c>
      <c r="AV50">
        <v>15.3346</v>
      </c>
      <c r="AW50">
        <v>15.3347</v>
      </c>
      <c r="AX50">
        <v>15.328799999999999</v>
      </c>
      <c r="AY50">
        <v>15.331200000000001</v>
      </c>
      <c r="AZ50">
        <v>15.3308</v>
      </c>
      <c r="BA50">
        <v>15.3293</v>
      </c>
      <c r="BB50">
        <v>15.326700000000001</v>
      </c>
      <c r="BC50">
        <v>15.323499999999999</v>
      </c>
      <c r="BD50">
        <v>15.320499999999999</v>
      </c>
      <c r="BE50">
        <v>15.3192</v>
      </c>
      <c r="BF50">
        <v>15.3187</v>
      </c>
      <c r="BG50">
        <v>15.319900000000001</v>
      </c>
      <c r="BH50">
        <v>15.3195</v>
      </c>
      <c r="BI50">
        <v>15.3208</v>
      </c>
    </row>
    <row r="51" spans="1:61" x14ac:dyDescent="0.25">
      <c r="A51" s="2">
        <v>42628</v>
      </c>
      <c r="B51">
        <f>_xll.BDH($A$1,"last_price",A51+TIME(8,0,0),A51+TIME(9,0,0),"BarSz=1","Dir=H","Dts=h","Sort=D","Quote=C","UseDPDF=Y","cols=60;rows=1")</f>
        <v>15.352600000000001</v>
      </c>
      <c r="C51">
        <v>15.353999999999999</v>
      </c>
      <c r="D51">
        <v>15.357900000000001</v>
      </c>
      <c r="E51">
        <v>15.355399999999999</v>
      </c>
      <c r="F51">
        <v>15.362399999999999</v>
      </c>
      <c r="G51">
        <v>15.3567</v>
      </c>
      <c r="H51">
        <v>15.3576</v>
      </c>
      <c r="I51">
        <v>15.351900000000001</v>
      </c>
      <c r="J51">
        <v>15.356199999999999</v>
      </c>
      <c r="K51">
        <v>15.3605</v>
      </c>
      <c r="L51">
        <v>15.360799999999999</v>
      </c>
      <c r="M51">
        <v>15.3614</v>
      </c>
      <c r="N51">
        <v>15.361800000000001</v>
      </c>
      <c r="O51">
        <v>15.3591</v>
      </c>
      <c r="P51">
        <v>15.3552</v>
      </c>
      <c r="Q51">
        <v>15.354699999999999</v>
      </c>
      <c r="R51">
        <v>15.3626</v>
      </c>
      <c r="S51">
        <v>15.363300000000001</v>
      </c>
      <c r="T51">
        <v>15.362</v>
      </c>
      <c r="U51">
        <v>15.3596</v>
      </c>
      <c r="V51">
        <v>15.36</v>
      </c>
      <c r="W51">
        <v>15.360099999999999</v>
      </c>
      <c r="X51">
        <v>15.363200000000001</v>
      </c>
      <c r="Y51">
        <v>15.365600000000001</v>
      </c>
      <c r="Z51">
        <v>15.3698</v>
      </c>
      <c r="AA51">
        <v>15.3674</v>
      </c>
      <c r="AB51">
        <v>15.364800000000001</v>
      </c>
      <c r="AC51">
        <v>15.367699999999999</v>
      </c>
      <c r="AD51">
        <v>15.3665</v>
      </c>
      <c r="AE51">
        <v>15.3695</v>
      </c>
      <c r="AF51">
        <v>15.371499999999999</v>
      </c>
      <c r="AG51">
        <v>15.3696</v>
      </c>
      <c r="AH51">
        <v>15.3666</v>
      </c>
      <c r="AI51">
        <v>15.363200000000001</v>
      </c>
      <c r="AJ51">
        <v>15.3643</v>
      </c>
      <c r="AK51">
        <v>15.367800000000001</v>
      </c>
      <c r="AL51">
        <v>15.365500000000001</v>
      </c>
      <c r="AM51">
        <v>15.367699999999999</v>
      </c>
      <c r="AN51">
        <v>15.3767</v>
      </c>
      <c r="AO51">
        <v>15.3786</v>
      </c>
      <c r="AP51">
        <v>15.380100000000001</v>
      </c>
      <c r="AQ51">
        <v>15.382</v>
      </c>
      <c r="AR51">
        <v>15.381399999999999</v>
      </c>
      <c r="AS51">
        <v>15.3827</v>
      </c>
      <c r="AT51">
        <v>15.380800000000001</v>
      </c>
      <c r="AU51">
        <v>15.379200000000001</v>
      </c>
      <c r="AV51">
        <v>15.3802</v>
      </c>
      <c r="AW51">
        <v>15.382</v>
      </c>
      <c r="AX51">
        <v>15.384600000000001</v>
      </c>
      <c r="AY51">
        <v>15.379799999999999</v>
      </c>
      <c r="AZ51">
        <v>15.379200000000001</v>
      </c>
      <c r="BA51">
        <v>15.3797</v>
      </c>
      <c r="BB51">
        <v>15.3813</v>
      </c>
      <c r="BC51">
        <v>15.382199999999999</v>
      </c>
      <c r="BD51">
        <v>15.3805</v>
      </c>
      <c r="BE51">
        <v>15.376799999999999</v>
      </c>
      <c r="BF51">
        <v>15.3705</v>
      </c>
      <c r="BG51">
        <v>15.3706</v>
      </c>
      <c r="BH51">
        <v>15.3658</v>
      </c>
      <c r="BI51">
        <v>15.370200000000001</v>
      </c>
    </row>
    <row r="52" spans="1:61" x14ac:dyDescent="0.25">
      <c r="A52" s="2">
        <v>42629</v>
      </c>
      <c r="B52">
        <f>_xll.BDH($A$1,"last_price",A52+TIME(8,0,0),A52+TIME(9,0,0),"BarSz=1","Dir=H","Dts=h","Sort=D","Quote=C","UseDPDF=Y","cols=60;rows=1")</f>
        <v>15.3201</v>
      </c>
      <c r="C52">
        <v>15.3222</v>
      </c>
      <c r="D52">
        <v>15.323600000000001</v>
      </c>
      <c r="E52">
        <v>15.326700000000001</v>
      </c>
      <c r="F52">
        <v>15.317500000000001</v>
      </c>
      <c r="G52">
        <v>15.3194</v>
      </c>
      <c r="H52">
        <v>15.3178</v>
      </c>
      <c r="I52">
        <v>15.3108</v>
      </c>
      <c r="J52">
        <v>15.3096</v>
      </c>
      <c r="K52">
        <v>15.313599999999999</v>
      </c>
      <c r="L52">
        <v>15.311500000000001</v>
      </c>
      <c r="M52">
        <v>15.312900000000001</v>
      </c>
      <c r="N52">
        <v>15.3103</v>
      </c>
      <c r="O52">
        <v>15.3126</v>
      </c>
      <c r="P52">
        <v>15.3096</v>
      </c>
      <c r="Q52">
        <v>15.299200000000001</v>
      </c>
      <c r="R52">
        <v>15.2995</v>
      </c>
      <c r="S52">
        <v>15.2997</v>
      </c>
      <c r="T52">
        <v>15.2905</v>
      </c>
      <c r="U52">
        <v>15.3058</v>
      </c>
      <c r="V52">
        <v>15.3042</v>
      </c>
      <c r="W52">
        <v>15.306100000000001</v>
      </c>
      <c r="X52">
        <v>15.3094</v>
      </c>
      <c r="Y52">
        <v>15.3048</v>
      </c>
      <c r="Z52">
        <v>15.3065</v>
      </c>
      <c r="AA52">
        <v>15.304600000000001</v>
      </c>
      <c r="AB52">
        <v>15.302899999999999</v>
      </c>
      <c r="AC52">
        <v>15.302099999999999</v>
      </c>
      <c r="AD52">
        <v>15.2994</v>
      </c>
      <c r="AE52">
        <v>15.2964</v>
      </c>
      <c r="AF52">
        <v>15.2972</v>
      </c>
      <c r="AG52">
        <v>15.298500000000001</v>
      </c>
      <c r="AH52">
        <v>15.303599999999999</v>
      </c>
      <c r="AI52">
        <v>15.3093</v>
      </c>
      <c r="AJ52">
        <v>15.310700000000001</v>
      </c>
      <c r="AK52">
        <v>15.3101</v>
      </c>
      <c r="AL52">
        <v>15.3079</v>
      </c>
      <c r="AM52">
        <v>15.3109</v>
      </c>
      <c r="AN52">
        <v>15.310600000000001</v>
      </c>
      <c r="AO52">
        <v>15.315200000000001</v>
      </c>
      <c r="AP52">
        <v>15.3185</v>
      </c>
      <c r="AQ52">
        <v>15.3216</v>
      </c>
      <c r="AR52">
        <v>15.32</v>
      </c>
      <c r="AS52">
        <v>15.313700000000001</v>
      </c>
      <c r="AT52">
        <v>15.309799999999999</v>
      </c>
      <c r="AU52">
        <v>15.310600000000001</v>
      </c>
      <c r="AV52">
        <v>15.3055</v>
      </c>
      <c r="AW52">
        <v>15.309200000000001</v>
      </c>
      <c r="AX52">
        <v>15.316000000000001</v>
      </c>
      <c r="AY52">
        <v>15.3203</v>
      </c>
      <c r="AZ52">
        <v>15.323700000000001</v>
      </c>
      <c r="BA52">
        <v>15.320600000000001</v>
      </c>
      <c r="BB52">
        <v>15.3245</v>
      </c>
      <c r="BC52">
        <v>15.3284</v>
      </c>
      <c r="BD52">
        <v>15.319100000000001</v>
      </c>
      <c r="BE52">
        <v>15.3186</v>
      </c>
      <c r="BF52">
        <v>15.3133</v>
      </c>
      <c r="BG52">
        <v>15.321099999999999</v>
      </c>
      <c r="BH52">
        <v>15.3307</v>
      </c>
      <c r="BI52">
        <v>15.333</v>
      </c>
    </row>
    <row r="53" spans="1:61" x14ac:dyDescent="0.25">
      <c r="A53" s="2">
        <v>42632</v>
      </c>
      <c r="B53">
        <f>_xll.BDH($A$1,"last_price",A53+TIME(8,0,0),A53+TIME(9,0,0),"BarSz=1","Dir=H","Dts=h","Sort=D","Quote=C","UseDPDF=Y","cols=60;rows=1")</f>
        <v>15.3386</v>
      </c>
      <c r="C53">
        <v>15.342499999999999</v>
      </c>
      <c r="D53">
        <v>15.3469</v>
      </c>
      <c r="E53">
        <v>15.3406</v>
      </c>
      <c r="F53">
        <v>15.3436</v>
      </c>
      <c r="G53">
        <v>15.347200000000001</v>
      </c>
      <c r="H53">
        <v>15.3535</v>
      </c>
      <c r="I53">
        <v>15.3538</v>
      </c>
      <c r="J53">
        <v>15.3536</v>
      </c>
      <c r="K53">
        <v>15.351800000000001</v>
      </c>
      <c r="L53">
        <v>15.350300000000001</v>
      </c>
      <c r="M53">
        <v>15.343400000000001</v>
      </c>
      <c r="N53">
        <v>15.3431</v>
      </c>
      <c r="O53">
        <v>15.343299999999999</v>
      </c>
      <c r="P53">
        <v>15.3438</v>
      </c>
      <c r="Q53">
        <v>15.344900000000001</v>
      </c>
      <c r="R53">
        <v>15.3453</v>
      </c>
      <c r="S53">
        <v>15.3443</v>
      </c>
      <c r="T53">
        <v>15.338699999999999</v>
      </c>
      <c r="U53">
        <v>15.346399999999999</v>
      </c>
      <c r="V53">
        <v>15.345599999999999</v>
      </c>
      <c r="W53">
        <v>15.348000000000001</v>
      </c>
      <c r="X53">
        <v>15.3482</v>
      </c>
      <c r="Y53">
        <v>15.350300000000001</v>
      </c>
      <c r="Z53">
        <v>15.347300000000001</v>
      </c>
      <c r="AA53">
        <v>15.3477</v>
      </c>
      <c r="AB53">
        <v>15.351699999999999</v>
      </c>
      <c r="AC53">
        <v>15.356299999999999</v>
      </c>
      <c r="AD53">
        <v>15.357900000000001</v>
      </c>
      <c r="AE53">
        <v>15.3561</v>
      </c>
      <c r="AF53">
        <v>15.3552</v>
      </c>
      <c r="AG53">
        <v>15.354900000000001</v>
      </c>
      <c r="AH53">
        <v>15.3545</v>
      </c>
      <c r="AI53">
        <v>15.3552</v>
      </c>
      <c r="AJ53">
        <v>15.3567</v>
      </c>
      <c r="AK53">
        <v>15.354699999999999</v>
      </c>
      <c r="AL53">
        <v>15.3559</v>
      </c>
      <c r="AM53">
        <v>15.360300000000001</v>
      </c>
      <c r="AN53">
        <v>15.3605</v>
      </c>
      <c r="AO53">
        <v>15.360900000000001</v>
      </c>
      <c r="AP53">
        <v>15.3627</v>
      </c>
      <c r="AQ53">
        <v>15.363099999999999</v>
      </c>
      <c r="AR53">
        <v>15.360900000000001</v>
      </c>
      <c r="AS53">
        <v>15.3581</v>
      </c>
      <c r="AT53">
        <v>15.3568</v>
      </c>
      <c r="AU53">
        <v>15.3607</v>
      </c>
      <c r="AV53">
        <v>15.363799999999999</v>
      </c>
      <c r="AW53">
        <v>15.363300000000001</v>
      </c>
      <c r="AX53">
        <v>15.3634</v>
      </c>
      <c r="AY53">
        <v>15.3643</v>
      </c>
      <c r="AZ53">
        <v>15.3627</v>
      </c>
      <c r="BA53">
        <v>15.3629</v>
      </c>
      <c r="BB53">
        <v>15.3574</v>
      </c>
      <c r="BC53">
        <v>15.3584</v>
      </c>
      <c r="BD53">
        <v>15.359</v>
      </c>
      <c r="BE53">
        <v>15.3606</v>
      </c>
      <c r="BF53">
        <v>15.354100000000001</v>
      </c>
      <c r="BG53">
        <v>15.355700000000001</v>
      </c>
      <c r="BH53">
        <v>15.359400000000001</v>
      </c>
      <c r="BI53">
        <v>15.364599999999999</v>
      </c>
    </row>
    <row r="54" spans="1:61" x14ac:dyDescent="0.25">
      <c r="A54" s="2">
        <v>42633</v>
      </c>
      <c r="B54">
        <f>_xll.BDH($A$1,"last_price",A54+TIME(8,0,0),A54+TIME(9,0,0),"BarSz=1","Dir=H","Dts=h","Sort=D","Quote=C","UseDPDF=Y","cols=60;rows=1")</f>
        <v>15.2652</v>
      </c>
      <c r="C54">
        <v>15.2707</v>
      </c>
      <c r="D54">
        <v>15.2773</v>
      </c>
      <c r="E54">
        <v>15.2796</v>
      </c>
      <c r="F54">
        <v>15.279400000000001</v>
      </c>
      <c r="G54">
        <v>15.277900000000001</v>
      </c>
      <c r="H54">
        <v>15.2738</v>
      </c>
      <c r="I54">
        <v>15.2774</v>
      </c>
      <c r="J54">
        <v>15.273999999999999</v>
      </c>
      <c r="K54">
        <v>15.2715</v>
      </c>
      <c r="L54">
        <v>15.274900000000001</v>
      </c>
      <c r="M54">
        <v>15.2753</v>
      </c>
      <c r="N54">
        <v>15.277799999999999</v>
      </c>
      <c r="O54">
        <v>15.2768</v>
      </c>
      <c r="P54">
        <v>15.2791</v>
      </c>
      <c r="Q54">
        <v>15.280799999999999</v>
      </c>
      <c r="R54">
        <v>15.279299999999999</v>
      </c>
      <c r="S54">
        <v>15.284000000000001</v>
      </c>
      <c r="T54">
        <v>15.282400000000001</v>
      </c>
      <c r="U54">
        <v>15.2836</v>
      </c>
      <c r="V54">
        <v>15.282400000000001</v>
      </c>
      <c r="W54">
        <v>15.2843</v>
      </c>
      <c r="X54">
        <v>15.2851</v>
      </c>
      <c r="Y54">
        <v>15.2829</v>
      </c>
      <c r="Z54">
        <v>15.28</v>
      </c>
      <c r="AA54">
        <v>15.272500000000001</v>
      </c>
      <c r="AB54">
        <v>15.2691</v>
      </c>
      <c r="AC54">
        <v>15.268800000000001</v>
      </c>
      <c r="AD54">
        <v>15.2707</v>
      </c>
      <c r="AE54">
        <v>15.268700000000001</v>
      </c>
      <c r="AF54">
        <v>15.2729</v>
      </c>
      <c r="AG54">
        <v>15.274900000000001</v>
      </c>
      <c r="AH54">
        <v>15.272500000000001</v>
      </c>
      <c r="AI54">
        <v>15.269500000000001</v>
      </c>
      <c r="AJ54">
        <v>15.270300000000001</v>
      </c>
      <c r="AK54">
        <v>15.2683</v>
      </c>
      <c r="AL54">
        <v>15.2661</v>
      </c>
      <c r="AM54">
        <v>15.266</v>
      </c>
      <c r="AN54">
        <v>15.2685</v>
      </c>
      <c r="AO54">
        <v>15.267099999999999</v>
      </c>
      <c r="AP54">
        <v>15.266299999999999</v>
      </c>
      <c r="AQ54">
        <v>15.2721</v>
      </c>
      <c r="AR54">
        <v>15.272</v>
      </c>
      <c r="AS54">
        <v>15.274100000000001</v>
      </c>
      <c r="AT54">
        <v>15.2759</v>
      </c>
      <c r="AU54">
        <v>15.276400000000001</v>
      </c>
      <c r="AV54">
        <v>15.275399999999999</v>
      </c>
      <c r="AW54">
        <v>15.2781</v>
      </c>
      <c r="AX54">
        <v>15.278600000000001</v>
      </c>
      <c r="AY54">
        <v>15.279500000000001</v>
      </c>
      <c r="AZ54">
        <v>15.279199999999999</v>
      </c>
      <c r="BA54">
        <v>15.2827</v>
      </c>
      <c r="BB54">
        <v>15.2782</v>
      </c>
      <c r="BC54">
        <v>15.2806</v>
      </c>
      <c r="BD54">
        <v>15.275</v>
      </c>
      <c r="BE54">
        <v>15.276400000000001</v>
      </c>
      <c r="BF54">
        <v>15.276300000000001</v>
      </c>
      <c r="BG54">
        <v>15.2744</v>
      </c>
      <c r="BH54">
        <v>15.276999999999999</v>
      </c>
      <c r="BI54">
        <v>15.277200000000001</v>
      </c>
    </row>
    <row r="55" spans="1:61" x14ac:dyDescent="0.25">
      <c r="A55" s="2">
        <v>42634</v>
      </c>
      <c r="B55">
        <f>_xll.BDH($A$1,"last_price",A55+TIME(8,0,0),A55+TIME(9,0,0),"BarSz=1","Dir=H","Dts=h","Sort=D","Quote=C","UseDPDF=Y","cols=60;rows=1")</f>
        <v>15.217700000000001</v>
      </c>
      <c r="C55">
        <v>15.220700000000001</v>
      </c>
      <c r="D55">
        <v>15.2234</v>
      </c>
      <c r="E55">
        <v>15.2217</v>
      </c>
      <c r="F55">
        <v>15.2227</v>
      </c>
      <c r="G55">
        <v>15.2225</v>
      </c>
      <c r="H55">
        <v>15.2142</v>
      </c>
      <c r="I55">
        <v>15.215400000000001</v>
      </c>
      <c r="J55">
        <v>15.2141</v>
      </c>
      <c r="K55">
        <v>15.213699999999999</v>
      </c>
      <c r="L55">
        <v>15.216200000000001</v>
      </c>
      <c r="M55">
        <v>15.2151</v>
      </c>
      <c r="N55">
        <v>15.2143</v>
      </c>
      <c r="O55">
        <v>15.2156</v>
      </c>
      <c r="P55">
        <v>15.2172</v>
      </c>
      <c r="Q55">
        <v>15.215999999999999</v>
      </c>
      <c r="R55">
        <v>15.218500000000001</v>
      </c>
      <c r="S55">
        <v>15.220599999999999</v>
      </c>
      <c r="T55">
        <v>15.2151</v>
      </c>
      <c r="U55">
        <v>15.2179</v>
      </c>
      <c r="V55">
        <v>15.2125</v>
      </c>
      <c r="W55">
        <v>15.209</v>
      </c>
      <c r="X55">
        <v>15.2102</v>
      </c>
      <c r="Y55">
        <v>15.211499999999999</v>
      </c>
      <c r="Z55">
        <v>15.2113</v>
      </c>
      <c r="AA55">
        <v>15.2079</v>
      </c>
      <c r="AB55">
        <v>15.209300000000001</v>
      </c>
      <c r="AC55">
        <v>15.210800000000001</v>
      </c>
      <c r="AD55">
        <v>15.213800000000001</v>
      </c>
      <c r="AE55">
        <v>15.2098</v>
      </c>
      <c r="AF55">
        <v>15.207800000000001</v>
      </c>
      <c r="AG55">
        <v>15.205</v>
      </c>
      <c r="AH55">
        <v>15.2073</v>
      </c>
      <c r="AI55">
        <v>15.2082</v>
      </c>
      <c r="AJ55">
        <v>15.207800000000001</v>
      </c>
      <c r="AK55">
        <v>15.210900000000001</v>
      </c>
      <c r="AL55">
        <v>15.214</v>
      </c>
      <c r="AM55">
        <v>15.206300000000001</v>
      </c>
      <c r="AN55">
        <v>15.202199999999999</v>
      </c>
      <c r="AO55">
        <v>15.2035</v>
      </c>
      <c r="AP55">
        <v>15.202400000000001</v>
      </c>
      <c r="AQ55">
        <v>15.204700000000001</v>
      </c>
      <c r="AR55">
        <v>15.204499999999999</v>
      </c>
      <c r="AS55">
        <v>15.2041</v>
      </c>
      <c r="AT55">
        <v>15.204499999999999</v>
      </c>
      <c r="AU55">
        <v>15.2088</v>
      </c>
      <c r="AV55">
        <v>15.208399999999999</v>
      </c>
      <c r="AW55">
        <v>15.208500000000001</v>
      </c>
      <c r="AX55">
        <v>15.2075</v>
      </c>
      <c r="AY55">
        <v>15.209099999999999</v>
      </c>
      <c r="AZ55">
        <v>15.2126</v>
      </c>
      <c r="BA55">
        <v>15.2171</v>
      </c>
      <c r="BB55">
        <v>15.215299999999999</v>
      </c>
      <c r="BC55">
        <v>15.214600000000001</v>
      </c>
      <c r="BD55">
        <v>15.2018</v>
      </c>
      <c r="BE55">
        <v>15.2064</v>
      </c>
      <c r="BF55">
        <v>15.206</v>
      </c>
      <c r="BG55">
        <v>15.208600000000001</v>
      </c>
      <c r="BH55">
        <v>15.206300000000001</v>
      </c>
      <c r="BI55">
        <v>15.2021</v>
      </c>
    </row>
    <row r="56" spans="1:61" x14ac:dyDescent="0.25">
      <c r="A56" s="2">
        <v>42635</v>
      </c>
      <c r="B56">
        <f>_xll.BDH($A$1,"last_price",A56+TIME(8,0,0),A56+TIME(9,0,0),"BarSz=1","Dir=H","Dts=h","Sort=D","Quote=C","UseDPDF=Y","cols=60;rows=1")</f>
        <v>15.012700000000001</v>
      </c>
      <c r="C56">
        <v>15.0153</v>
      </c>
      <c r="D56">
        <v>15.014900000000001</v>
      </c>
      <c r="E56">
        <v>15.008800000000001</v>
      </c>
      <c r="F56">
        <v>15.010300000000001</v>
      </c>
      <c r="G56">
        <v>15.010899999999999</v>
      </c>
      <c r="H56">
        <v>15.0092</v>
      </c>
      <c r="I56">
        <v>15.008699999999999</v>
      </c>
      <c r="J56">
        <v>15.0082</v>
      </c>
      <c r="K56">
        <v>15.0069</v>
      </c>
      <c r="L56">
        <v>15.008900000000001</v>
      </c>
      <c r="M56">
        <v>15.0098</v>
      </c>
      <c r="N56">
        <v>15.005800000000001</v>
      </c>
      <c r="O56">
        <v>15.0093</v>
      </c>
      <c r="P56">
        <v>15.011200000000001</v>
      </c>
      <c r="Q56">
        <v>15.0152</v>
      </c>
      <c r="R56">
        <v>15.0121</v>
      </c>
      <c r="S56">
        <v>15.013999999999999</v>
      </c>
      <c r="T56">
        <v>15.020200000000001</v>
      </c>
      <c r="U56">
        <v>15.019299999999999</v>
      </c>
      <c r="V56">
        <v>15.022399999999999</v>
      </c>
      <c r="W56">
        <v>15.020899999999999</v>
      </c>
      <c r="X56">
        <v>15.020200000000001</v>
      </c>
      <c r="Y56">
        <v>15.0169</v>
      </c>
      <c r="Z56">
        <v>15.014900000000001</v>
      </c>
      <c r="AA56">
        <v>15.0169</v>
      </c>
      <c r="AB56">
        <v>15.014699999999999</v>
      </c>
      <c r="AC56">
        <v>15.0146</v>
      </c>
      <c r="AD56">
        <v>15.017300000000001</v>
      </c>
      <c r="AE56">
        <v>15.018599999999999</v>
      </c>
      <c r="AF56">
        <v>15.0166</v>
      </c>
      <c r="AG56">
        <v>15.0175</v>
      </c>
      <c r="AH56">
        <v>15.0189</v>
      </c>
      <c r="AI56">
        <v>15.019</v>
      </c>
      <c r="AJ56">
        <v>15.019600000000001</v>
      </c>
      <c r="AK56">
        <v>15.0205</v>
      </c>
      <c r="AL56">
        <v>15.022399999999999</v>
      </c>
      <c r="AM56">
        <v>15.0197</v>
      </c>
      <c r="AN56">
        <v>15.023300000000001</v>
      </c>
      <c r="AO56">
        <v>15.020899999999999</v>
      </c>
      <c r="AP56">
        <v>15.022500000000001</v>
      </c>
      <c r="AQ56">
        <v>15.022</v>
      </c>
      <c r="AR56">
        <v>15.0265</v>
      </c>
      <c r="AS56">
        <v>15.0267</v>
      </c>
      <c r="AT56">
        <v>15.025</v>
      </c>
      <c r="AU56">
        <v>15.027699999999999</v>
      </c>
      <c r="AV56">
        <v>15.0312</v>
      </c>
      <c r="AW56">
        <v>15.026999999999999</v>
      </c>
      <c r="AX56">
        <v>15.021599999999999</v>
      </c>
      <c r="AY56">
        <v>15.023199999999999</v>
      </c>
      <c r="AZ56">
        <v>15.0252</v>
      </c>
      <c r="BA56">
        <v>15.0168</v>
      </c>
      <c r="BB56">
        <v>15.028600000000001</v>
      </c>
      <c r="BC56">
        <v>15.0268</v>
      </c>
      <c r="BD56">
        <v>15.031599999999999</v>
      </c>
      <c r="BE56">
        <v>15.0358</v>
      </c>
      <c r="BF56">
        <v>15.0404</v>
      </c>
      <c r="BG56">
        <v>15.0397</v>
      </c>
      <c r="BH56">
        <v>15.0465</v>
      </c>
      <c r="BI56">
        <v>15.046099999999999</v>
      </c>
    </row>
    <row r="57" spans="1:61" x14ac:dyDescent="0.25">
      <c r="A57" s="2">
        <v>42636</v>
      </c>
      <c r="B57">
        <f>_xll.BDH($A$1,"last_price",A57+TIME(8,0,0),A57+TIME(9,0,0),"BarSz=1","Dir=H","Dts=h","Sort=D","Quote=C","UseDPDF=Y","cols=60;rows=1")</f>
        <v>15.120799999999999</v>
      </c>
      <c r="C57">
        <v>15.1196</v>
      </c>
      <c r="D57">
        <v>15.1229</v>
      </c>
      <c r="E57">
        <v>15.1187</v>
      </c>
      <c r="F57">
        <v>15.1195</v>
      </c>
      <c r="G57">
        <v>15.117000000000001</v>
      </c>
      <c r="H57">
        <v>15.116400000000001</v>
      </c>
      <c r="I57">
        <v>15.1191</v>
      </c>
      <c r="J57">
        <v>15.119300000000001</v>
      </c>
      <c r="K57">
        <v>15.120100000000001</v>
      </c>
      <c r="L57">
        <v>15.122199999999999</v>
      </c>
      <c r="M57">
        <v>15.1244</v>
      </c>
      <c r="N57">
        <v>15.128399999999999</v>
      </c>
      <c r="O57">
        <v>15.1274</v>
      </c>
      <c r="P57">
        <v>15.125999999999999</v>
      </c>
      <c r="Q57">
        <v>15.126300000000001</v>
      </c>
      <c r="R57">
        <v>15.1259</v>
      </c>
      <c r="S57">
        <v>15.122400000000001</v>
      </c>
      <c r="T57">
        <v>15.1213</v>
      </c>
      <c r="U57">
        <v>15.1235</v>
      </c>
      <c r="V57">
        <v>15.1214</v>
      </c>
      <c r="W57">
        <v>15.1228</v>
      </c>
      <c r="X57">
        <v>15.1187</v>
      </c>
      <c r="Y57">
        <v>15.121</v>
      </c>
      <c r="Z57">
        <v>15.1257</v>
      </c>
      <c r="AA57">
        <v>15.125999999999999</v>
      </c>
      <c r="AB57">
        <v>15.1303</v>
      </c>
      <c r="AC57">
        <v>15.117800000000001</v>
      </c>
      <c r="AD57">
        <v>15.110099999999999</v>
      </c>
      <c r="AE57">
        <v>15.111000000000001</v>
      </c>
      <c r="AF57">
        <v>15.115</v>
      </c>
      <c r="AG57">
        <v>15.1126</v>
      </c>
      <c r="AH57">
        <v>15.1107</v>
      </c>
      <c r="AI57">
        <v>15.1092</v>
      </c>
      <c r="AJ57">
        <v>15.106299999999999</v>
      </c>
      <c r="AK57">
        <v>15.105600000000001</v>
      </c>
      <c r="AL57">
        <v>15.107699999999999</v>
      </c>
      <c r="AM57">
        <v>15.107799999999999</v>
      </c>
      <c r="AN57">
        <v>15.1023</v>
      </c>
      <c r="AO57">
        <v>15.0991</v>
      </c>
      <c r="AP57">
        <v>15.0947</v>
      </c>
      <c r="AQ57">
        <v>15.0944</v>
      </c>
      <c r="AR57">
        <v>15.094900000000001</v>
      </c>
      <c r="AS57">
        <v>15.0968</v>
      </c>
      <c r="AT57">
        <v>15.090999999999999</v>
      </c>
      <c r="AU57">
        <v>15.0877</v>
      </c>
      <c r="AV57">
        <v>15.080299999999999</v>
      </c>
      <c r="AW57">
        <v>15.0809</v>
      </c>
      <c r="AX57">
        <v>15.0815</v>
      </c>
      <c r="AY57">
        <v>15.086499999999999</v>
      </c>
      <c r="AZ57">
        <v>15.0829</v>
      </c>
      <c r="BA57">
        <v>15.0777</v>
      </c>
      <c r="BB57">
        <v>15.0791</v>
      </c>
      <c r="BC57">
        <v>15.0756</v>
      </c>
      <c r="BD57">
        <v>15.0753</v>
      </c>
      <c r="BE57">
        <v>15.08</v>
      </c>
      <c r="BF57">
        <v>15.077500000000001</v>
      </c>
      <c r="BG57">
        <v>15.0771</v>
      </c>
      <c r="BH57">
        <v>15.079499999999999</v>
      </c>
      <c r="BI57">
        <v>15.085599999999999</v>
      </c>
    </row>
    <row r="58" spans="1:61" x14ac:dyDescent="0.25">
      <c r="A58" s="2">
        <v>42639</v>
      </c>
      <c r="B58">
        <f>_xll.BDH($A$1,"last_price",A58+TIME(8,0,0),A58+TIME(9,0,0),"BarSz=1","Dir=H","Dts=h","Sort=D","Quote=C","UseDPDF=Y","cols=60;rows=1")</f>
        <v>15.088200000000001</v>
      </c>
      <c r="C58">
        <v>15.089600000000001</v>
      </c>
      <c r="D58">
        <v>15.0884</v>
      </c>
      <c r="E58">
        <v>15.090999999999999</v>
      </c>
      <c r="F58">
        <v>15.0931</v>
      </c>
      <c r="G58">
        <v>15.0868</v>
      </c>
      <c r="H58">
        <v>15.083500000000001</v>
      </c>
      <c r="I58">
        <v>15.0871</v>
      </c>
      <c r="J58">
        <v>15.0938</v>
      </c>
      <c r="K58">
        <v>15.094099999999999</v>
      </c>
      <c r="L58">
        <v>15.0916</v>
      </c>
      <c r="M58">
        <v>15.0913</v>
      </c>
      <c r="N58">
        <v>15.0914</v>
      </c>
      <c r="O58">
        <v>15.087199999999999</v>
      </c>
      <c r="P58">
        <v>15.0861</v>
      </c>
      <c r="Q58">
        <v>15.085800000000001</v>
      </c>
      <c r="R58">
        <v>15.084899999999999</v>
      </c>
      <c r="S58">
        <v>15.091200000000001</v>
      </c>
      <c r="T58">
        <v>15.0875</v>
      </c>
      <c r="U58">
        <v>15.089</v>
      </c>
      <c r="V58">
        <v>15.082599999999999</v>
      </c>
      <c r="W58">
        <v>15.082700000000001</v>
      </c>
      <c r="X58">
        <v>15.0867</v>
      </c>
      <c r="Y58">
        <v>15.0848</v>
      </c>
      <c r="Z58">
        <v>15.0831</v>
      </c>
      <c r="AA58">
        <v>15.082800000000001</v>
      </c>
      <c r="AB58">
        <v>15.079700000000001</v>
      </c>
      <c r="AC58">
        <v>15.079000000000001</v>
      </c>
      <c r="AD58">
        <v>15.080299999999999</v>
      </c>
      <c r="AE58">
        <v>15.0829</v>
      </c>
      <c r="AF58">
        <v>15.0832</v>
      </c>
      <c r="AG58">
        <v>15.0852</v>
      </c>
      <c r="AH58">
        <v>15.0838</v>
      </c>
      <c r="AI58">
        <v>15.0868</v>
      </c>
      <c r="AJ58">
        <v>15.0901</v>
      </c>
      <c r="AK58">
        <v>15.0908</v>
      </c>
      <c r="AL58">
        <v>15.091699999999999</v>
      </c>
      <c r="AM58">
        <v>15.0976</v>
      </c>
      <c r="AN58">
        <v>15.0938</v>
      </c>
      <c r="AO58">
        <v>15.0916</v>
      </c>
      <c r="AP58">
        <v>15.0907</v>
      </c>
      <c r="AQ58">
        <v>15.093500000000001</v>
      </c>
      <c r="AR58">
        <v>15.0922</v>
      </c>
      <c r="AS58">
        <v>15.091900000000001</v>
      </c>
      <c r="AT58">
        <v>15.0914</v>
      </c>
      <c r="AU58">
        <v>15.0944</v>
      </c>
      <c r="AV58">
        <v>15.0989</v>
      </c>
      <c r="AW58">
        <v>15.0939</v>
      </c>
      <c r="AX58">
        <v>15.094099999999999</v>
      </c>
      <c r="AY58">
        <v>15.0945</v>
      </c>
      <c r="AZ58">
        <v>15.094799999999999</v>
      </c>
      <c r="BA58">
        <v>15.0953</v>
      </c>
      <c r="BB58">
        <v>15.095599999999999</v>
      </c>
      <c r="BC58">
        <v>15.0953</v>
      </c>
      <c r="BD58">
        <v>15.0966</v>
      </c>
      <c r="BE58">
        <v>15.096399999999999</v>
      </c>
      <c r="BF58">
        <v>15.098599999999999</v>
      </c>
      <c r="BG58">
        <v>15.099399999999999</v>
      </c>
      <c r="BH58">
        <v>15.0992</v>
      </c>
      <c r="BI58">
        <v>15.103199999999999</v>
      </c>
    </row>
    <row r="59" spans="1:61" x14ac:dyDescent="0.25">
      <c r="A59" s="2">
        <v>42640</v>
      </c>
      <c r="B59">
        <f>_xll.BDH($A$1,"last_price",A59+TIME(8,0,0),A59+TIME(9,0,0),"BarSz=1","Dir=H","Dts=h","Sort=D","Quote=C","UseDPDF=Y","cols=60;rows=1")</f>
        <v>15.011900000000001</v>
      </c>
      <c r="C59">
        <v>15.0107</v>
      </c>
      <c r="D59">
        <v>15.010300000000001</v>
      </c>
      <c r="E59">
        <v>15.010400000000001</v>
      </c>
      <c r="F59">
        <v>15.0138</v>
      </c>
      <c r="G59">
        <v>15.009</v>
      </c>
      <c r="H59">
        <v>15.024100000000001</v>
      </c>
      <c r="I59">
        <v>15.023099999999999</v>
      </c>
      <c r="J59">
        <v>15.020899999999999</v>
      </c>
      <c r="K59">
        <v>15.02</v>
      </c>
      <c r="L59">
        <v>15.0205</v>
      </c>
      <c r="M59">
        <v>15.0152</v>
      </c>
      <c r="N59">
        <v>15.016500000000001</v>
      </c>
      <c r="O59">
        <v>15.0175</v>
      </c>
      <c r="P59">
        <v>15.0227</v>
      </c>
      <c r="Q59">
        <v>15.020300000000001</v>
      </c>
      <c r="R59">
        <v>15.015700000000001</v>
      </c>
      <c r="S59">
        <v>15.0153</v>
      </c>
      <c r="T59">
        <v>15.017300000000001</v>
      </c>
      <c r="U59">
        <v>15.017200000000001</v>
      </c>
      <c r="V59">
        <v>15.0175</v>
      </c>
      <c r="W59">
        <v>15.016999999999999</v>
      </c>
      <c r="X59">
        <v>15.0174</v>
      </c>
      <c r="Y59">
        <v>15.0183</v>
      </c>
      <c r="Z59">
        <v>15.0169</v>
      </c>
      <c r="AA59">
        <v>15.023300000000001</v>
      </c>
      <c r="AB59">
        <v>15.019399999999999</v>
      </c>
      <c r="AC59">
        <v>15.015499999999999</v>
      </c>
      <c r="AD59">
        <v>15.0162</v>
      </c>
      <c r="AE59">
        <v>15.0122</v>
      </c>
      <c r="AF59">
        <v>15.0107</v>
      </c>
      <c r="AG59">
        <v>15.014699999999999</v>
      </c>
      <c r="AH59">
        <v>15.0136</v>
      </c>
      <c r="AI59">
        <v>15.0154</v>
      </c>
      <c r="AJ59">
        <v>15.013400000000001</v>
      </c>
      <c r="AK59">
        <v>15.010999999999999</v>
      </c>
      <c r="AL59">
        <v>15.0098</v>
      </c>
      <c r="AM59">
        <v>15.017300000000001</v>
      </c>
      <c r="AN59">
        <v>15.0253</v>
      </c>
      <c r="AO59">
        <v>15.0207</v>
      </c>
      <c r="AP59">
        <v>15.0177</v>
      </c>
      <c r="AQ59">
        <v>15.016999999999999</v>
      </c>
      <c r="AR59">
        <v>14.994199999999999</v>
      </c>
      <c r="AS59">
        <v>14.9887</v>
      </c>
      <c r="AT59">
        <v>14.9856</v>
      </c>
      <c r="AU59">
        <v>14.984</v>
      </c>
      <c r="AV59">
        <v>14.9739</v>
      </c>
      <c r="AW59">
        <v>14.9878</v>
      </c>
      <c r="AX59">
        <v>14.984400000000001</v>
      </c>
      <c r="AY59">
        <v>14.99</v>
      </c>
      <c r="AZ59">
        <v>14.988899999999999</v>
      </c>
      <c r="BA59">
        <v>14.9869</v>
      </c>
      <c r="BB59">
        <v>14.9902</v>
      </c>
      <c r="BC59">
        <v>14.995900000000001</v>
      </c>
      <c r="BD59">
        <v>15.0036</v>
      </c>
      <c r="BE59">
        <v>15.0139</v>
      </c>
      <c r="BF59">
        <v>15.0114</v>
      </c>
      <c r="BG59">
        <v>15.011100000000001</v>
      </c>
      <c r="BH59">
        <v>15.0113</v>
      </c>
      <c r="BI59">
        <v>15.0131</v>
      </c>
    </row>
    <row r="60" spans="1:61" x14ac:dyDescent="0.25">
      <c r="A60" s="2">
        <v>42641</v>
      </c>
      <c r="B60">
        <f>_xll.BDH($A$1,"last_price",A60+TIME(8,0,0),A60+TIME(9,0,0),"BarSz=1","Dir=H","Dts=h","Sort=D","Quote=C","UseDPDF=Y","cols=60;rows=1")</f>
        <v>15.0436</v>
      </c>
      <c r="C60">
        <v>15.0405</v>
      </c>
      <c r="D60">
        <v>15.042999999999999</v>
      </c>
      <c r="E60">
        <v>15.042299999999999</v>
      </c>
      <c r="F60">
        <v>15.044</v>
      </c>
      <c r="G60">
        <v>15.0496</v>
      </c>
      <c r="H60">
        <v>15.0448</v>
      </c>
      <c r="I60">
        <v>15.039199999999999</v>
      </c>
      <c r="J60">
        <v>15.043200000000001</v>
      </c>
      <c r="K60">
        <v>15.042400000000001</v>
      </c>
      <c r="L60">
        <v>15.0337</v>
      </c>
      <c r="M60">
        <v>15.030799999999999</v>
      </c>
      <c r="N60">
        <v>15.0311</v>
      </c>
      <c r="O60">
        <v>15.032</v>
      </c>
      <c r="P60">
        <v>15.0282</v>
      </c>
      <c r="Q60">
        <v>15.0243</v>
      </c>
      <c r="R60">
        <v>15.029299999999999</v>
      </c>
      <c r="S60">
        <v>15.033099999999999</v>
      </c>
      <c r="T60">
        <v>15.034000000000001</v>
      </c>
      <c r="U60">
        <v>15.033200000000001</v>
      </c>
      <c r="V60">
        <v>15.0342</v>
      </c>
      <c r="W60">
        <v>15.0312</v>
      </c>
      <c r="X60">
        <v>15.028600000000001</v>
      </c>
      <c r="Y60">
        <v>15.031599999999999</v>
      </c>
      <c r="Z60">
        <v>15.0321</v>
      </c>
      <c r="AA60">
        <v>15.0329</v>
      </c>
      <c r="AB60">
        <v>15.032</v>
      </c>
      <c r="AC60">
        <v>15.033799999999999</v>
      </c>
      <c r="AD60">
        <v>15.0341</v>
      </c>
      <c r="AE60">
        <v>15.0387</v>
      </c>
      <c r="AF60">
        <v>15.040699999999999</v>
      </c>
      <c r="AG60">
        <v>15.041</v>
      </c>
      <c r="AH60">
        <v>15.0458</v>
      </c>
      <c r="AI60">
        <v>15.0443</v>
      </c>
      <c r="AJ60">
        <v>15.0466</v>
      </c>
      <c r="AK60">
        <v>15.0466</v>
      </c>
      <c r="AL60">
        <v>15.045</v>
      </c>
      <c r="AM60">
        <v>15.045199999999999</v>
      </c>
      <c r="AN60">
        <v>15.049099999999999</v>
      </c>
      <c r="AO60">
        <v>15.049099999999999</v>
      </c>
      <c r="AP60">
        <v>15.0504</v>
      </c>
      <c r="AQ60">
        <v>15.0458</v>
      </c>
      <c r="AR60">
        <v>15.0488</v>
      </c>
      <c r="AS60">
        <v>15.048400000000001</v>
      </c>
      <c r="AT60">
        <v>15.0487</v>
      </c>
      <c r="AU60">
        <v>15.0419</v>
      </c>
      <c r="AV60">
        <v>15.0366</v>
      </c>
      <c r="AW60">
        <v>15.036799999999999</v>
      </c>
      <c r="AX60">
        <v>15.036300000000001</v>
      </c>
      <c r="AY60">
        <v>15.034000000000001</v>
      </c>
      <c r="AZ60">
        <v>15.029299999999999</v>
      </c>
      <c r="BA60">
        <v>15.032500000000001</v>
      </c>
      <c r="BB60">
        <v>15.0337</v>
      </c>
      <c r="BC60">
        <v>15.035299999999999</v>
      </c>
      <c r="BD60">
        <v>15.034000000000001</v>
      </c>
      <c r="BE60">
        <v>15.0336</v>
      </c>
      <c r="BF60">
        <v>15.0372</v>
      </c>
      <c r="BG60">
        <v>15.039199999999999</v>
      </c>
      <c r="BH60">
        <v>15.0398</v>
      </c>
      <c r="BI60">
        <v>15.036799999999999</v>
      </c>
    </row>
    <row r="61" spans="1:61" x14ac:dyDescent="0.25">
      <c r="A61" s="2">
        <v>42642</v>
      </c>
      <c r="B61">
        <f>_xll.BDH($A$1,"last_price",A61+TIME(8,0,0),A61+TIME(9,0,0),"BarSz=1","Dir=H","Dts=h","Sort=D","Quote=C","UseDPDF=Y","cols=60;rows=1")</f>
        <v>15.1229</v>
      </c>
      <c r="C61">
        <v>15.1221</v>
      </c>
      <c r="D61">
        <v>15.123100000000001</v>
      </c>
      <c r="E61">
        <v>15.1252</v>
      </c>
      <c r="F61">
        <v>15.120900000000001</v>
      </c>
      <c r="G61">
        <v>15.1229</v>
      </c>
      <c r="H61">
        <v>15.1153</v>
      </c>
      <c r="I61">
        <v>15.1114</v>
      </c>
      <c r="J61">
        <v>15.113799999999999</v>
      </c>
      <c r="K61">
        <v>15.1122</v>
      </c>
      <c r="L61">
        <v>15.108700000000001</v>
      </c>
      <c r="M61">
        <v>15.109299999999999</v>
      </c>
      <c r="N61">
        <v>15.108599999999999</v>
      </c>
      <c r="O61">
        <v>15.1096</v>
      </c>
      <c r="P61">
        <v>15.104699999999999</v>
      </c>
      <c r="Q61">
        <v>15.106999999999999</v>
      </c>
      <c r="R61">
        <v>15.104200000000001</v>
      </c>
      <c r="S61">
        <v>15.102600000000001</v>
      </c>
      <c r="T61">
        <v>15.101000000000001</v>
      </c>
      <c r="U61">
        <v>15.1013</v>
      </c>
      <c r="V61">
        <v>15.0977</v>
      </c>
      <c r="W61">
        <v>15.097</v>
      </c>
      <c r="X61">
        <v>15.0968</v>
      </c>
      <c r="Y61">
        <v>15.0998</v>
      </c>
      <c r="Z61">
        <v>15.1029</v>
      </c>
      <c r="AA61">
        <v>15.102399999999999</v>
      </c>
      <c r="AB61">
        <v>15.0997</v>
      </c>
      <c r="AC61">
        <v>15.0985</v>
      </c>
      <c r="AD61">
        <v>15.100199999999999</v>
      </c>
      <c r="AE61">
        <v>15.099500000000001</v>
      </c>
      <c r="AF61">
        <v>15.1007</v>
      </c>
      <c r="AG61">
        <v>15.1021</v>
      </c>
      <c r="AH61">
        <v>15.100199999999999</v>
      </c>
      <c r="AI61">
        <v>15.098800000000001</v>
      </c>
      <c r="AJ61">
        <v>15.0998</v>
      </c>
      <c r="AK61">
        <v>15.101100000000001</v>
      </c>
      <c r="AL61">
        <v>15.095499999999999</v>
      </c>
      <c r="AM61">
        <v>15.0915</v>
      </c>
      <c r="AN61">
        <v>15.093999999999999</v>
      </c>
      <c r="AO61">
        <v>15.097200000000001</v>
      </c>
      <c r="AP61">
        <v>15.099</v>
      </c>
      <c r="AQ61">
        <v>15.097200000000001</v>
      </c>
      <c r="AR61">
        <v>15.097799999999999</v>
      </c>
      <c r="AS61">
        <v>15.0975</v>
      </c>
      <c r="AT61">
        <v>15.097899999999999</v>
      </c>
      <c r="AU61">
        <v>15.0953</v>
      </c>
      <c r="AV61">
        <v>15.098000000000001</v>
      </c>
      <c r="AW61">
        <v>15.099299999999999</v>
      </c>
      <c r="AX61">
        <v>15.099</v>
      </c>
      <c r="AY61">
        <v>15.101599999999999</v>
      </c>
      <c r="AZ61">
        <v>15.1031</v>
      </c>
      <c r="BA61">
        <v>15.1023</v>
      </c>
      <c r="BB61">
        <v>15.1029</v>
      </c>
      <c r="BC61">
        <v>15.1075</v>
      </c>
      <c r="BD61">
        <v>15.1038</v>
      </c>
      <c r="BE61">
        <v>15.0999</v>
      </c>
      <c r="BF61">
        <v>15.1065</v>
      </c>
      <c r="BG61">
        <v>15.104200000000001</v>
      </c>
      <c r="BH61">
        <v>15.1029</v>
      </c>
      <c r="BI61">
        <v>15.0929</v>
      </c>
    </row>
    <row r="62" spans="1:61" x14ac:dyDescent="0.25">
      <c r="A62" s="2">
        <v>42643</v>
      </c>
      <c r="B62">
        <f>_xll.BDH($A$1,"last_price",A62+TIME(8,0,0),A62+TIME(9,0,0),"BarSz=1","Dir=H","Dts=h","Sort=D","Quote=C","UseDPDF=Y","cols=60;rows=1")</f>
        <v>15.135</v>
      </c>
      <c r="C62">
        <v>15.1327</v>
      </c>
      <c r="D62">
        <v>15.132899999999999</v>
      </c>
      <c r="E62">
        <v>15.1334</v>
      </c>
      <c r="F62">
        <v>15.131500000000001</v>
      </c>
      <c r="G62">
        <v>15.129300000000001</v>
      </c>
      <c r="H62">
        <v>15.1304</v>
      </c>
      <c r="I62">
        <v>15.1364</v>
      </c>
      <c r="J62">
        <v>15.1381</v>
      </c>
      <c r="K62">
        <v>15.137600000000001</v>
      </c>
      <c r="L62">
        <v>15.136900000000001</v>
      </c>
      <c r="M62">
        <v>15.1318</v>
      </c>
      <c r="N62">
        <v>15.1332</v>
      </c>
      <c r="O62">
        <v>15.131500000000001</v>
      </c>
      <c r="P62">
        <v>15.1328</v>
      </c>
      <c r="Q62">
        <v>15.1327</v>
      </c>
      <c r="R62">
        <v>15.1318</v>
      </c>
      <c r="S62">
        <v>15.1335</v>
      </c>
      <c r="T62">
        <v>15.132199999999999</v>
      </c>
      <c r="U62">
        <v>15.1311</v>
      </c>
      <c r="V62">
        <v>15.1256</v>
      </c>
      <c r="W62">
        <v>15.128500000000001</v>
      </c>
      <c r="X62">
        <v>15.133699999999999</v>
      </c>
      <c r="Y62">
        <v>15.1378</v>
      </c>
      <c r="Z62">
        <v>15.135199999999999</v>
      </c>
      <c r="AA62">
        <v>15.137700000000001</v>
      </c>
      <c r="AB62">
        <v>15.138999999999999</v>
      </c>
      <c r="AC62">
        <v>15.1403</v>
      </c>
      <c r="AD62">
        <v>15.1426</v>
      </c>
      <c r="AE62">
        <v>15.1427</v>
      </c>
      <c r="AF62">
        <v>15.140700000000001</v>
      </c>
      <c r="AG62">
        <v>15.140499999999999</v>
      </c>
      <c r="AH62">
        <v>15.145099999999999</v>
      </c>
      <c r="AI62">
        <v>15.1447</v>
      </c>
      <c r="AJ62">
        <v>15.1427</v>
      </c>
      <c r="AK62">
        <v>15.14</v>
      </c>
      <c r="AL62">
        <v>15.138999999999999</v>
      </c>
      <c r="AM62">
        <v>15.1395</v>
      </c>
      <c r="AN62">
        <v>15.1388</v>
      </c>
      <c r="AO62">
        <v>15.139799999999999</v>
      </c>
      <c r="AP62">
        <v>15.1416</v>
      </c>
      <c r="AQ62">
        <v>15.1411</v>
      </c>
      <c r="AR62">
        <v>15.1424</v>
      </c>
      <c r="AS62">
        <v>15.146000000000001</v>
      </c>
      <c r="AT62">
        <v>15.1564</v>
      </c>
      <c r="AU62">
        <v>15.159800000000001</v>
      </c>
      <c r="AV62">
        <v>15.1609</v>
      </c>
      <c r="AW62">
        <v>15.157500000000001</v>
      </c>
      <c r="AX62">
        <v>15.159000000000001</v>
      </c>
      <c r="AY62">
        <v>15.1587</v>
      </c>
      <c r="AZ62">
        <v>15.1594</v>
      </c>
      <c r="BA62">
        <v>15.159000000000001</v>
      </c>
      <c r="BB62">
        <v>15.1591</v>
      </c>
      <c r="BC62">
        <v>15.1615</v>
      </c>
      <c r="BD62">
        <v>15.156700000000001</v>
      </c>
      <c r="BE62">
        <v>15.1569</v>
      </c>
      <c r="BF62">
        <v>15.158200000000001</v>
      </c>
      <c r="BG62">
        <v>15.157</v>
      </c>
      <c r="BH62">
        <v>15.1554</v>
      </c>
      <c r="BI62">
        <v>15.1563</v>
      </c>
    </row>
    <row r="63" spans="1:61" x14ac:dyDescent="0.25">
      <c r="A63" s="2">
        <v>42646</v>
      </c>
      <c r="B63">
        <f>_xll.BDH($A$1,"last_price",A63+TIME(8,0,0),A63+TIME(9,0,0),"BarSz=1","Dir=H","Dts=h","Sort=D","Quote=C","UseDPDF=Y","cols=60;rows=1")</f>
        <v>15.169700000000001</v>
      </c>
      <c r="C63">
        <v>15.1717</v>
      </c>
      <c r="D63">
        <v>15.174899999999999</v>
      </c>
      <c r="E63">
        <v>15.180300000000001</v>
      </c>
      <c r="F63">
        <v>15.184699999999999</v>
      </c>
      <c r="G63">
        <v>15.1822</v>
      </c>
      <c r="H63">
        <v>15.177199999999999</v>
      </c>
      <c r="I63">
        <v>15.178800000000001</v>
      </c>
      <c r="J63">
        <v>15.1782</v>
      </c>
      <c r="K63">
        <v>15.173999999999999</v>
      </c>
      <c r="L63">
        <v>15.173999999999999</v>
      </c>
      <c r="M63">
        <v>15.1751</v>
      </c>
      <c r="N63">
        <v>15.1769</v>
      </c>
      <c r="O63">
        <v>15.177899999999999</v>
      </c>
      <c r="P63">
        <v>15.1775</v>
      </c>
      <c r="Q63">
        <v>15.179500000000001</v>
      </c>
      <c r="R63">
        <v>15.18</v>
      </c>
      <c r="S63">
        <v>15.1821</v>
      </c>
      <c r="T63">
        <v>15.183999999999999</v>
      </c>
      <c r="U63">
        <v>15.186299999999999</v>
      </c>
      <c r="V63">
        <v>15.1861</v>
      </c>
      <c r="W63">
        <v>15.1867</v>
      </c>
      <c r="X63">
        <v>15.187900000000001</v>
      </c>
      <c r="Y63">
        <v>15.186299999999999</v>
      </c>
      <c r="Z63">
        <v>15.186500000000001</v>
      </c>
      <c r="AA63">
        <v>15.1912</v>
      </c>
      <c r="AB63">
        <v>15.187099999999999</v>
      </c>
      <c r="AC63">
        <v>15.187099999999999</v>
      </c>
      <c r="AD63">
        <v>15.190200000000001</v>
      </c>
      <c r="AE63">
        <v>15.1912</v>
      </c>
      <c r="AF63">
        <v>15.192</v>
      </c>
      <c r="AG63">
        <v>15.1905</v>
      </c>
      <c r="AH63">
        <v>15.1973</v>
      </c>
      <c r="AI63">
        <v>15.195</v>
      </c>
      <c r="AJ63">
        <v>15.194699999999999</v>
      </c>
      <c r="AK63">
        <v>15.195499999999999</v>
      </c>
      <c r="AL63">
        <v>15.195600000000001</v>
      </c>
      <c r="AM63">
        <v>15.1957</v>
      </c>
      <c r="AN63">
        <v>15.196099999999999</v>
      </c>
      <c r="AO63">
        <v>15.194100000000001</v>
      </c>
      <c r="AP63">
        <v>15.1996</v>
      </c>
      <c r="AQ63">
        <v>15.1968</v>
      </c>
      <c r="AR63">
        <v>15.1965</v>
      </c>
      <c r="AS63">
        <v>15.1995</v>
      </c>
      <c r="AT63">
        <v>15.2018</v>
      </c>
      <c r="AU63">
        <v>15.2051</v>
      </c>
      <c r="AV63">
        <v>15.2037</v>
      </c>
      <c r="AW63">
        <v>15.2042</v>
      </c>
      <c r="AX63">
        <v>15.2037</v>
      </c>
      <c r="AY63">
        <v>15.2034</v>
      </c>
      <c r="AZ63">
        <v>15.209</v>
      </c>
      <c r="BA63">
        <v>15.214</v>
      </c>
      <c r="BB63">
        <v>15.2082</v>
      </c>
      <c r="BC63">
        <v>15.2058</v>
      </c>
      <c r="BD63">
        <v>15.2066</v>
      </c>
      <c r="BE63">
        <v>15.200799999999999</v>
      </c>
      <c r="BF63">
        <v>15.2049</v>
      </c>
      <c r="BG63">
        <v>15.204800000000001</v>
      </c>
      <c r="BH63">
        <v>15.2064</v>
      </c>
      <c r="BI63">
        <v>15.205</v>
      </c>
    </row>
    <row r="64" spans="1:61" x14ac:dyDescent="0.25">
      <c r="A64" s="2">
        <v>42647</v>
      </c>
      <c r="B64">
        <f>_xll.BDH($A$1,"last_price",A64+TIME(8,0,0),A64+TIME(9,0,0),"BarSz=1","Dir=H","Dts=h","Sort=D","Quote=C","UseDPDF=Y","cols=60;rows=1")</f>
        <v>15.2714</v>
      </c>
      <c r="C64">
        <v>15.273400000000001</v>
      </c>
      <c r="D64">
        <v>15.276</v>
      </c>
      <c r="E64">
        <v>15.2796</v>
      </c>
      <c r="F64">
        <v>15.274800000000001</v>
      </c>
      <c r="G64">
        <v>15.275600000000001</v>
      </c>
      <c r="H64">
        <v>15.2735</v>
      </c>
      <c r="I64">
        <v>15.2713</v>
      </c>
      <c r="J64">
        <v>15.269500000000001</v>
      </c>
      <c r="K64">
        <v>15.2752</v>
      </c>
      <c r="L64">
        <v>15.273899999999999</v>
      </c>
      <c r="M64">
        <v>15.2675</v>
      </c>
      <c r="N64">
        <v>15.269500000000001</v>
      </c>
      <c r="O64">
        <v>15.2661</v>
      </c>
      <c r="P64">
        <v>15.2658</v>
      </c>
      <c r="Q64">
        <v>15.263500000000001</v>
      </c>
      <c r="R64">
        <v>15.265599999999999</v>
      </c>
      <c r="S64">
        <v>15.265000000000001</v>
      </c>
      <c r="T64">
        <v>15.2636</v>
      </c>
      <c r="U64">
        <v>15.261900000000001</v>
      </c>
      <c r="V64">
        <v>15.2628</v>
      </c>
      <c r="W64">
        <v>15.2639</v>
      </c>
      <c r="X64">
        <v>15.2669</v>
      </c>
      <c r="Y64">
        <v>15.262600000000001</v>
      </c>
      <c r="Z64">
        <v>15.261699999999999</v>
      </c>
      <c r="AA64">
        <v>15.263299999999999</v>
      </c>
      <c r="AB64">
        <v>15.260300000000001</v>
      </c>
      <c r="AC64">
        <v>15.2631</v>
      </c>
      <c r="AD64">
        <v>15.263400000000001</v>
      </c>
      <c r="AE64">
        <v>15.2638</v>
      </c>
      <c r="AF64">
        <v>15.265499999999999</v>
      </c>
      <c r="AG64">
        <v>15.2682</v>
      </c>
      <c r="AH64">
        <v>15.2689</v>
      </c>
      <c r="AI64">
        <v>15.2712</v>
      </c>
      <c r="AJ64">
        <v>15.273300000000001</v>
      </c>
      <c r="AK64">
        <v>15.2729</v>
      </c>
      <c r="AL64">
        <v>15.2721</v>
      </c>
      <c r="AM64">
        <v>15.2759</v>
      </c>
      <c r="AN64">
        <v>15.2729</v>
      </c>
      <c r="AO64">
        <v>15.270300000000001</v>
      </c>
      <c r="AP64">
        <v>15.2728</v>
      </c>
      <c r="AQ64">
        <v>15.2689</v>
      </c>
      <c r="AR64">
        <v>15.266500000000001</v>
      </c>
      <c r="AS64">
        <v>15.266999999999999</v>
      </c>
      <c r="AT64">
        <v>15.2705</v>
      </c>
      <c r="AU64">
        <v>15.2661</v>
      </c>
      <c r="AV64">
        <v>15.2698</v>
      </c>
      <c r="AW64">
        <v>15.2614</v>
      </c>
      <c r="AX64">
        <v>15.2631</v>
      </c>
      <c r="AY64">
        <v>15.2638</v>
      </c>
      <c r="AZ64">
        <v>15.2668</v>
      </c>
      <c r="BA64">
        <v>15.2591</v>
      </c>
      <c r="BB64">
        <v>15.2591</v>
      </c>
      <c r="BC64">
        <v>15.2552</v>
      </c>
      <c r="BD64">
        <v>15.2517</v>
      </c>
      <c r="BE64">
        <v>15.253</v>
      </c>
      <c r="BF64">
        <v>15.247400000000001</v>
      </c>
      <c r="BG64">
        <v>15.2509</v>
      </c>
      <c r="BH64">
        <v>15.25</v>
      </c>
      <c r="BI64">
        <v>15.244199999999999</v>
      </c>
    </row>
    <row r="65" spans="1:61" x14ac:dyDescent="0.25">
      <c r="A65" s="2">
        <v>42648</v>
      </c>
      <c r="B65">
        <f>_xll.BDH($A$1,"last_price",A65+TIME(8,0,0),A65+TIME(9,0,0),"BarSz=1","Dir=H","Dts=h","Sort=D","Quote=C","UseDPDF=Y","cols=60;rows=1")</f>
        <v>15.3552</v>
      </c>
      <c r="C65">
        <v>15.354200000000001</v>
      </c>
      <c r="D65">
        <v>15.353899999999999</v>
      </c>
      <c r="E65">
        <v>15.355399999999999</v>
      </c>
      <c r="F65">
        <v>15.349500000000001</v>
      </c>
      <c r="G65">
        <v>15.3489</v>
      </c>
      <c r="H65">
        <v>15.344200000000001</v>
      </c>
      <c r="I65">
        <v>15.342499999999999</v>
      </c>
      <c r="J65">
        <v>15.345700000000001</v>
      </c>
      <c r="K65">
        <v>15.348599999999999</v>
      </c>
      <c r="L65">
        <v>15.3499</v>
      </c>
      <c r="M65">
        <v>15.350199999999999</v>
      </c>
      <c r="N65">
        <v>15.35</v>
      </c>
      <c r="O65">
        <v>15.3491</v>
      </c>
      <c r="P65">
        <v>15.347200000000001</v>
      </c>
      <c r="Q65">
        <v>15.343500000000001</v>
      </c>
      <c r="R65">
        <v>15.3447</v>
      </c>
      <c r="S65">
        <v>15.342499999999999</v>
      </c>
      <c r="T65">
        <v>15.3431</v>
      </c>
      <c r="U65">
        <v>15.343500000000001</v>
      </c>
      <c r="V65">
        <v>15.342599999999999</v>
      </c>
      <c r="W65">
        <v>15.340199999999999</v>
      </c>
      <c r="X65">
        <v>15.3454</v>
      </c>
      <c r="Y65">
        <v>15.3444</v>
      </c>
      <c r="Z65">
        <v>15.341699999999999</v>
      </c>
      <c r="AA65">
        <v>15.3429</v>
      </c>
      <c r="AB65">
        <v>15.345000000000001</v>
      </c>
      <c r="AC65">
        <v>15.348599999999999</v>
      </c>
      <c r="AD65">
        <v>15.347899999999999</v>
      </c>
      <c r="AE65">
        <v>15.3467</v>
      </c>
      <c r="AF65">
        <v>15.3445</v>
      </c>
      <c r="AG65">
        <v>15.3477</v>
      </c>
      <c r="AH65">
        <v>15.3512</v>
      </c>
      <c r="AI65">
        <v>15.3499</v>
      </c>
      <c r="AJ65">
        <v>15.356400000000001</v>
      </c>
      <c r="AK65">
        <v>15.353</v>
      </c>
      <c r="AL65">
        <v>15.3505</v>
      </c>
      <c r="AM65">
        <v>15.3477</v>
      </c>
      <c r="AN65">
        <v>15.352</v>
      </c>
      <c r="AO65">
        <v>15.352399999999999</v>
      </c>
      <c r="AP65">
        <v>15.353899999999999</v>
      </c>
      <c r="AQ65">
        <v>15.355600000000001</v>
      </c>
      <c r="AR65">
        <v>15.356999999999999</v>
      </c>
      <c r="AS65">
        <v>15.359400000000001</v>
      </c>
      <c r="AT65">
        <v>15.3565</v>
      </c>
      <c r="AU65">
        <v>15.3521</v>
      </c>
      <c r="AV65">
        <v>15.3521</v>
      </c>
      <c r="AW65">
        <v>15.35</v>
      </c>
      <c r="AX65">
        <v>15.352</v>
      </c>
      <c r="AY65">
        <v>15.35</v>
      </c>
      <c r="AZ65">
        <v>15.354100000000001</v>
      </c>
      <c r="BA65">
        <v>15.356299999999999</v>
      </c>
      <c r="BB65">
        <v>15.3607</v>
      </c>
      <c r="BC65">
        <v>15.3635</v>
      </c>
      <c r="BD65">
        <v>15.3621</v>
      </c>
      <c r="BE65">
        <v>15.360799999999999</v>
      </c>
      <c r="BF65">
        <v>15.364699999999999</v>
      </c>
      <c r="BG65">
        <v>15.3666</v>
      </c>
      <c r="BH65">
        <v>15.3652</v>
      </c>
      <c r="BI65">
        <v>15.367900000000001</v>
      </c>
    </row>
    <row r="66" spans="1:61" x14ac:dyDescent="0.25">
      <c r="A66" s="2">
        <v>42649</v>
      </c>
      <c r="B66">
        <f>_xll.BDH($A$1,"last_price",A66+TIME(8,0,0),A66+TIME(9,0,0),"BarSz=1","Dir=H","Dts=h","Sort=D","Quote=C","UseDPDF=Y","cols=60;rows=1")</f>
        <v>15.452199999999999</v>
      </c>
      <c r="C66">
        <v>15.4544</v>
      </c>
      <c r="D66">
        <v>15.456799999999999</v>
      </c>
      <c r="E66">
        <v>15.4526</v>
      </c>
      <c r="F66">
        <v>15.4521</v>
      </c>
      <c r="G66">
        <v>15.450799999999999</v>
      </c>
      <c r="H66">
        <v>15.4512</v>
      </c>
      <c r="I66">
        <v>15.4518</v>
      </c>
      <c r="J66">
        <v>15.4533</v>
      </c>
      <c r="K66">
        <v>15.457100000000001</v>
      </c>
      <c r="L66">
        <v>15.459099999999999</v>
      </c>
      <c r="M66">
        <v>15.457599999999999</v>
      </c>
      <c r="N66">
        <v>15.4575</v>
      </c>
      <c r="O66">
        <v>15.4567</v>
      </c>
      <c r="P66">
        <v>15.4581</v>
      </c>
      <c r="Q66">
        <v>15.4575</v>
      </c>
      <c r="R66">
        <v>15.455500000000001</v>
      </c>
      <c r="S66">
        <v>15.4542</v>
      </c>
      <c r="T66">
        <v>15.4575</v>
      </c>
      <c r="U66">
        <v>15.458299999999999</v>
      </c>
      <c r="V66">
        <v>15.4597</v>
      </c>
      <c r="W66">
        <v>15.461499999999999</v>
      </c>
      <c r="X66">
        <v>15.459199999999999</v>
      </c>
      <c r="Y66">
        <v>15.4617</v>
      </c>
      <c r="Z66">
        <v>15.462400000000001</v>
      </c>
      <c r="AA66">
        <v>15.458600000000001</v>
      </c>
      <c r="AB66">
        <v>15.4581</v>
      </c>
      <c r="AC66">
        <v>15.4575</v>
      </c>
      <c r="AD66">
        <v>15.4626</v>
      </c>
      <c r="AE66">
        <v>15.460599999999999</v>
      </c>
      <c r="AF66">
        <v>15.452999999999999</v>
      </c>
      <c r="AG66">
        <v>15.4552</v>
      </c>
      <c r="AH66">
        <v>15.456799999999999</v>
      </c>
      <c r="AI66">
        <v>15.4603</v>
      </c>
      <c r="AJ66">
        <v>15.456899999999999</v>
      </c>
      <c r="AK66">
        <v>15.457000000000001</v>
      </c>
      <c r="AL66">
        <v>15.4582</v>
      </c>
      <c r="AM66">
        <v>15.461399999999999</v>
      </c>
      <c r="AN66">
        <v>15.462400000000001</v>
      </c>
      <c r="AO66">
        <v>15.4597</v>
      </c>
      <c r="AP66">
        <v>15.4598</v>
      </c>
      <c r="AQ66">
        <v>15.463699999999999</v>
      </c>
      <c r="AR66">
        <v>15.4671</v>
      </c>
      <c r="AS66">
        <v>15.468500000000001</v>
      </c>
      <c r="AT66">
        <v>15.466799999999999</v>
      </c>
      <c r="AU66">
        <v>15.465400000000001</v>
      </c>
      <c r="AV66">
        <v>15.465400000000001</v>
      </c>
      <c r="AW66">
        <v>15.466699999999999</v>
      </c>
      <c r="AX66">
        <v>15.4651</v>
      </c>
      <c r="AY66">
        <v>15.4665</v>
      </c>
      <c r="AZ66">
        <v>15.466200000000001</v>
      </c>
      <c r="BA66">
        <v>15.4634</v>
      </c>
      <c r="BB66">
        <v>15.461499999999999</v>
      </c>
      <c r="BC66">
        <v>15.4598</v>
      </c>
      <c r="BD66">
        <v>15.460599999999999</v>
      </c>
      <c r="BE66">
        <v>15.4579</v>
      </c>
      <c r="BF66">
        <v>15.4549</v>
      </c>
      <c r="BG66">
        <v>15.4513</v>
      </c>
      <c r="BH66">
        <v>15.442600000000001</v>
      </c>
      <c r="BI66">
        <v>15.4427</v>
      </c>
    </row>
    <row r="67" spans="1:61" x14ac:dyDescent="0.25">
      <c r="A67" s="2">
        <v>42650</v>
      </c>
      <c r="B67">
        <f>_xll.BDH($A$1,"last_price",A67+TIME(8,0,0),A67+TIME(9,0,0),"BarSz=1","Dir=H","Dts=h","Sort=D","Quote=C","UseDPDF=Y","cols=60;rows=1")</f>
        <v>15.4437</v>
      </c>
      <c r="C67">
        <v>15.4468</v>
      </c>
      <c r="D67">
        <v>15.4444</v>
      </c>
      <c r="E67">
        <v>15.450200000000001</v>
      </c>
      <c r="F67">
        <v>15.449400000000001</v>
      </c>
      <c r="G67">
        <v>15.4499</v>
      </c>
      <c r="H67">
        <v>15.447699999999999</v>
      </c>
      <c r="I67">
        <v>15.4506</v>
      </c>
      <c r="J67">
        <v>15.453200000000001</v>
      </c>
      <c r="K67">
        <v>15.4557</v>
      </c>
      <c r="L67">
        <v>15.4526</v>
      </c>
      <c r="M67">
        <v>15.451599999999999</v>
      </c>
      <c r="N67">
        <v>15.4504</v>
      </c>
      <c r="O67">
        <v>15.4511</v>
      </c>
      <c r="P67">
        <v>15.4521</v>
      </c>
      <c r="Q67">
        <v>15.4496</v>
      </c>
      <c r="R67">
        <v>15.4541</v>
      </c>
      <c r="S67">
        <v>15.4566</v>
      </c>
      <c r="T67">
        <v>15.4559</v>
      </c>
      <c r="U67">
        <v>15.4617</v>
      </c>
      <c r="V67">
        <v>15.4681</v>
      </c>
      <c r="W67">
        <v>15.468500000000001</v>
      </c>
      <c r="X67">
        <v>15.472</v>
      </c>
      <c r="Y67">
        <v>15.466100000000001</v>
      </c>
      <c r="Z67">
        <v>15.468500000000001</v>
      </c>
      <c r="AA67">
        <v>15.4678</v>
      </c>
      <c r="AB67">
        <v>15.4664</v>
      </c>
      <c r="AC67">
        <v>15.465999999999999</v>
      </c>
      <c r="AD67">
        <v>15.4641</v>
      </c>
      <c r="AE67">
        <v>15.465</v>
      </c>
      <c r="AF67">
        <v>15.4634</v>
      </c>
      <c r="AG67">
        <v>15.4671</v>
      </c>
      <c r="AH67">
        <v>15.4688</v>
      </c>
      <c r="AI67">
        <v>15.4658</v>
      </c>
      <c r="AJ67">
        <v>15.4694</v>
      </c>
      <c r="AK67">
        <v>15.465999999999999</v>
      </c>
      <c r="AL67">
        <v>15.462899999999999</v>
      </c>
      <c r="AM67">
        <v>15.461499999999999</v>
      </c>
      <c r="AN67">
        <v>15.4696</v>
      </c>
      <c r="AO67">
        <v>15.469900000000001</v>
      </c>
      <c r="AP67">
        <v>15.465999999999999</v>
      </c>
      <c r="AQ67">
        <v>15.464700000000001</v>
      </c>
      <c r="AR67">
        <v>15.466699999999999</v>
      </c>
      <c r="AS67">
        <v>15.4688</v>
      </c>
      <c r="AT67">
        <v>15.4716</v>
      </c>
      <c r="AU67">
        <v>15.471500000000001</v>
      </c>
      <c r="AV67">
        <v>15.469900000000001</v>
      </c>
      <c r="AW67">
        <v>15.469900000000001</v>
      </c>
      <c r="AX67">
        <v>15.472300000000001</v>
      </c>
      <c r="AY67">
        <v>15.4703</v>
      </c>
      <c r="AZ67">
        <v>15.466200000000001</v>
      </c>
      <c r="BA67">
        <v>15.4628</v>
      </c>
      <c r="BB67">
        <v>15.465299999999999</v>
      </c>
      <c r="BC67">
        <v>15.4649</v>
      </c>
      <c r="BD67">
        <v>15.4633</v>
      </c>
      <c r="BE67">
        <v>15.469200000000001</v>
      </c>
      <c r="BF67">
        <v>15.4734</v>
      </c>
      <c r="BG67">
        <v>15.473100000000001</v>
      </c>
      <c r="BH67">
        <v>15.4659</v>
      </c>
      <c r="BI67">
        <v>15.4604</v>
      </c>
    </row>
    <row r="68" spans="1:61" x14ac:dyDescent="0.25">
      <c r="A68" s="2">
        <v>42653</v>
      </c>
      <c r="B68">
        <f>_xll.BDH($A$1,"last_price",A68+TIME(8,0,0),A68+TIME(9,0,0),"BarSz=1","Dir=H","Dts=h","Sort=D","Quote=C","UseDPDF=Y","cols=60;rows=1")</f>
        <v>15.365399999999999</v>
      </c>
      <c r="C68">
        <v>15.3621</v>
      </c>
      <c r="D68">
        <v>15.3706</v>
      </c>
      <c r="E68">
        <v>15.376200000000001</v>
      </c>
      <c r="F68">
        <v>15.3788</v>
      </c>
      <c r="G68">
        <v>15.3766</v>
      </c>
      <c r="H68">
        <v>15.3764</v>
      </c>
      <c r="I68">
        <v>15.376899999999999</v>
      </c>
      <c r="J68">
        <v>15.3757</v>
      </c>
      <c r="K68">
        <v>15.3751</v>
      </c>
      <c r="L68">
        <v>15.376899999999999</v>
      </c>
      <c r="M68">
        <v>15.376200000000001</v>
      </c>
      <c r="N68">
        <v>15.374000000000001</v>
      </c>
      <c r="O68">
        <v>15.3764</v>
      </c>
      <c r="P68">
        <v>15.375999999999999</v>
      </c>
      <c r="Q68">
        <v>15.3749</v>
      </c>
      <c r="R68">
        <v>15.378500000000001</v>
      </c>
      <c r="S68">
        <v>15.3797</v>
      </c>
      <c r="T68">
        <v>15.3771</v>
      </c>
      <c r="U68">
        <v>15.3756</v>
      </c>
      <c r="V68">
        <v>15.373900000000001</v>
      </c>
      <c r="W68">
        <v>15.3735</v>
      </c>
      <c r="X68">
        <v>15.373699999999999</v>
      </c>
      <c r="Y68">
        <v>15.3726</v>
      </c>
      <c r="Z68">
        <v>15.373699999999999</v>
      </c>
      <c r="AA68">
        <v>15.3743</v>
      </c>
      <c r="AB68">
        <v>15.373699999999999</v>
      </c>
      <c r="AC68">
        <v>15.3712</v>
      </c>
      <c r="AD68">
        <v>15.3719</v>
      </c>
      <c r="AE68">
        <v>15.3721</v>
      </c>
      <c r="AF68">
        <v>15.371499999999999</v>
      </c>
      <c r="AG68">
        <v>15.3688</v>
      </c>
      <c r="AH68">
        <v>15.3687</v>
      </c>
      <c r="AI68">
        <v>15.368499999999999</v>
      </c>
      <c r="AJ68">
        <v>15.3672</v>
      </c>
      <c r="AK68">
        <v>15.3668</v>
      </c>
      <c r="AL68">
        <v>15.365500000000001</v>
      </c>
      <c r="AM68">
        <v>15.365399999999999</v>
      </c>
      <c r="AN68">
        <v>15.365</v>
      </c>
      <c r="AO68">
        <v>15.3682</v>
      </c>
      <c r="AP68">
        <v>15.370799999999999</v>
      </c>
      <c r="AQ68">
        <v>15.3735</v>
      </c>
      <c r="AR68">
        <v>15.3696</v>
      </c>
      <c r="AS68">
        <v>15.366300000000001</v>
      </c>
      <c r="AT68">
        <v>15.3658</v>
      </c>
      <c r="AU68">
        <v>15.3637</v>
      </c>
      <c r="AV68">
        <v>15.364599999999999</v>
      </c>
      <c r="AW68">
        <v>15.3682</v>
      </c>
      <c r="AX68">
        <v>15.369300000000001</v>
      </c>
      <c r="AY68">
        <v>15.3687</v>
      </c>
      <c r="AZ68">
        <v>15.366899999999999</v>
      </c>
      <c r="BA68">
        <v>15.3649</v>
      </c>
      <c r="BB68">
        <v>15.364599999999999</v>
      </c>
      <c r="BC68">
        <v>15.3673</v>
      </c>
      <c r="BD68">
        <v>15.374700000000001</v>
      </c>
      <c r="BE68">
        <v>15.3744</v>
      </c>
      <c r="BF68">
        <v>15.3697</v>
      </c>
      <c r="BG68">
        <v>15.3689</v>
      </c>
      <c r="BH68">
        <v>15.366300000000001</v>
      </c>
      <c r="BI68">
        <v>15.3673</v>
      </c>
    </row>
    <row r="69" spans="1:61" x14ac:dyDescent="0.25">
      <c r="A69" s="2">
        <v>42654</v>
      </c>
      <c r="B69">
        <f>_xll.BDH($A$1,"last_price",A69+TIME(8,0,0),A69+TIME(9,0,0),"BarSz=1","Dir=H","Dts=h","Sort=D","Quote=C","UseDPDF=Y","cols=60;rows=1")</f>
        <v>15.4605</v>
      </c>
      <c r="C69">
        <v>15.462199999999999</v>
      </c>
      <c r="D69">
        <v>15.4597</v>
      </c>
      <c r="E69">
        <v>15.463900000000001</v>
      </c>
      <c r="F69">
        <v>15.456799999999999</v>
      </c>
      <c r="G69">
        <v>15.4621</v>
      </c>
      <c r="H69">
        <v>15.460800000000001</v>
      </c>
      <c r="I69">
        <v>15.461</v>
      </c>
      <c r="J69">
        <v>15.4617</v>
      </c>
      <c r="K69">
        <v>15.4612</v>
      </c>
      <c r="L69">
        <v>15.458</v>
      </c>
      <c r="M69">
        <v>15.4564</v>
      </c>
      <c r="N69">
        <v>15.4533</v>
      </c>
      <c r="O69">
        <v>15.452199999999999</v>
      </c>
      <c r="P69">
        <v>15.4534</v>
      </c>
      <c r="Q69">
        <v>15.453900000000001</v>
      </c>
      <c r="R69">
        <v>15.4528</v>
      </c>
      <c r="S69">
        <v>15.455299999999999</v>
      </c>
      <c r="T69">
        <v>15.453900000000001</v>
      </c>
      <c r="U69">
        <v>15.453099999999999</v>
      </c>
      <c r="V69">
        <v>15.450799999999999</v>
      </c>
      <c r="W69">
        <v>15.4529</v>
      </c>
      <c r="X69">
        <v>15.451700000000001</v>
      </c>
      <c r="Y69">
        <v>15.452500000000001</v>
      </c>
      <c r="Z69">
        <v>15.4514</v>
      </c>
      <c r="AA69">
        <v>15.453799999999999</v>
      </c>
      <c r="AB69">
        <v>15.453099999999999</v>
      </c>
      <c r="AC69">
        <v>15.4557</v>
      </c>
      <c r="AD69">
        <v>15.456</v>
      </c>
      <c r="AE69">
        <v>15.459199999999999</v>
      </c>
      <c r="AF69">
        <v>15.461499999999999</v>
      </c>
      <c r="AG69">
        <v>15.465400000000001</v>
      </c>
      <c r="AH69">
        <v>15.4628</v>
      </c>
      <c r="AI69">
        <v>15.463800000000001</v>
      </c>
      <c r="AJ69">
        <v>15.4633</v>
      </c>
      <c r="AK69">
        <v>15.464499999999999</v>
      </c>
      <c r="AL69">
        <v>15.463800000000001</v>
      </c>
      <c r="AM69">
        <v>15.4602</v>
      </c>
      <c r="AN69">
        <v>15.4612</v>
      </c>
      <c r="AO69">
        <v>15.463200000000001</v>
      </c>
      <c r="AP69">
        <v>15.457599999999999</v>
      </c>
      <c r="AQ69">
        <v>15.456300000000001</v>
      </c>
      <c r="AR69">
        <v>15.4587</v>
      </c>
      <c r="AS69">
        <v>15.458600000000001</v>
      </c>
      <c r="AT69">
        <v>15.4559</v>
      </c>
      <c r="AU69">
        <v>15.460599999999999</v>
      </c>
      <c r="AV69">
        <v>15.458399999999999</v>
      </c>
      <c r="AW69">
        <v>15.456</v>
      </c>
      <c r="AX69">
        <v>15.453799999999999</v>
      </c>
      <c r="AY69">
        <v>15.4541</v>
      </c>
      <c r="AZ69">
        <v>15.455399999999999</v>
      </c>
      <c r="BA69">
        <v>15.449</v>
      </c>
      <c r="BB69">
        <v>15.449400000000001</v>
      </c>
      <c r="BC69">
        <v>15.447800000000001</v>
      </c>
      <c r="BD69">
        <v>15.4504</v>
      </c>
      <c r="BE69">
        <v>15.4521</v>
      </c>
      <c r="BF69">
        <v>15.4443</v>
      </c>
      <c r="BG69">
        <v>15.444599999999999</v>
      </c>
      <c r="BH69">
        <v>15.436299999999999</v>
      </c>
      <c r="BI69">
        <v>15.435499999999999</v>
      </c>
    </row>
    <row r="70" spans="1:61" x14ac:dyDescent="0.25">
      <c r="A70" s="2">
        <v>42655</v>
      </c>
      <c r="B70">
        <f>_xll.BDH($A$1,"last_price",A70+TIME(8,0,0),A70+TIME(9,0,0),"BarSz=1","Dir=H","Dts=h","Sort=D","Quote=C","UseDPDF=Y","cols=60;rows=1")</f>
        <v>15.406700000000001</v>
      </c>
      <c r="C70">
        <v>15.407400000000001</v>
      </c>
      <c r="D70">
        <v>15.4063</v>
      </c>
      <c r="E70">
        <v>15.4055</v>
      </c>
      <c r="F70">
        <v>15.4072</v>
      </c>
      <c r="G70">
        <v>15.4091</v>
      </c>
      <c r="H70">
        <v>15.414099999999999</v>
      </c>
      <c r="I70">
        <v>15.411799999999999</v>
      </c>
      <c r="J70">
        <v>15.406700000000001</v>
      </c>
      <c r="K70">
        <v>15.406599999999999</v>
      </c>
      <c r="L70">
        <v>15.4017</v>
      </c>
      <c r="M70">
        <v>15.397399999999999</v>
      </c>
      <c r="N70">
        <v>15.396699999999999</v>
      </c>
      <c r="O70">
        <v>15.3935</v>
      </c>
      <c r="P70">
        <v>15.3935</v>
      </c>
      <c r="Q70">
        <v>15.3955</v>
      </c>
      <c r="R70">
        <v>15.3934</v>
      </c>
      <c r="S70">
        <v>15.3955</v>
      </c>
      <c r="T70">
        <v>15.392799999999999</v>
      </c>
      <c r="U70">
        <v>15.3902</v>
      </c>
      <c r="V70">
        <v>15.3955</v>
      </c>
      <c r="W70">
        <v>15.394500000000001</v>
      </c>
      <c r="X70">
        <v>15.3977</v>
      </c>
      <c r="Y70">
        <v>15.3926</v>
      </c>
      <c r="Z70">
        <v>15.396000000000001</v>
      </c>
      <c r="AA70">
        <v>15.3865</v>
      </c>
      <c r="AB70">
        <v>15.385999999999999</v>
      </c>
      <c r="AC70">
        <v>15.382</v>
      </c>
      <c r="AD70">
        <v>15.3796</v>
      </c>
      <c r="AE70">
        <v>15.3797</v>
      </c>
      <c r="AF70">
        <v>15.382899999999999</v>
      </c>
      <c r="AG70">
        <v>15.379</v>
      </c>
      <c r="AH70">
        <v>15.3842</v>
      </c>
      <c r="AI70">
        <v>15.377700000000001</v>
      </c>
      <c r="AJ70">
        <v>15.370100000000001</v>
      </c>
      <c r="AK70">
        <v>15.3673</v>
      </c>
      <c r="AL70">
        <v>15.371499999999999</v>
      </c>
      <c r="AM70">
        <v>15.374599999999999</v>
      </c>
      <c r="AN70">
        <v>15.376300000000001</v>
      </c>
      <c r="AO70">
        <v>15.3749</v>
      </c>
      <c r="AP70">
        <v>15.3733</v>
      </c>
      <c r="AQ70">
        <v>15.372299999999999</v>
      </c>
      <c r="AR70">
        <v>15.3758</v>
      </c>
      <c r="AS70">
        <v>15.3734</v>
      </c>
      <c r="AT70">
        <v>15.374000000000001</v>
      </c>
      <c r="AU70">
        <v>15.3757</v>
      </c>
      <c r="AV70">
        <v>15.372199999999999</v>
      </c>
      <c r="AW70">
        <v>15.3665</v>
      </c>
      <c r="AX70">
        <v>15.367900000000001</v>
      </c>
      <c r="AY70">
        <v>15.37</v>
      </c>
      <c r="AZ70">
        <v>15.368499999999999</v>
      </c>
      <c r="BA70">
        <v>15.372</v>
      </c>
      <c r="BB70">
        <v>15.3705</v>
      </c>
      <c r="BC70">
        <v>15.3714</v>
      </c>
      <c r="BD70">
        <v>15.372199999999999</v>
      </c>
      <c r="BE70">
        <v>15.364800000000001</v>
      </c>
      <c r="BF70">
        <v>15.3665</v>
      </c>
      <c r="BG70">
        <v>15.368</v>
      </c>
      <c r="BH70">
        <v>15.3531</v>
      </c>
      <c r="BI70">
        <v>15.353199999999999</v>
      </c>
    </row>
    <row r="71" spans="1:61" x14ac:dyDescent="0.25">
      <c r="A71" s="2">
        <v>42656</v>
      </c>
      <c r="B71">
        <f>_xll.BDH($A$1,"last_price",A71+TIME(8,0,0),A71+TIME(9,0,0),"BarSz=1","Dir=H","Dts=h","Sort=D","Quote=C","UseDPDF=Y","cols=60;rows=1")</f>
        <v>15.5298</v>
      </c>
      <c r="C71">
        <v>15.5259</v>
      </c>
      <c r="D71">
        <v>15.5267</v>
      </c>
      <c r="E71">
        <v>15.5259</v>
      </c>
      <c r="F71">
        <v>15.530099999999999</v>
      </c>
      <c r="G71">
        <v>15.528</v>
      </c>
      <c r="H71">
        <v>15.536</v>
      </c>
      <c r="I71">
        <v>15.5373</v>
      </c>
      <c r="J71">
        <v>15.532999999999999</v>
      </c>
      <c r="K71">
        <v>15.537100000000001</v>
      </c>
      <c r="L71">
        <v>15.5307</v>
      </c>
      <c r="M71">
        <v>15.5327</v>
      </c>
      <c r="N71">
        <v>15.5321</v>
      </c>
      <c r="O71">
        <v>15.5296</v>
      </c>
      <c r="P71">
        <v>15.529400000000001</v>
      </c>
      <c r="Q71">
        <v>15.526899999999999</v>
      </c>
      <c r="R71">
        <v>15.5291</v>
      </c>
      <c r="S71">
        <v>15.5336</v>
      </c>
      <c r="T71">
        <v>15.532999999999999</v>
      </c>
      <c r="U71">
        <v>15.5328</v>
      </c>
      <c r="V71">
        <v>15.5177</v>
      </c>
      <c r="W71">
        <v>15.5177</v>
      </c>
      <c r="X71">
        <v>15.5185</v>
      </c>
      <c r="Y71">
        <v>15.516999999999999</v>
      </c>
      <c r="Z71">
        <v>15.5169</v>
      </c>
      <c r="AA71">
        <v>15.517300000000001</v>
      </c>
      <c r="AB71">
        <v>15.513400000000001</v>
      </c>
      <c r="AC71">
        <v>15.518000000000001</v>
      </c>
      <c r="AD71">
        <v>15.5181</v>
      </c>
      <c r="AE71">
        <v>15.5146</v>
      </c>
      <c r="AF71">
        <v>15.514200000000001</v>
      </c>
      <c r="AG71">
        <v>15.5168</v>
      </c>
      <c r="AH71">
        <v>15.519399999999999</v>
      </c>
      <c r="AI71">
        <v>15.5175</v>
      </c>
      <c r="AJ71">
        <v>15.515599999999999</v>
      </c>
      <c r="AK71">
        <v>15.516299999999999</v>
      </c>
      <c r="AL71">
        <v>15.520300000000001</v>
      </c>
      <c r="AM71">
        <v>15.5145</v>
      </c>
      <c r="AN71">
        <v>15.5121</v>
      </c>
      <c r="AO71">
        <v>15.507199999999999</v>
      </c>
      <c r="AP71">
        <v>15.5084</v>
      </c>
      <c r="AQ71">
        <v>15.5107</v>
      </c>
      <c r="AR71">
        <v>15.512</v>
      </c>
      <c r="AS71">
        <v>15.5129</v>
      </c>
      <c r="AT71">
        <v>15.514200000000001</v>
      </c>
      <c r="AU71">
        <v>15.5122</v>
      </c>
      <c r="AV71">
        <v>15.5123</v>
      </c>
      <c r="AW71">
        <v>15.5107</v>
      </c>
      <c r="AX71">
        <v>15.510300000000001</v>
      </c>
      <c r="AY71">
        <v>15.510300000000001</v>
      </c>
      <c r="AZ71">
        <v>15.510899999999999</v>
      </c>
      <c r="BA71">
        <v>15.513</v>
      </c>
      <c r="BB71">
        <v>15.517099999999999</v>
      </c>
      <c r="BC71">
        <v>15.5184</v>
      </c>
      <c r="BD71">
        <v>15.520099999999999</v>
      </c>
      <c r="BE71">
        <v>15.5169</v>
      </c>
      <c r="BF71">
        <v>15.5154</v>
      </c>
      <c r="BG71">
        <v>15.5098</v>
      </c>
      <c r="BH71">
        <v>15.5025</v>
      </c>
      <c r="BI71">
        <v>15.5054</v>
      </c>
    </row>
    <row r="72" spans="1:61" x14ac:dyDescent="0.25">
      <c r="A72" s="2">
        <v>42657</v>
      </c>
      <c r="B72">
        <f>_xll.BDH($A$1,"last_price",A72+TIME(8,0,0),A72+TIME(9,0,0),"BarSz=1","Dir=H","Dts=h","Sort=D","Quote=C","UseDPDF=Y","cols=60;rows=1")</f>
        <v>15.415900000000001</v>
      </c>
      <c r="C72">
        <v>15.4186</v>
      </c>
      <c r="D72">
        <v>15.4192</v>
      </c>
      <c r="E72">
        <v>15.4237</v>
      </c>
      <c r="F72">
        <v>15.4183</v>
      </c>
      <c r="G72">
        <v>15.4147</v>
      </c>
      <c r="H72">
        <v>15.4156</v>
      </c>
      <c r="I72">
        <v>15.417400000000001</v>
      </c>
      <c r="J72">
        <v>15.4163</v>
      </c>
      <c r="K72">
        <v>15.4147</v>
      </c>
      <c r="L72">
        <v>15.416499999999999</v>
      </c>
      <c r="M72">
        <v>15.4199</v>
      </c>
      <c r="N72">
        <v>15.4183</v>
      </c>
      <c r="O72">
        <v>15.417299999999999</v>
      </c>
      <c r="P72">
        <v>15.4169</v>
      </c>
      <c r="Q72">
        <v>15.4153</v>
      </c>
      <c r="R72">
        <v>15.4177</v>
      </c>
      <c r="S72">
        <v>15.4215</v>
      </c>
      <c r="T72">
        <v>15.4239</v>
      </c>
      <c r="U72">
        <v>15.4238</v>
      </c>
      <c r="V72">
        <v>15.4217</v>
      </c>
      <c r="W72">
        <v>15.420500000000001</v>
      </c>
      <c r="X72">
        <v>15.411899999999999</v>
      </c>
      <c r="Y72">
        <v>15.409700000000001</v>
      </c>
      <c r="Z72">
        <v>15.4084</v>
      </c>
      <c r="AA72">
        <v>15.4077</v>
      </c>
      <c r="AB72">
        <v>15.4068</v>
      </c>
      <c r="AC72">
        <v>15.4099</v>
      </c>
      <c r="AD72">
        <v>15.4084</v>
      </c>
      <c r="AE72">
        <v>15.407999999999999</v>
      </c>
      <c r="AF72">
        <v>15.4062</v>
      </c>
      <c r="AG72">
        <v>15.4071</v>
      </c>
      <c r="AH72">
        <v>15.4053</v>
      </c>
      <c r="AI72">
        <v>15.4068</v>
      </c>
      <c r="AJ72">
        <v>15.4053</v>
      </c>
      <c r="AK72">
        <v>15.4069</v>
      </c>
      <c r="AL72">
        <v>15.4057</v>
      </c>
      <c r="AM72">
        <v>15.4054</v>
      </c>
      <c r="AN72">
        <v>15.4115</v>
      </c>
      <c r="AO72">
        <v>15.4152</v>
      </c>
      <c r="AP72">
        <v>15.411799999999999</v>
      </c>
      <c r="AQ72">
        <v>15.4152</v>
      </c>
      <c r="AR72">
        <v>15.418100000000001</v>
      </c>
      <c r="AS72">
        <v>15.4132</v>
      </c>
      <c r="AT72">
        <v>15.4099</v>
      </c>
      <c r="AU72">
        <v>15.4138</v>
      </c>
      <c r="AV72">
        <v>15.414899999999999</v>
      </c>
      <c r="AW72">
        <v>15.411899999999999</v>
      </c>
      <c r="AX72">
        <v>15.4133</v>
      </c>
      <c r="AY72">
        <v>15.4162</v>
      </c>
      <c r="AZ72">
        <v>15.4146</v>
      </c>
      <c r="BA72">
        <v>15.4171</v>
      </c>
      <c r="BB72">
        <v>15.417899999999999</v>
      </c>
      <c r="BC72">
        <v>15.422800000000001</v>
      </c>
      <c r="BD72">
        <v>15.4184</v>
      </c>
      <c r="BE72">
        <v>15.414999999999999</v>
      </c>
      <c r="BF72">
        <v>15.4194</v>
      </c>
      <c r="BG72">
        <v>15.4178</v>
      </c>
      <c r="BH72">
        <v>15.413</v>
      </c>
      <c r="BI72">
        <v>15.405900000000001</v>
      </c>
    </row>
    <row r="73" spans="1:61" x14ac:dyDescent="0.25">
      <c r="A73" s="2">
        <v>42660</v>
      </c>
      <c r="B73">
        <f>_xll.BDH($A$1,"last_price",A73+TIME(8,0,0),A73+TIME(9,0,0),"BarSz=1","Dir=H","Dts=h","Sort=D","Quote=C","UseDPDF=Y","cols=60;rows=1")</f>
        <v>15.457700000000001</v>
      </c>
      <c r="C73">
        <v>15.454700000000001</v>
      </c>
      <c r="D73">
        <v>15.454700000000001</v>
      </c>
      <c r="E73">
        <v>15.455</v>
      </c>
      <c r="F73">
        <v>15.4558</v>
      </c>
      <c r="G73">
        <v>15.4581</v>
      </c>
      <c r="H73">
        <v>15.459099999999999</v>
      </c>
      <c r="I73">
        <v>15.460900000000001</v>
      </c>
      <c r="J73">
        <v>15.456300000000001</v>
      </c>
      <c r="K73">
        <v>15.4543</v>
      </c>
      <c r="L73">
        <v>15.4552</v>
      </c>
      <c r="M73">
        <v>15.4566</v>
      </c>
      <c r="N73">
        <v>15.457599999999999</v>
      </c>
      <c r="O73">
        <v>15.4596</v>
      </c>
      <c r="P73">
        <v>15.463900000000001</v>
      </c>
      <c r="Q73">
        <v>15.4651</v>
      </c>
      <c r="R73">
        <v>15.4663</v>
      </c>
      <c r="S73">
        <v>15.4641</v>
      </c>
      <c r="T73">
        <v>15.4611</v>
      </c>
      <c r="U73">
        <v>15.4605</v>
      </c>
      <c r="V73">
        <v>15.4598</v>
      </c>
      <c r="W73">
        <v>15.4566</v>
      </c>
      <c r="X73">
        <v>15.4594</v>
      </c>
      <c r="Y73">
        <v>15.454800000000001</v>
      </c>
      <c r="Z73">
        <v>15.456</v>
      </c>
      <c r="AA73">
        <v>15.458299999999999</v>
      </c>
      <c r="AB73">
        <v>15.4625</v>
      </c>
      <c r="AC73">
        <v>15.461</v>
      </c>
      <c r="AD73">
        <v>15.4602</v>
      </c>
      <c r="AE73">
        <v>15.4589</v>
      </c>
      <c r="AF73">
        <v>15.458399999999999</v>
      </c>
      <c r="AG73">
        <v>15.452199999999999</v>
      </c>
      <c r="AH73">
        <v>15.4529</v>
      </c>
      <c r="AI73">
        <v>15.453200000000001</v>
      </c>
      <c r="AJ73">
        <v>15.4518</v>
      </c>
      <c r="AK73">
        <v>15.451700000000001</v>
      </c>
      <c r="AL73">
        <v>15.448499999999999</v>
      </c>
      <c r="AM73">
        <v>15.449299999999999</v>
      </c>
      <c r="AN73">
        <v>15.451599999999999</v>
      </c>
      <c r="AO73">
        <v>15.4497</v>
      </c>
      <c r="AP73">
        <v>15.4518</v>
      </c>
      <c r="AQ73">
        <v>15.4472</v>
      </c>
      <c r="AR73">
        <v>15.445499999999999</v>
      </c>
      <c r="AS73">
        <v>15.444599999999999</v>
      </c>
      <c r="AT73">
        <v>15.4467</v>
      </c>
      <c r="AU73">
        <v>15.4421</v>
      </c>
      <c r="AV73">
        <v>15.442399999999999</v>
      </c>
      <c r="AW73">
        <v>15.4392</v>
      </c>
      <c r="AX73">
        <v>15.4406</v>
      </c>
      <c r="AY73">
        <v>15.444000000000001</v>
      </c>
      <c r="AZ73">
        <v>15.4453</v>
      </c>
      <c r="BA73">
        <v>15.448</v>
      </c>
      <c r="BB73">
        <v>15.4482</v>
      </c>
      <c r="BC73">
        <v>15.446199999999999</v>
      </c>
      <c r="BD73">
        <v>15.4472</v>
      </c>
      <c r="BE73">
        <v>15.4475</v>
      </c>
      <c r="BF73">
        <v>15.449</v>
      </c>
      <c r="BG73">
        <v>15.4452</v>
      </c>
      <c r="BH73">
        <v>15.4434</v>
      </c>
      <c r="BI73">
        <v>15.4457</v>
      </c>
    </row>
    <row r="74" spans="1:61" x14ac:dyDescent="0.25">
      <c r="A74" s="2">
        <v>42661</v>
      </c>
      <c r="B74">
        <f>_xll.BDH($A$1,"last_price",A74+TIME(8,0,0),A74+TIME(9,0,0),"BarSz=1","Dir=H","Dts=h","Sort=D","Quote=C","UseDPDF=Y","cols=60;rows=1")</f>
        <v>15.388500000000001</v>
      </c>
      <c r="C74">
        <v>15.388199999999999</v>
      </c>
      <c r="D74">
        <v>15.388199999999999</v>
      </c>
      <c r="E74">
        <v>15.391400000000001</v>
      </c>
      <c r="F74">
        <v>15.386799999999999</v>
      </c>
      <c r="G74">
        <v>15.389799999999999</v>
      </c>
      <c r="H74">
        <v>15.387600000000001</v>
      </c>
      <c r="I74">
        <v>15.388199999999999</v>
      </c>
      <c r="J74">
        <v>15.388299999999999</v>
      </c>
      <c r="K74">
        <v>15.3888</v>
      </c>
      <c r="L74">
        <v>15.3864</v>
      </c>
      <c r="M74">
        <v>15.3889</v>
      </c>
      <c r="N74">
        <v>15.3917</v>
      </c>
      <c r="O74">
        <v>15.391299999999999</v>
      </c>
      <c r="P74">
        <v>15.3918</v>
      </c>
      <c r="Q74">
        <v>15.394299999999999</v>
      </c>
      <c r="R74">
        <v>15.3927</v>
      </c>
      <c r="S74">
        <v>15.395799999999999</v>
      </c>
      <c r="T74">
        <v>15.396599999999999</v>
      </c>
      <c r="U74">
        <v>15.398400000000001</v>
      </c>
      <c r="V74">
        <v>15.3926</v>
      </c>
      <c r="W74">
        <v>15.389699999999999</v>
      </c>
      <c r="X74">
        <v>15.3918</v>
      </c>
      <c r="Y74">
        <v>15.3895</v>
      </c>
      <c r="Z74">
        <v>15.3889</v>
      </c>
      <c r="AA74">
        <v>15.3902</v>
      </c>
      <c r="AB74">
        <v>15.3895</v>
      </c>
      <c r="AC74">
        <v>15.3902</v>
      </c>
      <c r="AD74">
        <v>15.391999999999999</v>
      </c>
      <c r="AE74">
        <v>15.387600000000001</v>
      </c>
      <c r="AF74">
        <v>15.385199999999999</v>
      </c>
      <c r="AG74">
        <v>15.3825</v>
      </c>
      <c r="AH74">
        <v>15.3805</v>
      </c>
      <c r="AI74">
        <v>15.381</v>
      </c>
      <c r="AJ74">
        <v>15.3774</v>
      </c>
      <c r="AK74">
        <v>15.382199999999999</v>
      </c>
      <c r="AL74">
        <v>15.384499999999999</v>
      </c>
      <c r="AM74">
        <v>15.3833</v>
      </c>
      <c r="AN74">
        <v>15.3835</v>
      </c>
      <c r="AO74">
        <v>15.3833</v>
      </c>
      <c r="AP74">
        <v>15.386200000000001</v>
      </c>
      <c r="AQ74">
        <v>15.385899999999999</v>
      </c>
      <c r="AR74">
        <v>15.3828</v>
      </c>
      <c r="AS74">
        <v>15.379</v>
      </c>
      <c r="AT74">
        <v>15.3795</v>
      </c>
      <c r="AU74">
        <v>15.3787</v>
      </c>
      <c r="AV74">
        <v>15.3826</v>
      </c>
      <c r="AW74">
        <v>15.3825</v>
      </c>
      <c r="AX74">
        <v>15.3811</v>
      </c>
      <c r="AY74">
        <v>15.3828</v>
      </c>
      <c r="AZ74">
        <v>15.382199999999999</v>
      </c>
      <c r="BA74">
        <v>15.3827</v>
      </c>
      <c r="BB74">
        <v>15.3809</v>
      </c>
      <c r="BC74">
        <v>15.3827</v>
      </c>
      <c r="BD74">
        <v>15.381399999999999</v>
      </c>
      <c r="BE74">
        <v>15.380599999999999</v>
      </c>
      <c r="BF74">
        <v>15.3767</v>
      </c>
      <c r="BG74">
        <v>15.3903</v>
      </c>
      <c r="BH74">
        <v>15.396800000000001</v>
      </c>
      <c r="BI74">
        <v>15.398300000000001</v>
      </c>
    </row>
    <row r="75" spans="1:61" x14ac:dyDescent="0.25">
      <c r="A75" s="2">
        <v>42662</v>
      </c>
      <c r="B75">
        <f>_xll.BDH($A$1,"last_price",A75+TIME(8,0,0),A75+TIME(9,0,0),"BarSz=1","Dir=H","Dts=h","Sort=D","Quote=C","UseDPDF=Y","cols=60;rows=1")</f>
        <v>15.3834</v>
      </c>
      <c r="C75">
        <v>15.385300000000001</v>
      </c>
      <c r="D75">
        <v>15.3826</v>
      </c>
      <c r="E75">
        <v>15.385</v>
      </c>
      <c r="F75">
        <v>15.3873</v>
      </c>
      <c r="G75">
        <v>15.3874</v>
      </c>
      <c r="H75">
        <v>15.3895</v>
      </c>
      <c r="I75">
        <v>15.3916</v>
      </c>
      <c r="J75">
        <v>15.391500000000001</v>
      </c>
      <c r="K75">
        <v>15.390599999999999</v>
      </c>
      <c r="L75">
        <v>15.3909</v>
      </c>
      <c r="M75">
        <v>15.392300000000001</v>
      </c>
      <c r="N75">
        <v>15.390700000000001</v>
      </c>
      <c r="O75">
        <v>15.3889</v>
      </c>
      <c r="P75">
        <v>15.3889</v>
      </c>
      <c r="Q75">
        <v>15.3909</v>
      </c>
      <c r="R75">
        <v>15.390499999999999</v>
      </c>
      <c r="S75">
        <v>15.394500000000001</v>
      </c>
      <c r="T75">
        <v>15.401199999999999</v>
      </c>
      <c r="U75">
        <v>15.4011</v>
      </c>
      <c r="V75">
        <v>15.402799999999999</v>
      </c>
      <c r="W75">
        <v>15.4032</v>
      </c>
      <c r="X75">
        <v>15.402900000000001</v>
      </c>
      <c r="Y75">
        <v>15.402200000000001</v>
      </c>
      <c r="Z75">
        <v>15.4003</v>
      </c>
      <c r="AA75">
        <v>15.402200000000001</v>
      </c>
      <c r="AB75">
        <v>15.4015</v>
      </c>
      <c r="AC75">
        <v>15.399100000000001</v>
      </c>
      <c r="AD75">
        <v>15.402200000000001</v>
      </c>
      <c r="AE75">
        <v>15.4023</v>
      </c>
      <c r="AF75">
        <v>15.4025</v>
      </c>
      <c r="AG75">
        <v>15.4023</v>
      </c>
      <c r="AH75">
        <v>15.406000000000001</v>
      </c>
      <c r="AI75">
        <v>15.4063</v>
      </c>
      <c r="AJ75">
        <v>15.41</v>
      </c>
      <c r="AK75">
        <v>15.4094</v>
      </c>
      <c r="AL75">
        <v>15.4108</v>
      </c>
      <c r="AM75">
        <v>15.4094</v>
      </c>
      <c r="AN75">
        <v>15.406000000000001</v>
      </c>
      <c r="AO75">
        <v>15.406599999999999</v>
      </c>
      <c r="AP75">
        <v>15.4048</v>
      </c>
      <c r="AQ75">
        <v>15.404500000000001</v>
      </c>
      <c r="AR75">
        <v>15.4076</v>
      </c>
      <c r="AS75">
        <v>15.4071</v>
      </c>
      <c r="AT75">
        <v>15.4068</v>
      </c>
      <c r="AU75">
        <v>15.408099999999999</v>
      </c>
      <c r="AV75">
        <v>15.405900000000001</v>
      </c>
      <c r="AW75">
        <v>15.4085</v>
      </c>
      <c r="AX75">
        <v>15.408300000000001</v>
      </c>
      <c r="AY75">
        <v>15.405099999999999</v>
      </c>
      <c r="AZ75">
        <v>15.401</v>
      </c>
      <c r="BA75">
        <v>15.3956</v>
      </c>
      <c r="BB75">
        <v>15.3935</v>
      </c>
      <c r="BC75">
        <v>15.392200000000001</v>
      </c>
      <c r="BD75">
        <v>15.3932</v>
      </c>
      <c r="BE75">
        <v>15.3931</v>
      </c>
      <c r="BF75">
        <v>15.3941</v>
      </c>
      <c r="BG75">
        <v>15.3988</v>
      </c>
      <c r="BH75">
        <v>15.397399999999999</v>
      </c>
      <c r="BI75">
        <v>15.406000000000001</v>
      </c>
    </row>
    <row r="76" spans="1:61" x14ac:dyDescent="0.25">
      <c r="A76" s="2">
        <v>42663</v>
      </c>
      <c r="B76">
        <f>_xll.BDH($A$1,"last_price",A76+TIME(8,0,0),A76+TIME(9,0,0),"BarSz=1","Dir=H","Dts=h","Sort=D","Quote=C","UseDPDF=Y","cols=60;rows=1")</f>
        <v>15.3644</v>
      </c>
      <c r="C76">
        <v>15.3681</v>
      </c>
      <c r="D76">
        <v>15.369199999999999</v>
      </c>
      <c r="E76">
        <v>15.3698</v>
      </c>
      <c r="F76">
        <v>15.369</v>
      </c>
      <c r="G76">
        <v>15.3674</v>
      </c>
      <c r="H76">
        <v>15.3643</v>
      </c>
      <c r="I76">
        <v>15.364000000000001</v>
      </c>
      <c r="J76">
        <v>15.3644</v>
      </c>
      <c r="K76">
        <v>15.365399999999999</v>
      </c>
      <c r="L76">
        <v>15.363300000000001</v>
      </c>
      <c r="M76">
        <v>15.364000000000001</v>
      </c>
      <c r="N76">
        <v>15.364800000000001</v>
      </c>
      <c r="O76">
        <v>15.365500000000001</v>
      </c>
      <c r="P76">
        <v>15.363899999999999</v>
      </c>
      <c r="Q76">
        <v>15.363300000000001</v>
      </c>
      <c r="R76">
        <v>15.365</v>
      </c>
      <c r="S76">
        <v>15.3652</v>
      </c>
      <c r="T76">
        <v>15.366400000000001</v>
      </c>
      <c r="U76">
        <v>15.3657</v>
      </c>
      <c r="V76">
        <v>15.3605</v>
      </c>
      <c r="W76">
        <v>15.356299999999999</v>
      </c>
      <c r="X76">
        <v>15.352399999999999</v>
      </c>
      <c r="Y76">
        <v>15.357699999999999</v>
      </c>
      <c r="Z76">
        <v>15.358599999999999</v>
      </c>
      <c r="AA76">
        <v>15.356400000000001</v>
      </c>
      <c r="AB76">
        <v>15.3584</v>
      </c>
      <c r="AC76">
        <v>15.359299999999999</v>
      </c>
      <c r="AD76">
        <v>15.3536</v>
      </c>
      <c r="AE76">
        <v>15.350300000000001</v>
      </c>
      <c r="AF76">
        <v>15.3474</v>
      </c>
      <c r="AG76">
        <v>15.3445</v>
      </c>
      <c r="AH76">
        <v>15.3436</v>
      </c>
      <c r="AI76">
        <v>15.343999999999999</v>
      </c>
      <c r="AJ76">
        <v>15.344200000000001</v>
      </c>
      <c r="AK76">
        <v>15.3438</v>
      </c>
      <c r="AL76">
        <v>15.3454</v>
      </c>
      <c r="AM76">
        <v>15.3438</v>
      </c>
      <c r="AN76">
        <v>15.345599999999999</v>
      </c>
      <c r="AO76">
        <v>15.342499999999999</v>
      </c>
      <c r="AP76">
        <v>15.3423</v>
      </c>
      <c r="AQ76">
        <v>15.3453</v>
      </c>
      <c r="AR76">
        <v>15.345000000000001</v>
      </c>
      <c r="AS76">
        <v>15.3461</v>
      </c>
      <c r="AT76">
        <v>15.347099999999999</v>
      </c>
      <c r="AU76">
        <v>15.3454</v>
      </c>
      <c r="AV76">
        <v>15.3467</v>
      </c>
      <c r="AW76">
        <v>15.348800000000001</v>
      </c>
      <c r="AX76">
        <v>15.347899999999999</v>
      </c>
      <c r="AY76">
        <v>15.3475</v>
      </c>
      <c r="AZ76">
        <v>15.345599999999999</v>
      </c>
      <c r="BA76">
        <v>15.341699999999999</v>
      </c>
      <c r="BB76">
        <v>15.342000000000001</v>
      </c>
      <c r="BC76">
        <v>15.342000000000001</v>
      </c>
      <c r="BD76">
        <v>15.341699999999999</v>
      </c>
      <c r="BE76">
        <v>15.3429</v>
      </c>
      <c r="BF76">
        <v>15.3409</v>
      </c>
      <c r="BG76">
        <v>15.3422</v>
      </c>
      <c r="BH76">
        <v>15.340299999999999</v>
      </c>
      <c r="BI76">
        <v>15.3422</v>
      </c>
    </row>
    <row r="77" spans="1:61" x14ac:dyDescent="0.25">
      <c r="A77" s="2">
        <v>42664</v>
      </c>
      <c r="B77">
        <f>_xll.BDH($A$1,"last_price",A77+TIME(8,0,0),A77+TIME(9,0,0),"BarSz=1","Dir=H","Dts=h","Sort=D","Quote=C","UseDPDF=Y","cols=60;rows=1")</f>
        <v>15.4224</v>
      </c>
      <c r="C77">
        <v>15.423400000000001</v>
      </c>
      <c r="D77">
        <v>15.426600000000001</v>
      </c>
      <c r="E77">
        <v>15.425700000000001</v>
      </c>
      <c r="F77">
        <v>15.4217</v>
      </c>
      <c r="G77">
        <v>15.4214</v>
      </c>
      <c r="H77">
        <v>15.4231</v>
      </c>
      <c r="I77">
        <v>15.421200000000001</v>
      </c>
      <c r="J77">
        <v>15.4213</v>
      </c>
      <c r="K77">
        <v>15.4185</v>
      </c>
      <c r="L77">
        <v>15.419499999999999</v>
      </c>
      <c r="M77">
        <v>15.416499999999999</v>
      </c>
      <c r="N77">
        <v>15.4093</v>
      </c>
      <c r="O77">
        <v>15.4108</v>
      </c>
      <c r="P77">
        <v>15.41</v>
      </c>
      <c r="Q77">
        <v>15.412100000000001</v>
      </c>
      <c r="R77">
        <v>15.412100000000001</v>
      </c>
      <c r="S77">
        <v>15.4125</v>
      </c>
      <c r="T77">
        <v>15.411799999999999</v>
      </c>
      <c r="U77">
        <v>15.412100000000001</v>
      </c>
      <c r="V77">
        <v>15.4131</v>
      </c>
      <c r="W77">
        <v>15.4131</v>
      </c>
      <c r="X77">
        <v>15.413600000000001</v>
      </c>
      <c r="Y77">
        <v>15.406700000000001</v>
      </c>
      <c r="Z77">
        <v>15.4061</v>
      </c>
      <c r="AA77">
        <v>15.409800000000001</v>
      </c>
      <c r="AB77">
        <v>15.4131</v>
      </c>
      <c r="AC77">
        <v>15.411799999999999</v>
      </c>
      <c r="AD77">
        <v>15.413500000000001</v>
      </c>
      <c r="AE77">
        <v>15.4122</v>
      </c>
      <c r="AF77">
        <v>15.4161</v>
      </c>
      <c r="AG77">
        <v>15.417199999999999</v>
      </c>
      <c r="AH77">
        <v>15.418100000000001</v>
      </c>
      <c r="AI77">
        <v>15.419700000000001</v>
      </c>
      <c r="AJ77">
        <v>15.4201</v>
      </c>
      <c r="AK77">
        <v>15.419499999999999</v>
      </c>
      <c r="AL77">
        <v>15.420299999999999</v>
      </c>
      <c r="AM77">
        <v>15.4207</v>
      </c>
      <c r="AN77">
        <v>15.421200000000001</v>
      </c>
      <c r="AO77">
        <v>15.418799999999999</v>
      </c>
      <c r="AP77">
        <v>15.4198</v>
      </c>
      <c r="AQ77">
        <v>15.422499999999999</v>
      </c>
      <c r="AR77">
        <v>15.419499999999999</v>
      </c>
      <c r="AS77">
        <v>15.421200000000001</v>
      </c>
      <c r="AT77">
        <v>15.4207</v>
      </c>
      <c r="AU77">
        <v>15.420299999999999</v>
      </c>
      <c r="AV77">
        <v>15.4193</v>
      </c>
      <c r="AW77">
        <v>15.4176</v>
      </c>
      <c r="AX77">
        <v>15.418100000000001</v>
      </c>
      <c r="AY77">
        <v>15.412699999999999</v>
      </c>
      <c r="AZ77">
        <v>15.4155</v>
      </c>
      <c r="BA77">
        <v>15.413</v>
      </c>
      <c r="BB77">
        <v>15.414999999999999</v>
      </c>
      <c r="BC77">
        <v>15.414199999999999</v>
      </c>
      <c r="BD77">
        <v>15.4146</v>
      </c>
      <c r="BE77">
        <v>15.4169</v>
      </c>
      <c r="BF77">
        <v>15.414199999999999</v>
      </c>
      <c r="BG77">
        <v>15.415100000000001</v>
      </c>
      <c r="BH77">
        <v>15.415800000000001</v>
      </c>
      <c r="BI77">
        <v>15.4206</v>
      </c>
    </row>
    <row r="78" spans="1:61" x14ac:dyDescent="0.25">
      <c r="A78" s="2">
        <v>42667</v>
      </c>
      <c r="B78">
        <f>_xll.BDH($A$1,"last_price",A78+TIME(8,0,0),A78+TIME(9,0,0),"BarSz=1","Dir=H","Dts=h","Sort=D","Quote=C","UseDPDF=Y","cols=60;rows=1")</f>
        <v>15.3355</v>
      </c>
      <c r="C78">
        <v>15.336499999999999</v>
      </c>
      <c r="D78">
        <v>15.3363</v>
      </c>
      <c r="E78">
        <v>15.3346</v>
      </c>
      <c r="F78">
        <v>15.333299999999999</v>
      </c>
      <c r="G78">
        <v>15.3346</v>
      </c>
      <c r="H78">
        <v>15.337</v>
      </c>
      <c r="I78">
        <v>15.3377</v>
      </c>
      <c r="J78">
        <v>15.3377</v>
      </c>
      <c r="K78">
        <v>15.3352</v>
      </c>
      <c r="L78">
        <v>15.3354</v>
      </c>
      <c r="M78">
        <v>15.333500000000001</v>
      </c>
      <c r="N78">
        <v>15.333500000000001</v>
      </c>
      <c r="O78">
        <v>15.331899999999999</v>
      </c>
      <c r="P78">
        <v>15.3314</v>
      </c>
      <c r="Q78">
        <v>15.3306</v>
      </c>
      <c r="R78">
        <v>15.3299</v>
      </c>
      <c r="S78">
        <v>15.3302</v>
      </c>
      <c r="T78">
        <v>15.3307</v>
      </c>
      <c r="U78">
        <v>15.329800000000001</v>
      </c>
      <c r="V78">
        <v>15.3362</v>
      </c>
      <c r="W78">
        <v>15.336399999999999</v>
      </c>
      <c r="X78">
        <v>15.3363</v>
      </c>
      <c r="Y78">
        <v>15.337199999999999</v>
      </c>
      <c r="Z78">
        <v>15.3386</v>
      </c>
      <c r="AA78">
        <v>15.337999999999999</v>
      </c>
      <c r="AB78">
        <v>15.337199999999999</v>
      </c>
      <c r="AC78">
        <v>15.336</v>
      </c>
      <c r="AD78">
        <v>15.337400000000001</v>
      </c>
      <c r="AE78">
        <v>15.335900000000001</v>
      </c>
      <c r="AF78">
        <v>15.3386</v>
      </c>
      <c r="AG78">
        <v>15.3375</v>
      </c>
      <c r="AH78">
        <v>15.3354</v>
      </c>
      <c r="AI78">
        <v>15.3362</v>
      </c>
      <c r="AJ78">
        <v>15.3368</v>
      </c>
      <c r="AK78">
        <v>15.3344</v>
      </c>
      <c r="AL78">
        <v>15.3369</v>
      </c>
      <c r="AM78">
        <v>15.3371</v>
      </c>
      <c r="AN78">
        <v>15.3371</v>
      </c>
      <c r="AO78">
        <v>15.337400000000001</v>
      </c>
      <c r="AP78">
        <v>15.3377</v>
      </c>
      <c r="AQ78">
        <v>15.3363</v>
      </c>
      <c r="AR78">
        <v>15.3348</v>
      </c>
      <c r="AS78">
        <v>15.335900000000001</v>
      </c>
      <c r="AT78">
        <v>15.3377</v>
      </c>
      <c r="AU78">
        <v>15.3354</v>
      </c>
      <c r="AV78">
        <v>15.335800000000001</v>
      </c>
      <c r="AW78">
        <v>15.335599999999999</v>
      </c>
      <c r="AX78">
        <v>15.3353</v>
      </c>
      <c r="AY78">
        <v>15.337199999999999</v>
      </c>
      <c r="AZ78">
        <v>15.337300000000001</v>
      </c>
      <c r="BA78">
        <v>15.3363</v>
      </c>
      <c r="BB78">
        <v>15.337199999999999</v>
      </c>
      <c r="BC78">
        <v>15.3348</v>
      </c>
      <c r="BD78">
        <v>15.3352</v>
      </c>
      <c r="BE78">
        <v>15.334</v>
      </c>
      <c r="BF78">
        <v>15.330500000000001</v>
      </c>
      <c r="BG78">
        <v>15.331099999999999</v>
      </c>
      <c r="BH78">
        <v>15.332100000000001</v>
      </c>
      <c r="BI78">
        <v>15.3361</v>
      </c>
    </row>
    <row r="79" spans="1:61" x14ac:dyDescent="0.25">
      <c r="A79" s="2">
        <v>42668</v>
      </c>
      <c r="B79">
        <f>_xll.BDH($A$1,"last_price",A79+TIME(8,0,0),A79+TIME(9,0,0),"BarSz=1","Dir=H","Dts=h","Sort=D","Quote=C","UseDPDF=Y","cols=60;rows=1")</f>
        <v>15.3919</v>
      </c>
      <c r="C79">
        <v>15.3903</v>
      </c>
      <c r="D79">
        <v>15.3903</v>
      </c>
      <c r="E79">
        <v>15.3904</v>
      </c>
      <c r="F79">
        <v>15.388500000000001</v>
      </c>
      <c r="G79">
        <v>15.3895</v>
      </c>
      <c r="H79">
        <v>15.388999999999999</v>
      </c>
      <c r="I79">
        <v>15.387499999999999</v>
      </c>
      <c r="J79">
        <v>15.3872</v>
      </c>
      <c r="K79">
        <v>15.385999999999999</v>
      </c>
      <c r="L79">
        <v>15.3878</v>
      </c>
      <c r="M79">
        <v>15.388299999999999</v>
      </c>
      <c r="N79">
        <v>15.3879</v>
      </c>
      <c r="O79">
        <v>15.388400000000001</v>
      </c>
      <c r="P79">
        <v>15.389699999999999</v>
      </c>
      <c r="Q79">
        <v>15.383699999999999</v>
      </c>
      <c r="R79">
        <v>15.3825</v>
      </c>
      <c r="S79">
        <v>15.3825</v>
      </c>
      <c r="T79">
        <v>15.382199999999999</v>
      </c>
      <c r="U79">
        <v>15.380100000000001</v>
      </c>
      <c r="V79">
        <v>15.378299999999999</v>
      </c>
      <c r="W79">
        <v>15.3805</v>
      </c>
      <c r="X79">
        <v>15.3834</v>
      </c>
      <c r="Y79">
        <v>15.3827</v>
      </c>
      <c r="Z79">
        <v>15.3826</v>
      </c>
      <c r="AA79">
        <v>15.380599999999999</v>
      </c>
      <c r="AB79">
        <v>15.3805</v>
      </c>
      <c r="AC79">
        <v>15.382400000000001</v>
      </c>
      <c r="AD79">
        <v>15.3819</v>
      </c>
      <c r="AE79">
        <v>15.382300000000001</v>
      </c>
      <c r="AF79">
        <v>15.3797</v>
      </c>
      <c r="AG79">
        <v>15.3804</v>
      </c>
      <c r="AH79">
        <v>15.379899999999999</v>
      </c>
      <c r="AI79">
        <v>15.3802</v>
      </c>
      <c r="AJ79">
        <v>15.380800000000001</v>
      </c>
      <c r="AK79">
        <v>15.380699999999999</v>
      </c>
      <c r="AL79">
        <v>15.3795</v>
      </c>
      <c r="AM79">
        <v>15.378</v>
      </c>
      <c r="AN79">
        <v>15.376200000000001</v>
      </c>
      <c r="AO79">
        <v>15.378299999999999</v>
      </c>
      <c r="AP79">
        <v>15.375500000000001</v>
      </c>
      <c r="AQ79">
        <v>15.3771</v>
      </c>
      <c r="AR79">
        <v>15.376200000000001</v>
      </c>
      <c r="AS79">
        <v>15.3775</v>
      </c>
      <c r="AT79">
        <v>15.3764</v>
      </c>
      <c r="AU79">
        <v>15.373200000000001</v>
      </c>
      <c r="AV79">
        <v>15.3704</v>
      </c>
      <c r="AW79">
        <v>15.369199999999999</v>
      </c>
      <c r="AX79">
        <v>15.3695</v>
      </c>
      <c r="AY79">
        <v>15.366300000000001</v>
      </c>
      <c r="AZ79">
        <v>15.364800000000001</v>
      </c>
      <c r="BA79">
        <v>15.367000000000001</v>
      </c>
      <c r="BB79">
        <v>15.366099999999999</v>
      </c>
      <c r="BC79">
        <v>15.371</v>
      </c>
      <c r="BD79">
        <v>15.3704</v>
      </c>
      <c r="BE79">
        <v>15.3726</v>
      </c>
      <c r="BF79">
        <v>15.372999999999999</v>
      </c>
      <c r="BG79">
        <v>15.374700000000001</v>
      </c>
      <c r="BH79">
        <v>15.3742</v>
      </c>
      <c r="BI79">
        <v>15.372</v>
      </c>
    </row>
    <row r="80" spans="1:61" x14ac:dyDescent="0.25">
      <c r="A80" s="2">
        <v>42669</v>
      </c>
      <c r="B80">
        <f>_xll.BDH($A$1,"last_price",A80+TIME(8,0,0),A80+TIME(9,0,0),"BarSz=1","Dir=H","Dts=h","Sort=D","Quote=C","UseDPDF=Y","cols=60;rows=1")</f>
        <v>15.3653</v>
      </c>
      <c r="C80">
        <v>15.363200000000001</v>
      </c>
      <c r="D80">
        <v>15.3658</v>
      </c>
      <c r="E80">
        <v>15.363799999999999</v>
      </c>
      <c r="F80">
        <v>15.363899999999999</v>
      </c>
      <c r="G80">
        <v>15.3673</v>
      </c>
      <c r="H80">
        <v>15.3682</v>
      </c>
      <c r="I80">
        <v>15.364100000000001</v>
      </c>
      <c r="J80">
        <v>15.3657</v>
      </c>
      <c r="K80">
        <v>15.366199999999999</v>
      </c>
      <c r="L80">
        <v>15.367000000000001</v>
      </c>
      <c r="M80">
        <v>15.3658</v>
      </c>
      <c r="N80">
        <v>15.364699999999999</v>
      </c>
      <c r="O80">
        <v>15.365399999999999</v>
      </c>
      <c r="P80">
        <v>15.363899999999999</v>
      </c>
      <c r="Q80">
        <v>15.3659</v>
      </c>
      <c r="R80">
        <v>15.3666</v>
      </c>
      <c r="S80">
        <v>15.363</v>
      </c>
      <c r="T80">
        <v>15.3584</v>
      </c>
      <c r="U80">
        <v>15.358000000000001</v>
      </c>
      <c r="V80">
        <v>15.353300000000001</v>
      </c>
      <c r="W80">
        <v>15.3513</v>
      </c>
      <c r="X80">
        <v>15.352600000000001</v>
      </c>
      <c r="Y80">
        <v>15.3558</v>
      </c>
      <c r="Z80">
        <v>15.349399999999999</v>
      </c>
      <c r="AA80">
        <v>15.350099999999999</v>
      </c>
      <c r="AB80">
        <v>15.349299999999999</v>
      </c>
      <c r="AC80">
        <v>15.350300000000001</v>
      </c>
      <c r="AD80">
        <v>15.3535</v>
      </c>
      <c r="AE80">
        <v>15.3537</v>
      </c>
      <c r="AF80">
        <v>15.357200000000001</v>
      </c>
      <c r="AG80">
        <v>15.358000000000001</v>
      </c>
      <c r="AH80">
        <v>15.359500000000001</v>
      </c>
      <c r="AI80">
        <v>15.36</v>
      </c>
      <c r="AJ80">
        <v>15.358599999999999</v>
      </c>
      <c r="AK80">
        <v>15.3613</v>
      </c>
      <c r="AL80">
        <v>15.3589</v>
      </c>
      <c r="AM80">
        <v>15.354699999999999</v>
      </c>
      <c r="AN80">
        <v>15.352399999999999</v>
      </c>
      <c r="AO80">
        <v>15.3552</v>
      </c>
      <c r="AP80">
        <v>15.3551</v>
      </c>
      <c r="AQ80">
        <v>15.358700000000001</v>
      </c>
      <c r="AR80">
        <v>15.3569</v>
      </c>
      <c r="AS80">
        <v>15.357200000000001</v>
      </c>
      <c r="AT80">
        <v>15.3598</v>
      </c>
      <c r="AU80">
        <v>15.363099999999999</v>
      </c>
      <c r="AV80">
        <v>15.361000000000001</v>
      </c>
      <c r="AW80">
        <v>15.3611</v>
      </c>
      <c r="AX80">
        <v>15.3583</v>
      </c>
      <c r="AY80">
        <v>15.3622</v>
      </c>
      <c r="AZ80">
        <v>15.366099999999999</v>
      </c>
      <c r="BA80">
        <v>15.3653</v>
      </c>
      <c r="BB80">
        <v>15.363200000000001</v>
      </c>
      <c r="BC80">
        <v>15.3626</v>
      </c>
      <c r="BD80">
        <v>15.370200000000001</v>
      </c>
      <c r="BE80">
        <v>15.3705</v>
      </c>
      <c r="BF80">
        <v>15.370100000000001</v>
      </c>
      <c r="BG80">
        <v>15.3696</v>
      </c>
      <c r="BH80">
        <v>15.368399999999999</v>
      </c>
      <c r="BI80">
        <v>15.369</v>
      </c>
    </row>
    <row r="81" spans="1:61" x14ac:dyDescent="0.25">
      <c r="A81" s="2">
        <v>42670</v>
      </c>
      <c r="B81">
        <f>_xll.BDH($A$1,"last_price",A81+TIME(8,0,0),A81+TIME(9,0,0),"BarSz=1","Dir=H","Dts=h","Sort=D","Quote=C","UseDPDF=Y","cols=60;rows=1")</f>
        <v>15.404999999999999</v>
      </c>
      <c r="C81">
        <v>15.405900000000001</v>
      </c>
      <c r="D81">
        <v>15.4086</v>
      </c>
      <c r="E81">
        <v>15.4085</v>
      </c>
      <c r="F81">
        <v>15.4107</v>
      </c>
      <c r="G81">
        <v>15.4101</v>
      </c>
      <c r="H81">
        <v>15.4114</v>
      </c>
      <c r="I81">
        <v>15.4116</v>
      </c>
      <c r="J81">
        <v>15.412599999999999</v>
      </c>
      <c r="K81">
        <v>15.413600000000001</v>
      </c>
      <c r="L81">
        <v>15.412599999999999</v>
      </c>
      <c r="M81">
        <v>15.412100000000001</v>
      </c>
      <c r="N81">
        <v>15.412100000000001</v>
      </c>
      <c r="O81">
        <v>15.411899999999999</v>
      </c>
      <c r="P81">
        <v>15.412699999999999</v>
      </c>
      <c r="Q81">
        <v>15.414199999999999</v>
      </c>
      <c r="R81">
        <v>15.4132</v>
      </c>
      <c r="S81">
        <v>15.4138</v>
      </c>
      <c r="T81">
        <v>15.4123</v>
      </c>
      <c r="U81">
        <v>15.4132</v>
      </c>
      <c r="V81">
        <v>15.4152</v>
      </c>
      <c r="W81">
        <v>15.416499999999999</v>
      </c>
      <c r="X81">
        <v>15.414999999999999</v>
      </c>
      <c r="Y81">
        <v>15.4153</v>
      </c>
      <c r="Z81">
        <v>15.4163</v>
      </c>
      <c r="AA81">
        <v>15.413500000000001</v>
      </c>
      <c r="AB81">
        <v>15.4153</v>
      </c>
      <c r="AC81">
        <v>15.4132</v>
      </c>
      <c r="AD81">
        <v>15.4137</v>
      </c>
      <c r="AE81">
        <v>15.414199999999999</v>
      </c>
      <c r="AF81">
        <v>15.414</v>
      </c>
      <c r="AG81">
        <v>15.4147</v>
      </c>
      <c r="AH81">
        <v>15.4132</v>
      </c>
      <c r="AI81">
        <v>15.414099999999999</v>
      </c>
      <c r="AJ81">
        <v>15.413</v>
      </c>
      <c r="AK81">
        <v>15.414099999999999</v>
      </c>
      <c r="AL81">
        <v>15.4154</v>
      </c>
      <c r="AM81">
        <v>15.4156</v>
      </c>
      <c r="AN81">
        <v>15.415800000000001</v>
      </c>
      <c r="AO81">
        <v>15.418799999999999</v>
      </c>
      <c r="AP81">
        <v>15.418799999999999</v>
      </c>
      <c r="AQ81">
        <v>15.420299999999999</v>
      </c>
      <c r="AR81">
        <v>15.421200000000001</v>
      </c>
      <c r="AS81">
        <v>15.420299999999999</v>
      </c>
      <c r="AT81">
        <v>15.420500000000001</v>
      </c>
      <c r="AU81">
        <v>15.4252</v>
      </c>
      <c r="AV81">
        <v>15.426399999999999</v>
      </c>
      <c r="AW81">
        <v>15.4255</v>
      </c>
      <c r="AX81">
        <v>15.4216</v>
      </c>
      <c r="AY81">
        <v>15.4224</v>
      </c>
      <c r="AZ81">
        <v>15.4208</v>
      </c>
      <c r="BA81">
        <v>15.4213</v>
      </c>
      <c r="BB81">
        <v>15.420500000000001</v>
      </c>
      <c r="BC81">
        <v>15.4216</v>
      </c>
      <c r="BD81">
        <v>15.4221</v>
      </c>
      <c r="BE81">
        <v>15.4193</v>
      </c>
      <c r="BF81">
        <v>15.4163</v>
      </c>
      <c r="BG81">
        <v>15.414400000000001</v>
      </c>
      <c r="BH81">
        <v>15.414899999999999</v>
      </c>
      <c r="BI81">
        <v>15.4161</v>
      </c>
    </row>
    <row r="82" spans="1:61" x14ac:dyDescent="0.25">
      <c r="A82" s="2">
        <v>42671</v>
      </c>
      <c r="B82">
        <f>_xll.BDH($A$1,"last_price",A82+TIME(8,0,0),A82+TIME(9,0,0),"BarSz=1","Dir=H","Dts=h","Sort=D","Quote=C","UseDPDF=Y","cols=60;rows=1")</f>
        <v>15.483700000000001</v>
      </c>
      <c r="C82">
        <v>15.480600000000001</v>
      </c>
      <c r="D82">
        <v>15.481999999999999</v>
      </c>
      <c r="E82">
        <v>15.482100000000001</v>
      </c>
      <c r="F82">
        <v>15.480499999999999</v>
      </c>
      <c r="G82">
        <v>15.476699999999999</v>
      </c>
      <c r="H82">
        <v>15.477</v>
      </c>
      <c r="I82">
        <v>15.476000000000001</v>
      </c>
      <c r="J82">
        <v>15.4741</v>
      </c>
      <c r="K82">
        <v>15.4756</v>
      </c>
      <c r="L82">
        <v>15.4741</v>
      </c>
      <c r="M82">
        <v>15.472899999999999</v>
      </c>
      <c r="N82">
        <v>15.473699999999999</v>
      </c>
      <c r="O82">
        <v>15.473100000000001</v>
      </c>
      <c r="P82">
        <v>15.475199999999999</v>
      </c>
      <c r="Q82">
        <v>15.475</v>
      </c>
      <c r="R82">
        <v>15.4742</v>
      </c>
      <c r="S82">
        <v>15.474399999999999</v>
      </c>
      <c r="T82">
        <v>15.474600000000001</v>
      </c>
      <c r="U82">
        <v>15.475899999999999</v>
      </c>
      <c r="V82">
        <v>15.472899999999999</v>
      </c>
      <c r="W82">
        <v>15.479100000000001</v>
      </c>
      <c r="X82">
        <v>15.4809</v>
      </c>
      <c r="Y82">
        <v>15.4815</v>
      </c>
      <c r="Z82">
        <v>15.4825</v>
      </c>
      <c r="AA82">
        <v>15.4817</v>
      </c>
      <c r="AB82">
        <v>15.4824</v>
      </c>
      <c r="AC82">
        <v>15.4832</v>
      </c>
      <c r="AD82">
        <v>15.486700000000001</v>
      </c>
      <c r="AE82">
        <v>15.4869</v>
      </c>
      <c r="AF82">
        <v>15.4871</v>
      </c>
      <c r="AG82">
        <v>15.487299999999999</v>
      </c>
      <c r="AH82">
        <v>15.4879</v>
      </c>
      <c r="AI82">
        <v>15.4871</v>
      </c>
      <c r="AJ82">
        <v>15.486700000000001</v>
      </c>
      <c r="AK82">
        <v>15.4885</v>
      </c>
      <c r="AL82">
        <v>15.486700000000001</v>
      </c>
      <c r="AM82">
        <v>15.4872</v>
      </c>
      <c r="AN82">
        <v>15.4886</v>
      </c>
      <c r="AO82">
        <v>15.4884</v>
      </c>
      <c r="AP82">
        <v>15.488</v>
      </c>
      <c r="AQ82">
        <v>15.4854</v>
      </c>
      <c r="AR82">
        <v>15.483599999999999</v>
      </c>
      <c r="AS82">
        <v>15.484</v>
      </c>
      <c r="AT82">
        <v>15.483599999999999</v>
      </c>
      <c r="AU82">
        <v>15.4855</v>
      </c>
      <c r="AV82">
        <v>15.4876</v>
      </c>
      <c r="AW82">
        <v>15.485799999999999</v>
      </c>
      <c r="AX82">
        <v>15.4907</v>
      </c>
      <c r="AY82">
        <v>15.4901</v>
      </c>
      <c r="AZ82">
        <v>15.4885</v>
      </c>
      <c r="BA82">
        <v>15.490500000000001</v>
      </c>
      <c r="BB82">
        <v>15.4903</v>
      </c>
      <c r="BC82">
        <v>15.4902</v>
      </c>
      <c r="BD82">
        <v>15.4885</v>
      </c>
      <c r="BE82">
        <v>15.4862</v>
      </c>
      <c r="BF82">
        <v>15.484</v>
      </c>
      <c r="BG82">
        <v>15.4872</v>
      </c>
      <c r="BH82">
        <v>15.4878</v>
      </c>
      <c r="BI82">
        <v>15.4878</v>
      </c>
    </row>
    <row r="83" spans="1:61" x14ac:dyDescent="0.25">
      <c r="A83" s="2">
        <v>42674</v>
      </c>
      <c r="B83">
        <f>_xll.BDH($A$1,"last_price",A83+TIME(8,0,0),A83+TIME(9,0,0),"BarSz=1","Dir=H","Dts=h","Sort=D","Quote=C","UseDPDF=Y","cols=60;rows=1")</f>
        <v>15.4436</v>
      </c>
      <c r="C83">
        <v>15.442600000000001</v>
      </c>
      <c r="D83">
        <v>15.4427</v>
      </c>
      <c r="E83">
        <v>15.442600000000001</v>
      </c>
      <c r="F83">
        <v>15.446400000000001</v>
      </c>
      <c r="G83">
        <v>15.4465</v>
      </c>
      <c r="H83">
        <v>15.454800000000001</v>
      </c>
      <c r="I83">
        <v>15.454599999999999</v>
      </c>
      <c r="J83">
        <v>15.453900000000001</v>
      </c>
      <c r="K83">
        <v>15.4564</v>
      </c>
      <c r="L83">
        <v>15.456</v>
      </c>
      <c r="M83">
        <v>15.4581</v>
      </c>
      <c r="N83">
        <v>15.458</v>
      </c>
      <c r="O83">
        <v>15.4625</v>
      </c>
      <c r="P83">
        <v>15.4566</v>
      </c>
      <c r="Q83">
        <v>15.4529</v>
      </c>
      <c r="R83">
        <v>15.4496</v>
      </c>
      <c r="S83">
        <v>15.449400000000001</v>
      </c>
      <c r="T83">
        <v>15.449400000000001</v>
      </c>
      <c r="U83">
        <v>15.447800000000001</v>
      </c>
      <c r="V83">
        <v>15.4505</v>
      </c>
      <c r="W83">
        <v>15.448499999999999</v>
      </c>
      <c r="X83">
        <v>15.451700000000001</v>
      </c>
      <c r="Y83">
        <v>15.4537</v>
      </c>
      <c r="Z83">
        <v>15.4543</v>
      </c>
      <c r="AA83">
        <v>15.4542</v>
      </c>
      <c r="AB83">
        <v>15.452500000000001</v>
      </c>
      <c r="AC83">
        <v>15.4528</v>
      </c>
      <c r="AD83">
        <v>15.4504</v>
      </c>
      <c r="AE83">
        <v>15.4473</v>
      </c>
      <c r="AF83">
        <v>15.4481</v>
      </c>
      <c r="AG83">
        <v>15.4429</v>
      </c>
      <c r="AH83">
        <v>15.440300000000001</v>
      </c>
      <c r="AI83">
        <v>15.439399999999999</v>
      </c>
      <c r="AJ83">
        <v>15.4353</v>
      </c>
      <c r="AK83">
        <v>15.435499999999999</v>
      </c>
      <c r="AL83">
        <v>15.432600000000001</v>
      </c>
      <c r="AM83">
        <v>15.4305</v>
      </c>
      <c r="AN83">
        <v>15.4306</v>
      </c>
      <c r="AO83">
        <v>15.4261</v>
      </c>
      <c r="AP83">
        <v>15.4269</v>
      </c>
      <c r="AQ83">
        <v>15.427199999999999</v>
      </c>
      <c r="AR83">
        <v>15.424899999999999</v>
      </c>
      <c r="AS83">
        <v>15.4221</v>
      </c>
      <c r="AT83">
        <v>15.4215</v>
      </c>
      <c r="AU83">
        <v>15.418799999999999</v>
      </c>
      <c r="AV83">
        <v>15.4214</v>
      </c>
      <c r="AW83">
        <v>15.4178</v>
      </c>
      <c r="AX83">
        <v>15.416700000000001</v>
      </c>
      <c r="AY83">
        <v>15.414899999999999</v>
      </c>
      <c r="AZ83">
        <v>15.415699999999999</v>
      </c>
      <c r="BA83">
        <v>15.416399999999999</v>
      </c>
      <c r="BB83">
        <v>15.416499999999999</v>
      </c>
      <c r="BC83">
        <v>15.4108</v>
      </c>
      <c r="BD83">
        <v>15.4057</v>
      </c>
      <c r="BE83">
        <v>15.4068</v>
      </c>
      <c r="BF83">
        <v>15.406499999999999</v>
      </c>
      <c r="BG83">
        <v>15.410299999999999</v>
      </c>
      <c r="BH83">
        <v>15.408899999999999</v>
      </c>
      <c r="BI83">
        <v>15.409599999999999</v>
      </c>
    </row>
    <row r="84" spans="1:61" x14ac:dyDescent="0.25">
      <c r="A84" s="2">
        <v>42675</v>
      </c>
      <c r="B84">
        <f>_xll.BDH($A$1,"last_price",A84+TIME(8,0,0),A84+TIME(9,0,0),"BarSz=1","Dir=H","Dts=h","Sort=D","Quote=C","UseDPDF=Y","cols=60;rows=1")</f>
        <v>15.453900000000001</v>
      </c>
      <c r="C84">
        <v>15.446899999999999</v>
      </c>
      <c r="D84">
        <v>15.4488</v>
      </c>
      <c r="E84">
        <v>15.4511</v>
      </c>
      <c r="F84">
        <v>15.4505</v>
      </c>
      <c r="G84">
        <v>15.4496</v>
      </c>
      <c r="H84">
        <v>15.446</v>
      </c>
      <c r="I84">
        <v>15.445499999999999</v>
      </c>
      <c r="J84">
        <v>15.444900000000001</v>
      </c>
      <c r="K84">
        <v>15.444000000000001</v>
      </c>
      <c r="L84">
        <v>15.4452</v>
      </c>
      <c r="M84">
        <v>15.4445</v>
      </c>
      <c r="N84">
        <v>15.4443</v>
      </c>
      <c r="O84">
        <v>15.445</v>
      </c>
      <c r="P84">
        <v>15.446300000000001</v>
      </c>
      <c r="Q84">
        <v>15.4498</v>
      </c>
      <c r="R84">
        <v>15.451599999999999</v>
      </c>
      <c r="S84">
        <v>15.451000000000001</v>
      </c>
      <c r="T84">
        <v>15.443</v>
      </c>
      <c r="U84">
        <v>15.444000000000001</v>
      </c>
      <c r="V84">
        <v>15.441000000000001</v>
      </c>
      <c r="W84">
        <v>15.4398</v>
      </c>
      <c r="X84">
        <v>15.4435</v>
      </c>
      <c r="Y84">
        <v>15.445499999999999</v>
      </c>
      <c r="Z84">
        <v>15.445499999999999</v>
      </c>
      <c r="AA84">
        <v>15.445600000000001</v>
      </c>
      <c r="AB84">
        <v>15.443300000000001</v>
      </c>
      <c r="AC84">
        <v>15.4458</v>
      </c>
      <c r="AD84">
        <v>15.446099999999999</v>
      </c>
      <c r="AE84">
        <v>15.4459</v>
      </c>
      <c r="AF84">
        <v>15.4513</v>
      </c>
      <c r="AG84">
        <v>15.4513</v>
      </c>
      <c r="AH84">
        <v>15.451700000000001</v>
      </c>
      <c r="AI84">
        <v>15.451700000000001</v>
      </c>
      <c r="AJ84">
        <v>15.450699999999999</v>
      </c>
      <c r="AK84">
        <v>15.4499</v>
      </c>
      <c r="AL84">
        <v>15.452299999999999</v>
      </c>
      <c r="AM84">
        <v>15.451700000000001</v>
      </c>
      <c r="AN84">
        <v>15.4513</v>
      </c>
      <c r="AO84">
        <v>15.452</v>
      </c>
      <c r="AP84">
        <v>15.4529</v>
      </c>
      <c r="AQ84">
        <v>15.452</v>
      </c>
      <c r="AR84">
        <v>15.448700000000001</v>
      </c>
      <c r="AS84">
        <v>15.450799999999999</v>
      </c>
      <c r="AT84">
        <v>15.446</v>
      </c>
      <c r="AU84">
        <v>15.448399999999999</v>
      </c>
      <c r="AV84">
        <v>15.4505</v>
      </c>
      <c r="AW84">
        <v>15.450799999999999</v>
      </c>
      <c r="AX84">
        <v>15.4503</v>
      </c>
      <c r="AY84">
        <v>15.4495</v>
      </c>
      <c r="AZ84">
        <v>15.449400000000001</v>
      </c>
      <c r="BA84">
        <v>15.450100000000001</v>
      </c>
      <c r="BB84">
        <v>15.450200000000001</v>
      </c>
      <c r="BC84">
        <v>15.4549</v>
      </c>
      <c r="BD84">
        <v>15.4559</v>
      </c>
      <c r="BE84">
        <v>15.4582</v>
      </c>
      <c r="BF84">
        <v>15.4589</v>
      </c>
      <c r="BG84">
        <v>15.461399999999999</v>
      </c>
      <c r="BH84">
        <v>15.463100000000001</v>
      </c>
      <c r="BI84">
        <v>15.466699999999999</v>
      </c>
    </row>
    <row r="85" spans="1:61" x14ac:dyDescent="0.25">
      <c r="A85" s="2">
        <v>42676</v>
      </c>
      <c r="B85">
        <f>_xll.BDH($A$1,"last_price",A85+TIME(8,0,0),A85+TIME(9,0,0),"BarSz=1","Dir=H","Dts=h","Sort=D","Quote=C","UseDPDF=Y","cols=60;rows=1")</f>
        <v>15.361800000000001</v>
      </c>
      <c r="C85">
        <v>15.368</v>
      </c>
      <c r="D85">
        <v>15.370699999999999</v>
      </c>
      <c r="E85">
        <v>15.370900000000001</v>
      </c>
      <c r="F85">
        <v>15.369</v>
      </c>
      <c r="G85">
        <v>15.3703</v>
      </c>
      <c r="H85">
        <v>15.3736</v>
      </c>
      <c r="I85">
        <v>15.376200000000001</v>
      </c>
      <c r="J85">
        <v>15.3766</v>
      </c>
      <c r="K85">
        <v>15.370100000000001</v>
      </c>
      <c r="L85">
        <v>15.37</v>
      </c>
      <c r="M85">
        <v>15.368</v>
      </c>
      <c r="N85">
        <v>15.369300000000001</v>
      </c>
      <c r="O85">
        <v>15.3697</v>
      </c>
      <c r="P85">
        <v>15.368399999999999</v>
      </c>
      <c r="Q85">
        <v>15.3691</v>
      </c>
      <c r="R85">
        <v>15.3689</v>
      </c>
      <c r="S85">
        <v>15.3653</v>
      </c>
      <c r="T85">
        <v>15.367699999999999</v>
      </c>
      <c r="U85">
        <v>15.3688</v>
      </c>
      <c r="V85">
        <v>15.3672</v>
      </c>
      <c r="W85">
        <v>15.3666</v>
      </c>
      <c r="X85">
        <v>15.363300000000001</v>
      </c>
      <c r="Y85">
        <v>15.364599999999999</v>
      </c>
      <c r="Z85">
        <v>15.3644</v>
      </c>
      <c r="AA85">
        <v>15.3691</v>
      </c>
      <c r="AB85">
        <v>15.3697</v>
      </c>
      <c r="AC85">
        <v>15.3651</v>
      </c>
      <c r="AD85">
        <v>15.3658</v>
      </c>
      <c r="AE85">
        <v>15.365600000000001</v>
      </c>
      <c r="AF85">
        <v>15.366400000000001</v>
      </c>
      <c r="AG85">
        <v>15.363099999999999</v>
      </c>
      <c r="AH85">
        <v>15.3622</v>
      </c>
      <c r="AI85">
        <v>15.3622</v>
      </c>
      <c r="AJ85">
        <v>15.3606</v>
      </c>
      <c r="AK85">
        <v>15.365</v>
      </c>
      <c r="AL85">
        <v>15.3668</v>
      </c>
      <c r="AM85">
        <v>15.3658</v>
      </c>
      <c r="AN85">
        <v>15.3612</v>
      </c>
      <c r="AO85">
        <v>15.3634</v>
      </c>
      <c r="AP85">
        <v>15.3643</v>
      </c>
      <c r="AQ85">
        <v>15.3682</v>
      </c>
      <c r="AR85">
        <v>15.3706</v>
      </c>
      <c r="AS85">
        <v>15.367900000000001</v>
      </c>
      <c r="AT85">
        <v>15.3689</v>
      </c>
      <c r="AU85">
        <v>15.364699999999999</v>
      </c>
      <c r="AV85">
        <v>15.360799999999999</v>
      </c>
      <c r="AW85">
        <v>15.362299999999999</v>
      </c>
      <c r="AX85">
        <v>15.363200000000001</v>
      </c>
      <c r="AY85">
        <v>15.3688</v>
      </c>
      <c r="AZ85">
        <v>15.363200000000001</v>
      </c>
      <c r="BA85">
        <v>15.364100000000001</v>
      </c>
      <c r="BB85">
        <v>15.3622</v>
      </c>
      <c r="BC85">
        <v>15.363</v>
      </c>
      <c r="BD85">
        <v>15.358000000000001</v>
      </c>
      <c r="BE85">
        <v>15.355399999999999</v>
      </c>
      <c r="BF85">
        <v>15.361000000000001</v>
      </c>
      <c r="BG85">
        <v>15.3589</v>
      </c>
      <c r="BH85">
        <v>15.3627</v>
      </c>
      <c r="BI85">
        <v>15.366300000000001</v>
      </c>
    </row>
    <row r="86" spans="1:61" x14ac:dyDescent="0.25">
      <c r="A86" s="2">
        <v>42677</v>
      </c>
      <c r="B86">
        <f>_xll.BDH($A$1,"last_price",A86+TIME(8,0,0),A86+TIME(9,0,0),"BarSz=1","Dir=H","Dts=h","Sort=D","Quote=C","UseDPDF=Y","cols=60;rows=1")</f>
        <v>15.2563</v>
      </c>
      <c r="C86">
        <v>15.259399999999999</v>
      </c>
      <c r="D86">
        <v>15.256</v>
      </c>
      <c r="E86">
        <v>15.2544</v>
      </c>
      <c r="F86">
        <v>15.247400000000001</v>
      </c>
      <c r="G86">
        <v>15.25</v>
      </c>
      <c r="H86">
        <v>15.246700000000001</v>
      </c>
      <c r="I86">
        <v>15.2431</v>
      </c>
      <c r="J86">
        <v>15.243600000000001</v>
      </c>
      <c r="K86">
        <v>15.248900000000001</v>
      </c>
      <c r="L86">
        <v>15.249000000000001</v>
      </c>
      <c r="M86">
        <v>15.245699999999999</v>
      </c>
      <c r="N86">
        <v>15.2498</v>
      </c>
      <c r="O86">
        <v>15.247400000000001</v>
      </c>
      <c r="P86">
        <v>15.2521</v>
      </c>
      <c r="Q86">
        <v>15.246600000000001</v>
      </c>
      <c r="R86">
        <v>15.250299999999999</v>
      </c>
      <c r="S86">
        <v>15.2568</v>
      </c>
      <c r="T86">
        <v>15.2607</v>
      </c>
      <c r="U86">
        <v>15.2622</v>
      </c>
      <c r="V86">
        <v>15.2699</v>
      </c>
      <c r="W86">
        <v>15.2691</v>
      </c>
      <c r="X86">
        <v>15.2659</v>
      </c>
      <c r="Y86">
        <v>15.2723</v>
      </c>
      <c r="Z86">
        <v>15.2761</v>
      </c>
      <c r="AA86">
        <v>15.278499999999999</v>
      </c>
      <c r="AB86">
        <v>15.2803</v>
      </c>
      <c r="AC86">
        <v>15.280200000000001</v>
      </c>
      <c r="AD86">
        <v>15.278</v>
      </c>
      <c r="AE86">
        <v>15.2758</v>
      </c>
      <c r="AF86">
        <v>15.2745</v>
      </c>
      <c r="AG86">
        <v>15.2737</v>
      </c>
      <c r="AH86">
        <v>15.2721</v>
      </c>
      <c r="AI86">
        <v>15.2715</v>
      </c>
      <c r="AJ86">
        <v>15.2713</v>
      </c>
      <c r="AK86">
        <v>15.271599999999999</v>
      </c>
      <c r="AL86">
        <v>15.2705</v>
      </c>
      <c r="AM86">
        <v>15.272399999999999</v>
      </c>
      <c r="AN86">
        <v>15.274800000000001</v>
      </c>
      <c r="AO86">
        <v>15.2759</v>
      </c>
      <c r="AP86">
        <v>15.274100000000001</v>
      </c>
      <c r="AQ86">
        <v>15.2738</v>
      </c>
      <c r="AR86">
        <v>15.2729</v>
      </c>
      <c r="AS86">
        <v>15.2723</v>
      </c>
      <c r="AT86">
        <v>15.2728</v>
      </c>
      <c r="AU86">
        <v>15.272399999999999</v>
      </c>
      <c r="AV86">
        <v>15.2729</v>
      </c>
      <c r="AW86">
        <v>15.2738</v>
      </c>
      <c r="AX86">
        <v>15.2737</v>
      </c>
      <c r="AY86">
        <v>15.274800000000001</v>
      </c>
      <c r="AZ86">
        <v>15.2729</v>
      </c>
      <c r="BA86">
        <v>15.2723</v>
      </c>
      <c r="BB86">
        <v>15.272399999999999</v>
      </c>
      <c r="BC86">
        <v>15.273300000000001</v>
      </c>
      <c r="BD86">
        <v>15.273899999999999</v>
      </c>
      <c r="BE86">
        <v>15.278600000000001</v>
      </c>
      <c r="BF86">
        <v>15.2784</v>
      </c>
      <c r="BG86">
        <v>15.2783</v>
      </c>
      <c r="BH86">
        <v>15.277100000000001</v>
      </c>
      <c r="BI86">
        <v>15.277900000000001</v>
      </c>
    </row>
    <row r="87" spans="1:61" x14ac:dyDescent="0.25">
      <c r="A87" s="2">
        <v>42678</v>
      </c>
      <c r="B87">
        <f>_xll.BDH($A$1,"last_price",A87+TIME(8,0,0),A87+TIME(9,0,0),"BarSz=1","Dir=H","Dts=h","Sort=D","Quote=C","UseDPDF=Y","cols=60;rows=1")</f>
        <v>15.2012</v>
      </c>
      <c r="C87">
        <v>15.2067</v>
      </c>
      <c r="D87">
        <v>15.208</v>
      </c>
      <c r="E87">
        <v>15.2089</v>
      </c>
      <c r="F87">
        <v>15.2059</v>
      </c>
      <c r="G87">
        <v>15.2126</v>
      </c>
      <c r="H87">
        <v>15.2197</v>
      </c>
      <c r="I87">
        <v>15.218400000000001</v>
      </c>
      <c r="J87">
        <v>15.2196</v>
      </c>
      <c r="K87">
        <v>15.2211</v>
      </c>
      <c r="L87">
        <v>15.2197</v>
      </c>
      <c r="M87">
        <v>15.221399999999999</v>
      </c>
      <c r="N87">
        <v>15.221299999999999</v>
      </c>
      <c r="O87">
        <v>15.224</v>
      </c>
      <c r="P87">
        <v>15.226100000000001</v>
      </c>
      <c r="Q87">
        <v>15.229900000000001</v>
      </c>
      <c r="R87">
        <v>15.231</v>
      </c>
      <c r="S87">
        <v>15.2334</v>
      </c>
      <c r="T87">
        <v>15.2342</v>
      </c>
      <c r="U87">
        <v>15.232200000000001</v>
      </c>
      <c r="V87">
        <v>15.2311</v>
      </c>
      <c r="W87">
        <v>15.2325</v>
      </c>
      <c r="X87">
        <v>15.2287</v>
      </c>
      <c r="Y87">
        <v>15.229100000000001</v>
      </c>
      <c r="Z87">
        <v>15.2277</v>
      </c>
      <c r="AA87">
        <v>15.2285</v>
      </c>
      <c r="AB87">
        <v>15.228199999999999</v>
      </c>
      <c r="AC87">
        <v>15.2285</v>
      </c>
      <c r="AD87">
        <v>15.231</v>
      </c>
      <c r="AE87">
        <v>15.2326</v>
      </c>
      <c r="AF87">
        <v>15.233000000000001</v>
      </c>
      <c r="AG87">
        <v>15.2333</v>
      </c>
      <c r="AH87">
        <v>15.2334</v>
      </c>
      <c r="AI87">
        <v>15.232699999999999</v>
      </c>
      <c r="AJ87">
        <v>15.2295</v>
      </c>
      <c r="AK87">
        <v>15.2316</v>
      </c>
      <c r="AL87">
        <v>15.2319</v>
      </c>
      <c r="AM87">
        <v>15.232900000000001</v>
      </c>
      <c r="AN87">
        <v>15.2341</v>
      </c>
      <c r="AO87">
        <v>15.2331</v>
      </c>
      <c r="AP87">
        <v>15.2363</v>
      </c>
      <c r="AQ87">
        <v>15.236700000000001</v>
      </c>
      <c r="AR87">
        <v>15.238300000000001</v>
      </c>
      <c r="AS87">
        <v>15.2372</v>
      </c>
      <c r="AT87">
        <v>15.2371</v>
      </c>
      <c r="AU87">
        <v>15.236700000000001</v>
      </c>
      <c r="AV87">
        <v>15.236000000000001</v>
      </c>
      <c r="AW87">
        <v>15.2425</v>
      </c>
      <c r="AX87">
        <v>15.2399</v>
      </c>
      <c r="AY87">
        <v>15.2386</v>
      </c>
      <c r="AZ87">
        <v>15.2372</v>
      </c>
      <c r="BA87">
        <v>15.2339</v>
      </c>
      <c r="BB87">
        <v>15.231</v>
      </c>
      <c r="BC87">
        <v>15.2323</v>
      </c>
      <c r="BD87">
        <v>15.2325</v>
      </c>
      <c r="BE87">
        <v>15.229699999999999</v>
      </c>
      <c r="BF87">
        <v>15.2316</v>
      </c>
      <c r="BG87">
        <v>15.2303</v>
      </c>
      <c r="BH87">
        <v>15.226900000000001</v>
      </c>
      <c r="BI87">
        <v>15.2241</v>
      </c>
    </row>
    <row r="88" spans="1:61" x14ac:dyDescent="0.25">
      <c r="A88" s="2">
        <v>42681</v>
      </c>
      <c r="B88">
        <f>_xll.BDH($A$1,"last_price",A88+TIME(8,0,0),A88+TIME(9,0,0),"BarSz=1","Dir=H","Dts=h","Sort=D","Quote=C","UseDPDF=Y","cols=60;rows=1")</f>
        <v>15.338200000000001</v>
      </c>
      <c r="C88">
        <v>15.3348</v>
      </c>
      <c r="D88">
        <v>15.336399999999999</v>
      </c>
      <c r="E88">
        <v>15.3362</v>
      </c>
      <c r="F88">
        <v>15.3368</v>
      </c>
      <c r="G88">
        <v>15.338100000000001</v>
      </c>
      <c r="H88">
        <v>15.339399999999999</v>
      </c>
      <c r="I88">
        <v>15.3432</v>
      </c>
      <c r="J88">
        <v>15.3489</v>
      </c>
      <c r="K88">
        <v>15.348599999999999</v>
      </c>
      <c r="L88">
        <v>15.3485</v>
      </c>
      <c r="M88">
        <v>15.3445</v>
      </c>
      <c r="N88">
        <v>15.344900000000001</v>
      </c>
      <c r="O88">
        <v>15.340199999999999</v>
      </c>
      <c r="P88">
        <v>15.3436</v>
      </c>
      <c r="Q88">
        <v>15.347300000000001</v>
      </c>
      <c r="R88">
        <v>15.3452</v>
      </c>
      <c r="S88">
        <v>15.347200000000001</v>
      </c>
      <c r="T88">
        <v>15.343299999999999</v>
      </c>
      <c r="U88">
        <v>15.3452</v>
      </c>
      <c r="V88">
        <v>15.345800000000001</v>
      </c>
      <c r="W88">
        <v>15.346500000000001</v>
      </c>
      <c r="X88">
        <v>15.344799999999999</v>
      </c>
      <c r="Y88">
        <v>15.347</v>
      </c>
      <c r="Z88">
        <v>15.3466</v>
      </c>
      <c r="AA88">
        <v>15.341799999999999</v>
      </c>
      <c r="AB88">
        <v>15.3399</v>
      </c>
      <c r="AC88">
        <v>15.342700000000001</v>
      </c>
      <c r="AD88">
        <v>15.3428</v>
      </c>
      <c r="AE88">
        <v>15.346</v>
      </c>
      <c r="AF88">
        <v>15.3446</v>
      </c>
      <c r="AG88">
        <v>15.344799999999999</v>
      </c>
      <c r="AH88">
        <v>15.348699999999999</v>
      </c>
      <c r="AI88">
        <v>15.346299999999999</v>
      </c>
      <c r="AJ88">
        <v>15.3466</v>
      </c>
      <c r="AK88">
        <v>15.343299999999999</v>
      </c>
      <c r="AL88">
        <v>15.341699999999999</v>
      </c>
      <c r="AM88">
        <v>15.348699999999999</v>
      </c>
      <c r="AN88">
        <v>15.349299999999999</v>
      </c>
      <c r="AO88">
        <v>15.349</v>
      </c>
      <c r="AP88">
        <v>15.353400000000001</v>
      </c>
      <c r="AQ88">
        <v>15.349399999999999</v>
      </c>
      <c r="AR88">
        <v>15.3538</v>
      </c>
      <c r="AS88">
        <v>15.356299999999999</v>
      </c>
      <c r="AT88">
        <v>15.3551</v>
      </c>
      <c r="AU88">
        <v>15.356299999999999</v>
      </c>
      <c r="AV88">
        <v>15.3596</v>
      </c>
      <c r="AW88">
        <v>15.362</v>
      </c>
      <c r="AX88">
        <v>15.3569</v>
      </c>
      <c r="AY88">
        <v>15.3566</v>
      </c>
      <c r="AZ88">
        <v>15.3575</v>
      </c>
      <c r="BA88">
        <v>15.355700000000001</v>
      </c>
      <c r="BB88">
        <v>15.3538</v>
      </c>
      <c r="BC88">
        <v>15.354900000000001</v>
      </c>
      <c r="BD88">
        <v>15.360300000000001</v>
      </c>
      <c r="BE88">
        <v>15.366099999999999</v>
      </c>
      <c r="BF88">
        <v>15.3651</v>
      </c>
      <c r="BG88">
        <v>15.3581</v>
      </c>
      <c r="BH88">
        <v>15.3611</v>
      </c>
      <c r="BI88">
        <v>15.3643</v>
      </c>
    </row>
    <row r="89" spans="1:61" x14ac:dyDescent="0.25">
      <c r="A89" s="2">
        <v>42682</v>
      </c>
      <c r="B89">
        <f>_xll.BDH($A$1,"last_price",A89+TIME(8,0,0),A89+TIME(9,0,0),"BarSz=1","Dir=H","Dts=h","Sort=D","Quote=C","UseDPDF=Y","cols=60;rows=1")</f>
        <v>15.3873</v>
      </c>
      <c r="C89">
        <v>15.3887</v>
      </c>
      <c r="D89">
        <v>15.3888</v>
      </c>
      <c r="E89">
        <v>15.3894</v>
      </c>
      <c r="F89">
        <v>15.3908</v>
      </c>
      <c r="G89">
        <v>15.390599999999999</v>
      </c>
      <c r="H89">
        <v>15.389099999999999</v>
      </c>
      <c r="I89">
        <v>15.388299999999999</v>
      </c>
      <c r="J89">
        <v>15.388500000000001</v>
      </c>
      <c r="K89">
        <v>15.387</v>
      </c>
      <c r="L89">
        <v>15.387700000000001</v>
      </c>
      <c r="M89">
        <v>15.388500000000001</v>
      </c>
      <c r="N89">
        <v>15.391299999999999</v>
      </c>
      <c r="O89">
        <v>15.3896</v>
      </c>
      <c r="P89">
        <v>15.3893</v>
      </c>
      <c r="Q89">
        <v>15.3888</v>
      </c>
      <c r="R89">
        <v>15.3886</v>
      </c>
      <c r="S89">
        <v>15.389200000000001</v>
      </c>
      <c r="T89">
        <v>15.3871</v>
      </c>
      <c r="U89">
        <v>15.388500000000001</v>
      </c>
      <c r="V89">
        <v>15.385</v>
      </c>
      <c r="W89">
        <v>15.385300000000001</v>
      </c>
      <c r="X89">
        <v>15.383800000000001</v>
      </c>
      <c r="Y89">
        <v>15.3863</v>
      </c>
      <c r="Z89">
        <v>15.390599999999999</v>
      </c>
      <c r="AA89">
        <v>15.394600000000001</v>
      </c>
      <c r="AB89">
        <v>15.394399999999999</v>
      </c>
      <c r="AC89">
        <v>15.3956</v>
      </c>
      <c r="AD89">
        <v>15.397399999999999</v>
      </c>
      <c r="AE89">
        <v>15.3957</v>
      </c>
      <c r="AF89">
        <v>15.396699999999999</v>
      </c>
      <c r="AG89">
        <v>15.399800000000001</v>
      </c>
      <c r="AH89">
        <v>15.3988</v>
      </c>
      <c r="AI89">
        <v>15.396800000000001</v>
      </c>
      <c r="AJ89">
        <v>15.395099999999999</v>
      </c>
      <c r="AK89">
        <v>15.3935</v>
      </c>
      <c r="AL89">
        <v>15.395099999999999</v>
      </c>
      <c r="AM89">
        <v>15.400600000000001</v>
      </c>
      <c r="AN89">
        <v>15.4018</v>
      </c>
      <c r="AO89">
        <v>15.401</v>
      </c>
      <c r="AP89">
        <v>15.399100000000001</v>
      </c>
      <c r="AQ89">
        <v>15.399100000000001</v>
      </c>
      <c r="AR89">
        <v>15.397399999999999</v>
      </c>
      <c r="AS89">
        <v>15.3964</v>
      </c>
      <c r="AT89">
        <v>15.394399999999999</v>
      </c>
      <c r="AU89">
        <v>15.392899999999999</v>
      </c>
      <c r="AV89">
        <v>15.3896</v>
      </c>
      <c r="AW89">
        <v>15.386900000000001</v>
      </c>
      <c r="AX89">
        <v>15.386699999999999</v>
      </c>
      <c r="AY89">
        <v>15.3803</v>
      </c>
      <c r="AZ89">
        <v>15.3803</v>
      </c>
      <c r="BA89">
        <v>15.376899999999999</v>
      </c>
      <c r="BB89">
        <v>15.379</v>
      </c>
      <c r="BC89">
        <v>15.378500000000001</v>
      </c>
      <c r="BD89">
        <v>15.374700000000001</v>
      </c>
      <c r="BE89">
        <v>15.380699999999999</v>
      </c>
      <c r="BF89">
        <v>15.3802</v>
      </c>
      <c r="BG89">
        <v>15.3766</v>
      </c>
      <c r="BH89">
        <v>15.3772</v>
      </c>
      <c r="BI89">
        <v>15.3756</v>
      </c>
    </row>
    <row r="90" spans="1:61" x14ac:dyDescent="0.25">
      <c r="A90" s="2">
        <v>42683</v>
      </c>
      <c r="B90">
        <f>_xll.BDH($A$1,"last_price",A90+TIME(8,0,0),A90+TIME(9,0,0),"BarSz=1","Dir=H","Dts=h","Sort=D","Quote=C","UseDPDF=Y","cols=60;rows=1")</f>
        <v>15.498900000000001</v>
      </c>
      <c r="C90">
        <v>15.4864</v>
      </c>
      <c r="D90">
        <v>15.465400000000001</v>
      </c>
      <c r="E90">
        <v>15.474500000000001</v>
      </c>
      <c r="F90">
        <v>15.4794</v>
      </c>
      <c r="G90">
        <v>15.460100000000001</v>
      </c>
      <c r="H90">
        <v>15.460800000000001</v>
      </c>
      <c r="I90">
        <v>15.4511</v>
      </c>
      <c r="J90">
        <v>15.4361</v>
      </c>
      <c r="K90">
        <v>15.431900000000001</v>
      </c>
      <c r="L90">
        <v>15.422499999999999</v>
      </c>
      <c r="M90">
        <v>15.4247</v>
      </c>
      <c r="N90">
        <v>15.377599999999999</v>
      </c>
      <c r="O90">
        <v>15.3721</v>
      </c>
      <c r="P90">
        <v>15.3705</v>
      </c>
      <c r="Q90">
        <v>15.390599999999999</v>
      </c>
      <c r="R90">
        <v>15.383699999999999</v>
      </c>
      <c r="S90">
        <v>15.403</v>
      </c>
      <c r="T90">
        <v>15.404400000000001</v>
      </c>
      <c r="U90">
        <v>15.4091</v>
      </c>
      <c r="V90">
        <v>15.4185</v>
      </c>
      <c r="W90">
        <v>15.4102</v>
      </c>
      <c r="X90">
        <v>15.4002</v>
      </c>
      <c r="Y90">
        <v>15.412100000000001</v>
      </c>
      <c r="Z90">
        <v>15.414199999999999</v>
      </c>
      <c r="AA90">
        <v>15.414400000000001</v>
      </c>
      <c r="AB90">
        <v>15.423299999999999</v>
      </c>
      <c r="AC90">
        <v>15.4261</v>
      </c>
      <c r="AD90">
        <v>15.414</v>
      </c>
      <c r="AE90">
        <v>15.4413</v>
      </c>
      <c r="AF90">
        <v>15.4468</v>
      </c>
      <c r="AG90">
        <v>15.443899999999999</v>
      </c>
      <c r="AH90">
        <v>15.4414</v>
      </c>
      <c r="AI90">
        <v>15.4381</v>
      </c>
      <c r="AJ90">
        <v>15.436199999999999</v>
      </c>
      <c r="AK90">
        <v>15.426</v>
      </c>
      <c r="AL90">
        <v>15.4183</v>
      </c>
      <c r="AM90">
        <v>15.4123</v>
      </c>
      <c r="AN90">
        <v>15.410299999999999</v>
      </c>
      <c r="AO90">
        <v>15.426399999999999</v>
      </c>
      <c r="AP90">
        <v>15.424099999999999</v>
      </c>
      <c r="AQ90">
        <v>15.422599999999999</v>
      </c>
      <c r="AR90">
        <v>15.429600000000001</v>
      </c>
      <c r="AS90">
        <v>15.413600000000001</v>
      </c>
      <c r="AT90">
        <v>15.408099999999999</v>
      </c>
      <c r="AU90">
        <v>15.393700000000001</v>
      </c>
      <c r="AV90">
        <v>15.4175</v>
      </c>
      <c r="AW90">
        <v>15.4329</v>
      </c>
      <c r="AX90">
        <v>15.433199999999999</v>
      </c>
      <c r="AY90">
        <v>15.4291</v>
      </c>
      <c r="AZ90">
        <v>15.4255</v>
      </c>
      <c r="BA90">
        <v>15.424799999999999</v>
      </c>
      <c r="BB90">
        <v>15.425800000000001</v>
      </c>
      <c r="BC90">
        <v>15.4116</v>
      </c>
      <c r="BD90">
        <v>15.443899999999999</v>
      </c>
      <c r="BE90">
        <v>15.4473</v>
      </c>
      <c r="BF90">
        <v>15.445600000000001</v>
      </c>
      <c r="BG90">
        <v>15.450699999999999</v>
      </c>
      <c r="BH90">
        <v>15.451700000000001</v>
      </c>
      <c r="BI90">
        <v>15.4429</v>
      </c>
    </row>
    <row r="91" spans="1:61" x14ac:dyDescent="0.25">
      <c r="A91" s="2">
        <v>42684</v>
      </c>
      <c r="B91">
        <f>_xll.BDH($A$1,"last_price",A91+TIME(8,0,0),A91+TIME(9,0,0),"BarSz=1","Dir=H","Dts=h","Sort=D","Quote=C","UseDPDF=Y","cols=60;rows=1")</f>
        <v>15.485200000000001</v>
      </c>
      <c r="C91">
        <v>15.4794</v>
      </c>
      <c r="D91">
        <v>15.486800000000001</v>
      </c>
      <c r="E91">
        <v>15.4819</v>
      </c>
      <c r="F91">
        <v>15.4755</v>
      </c>
      <c r="G91">
        <v>15.4771</v>
      </c>
      <c r="H91">
        <v>15.4732</v>
      </c>
      <c r="I91">
        <v>15.477600000000001</v>
      </c>
      <c r="J91">
        <v>15.4718</v>
      </c>
      <c r="K91">
        <v>15.4765</v>
      </c>
      <c r="L91">
        <v>15.486499999999999</v>
      </c>
      <c r="M91">
        <v>15.482200000000001</v>
      </c>
      <c r="N91">
        <v>15.478999999999999</v>
      </c>
      <c r="O91">
        <v>15.4833</v>
      </c>
      <c r="P91">
        <v>15.4811</v>
      </c>
      <c r="Q91">
        <v>15.4885</v>
      </c>
      <c r="R91">
        <v>15.491400000000001</v>
      </c>
      <c r="S91">
        <v>15.492599999999999</v>
      </c>
      <c r="T91">
        <v>15.4963</v>
      </c>
      <c r="U91">
        <v>15.502700000000001</v>
      </c>
      <c r="V91">
        <v>15.502000000000001</v>
      </c>
      <c r="W91">
        <v>15.496499999999999</v>
      </c>
      <c r="X91">
        <v>15.491199999999999</v>
      </c>
      <c r="Y91">
        <v>15.492000000000001</v>
      </c>
      <c r="Z91">
        <v>15.4893</v>
      </c>
      <c r="AA91">
        <v>15.4864</v>
      </c>
      <c r="AB91">
        <v>15.478</v>
      </c>
      <c r="AC91">
        <v>15.4825</v>
      </c>
      <c r="AD91">
        <v>15.4793</v>
      </c>
      <c r="AE91">
        <v>15.4815</v>
      </c>
      <c r="AF91">
        <v>15.480399999999999</v>
      </c>
      <c r="AG91">
        <v>15.48</v>
      </c>
      <c r="AH91">
        <v>15.4826</v>
      </c>
      <c r="AI91">
        <v>15.4894</v>
      </c>
      <c r="AJ91">
        <v>15.4917</v>
      </c>
      <c r="AK91">
        <v>15.4937</v>
      </c>
      <c r="AL91">
        <v>15.4975</v>
      </c>
      <c r="AM91">
        <v>15.494899999999999</v>
      </c>
      <c r="AN91">
        <v>15.497299999999999</v>
      </c>
      <c r="AO91">
        <v>15.503</v>
      </c>
      <c r="AP91">
        <v>15.499599999999999</v>
      </c>
      <c r="AQ91">
        <v>15.507</v>
      </c>
      <c r="AR91">
        <v>15.5055</v>
      </c>
      <c r="AS91">
        <v>15.508100000000001</v>
      </c>
      <c r="AT91">
        <v>15.511900000000001</v>
      </c>
      <c r="AU91">
        <v>15.5158</v>
      </c>
      <c r="AV91">
        <v>15.5158</v>
      </c>
      <c r="AW91">
        <v>15.5189</v>
      </c>
      <c r="AX91">
        <v>15.5227</v>
      </c>
      <c r="AY91">
        <v>15.522399999999999</v>
      </c>
      <c r="AZ91">
        <v>15.5161</v>
      </c>
      <c r="BA91">
        <v>15.5237</v>
      </c>
      <c r="BB91">
        <v>15.523300000000001</v>
      </c>
      <c r="BC91">
        <v>15.521599999999999</v>
      </c>
      <c r="BD91">
        <v>15.527900000000001</v>
      </c>
      <c r="BE91">
        <v>15.517899999999999</v>
      </c>
      <c r="BF91">
        <v>15.5114</v>
      </c>
      <c r="BG91">
        <v>15.5116</v>
      </c>
      <c r="BH91">
        <v>15.5036</v>
      </c>
      <c r="BI91">
        <v>15.5063</v>
      </c>
    </row>
    <row r="92" spans="1:61" x14ac:dyDescent="0.25">
      <c r="A92" s="2">
        <v>42685</v>
      </c>
      <c r="B92">
        <f>_xll.BDH($A$1,"last_price",A92+TIME(8,0,0),A92+TIME(9,0,0),"BarSz=1","Dir=H","Dts=h","Sort=D","Quote=C","UseDPDF=Y","cols=60;rows=1")</f>
        <v>15.6183</v>
      </c>
      <c r="C92">
        <v>15.6233</v>
      </c>
      <c r="D92">
        <v>15.618</v>
      </c>
      <c r="E92">
        <v>15.617000000000001</v>
      </c>
      <c r="F92">
        <v>15.6165</v>
      </c>
      <c r="G92">
        <v>15.6128</v>
      </c>
      <c r="H92">
        <v>15.6174</v>
      </c>
      <c r="I92">
        <v>15.618499999999999</v>
      </c>
      <c r="J92">
        <v>15.6153</v>
      </c>
      <c r="K92">
        <v>15.6142</v>
      </c>
      <c r="L92">
        <v>15.615600000000001</v>
      </c>
      <c r="M92">
        <v>15.619199999999999</v>
      </c>
      <c r="N92">
        <v>15.617000000000001</v>
      </c>
      <c r="O92">
        <v>15.620699999999999</v>
      </c>
      <c r="P92">
        <v>15.6235</v>
      </c>
      <c r="Q92">
        <v>15.624000000000001</v>
      </c>
      <c r="R92">
        <v>15.620699999999999</v>
      </c>
      <c r="S92">
        <v>15.6229</v>
      </c>
      <c r="T92">
        <v>15.6273</v>
      </c>
      <c r="U92">
        <v>15.6272</v>
      </c>
      <c r="V92">
        <v>15.633699999999999</v>
      </c>
      <c r="W92">
        <v>15.6318</v>
      </c>
      <c r="X92">
        <v>15.635199999999999</v>
      </c>
      <c r="Y92">
        <v>15.635</v>
      </c>
      <c r="Z92">
        <v>15.6395</v>
      </c>
      <c r="AA92">
        <v>15.647600000000001</v>
      </c>
      <c r="AB92">
        <v>15.6509</v>
      </c>
      <c r="AC92">
        <v>15.644399999999999</v>
      </c>
      <c r="AD92">
        <v>15.643000000000001</v>
      </c>
      <c r="AE92">
        <v>15.647</v>
      </c>
      <c r="AF92">
        <v>15.6471</v>
      </c>
      <c r="AG92">
        <v>15.6487</v>
      </c>
      <c r="AH92">
        <v>15.6447</v>
      </c>
      <c r="AI92">
        <v>15.6486</v>
      </c>
      <c r="AJ92">
        <v>15.6416</v>
      </c>
      <c r="AK92">
        <v>15.646599999999999</v>
      </c>
      <c r="AL92">
        <v>15.642899999999999</v>
      </c>
      <c r="AM92">
        <v>15.6496</v>
      </c>
      <c r="AN92">
        <v>15.647600000000001</v>
      </c>
      <c r="AO92">
        <v>15.6464</v>
      </c>
      <c r="AP92">
        <v>15.6465</v>
      </c>
      <c r="AQ92">
        <v>15.6455</v>
      </c>
      <c r="AR92">
        <v>15.645200000000001</v>
      </c>
      <c r="AS92">
        <v>15.647399999999999</v>
      </c>
      <c r="AT92">
        <v>15.648199999999999</v>
      </c>
      <c r="AU92">
        <v>15.6455</v>
      </c>
      <c r="AV92">
        <v>15.6418</v>
      </c>
      <c r="AW92">
        <v>15.636900000000001</v>
      </c>
      <c r="AX92">
        <v>15.6358</v>
      </c>
      <c r="AY92">
        <v>15.6373</v>
      </c>
      <c r="AZ92">
        <v>15.639699999999999</v>
      </c>
      <c r="BA92">
        <v>15.633699999999999</v>
      </c>
      <c r="BB92">
        <v>15.6343</v>
      </c>
      <c r="BC92">
        <v>15.6318</v>
      </c>
      <c r="BD92">
        <v>15.6357</v>
      </c>
      <c r="BE92">
        <v>15.633900000000001</v>
      </c>
      <c r="BF92">
        <v>15.6401</v>
      </c>
      <c r="BG92">
        <v>15.636799999999999</v>
      </c>
      <c r="BH92">
        <v>15.6317</v>
      </c>
      <c r="BI92">
        <v>15.631500000000001</v>
      </c>
    </row>
    <row r="93" spans="1:61" x14ac:dyDescent="0.25">
      <c r="A93" s="2">
        <v>42688</v>
      </c>
      <c r="B93">
        <f>_xll.BDH($A$1,"last_price",A93+TIME(8,0,0),A93+TIME(9,0,0),"BarSz=1","Dir=H","Dts=h","Sort=D","Quote=C","UseDPDF=Y","cols=60;rows=1")</f>
        <v>15.710800000000001</v>
      </c>
      <c r="C93">
        <v>15.7059</v>
      </c>
      <c r="D93">
        <v>15.7104</v>
      </c>
      <c r="E93">
        <v>15.710800000000001</v>
      </c>
      <c r="F93">
        <v>15.713699999999999</v>
      </c>
      <c r="G93">
        <v>15.722</v>
      </c>
      <c r="H93">
        <v>15.7204</v>
      </c>
      <c r="I93">
        <v>15.7142</v>
      </c>
      <c r="J93">
        <v>15.7126</v>
      </c>
      <c r="K93">
        <v>15.7113</v>
      </c>
      <c r="L93">
        <v>15.712199999999999</v>
      </c>
      <c r="M93">
        <v>15.7164</v>
      </c>
      <c r="N93">
        <v>15.7133</v>
      </c>
      <c r="O93">
        <v>15.710900000000001</v>
      </c>
      <c r="P93">
        <v>15.7102</v>
      </c>
      <c r="Q93">
        <v>15.709199999999999</v>
      </c>
      <c r="R93">
        <v>15.7098</v>
      </c>
      <c r="S93">
        <v>15.7121</v>
      </c>
      <c r="T93">
        <v>15.718500000000001</v>
      </c>
      <c r="U93">
        <v>15.7194</v>
      </c>
      <c r="V93">
        <v>15.717499999999999</v>
      </c>
      <c r="W93">
        <v>15.709199999999999</v>
      </c>
      <c r="X93">
        <v>15.7094</v>
      </c>
      <c r="Y93">
        <v>15.7067</v>
      </c>
      <c r="Z93">
        <v>15.669600000000001</v>
      </c>
      <c r="AA93">
        <v>15.667999999999999</v>
      </c>
      <c r="AB93">
        <v>15.6671</v>
      </c>
      <c r="AC93">
        <v>15.669499999999999</v>
      </c>
      <c r="AD93">
        <v>15.668200000000001</v>
      </c>
      <c r="AE93">
        <v>15.6678</v>
      </c>
      <c r="AF93">
        <v>15.6686</v>
      </c>
      <c r="AG93">
        <v>15.667400000000001</v>
      </c>
      <c r="AH93">
        <v>15.667199999999999</v>
      </c>
      <c r="AI93">
        <v>15.664899999999999</v>
      </c>
      <c r="AJ93">
        <v>15.661099999999999</v>
      </c>
      <c r="AK93">
        <v>15.661099999999999</v>
      </c>
      <c r="AL93">
        <v>15.661899999999999</v>
      </c>
      <c r="AM93">
        <v>15.6638</v>
      </c>
      <c r="AN93">
        <v>15.6633</v>
      </c>
      <c r="AO93">
        <v>15.6675</v>
      </c>
      <c r="AP93">
        <v>15.6678</v>
      </c>
      <c r="AQ93">
        <v>15.667400000000001</v>
      </c>
      <c r="AR93">
        <v>15.6671</v>
      </c>
      <c r="AS93">
        <v>15.6668</v>
      </c>
      <c r="AT93">
        <v>15.6653</v>
      </c>
      <c r="AU93">
        <v>15.664</v>
      </c>
      <c r="AV93">
        <v>15.6614</v>
      </c>
      <c r="AW93">
        <v>15.658899999999999</v>
      </c>
      <c r="AX93">
        <v>15.6616</v>
      </c>
      <c r="AY93">
        <v>15.6608</v>
      </c>
      <c r="AZ93">
        <v>15.664300000000001</v>
      </c>
      <c r="BA93">
        <v>15.667400000000001</v>
      </c>
      <c r="BB93">
        <v>15.667199999999999</v>
      </c>
      <c r="BC93">
        <v>15.669</v>
      </c>
      <c r="BD93">
        <v>15.667199999999999</v>
      </c>
      <c r="BE93">
        <v>15.6632</v>
      </c>
      <c r="BF93">
        <v>15.664999999999999</v>
      </c>
      <c r="BG93">
        <v>15.6652</v>
      </c>
      <c r="BH93">
        <v>15.664899999999999</v>
      </c>
      <c r="BI93">
        <v>15.662100000000001</v>
      </c>
    </row>
    <row r="94" spans="1:61" x14ac:dyDescent="0.25">
      <c r="A94" s="2">
        <v>42689</v>
      </c>
      <c r="B94">
        <f>_xll.BDH($A$1,"last_price",A94+TIME(8,0,0),A94+TIME(9,0,0),"BarSz=1","Dir=H","Dts=h","Sort=D","Quote=C","UseDPDF=Y","cols=60;rows=1")</f>
        <v>15.759</v>
      </c>
      <c r="C94">
        <v>15.750299999999999</v>
      </c>
      <c r="D94">
        <v>15.7493</v>
      </c>
      <c r="E94">
        <v>15.751200000000001</v>
      </c>
      <c r="F94">
        <v>15.7521</v>
      </c>
      <c r="G94">
        <v>15.752800000000001</v>
      </c>
      <c r="H94">
        <v>15.7544</v>
      </c>
      <c r="I94">
        <v>15.749000000000001</v>
      </c>
      <c r="J94">
        <v>15.7439</v>
      </c>
      <c r="K94">
        <v>15.7416</v>
      </c>
      <c r="L94">
        <v>15.738300000000001</v>
      </c>
      <c r="M94">
        <v>15.744999999999999</v>
      </c>
      <c r="N94">
        <v>15.746700000000001</v>
      </c>
      <c r="O94">
        <v>15.742000000000001</v>
      </c>
      <c r="P94">
        <v>15.7538</v>
      </c>
      <c r="Q94">
        <v>15.763299999999999</v>
      </c>
      <c r="R94">
        <v>15.7714</v>
      </c>
      <c r="S94">
        <v>15.771599999999999</v>
      </c>
      <c r="T94">
        <v>15.7705</v>
      </c>
      <c r="U94">
        <v>15.7676</v>
      </c>
      <c r="V94">
        <v>15.765499999999999</v>
      </c>
      <c r="W94">
        <v>15.7637</v>
      </c>
      <c r="X94">
        <v>15.7585</v>
      </c>
      <c r="Y94">
        <v>15.757400000000001</v>
      </c>
      <c r="Z94">
        <v>15.757099999999999</v>
      </c>
      <c r="AA94">
        <v>15.758599999999999</v>
      </c>
      <c r="AB94">
        <v>15.759399999999999</v>
      </c>
      <c r="AC94">
        <v>15.755000000000001</v>
      </c>
      <c r="AD94">
        <v>15.755800000000001</v>
      </c>
      <c r="AE94">
        <v>15.75</v>
      </c>
      <c r="AF94">
        <v>15.7471</v>
      </c>
      <c r="AG94">
        <v>15.748100000000001</v>
      </c>
      <c r="AH94">
        <v>15.7492</v>
      </c>
      <c r="AI94">
        <v>15.7547</v>
      </c>
      <c r="AJ94">
        <v>15.7484</v>
      </c>
      <c r="AK94">
        <v>15.747999999999999</v>
      </c>
      <c r="AL94">
        <v>15.753500000000001</v>
      </c>
      <c r="AM94">
        <v>15.757199999999999</v>
      </c>
      <c r="AN94">
        <v>15.7483</v>
      </c>
      <c r="AO94">
        <v>15.757400000000001</v>
      </c>
      <c r="AP94">
        <v>15.751799999999999</v>
      </c>
      <c r="AQ94">
        <v>15.763400000000001</v>
      </c>
      <c r="AR94">
        <v>15.7683</v>
      </c>
      <c r="AS94">
        <v>15.7685</v>
      </c>
      <c r="AT94">
        <v>15.7691</v>
      </c>
      <c r="AU94">
        <v>15.7697</v>
      </c>
      <c r="AV94">
        <v>15.7662</v>
      </c>
      <c r="AW94">
        <v>15.761699999999999</v>
      </c>
      <c r="AX94">
        <v>15.7629</v>
      </c>
      <c r="AY94">
        <v>15.7675</v>
      </c>
      <c r="AZ94">
        <v>15.770200000000001</v>
      </c>
      <c r="BA94">
        <v>15.773099999999999</v>
      </c>
      <c r="BB94">
        <v>15.777200000000001</v>
      </c>
      <c r="BC94">
        <v>15.781499999999999</v>
      </c>
      <c r="BD94">
        <v>15.7865</v>
      </c>
      <c r="BE94">
        <v>15.786099999999999</v>
      </c>
      <c r="BF94">
        <v>15.7888</v>
      </c>
      <c r="BG94">
        <v>15.7883</v>
      </c>
      <c r="BH94">
        <v>15.785399999999999</v>
      </c>
      <c r="BI94">
        <v>15.7895</v>
      </c>
    </row>
    <row r="95" spans="1:61" x14ac:dyDescent="0.25">
      <c r="A95" s="2">
        <v>42690</v>
      </c>
      <c r="B95">
        <f>_xll.BDH($A$1,"last_price",A95+TIME(8,0,0),A95+TIME(9,0,0),"BarSz=1","Dir=H","Dts=h","Sort=D","Quote=C","UseDPDF=Y","cols=60;rows=1")</f>
        <v>15.864599999999999</v>
      </c>
      <c r="C95">
        <v>15.862299999999999</v>
      </c>
      <c r="D95">
        <v>15.866199999999999</v>
      </c>
      <c r="E95">
        <v>15.865399999999999</v>
      </c>
      <c r="F95">
        <v>15.8682</v>
      </c>
      <c r="G95">
        <v>15.862399999999999</v>
      </c>
      <c r="H95">
        <v>15.863300000000001</v>
      </c>
      <c r="I95">
        <v>15.858499999999999</v>
      </c>
      <c r="J95">
        <v>15.857100000000001</v>
      </c>
      <c r="K95">
        <v>15.8596</v>
      </c>
      <c r="L95">
        <v>15.862500000000001</v>
      </c>
      <c r="M95">
        <v>15.861700000000001</v>
      </c>
      <c r="N95">
        <v>15.8651</v>
      </c>
      <c r="O95">
        <v>15.8607</v>
      </c>
      <c r="P95">
        <v>15.859299999999999</v>
      </c>
      <c r="Q95">
        <v>15.8636</v>
      </c>
      <c r="R95">
        <v>15.863799999999999</v>
      </c>
      <c r="S95">
        <v>15.864699999999999</v>
      </c>
      <c r="T95">
        <v>15.8643</v>
      </c>
      <c r="U95">
        <v>15.863</v>
      </c>
      <c r="V95">
        <v>15.8568</v>
      </c>
      <c r="W95">
        <v>15.857100000000001</v>
      </c>
      <c r="X95">
        <v>15.8575</v>
      </c>
      <c r="Y95">
        <v>15.8614</v>
      </c>
      <c r="Z95">
        <v>15.862500000000001</v>
      </c>
      <c r="AA95">
        <v>15.8611</v>
      </c>
      <c r="AB95">
        <v>15.8566</v>
      </c>
      <c r="AC95">
        <v>15.8505</v>
      </c>
      <c r="AD95">
        <v>15.855600000000001</v>
      </c>
      <c r="AE95">
        <v>15.853300000000001</v>
      </c>
      <c r="AF95">
        <v>15.854699999999999</v>
      </c>
      <c r="AG95">
        <v>15.8551</v>
      </c>
      <c r="AH95">
        <v>15.858499999999999</v>
      </c>
      <c r="AI95">
        <v>15.8573</v>
      </c>
      <c r="AJ95">
        <v>15.857799999999999</v>
      </c>
      <c r="AK95">
        <v>15.862</v>
      </c>
      <c r="AL95">
        <v>15.8645</v>
      </c>
      <c r="AM95">
        <v>15.855600000000001</v>
      </c>
      <c r="AN95">
        <v>15.8537</v>
      </c>
      <c r="AO95">
        <v>15.850199999999999</v>
      </c>
      <c r="AP95">
        <v>15.8538</v>
      </c>
      <c r="AQ95">
        <v>15.851599999999999</v>
      </c>
      <c r="AR95">
        <v>15.859</v>
      </c>
      <c r="AS95">
        <v>15.8551</v>
      </c>
      <c r="AT95">
        <v>15.861499999999999</v>
      </c>
      <c r="AU95">
        <v>15.8683</v>
      </c>
      <c r="AV95">
        <v>15.866400000000001</v>
      </c>
      <c r="AW95">
        <v>15.868499999999999</v>
      </c>
      <c r="AX95">
        <v>15.8645</v>
      </c>
      <c r="AY95">
        <v>15.8626</v>
      </c>
      <c r="AZ95">
        <v>15.863099999999999</v>
      </c>
      <c r="BA95">
        <v>15.8691</v>
      </c>
      <c r="BB95">
        <v>15.8719</v>
      </c>
      <c r="BC95">
        <v>15.8687</v>
      </c>
      <c r="BD95">
        <v>15.869199999999999</v>
      </c>
      <c r="BE95">
        <v>15.863</v>
      </c>
      <c r="BF95">
        <v>15.867000000000001</v>
      </c>
      <c r="BG95">
        <v>15.8657</v>
      </c>
      <c r="BH95">
        <v>15.868</v>
      </c>
      <c r="BI95">
        <v>15.857699999999999</v>
      </c>
    </row>
    <row r="96" spans="1:61" x14ac:dyDescent="0.25">
      <c r="A96" s="2">
        <v>42691</v>
      </c>
      <c r="B96">
        <f>_xll.BDH($A$1,"last_price",A96+TIME(8,0,0),A96+TIME(9,0,0),"BarSz=1","Dir=H","Dts=h","Sort=D","Quote=C","UseDPDF=Y","cols=60;rows=1")</f>
        <v>15.7849</v>
      </c>
      <c r="C96">
        <v>15.778700000000001</v>
      </c>
      <c r="D96">
        <v>15.7828</v>
      </c>
      <c r="E96">
        <v>15.779500000000001</v>
      </c>
      <c r="F96">
        <v>15.7828</v>
      </c>
      <c r="G96">
        <v>15.7828</v>
      </c>
      <c r="H96">
        <v>15.789300000000001</v>
      </c>
      <c r="I96">
        <v>15.7935</v>
      </c>
      <c r="J96">
        <v>15.7974</v>
      </c>
      <c r="K96">
        <v>15.7997</v>
      </c>
      <c r="L96">
        <v>15.8</v>
      </c>
      <c r="M96">
        <v>15.7996</v>
      </c>
      <c r="N96">
        <v>15.799899999999999</v>
      </c>
      <c r="O96">
        <v>15.7988</v>
      </c>
      <c r="P96">
        <v>15.7995</v>
      </c>
      <c r="Q96">
        <v>15.7989</v>
      </c>
      <c r="R96">
        <v>15.801399999999999</v>
      </c>
      <c r="S96">
        <v>15.8012</v>
      </c>
      <c r="T96">
        <v>15.794499999999999</v>
      </c>
      <c r="U96">
        <v>15.7996</v>
      </c>
      <c r="V96">
        <v>15.8073</v>
      </c>
      <c r="W96">
        <v>15.808400000000001</v>
      </c>
      <c r="X96">
        <v>15.808299999999999</v>
      </c>
      <c r="Y96">
        <v>15.8072</v>
      </c>
      <c r="Z96">
        <v>15.8063</v>
      </c>
      <c r="AA96">
        <v>15.807399999999999</v>
      </c>
      <c r="AB96">
        <v>15.8094</v>
      </c>
      <c r="AC96">
        <v>15.8127</v>
      </c>
      <c r="AD96">
        <v>15.820600000000001</v>
      </c>
      <c r="AE96">
        <v>15.809900000000001</v>
      </c>
      <c r="AF96">
        <v>15.8085</v>
      </c>
      <c r="AG96">
        <v>15.810600000000001</v>
      </c>
      <c r="AH96">
        <v>15.807700000000001</v>
      </c>
      <c r="AI96">
        <v>15.801600000000001</v>
      </c>
      <c r="AJ96">
        <v>15.8</v>
      </c>
      <c r="AK96">
        <v>15.801500000000001</v>
      </c>
      <c r="AL96">
        <v>15.796900000000001</v>
      </c>
      <c r="AM96">
        <v>15.8002</v>
      </c>
      <c r="AN96">
        <v>15.8019</v>
      </c>
      <c r="AO96">
        <v>15.8043</v>
      </c>
      <c r="AP96">
        <v>15.809900000000001</v>
      </c>
      <c r="AQ96">
        <v>15.803599999999999</v>
      </c>
      <c r="AR96">
        <v>15.807399999999999</v>
      </c>
      <c r="AS96">
        <v>15.809799999999999</v>
      </c>
      <c r="AT96">
        <v>15.806699999999999</v>
      </c>
      <c r="AU96">
        <v>15.8073</v>
      </c>
      <c r="AV96">
        <v>15.807399999999999</v>
      </c>
      <c r="AW96">
        <v>15.806100000000001</v>
      </c>
      <c r="AX96">
        <v>15.8032</v>
      </c>
      <c r="AY96">
        <v>15.8095</v>
      </c>
      <c r="AZ96">
        <v>15.8088</v>
      </c>
      <c r="BA96">
        <v>15.805999999999999</v>
      </c>
      <c r="BB96">
        <v>15.81</v>
      </c>
      <c r="BC96">
        <v>15.819900000000001</v>
      </c>
      <c r="BD96">
        <v>15.820499999999999</v>
      </c>
      <c r="BE96">
        <v>15.8209</v>
      </c>
      <c r="BF96">
        <v>15.819100000000001</v>
      </c>
      <c r="BG96">
        <v>15.8126</v>
      </c>
      <c r="BH96">
        <v>15.816700000000001</v>
      </c>
      <c r="BI96">
        <v>15.811500000000001</v>
      </c>
    </row>
    <row r="97" spans="1:61" x14ac:dyDescent="0.25">
      <c r="A97" s="2">
        <v>42692</v>
      </c>
      <c r="B97">
        <f>_xll.BDH($A$1,"last_price",A97+TIME(8,0,0),A97+TIME(9,0,0),"BarSz=1","Dir=H","Dts=h","Sort=D","Quote=C","UseDPDF=Y","cols=60;rows=1")</f>
        <v>15.942399999999999</v>
      </c>
      <c r="C97">
        <v>15.943099999999999</v>
      </c>
      <c r="D97">
        <v>15.943300000000001</v>
      </c>
      <c r="E97">
        <v>15.950699999999999</v>
      </c>
      <c r="F97">
        <v>15.951499999999999</v>
      </c>
      <c r="G97">
        <v>15.9566</v>
      </c>
      <c r="H97">
        <v>15.9435</v>
      </c>
      <c r="I97">
        <v>15.945499999999999</v>
      </c>
      <c r="J97">
        <v>15.9429</v>
      </c>
      <c r="K97">
        <v>15.940799999999999</v>
      </c>
      <c r="L97">
        <v>15.942399999999999</v>
      </c>
      <c r="M97">
        <v>15.942600000000001</v>
      </c>
      <c r="N97">
        <v>15.944699999999999</v>
      </c>
      <c r="O97">
        <v>15.9472</v>
      </c>
      <c r="P97">
        <v>15.9475</v>
      </c>
      <c r="Q97">
        <v>15.946199999999999</v>
      </c>
      <c r="R97">
        <v>15.9497</v>
      </c>
      <c r="S97">
        <v>15.954800000000001</v>
      </c>
      <c r="T97">
        <v>15.9534</v>
      </c>
      <c r="U97">
        <v>15.958</v>
      </c>
      <c r="V97">
        <v>15.961600000000001</v>
      </c>
      <c r="W97">
        <v>15.959099999999999</v>
      </c>
      <c r="X97">
        <v>15.962400000000001</v>
      </c>
      <c r="Y97">
        <v>15.957100000000001</v>
      </c>
      <c r="Z97">
        <v>15.9648</v>
      </c>
      <c r="AA97">
        <v>15.9665</v>
      </c>
      <c r="AB97">
        <v>15.956799999999999</v>
      </c>
      <c r="AC97">
        <v>15.9574</v>
      </c>
      <c r="AD97">
        <v>15.957599999999999</v>
      </c>
      <c r="AE97">
        <v>15.957800000000001</v>
      </c>
      <c r="AF97">
        <v>15.9549</v>
      </c>
      <c r="AG97">
        <v>15.955</v>
      </c>
      <c r="AH97">
        <v>15.9565</v>
      </c>
      <c r="AI97">
        <v>15.9566</v>
      </c>
      <c r="AJ97">
        <v>15.955500000000001</v>
      </c>
      <c r="AK97">
        <v>15.9496</v>
      </c>
      <c r="AL97">
        <v>15.9474</v>
      </c>
      <c r="AM97">
        <v>15.9452</v>
      </c>
      <c r="AN97">
        <v>15.940300000000001</v>
      </c>
      <c r="AO97">
        <v>15.9445</v>
      </c>
      <c r="AP97">
        <v>15.9473</v>
      </c>
      <c r="AQ97">
        <v>15.942600000000001</v>
      </c>
      <c r="AR97">
        <v>15.9474</v>
      </c>
      <c r="AS97">
        <v>15.9419</v>
      </c>
      <c r="AT97">
        <v>15.942500000000001</v>
      </c>
      <c r="AU97">
        <v>15.9389</v>
      </c>
      <c r="AV97">
        <v>15.939</v>
      </c>
      <c r="AW97">
        <v>15.9436</v>
      </c>
      <c r="AX97">
        <v>15.9406</v>
      </c>
      <c r="AY97">
        <v>15.9369</v>
      </c>
      <c r="AZ97">
        <v>15.9354</v>
      </c>
      <c r="BA97">
        <v>15.937799999999999</v>
      </c>
      <c r="BB97">
        <v>15.936400000000001</v>
      </c>
      <c r="BC97">
        <v>15.945</v>
      </c>
      <c r="BD97">
        <v>15.944699999999999</v>
      </c>
      <c r="BE97">
        <v>15.943099999999999</v>
      </c>
      <c r="BF97">
        <v>15.947900000000001</v>
      </c>
      <c r="BG97">
        <v>15.948399999999999</v>
      </c>
      <c r="BH97">
        <v>15.953799999999999</v>
      </c>
      <c r="BI97">
        <v>15.954599999999999</v>
      </c>
    </row>
    <row r="98" spans="1:61" x14ac:dyDescent="0.25">
      <c r="A98" s="2">
        <v>42695</v>
      </c>
      <c r="B98">
        <f>_xll.BDH($A$1,"last_price",A98+TIME(8,0,0),A98+TIME(9,0,0),"BarSz=1","Dir=H","Dts=h","Sort=D","Quote=C","UseDPDF=Y","cols=60;rows=1")</f>
        <v>16.065799999999999</v>
      </c>
      <c r="C98">
        <v>16.064699999999998</v>
      </c>
      <c r="D98">
        <v>16.0627</v>
      </c>
      <c r="E98">
        <v>16.066199999999998</v>
      </c>
      <c r="F98">
        <v>16.062799999999999</v>
      </c>
      <c r="G98">
        <v>16.060600000000001</v>
      </c>
      <c r="H98">
        <v>16.062200000000001</v>
      </c>
      <c r="I98">
        <v>16.060600000000001</v>
      </c>
      <c r="J98">
        <v>16.0593</v>
      </c>
      <c r="K98">
        <v>16.056799999999999</v>
      </c>
      <c r="L98">
        <v>16.0533</v>
      </c>
      <c r="M98">
        <v>16.053599999999999</v>
      </c>
      <c r="N98">
        <v>16.0503</v>
      </c>
      <c r="O98">
        <v>16.048999999999999</v>
      </c>
      <c r="P98">
        <v>16.0472</v>
      </c>
      <c r="Q98">
        <v>16.054600000000001</v>
      </c>
      <c r="R98">
        <v>16.047699999999999</v>
      </c>
      <c r="S98">
        <v>16.047499999999999</v>
      </c>
      <c r="T98">
        <v>16.050699999999999</v>
      </c>
      <c r="U98">
        <v>16.054099999999998</v>
      </c>
      <c r="V98">
        <v>16.051400000000001</v>
      </c>
      <c r="W98">
        <v>16.053999999999998</v>
      </c>
      <c r="X98">
        <v>16.061</v>
      </c>
      <c r="Y98">
        <v>16.0562</v>
      </c>
      <c r="Z98">
        <v>16.060099999999998</v>
      </c>
      <c r="AA98">
        <v>16.055299999999999</v>
      </c>
      <c r="AB98">
        <v>16.053699999999999</v>
      </c>
      <c r="AC98">
        <v>16.049900000000001</v>
      </c>
      <c r="AD98">
        <v>16.0532</v>
      </c>
      <c r="AE98">
        <v>16.041699999999999</v>
      </c>
      <c r="AF98">
        <v>16.046500000000002</v>
      </c>
      <c r="AG98">
        <v>16.048500000000001</v>
      </c>
      <c r="AH98">
        <v>16.0503</v>
      </c>
      <c r="AI98">
        <v>16.061399999999999</v>
      </c>
      <c r="AJ98">
        <v>16.067599999999999</v>
      </c>
      <c r="AK98">
        <v>16.0639</v>
      </c>
      <c r="AL98">
        <v>16.063500000000001</v>
      </c>
      <c r="AM98">
        <v>16.070499999999999</v>
      </c>
      <c r="AN98">
        <v>16.063199999999998</v>
      </c>
      <c r="AO98">
        <v>16.058900000000001</v>
      </c>
      <c r="AP98">
        <v>16.055399999999999</v>
      </c>
      <c r="AQ98">
        <v>16.049199999999999</v>
      </c>
      <c r="AR98">
        <v>16.046700000000001</v>
      </c>
      <c r="AS98">
        <v>16.046800000000001</v>
      </c>
      <c r="AT98">
        <v>16.046399999999998</v>
      </c>
      <c r="AU98">
        <v>16.046800000000001</v>
      </c>
      <c r="AV98">
        <v>16.047799999999999</v>
      </c>
      <c r="AW98">
        <v>16.049299999999999</v>
      </c>
      <c r="AX98">
        <v>16.046500000000002</v>
      </c>
      <c r="AY98">
        <v>16.0428</v>
      </c>
      <c r="AZ98">
        <v>16.045300000000001</v>
      </c>
      <c r="BA98">
        <v>16.0458</v>
      </c>
      <c r="BB98">
        <v>16.046800000000001</v>
      </c>
      <c r="BC98">
        <v>16.0382</v>
      </c>
      <c r="BD98">
        <v>16.039899999999999</v>
      </c>
      <c r="BE98">
        <v>16.042899999999999</v>
      </c>
      <c r="BF98">
        <v>16.038900000000002</v>
      </c>
      <c r="BG98">
        <v>16.036799999999999</v>
      </c>
      <c r="BH98">
        <v>16.038900000000002</v>
      </c>
      <c r="BI98">
        <v>16.05</v>
      </c>
    </row>
    <row r="99" spans="1:61" x14ac:dyDescent="0.25">
      <c r="A99" s="2">
        <v>42696</v>
      </c>
      <c r="B99">
        <f>_xll.BDH($A$1,"last_price",A99+TIME(8,0,0),A99+TIME(9,0,0),"BarSz=1","Dir=H","Dts=h","Sort=D","Quote=C","UseDPDF=Y","cols=60;rows=1")</f>
        <v>16.015000000000001</v>
      </c>
      <c r="C99">
        <v>16.007999999999999</v>
      </c>
      <c r="D99">
        <v>16.015599999999999</v>
      </c>
      <c r="E99">
        <v>16.014399999999998</v>
      </c>
      <c r="F99">
        <v>16.016100000000002</v>
      </c>
      <c r="G99">
        <v>16.017600000000002</v>
      </c>
      <c r="H99">
        <v>16.027999999999999</v>
      </c>
      <c r="I99">
        <v>16.032399999999999</v>
      </c>
      <c r="J99">
        <v>16.034199999999998</v>
      </c>
      <c r="K99">
        <v>16.032800000000002</v>
      </c>
      <c r="L99">
        <v>16.029299999999999</v>
      </c>
      <c r="M99">
        <v>16.024899999999999</v>
      </c>
      <c r="N99">
        <v>16.026399999999999</v>
      </c>
      <c r="O99">
        <v>16.026299999999999</v>
      </c>
      <c r="P99">
        <v>16.0274</v>
      </c>
      <c r="Q99">
        <v>16.0246</v>
      </c>
      <c r="R99">
        <v>16.020199999999999</v>
      </c>
      <c r="S99">
        <v>16.018799999999999</v>
      </c>
      <c r="T99">
        <v>16.0123</v>
      </c>
      <c r="U99">
        <v>16.017099999999999</v>
      </c>
      <c r="V99">
        <v>16.0215</v>
      </c>
      <c r="W99">
        <v>16.017800000000001</v>
      </c>
      <c r="X99">
        <v>16.013999999999999</v>
      </c>
      <c r="Y99">
        <v>16.012599999999999</v>
      </c>
      <c r="Z99">
        <v>16.011399999999998</v>
      </c>
      <c r="AA99">
        <v>16.013000000000002</v>
      </c>
      <c r="AB99">
        <v>16.0122</v>
      </c>
      <c r="AC99">
        <v>16.010200000000001</v>
      </c>
      <c r="AD99">
        <v>16.005400000000002</v>
      </c>
      <c r="AE99">
        <v>16.007999999999999</v>
      </c>
      <c r="AF99">
        <v>16.005800000000001</v>
      </c>
      <c r="AG99">
        <v>16.001100000000001</v>
      </c>
      <c r="AH99">
        <v>15.991099999999999</v>
      </c>
      <c r="AI99">
        <v>15.994899999999999</v>
      </c>
      <c r="AJ99">
        <v>16.000499999999999</v>
      </c>
      <c r="AK99">
        <v>16.0001</v>
      </c>
      <c r="AL99">
        <v>16.005299999999998</v>
      </c>
      <c r="AM99">
        <v>16.020199999999999</v>
      </c>
      <c r="AN99">
        <v>16.0273</v>
      </c>
      <c r="AO99">
        <v>16.032</v>
      </c>
      <c r="AP99">
        <v>16.028600000000001</v>
      </c>
      <c r="AQ99">
        <v>16.035499999999999</v>
      </c>
      <c r="AR99">
        <v>16.038699999999999</v>
      </c>
      <c r="AS99">
        <v>16.036200000000001</v>
      </c>
      <c r="AT99">
        <v>16.037500000000001</v>
      </c>
      <c r="AU99">
        <v>16.0318</v>
      </c>
      <c r="AV99">
        <v>16.034500000000001</v>
      </c>
      <c r="AW99">
        <v>16.037500000000001</v>
      </c>
      <c r="AX99">
        <v>16.037700000000001</v>
      </c>
      <c r="AY99">
        <v>16.037299999999998</v>
      </c>
      <c r="AZ99">
        <v>16.036200000000001</v>
      </c>
      <c r="BA99">
        <v>16.041</v>
      </c>
      <c r="BB99">
        <v>16.034099999999999</v>
      </c>
      <c r="BC99">
        <v>16.0335</v>
      </c>
      <c r="BD99">
        <v>16.0274</v>
      </c>
      <c r="BE99">
        <v>16.0274</v>
      </c>
      <c r="BF99">
        <v>16.029299999999999</v>
      </c>
      <c r="BG99">
        <v>16.035399999999999</v>
      </c>
      <c r="BH99">
        <v>16.043900000000001</v>
      </c>
      <c r="BI99">
        <v>16.043500000000002</v>
      </c>
    </row>
    <row r="100" spans="1:61" x14ac:dyDescent="0.25">
      <c r="A100" s="2">
        <v>42697</v>
      </c>
      <c r="B100">
        <f>_xll.BDH($A$1,"last_price",A100+TIME(8,0,0),A100+TIME(9,0,0),"BarSz=1","Dir=H","Dts=h","Sort=D","Quote=C","UseDPDF=Y","cols=60;rows=1")</f>
        <v>16.0807</v>
      </c>
      <c r="C100">
        <v>16.081</v>
      </c>
      <c r="D100">
        <v>16.078199999999999</v>
      </c>
      <c r="E100">
        <v>16.078900000000001</v>
      </c>
      <c r="F100">
        <v>16.079799999999999</v>
      </c>
      <c r="G100">
        <v>16.0809</v>
      </c>
      <c r="H100">
        <v>16.080500000000001</v>
      </c>
      <c r="I100">
        <v>16.0764</v>
      </c>
      <c r="J100">
        <v>16.076000000000001</v>
      </c>
      <c r="K100">
        <v>16.0745</v>
      </c>
      <c r="L100">
        <v>16.0747</v>
      </c>
      <c r="M100">
        <v>16.073499999999999</v>
      </c>
      <c r="N100">
        <v>16.073799999999999</v>
      </c>
      <c r="O100">
        <v>16.075500000000002</v>
      </c>
      <c r="P100">
        <v>16.075600000000001</v>
      </c>
      <c r="Q100">
        <v>16.0745</v>
      </c>
      <c r="R100">
        <v>16.073899999999998</v>
      </c>
      <c r="S100">
        <v>16.0749</v>
      </c>
      <c r="T100">
        <v>16.074000000000002</v>
      </c>
      <c r="U100">
        <v>16.072500000000002</v>
      </c>
      <c r="V100">
        <v>16.076599999999999</v>
      </c>
      <c r="W100">
        <v>16.0763</v>
      </c>
      <c r="X100">
        <v>16.072700000000001</v>
      </c>
      <c r="Y100">
        <v>16.071100000000001</v>
      </c>
      <c r="Z100">
        <v>16.074200000000001</v>
      </c>
      <c r="AA100">
        <v>16.0745</v>
      </c>
      <c r="AB100">
        <v>16.074200000000001</v>
      </c>
      <c r="AC100">
        <v>16.075700000000001</v>
      </c>
      <c r="AD100">
        <v>16.0733</v>
      </c>
      <c r="AE100">
        <v>16.071200000000001</v>
      </c>
      <c r="AF100">
        <v>16.072900000000001</v>
      </c>
      <c r="AG100">
        <v>16.075199999999999</v>
      </c>
      <c r="AH100">
        <v>16.069800000000001</v>
      </c>
      <c r="AI100">
        <v>16.067499999999999</v>
      </c>
      <c r="AJ100">
        <v>16.066500000000001</v>
      </c>
      <c r="AK100">
        <v>16.0672</v>
      </c>
      <c r="AL100">
        <v>16.065799999999999</v>
      </c>
      <c r="AM100">
        <v>16.062899999999999</v>
      </c>
      <c r="AN100">
        <v>16.0595</v>
      </c>
      <c r="AO100">
        <v>16.060300000000002</v>
      </c>
      <c r="AP100">
        <v>16.061599999999999</v>
      </c>
      <c r="AQ100">
        <v>16.064399999999999</v>
      </c>
      <c r="AR100">
        <v>16.0641</v>
      </c>
      <c r="AS100">
        <v>16.061399999999999</v>
      </c>
      <c r="AT100">
        <v>16.058599999999998</v>
      </c>
      <c r="AU100">
        <v>16.056899999999999</v>
      </c>
      <c r="AV100">
        <v>16.055199999999999</v>
      </c>
      <c r="AW100">
        <v>16.0564</v>
      </c>
      <c r="AX100">
        <v>16.059200000000001</v>
      </c>
      <c r="AY100">
        <v>16.0626</v>
      </c>
      <c r="AZ100">
        <v>16.0642</v>
      </c>
      <c r="BA100">
        <v>16.065100000000001</v>
      </c>
      <c r="BB100">
        <v>16.066700000000001</v>
      </c>
      <c r="BC100">
        <v>16.066800000000001</v>
      </c>
      <c r="BD100">
        <v>16.0686</v>
      </c>
      <c r="BE100">
        <v>16.066099999999999</v>
      </c>
      <c r="BF100">
        <v>16.067699999999999</v>
      </c>
      <c r="BG100">
        <v>16.067299999999999</v>
      </c>
      <c r="BH100">
        <v>16.066700000000001</v>
      </c>
      <c r="BI100">
        <v>16.065799999999999</v>
      </c>
    </row>
    <row r="101" spans="1:61" x14ac:dyDescent="0.25">
      <c r="A101" s="2">
        <v>42698</v>
      </c>
      <c r="B101">
        <f>_xll.BDH($A$1,"last_price",A101+TIME(8,0,0),A101+TIME(9,0,0),"BarSz=1","Dir=H","Dts=h","Sort=D","Quote=C","UseDPDF=Y","cols=60;rows=1")</f>
        <v>16.166399999999999</v>
      </c>
      <c r="C101">
        <v>16.173200000000001</v>
      </c>
      <c r="D101">
        <v>16.170000000000002</v>
      </c>
      <c r="E101">
        <v>16.1677</v>
      </c>
      <c r="F101">
        <v>16.166799999999999</v>
      </c>
      <c r="G101">
        <v>16.1647</v>
      </c>
      <c r="H101">
        <v>16.174499999999998</v>
      </c>
      <c r="I101">
        <v>16.173400000000001</v>
      </c>
      <c r="J101">
        <v>16.1752</v>
      </c>
      <c r="K101">
        <v>16.182300000000001</v>
      </c>
      <c r="L101">
        <v>16.182400000000001</v>
      </c>
      <c r="M101">
        <v>16.178999999999998</v>
      </c>
      <c r="N101">
        <v>16.1813</v>
      </c>
      <c r="O101">
        <v>16.193300000000001</v>
      </c>
      <c r="P101">
        <v>16.191500000000001</v>
      </c>
      <c r="Q101">
        <v>16.193200000000001</v>
      </c>
      <c r="R101">
        <v>16.192399999999999</v>
      </c>
      <c r="S101">
        <v>16.200700000000001</v>
      </c>
      <c r="T101">
        <v>16.198699999999999</v>
      </c>
      <c r="U101">
        <v>16.200600000000001</v>
      </c>
      <c r="V101">
        <v>16.200099999999999</v>
      </c>
      <c r="W101">
        <v>16.197700000000001</v>
      </c>
      <c r="X101">
        <v>16.197500000000002</v>
      </c>
      <c r="Y101">
        <v>16.197299999999998</v>
      </c>
      <c r="Z101">
        <v>16.198699999999999</v>
      </c>
      <c r="AA101">
        <v>16.198</v>
      </c>
      <c r="AB101">
        <v>16.199400000000001</v>
      </c>
      <c r="AC101">
        <v>16.197199999999999</v>
      </c>
      <c r="AD101">
        <v>16.198799999999999</v>
      </c>
      <c r="AE101">
        <v>16.202000000000002</v>
      </c>
      <c r="AF101">
        <v>16.198599999999999</v>
      </c>
      <c r="AG101">
        <v>16.203199999999999</v>
      </c>
      <c r="AH101">
        <v>16.202400000000001</v>
      </c>
      <c r="AI101">
        <v>16.2028</v>
      </c>
      <c r="AJ101">
        <v>16.200500000000002</v>
      </c>
      <c r="AK101">
        <v>16.195399999999999</v>
      </c>
      <c r="AL101">
        <v>16.194199999999999</v>
      </c>
      <c r="AM101">
        <v>16.194800000000001</v>
      </c>
      <c r="AN101">
        <v>16.1877</v>
      </c>
      <c r="AO101">
        <v>16.185300000000002</v>
      </c>
      <c r="AP101">
        <v>16.1953</v>
      </c>
      <c r="AQ101">
        <v>16.196100000000001</v>
      </c>
      <c r="AR101">
        <v>16.1968</v>
      </c>
      <c r="AS101">
        <v>16.199000000000002</v>
      </c>
      <c r="AT101">
        <v>16.205100000000002</v>
      </c>
      <c r="AU101">
        <v>16.205100000000002</v>
      </c>
      <c r="AV101">
        <v>16.209399999999999</v>
      </c>
      <c r="AW101">
        <v>16.207599999999999</v>
      </c>
      <c r="AX101">
        <v>16.203199999999999</v>
      </c>
      <c r="AY101">
        <v>16.197399999999998</v>
      </c>
      <c r="AZ101">
        <v>16.1922</v>
      </c>
      <c r="BA101">
        <v>16.190200000000001</v>
      </c>
      <c r="BB101">
        <v>16.1892</v>
      </c>
      <c r="BC101">
        <v>16.190799999999999</v>
      </c>
      <c r="BD101">
        <v>16.190000000000001</v>
      </c>
      <c r="BE101">
        <v>16.188300000000002</v>
      </c>
      <c r="BF101">
        <v>16.185600000000001</v>
      </c>
      <c r="BG101">
        <v>16.188500000000001</v>
      </c>
      <c r="BH101">
        <v>16.186</v>
      </c>
      <c r="BI101">
        <v>16.184699999999999</v>
      </c>
    </row>
    <row r="102" spans="1:61" x14ac:dyDescent="0.25">
      <c r="A102" s="2">
        <v>42699</v>
      </c>
      <c r="B102">
        <f>_xll.BDH($A$1,"last_price",A102+TIME(8,0,0),A102+TIME(9,0,0),"BarSz=1","Dir=H","Dts=h","Sort=D","Quote=C","UseDPDF=Y","cols=60;rows=1")</f>
        <v>16.3507</v>
      </c>
      <c r="C102">
        <v>16.351700000000001</v>
      </c>
      <c r="D102">
        <v>16.351600000000001</v>
      </c>
      <c r="E102">
        <v>16.348400000000002</v>
      </c>
      <c r="F102">
        <v>16.346499999999999</v>
      </c>
      <c r="G102">
        <v>16.351199999999999</v>
      </c>
      <c r="H102">
        <v>16.346900000000002</v>
      </c>
      <c r="I102">
        <v>16.344999999999999</v>
      </c>
      <c r="J102">
        <v>16.3446</v>
      </c>
      <c r="K102">
        <v>16.341999999999999</v>
      </c>
      <c r="L102">
        <v>16.344100000000001</v>
      </c>
      <c r="M102">
        <v>16.3398</v>
      </c>
      <c r="N102">
        <v>16.340900000000001</v>
      </c>
      <c r="O102">
        <v>16.343499999999999</v>
      </c>
      <c r="P102">
        <v>16.339600000000001</v>
      </c>
      <c r="Q102">
        <v>16.3399</v>
      </c>
      <c r="R102">
        <v>16.342099999999999</v>
      </c>
      <c r="S102">
        <v>16.345800000000001</v>
      </c>
      <c r="T102">
        <v>16.348400000000002</v>
      </c>
      <c r="U102">
        <v>16.347799999999999</v>
      </c>
      <c r="V102">
        <v>16.3506</v>
      </c>
      <c r="W102">
        <v>16.3568</v>
      </c>
      <c r="X102">
        <v>16.358699999999999</v>
      </c>
      <c r="Y102">
        <v>16.356300000000001</v>
      </c>
      <c r="Z102">
        <v>16.346800000000002</v>
      </c>
      <c r="AA102">
        <v>16.348500000000001</v>
      </c>
      <c r="AB102">
        <v>16.3521</v>
      </c>
      <c r="AC102">
        <v>16.354900000000001</v>
      </c>
      <c r="AD102">
        <v>16.353200000000001</v>
      </c>
      <c r="AE102">
        <v>16.3476</v>
      </c>
      <c r="AF102">
        <v>16.3461</v>
      </c>
      <c r="AG102">
        <v>16.348800000000001</v>
      </c>
      <c r="AH102">
        <v>16.3504</v>
      </c>
      <c r="AI102">
        <v>16.352900000000002</v>
      </c>
      <c r="AJ102">
        <v>16.355699999999999</v>
      </c>
      <c r="AK102">
        <v>16.353100000000001</v>
      </c>
      <c r="AL102">
        <v>16.347300000000001</v>
      </c>
      <c r="AM102">
        <v>16.3431</v>
      </c>
      <c r="AN102">
        <v>16.339300000000001</v>
      </c>
      <c r="AO102">
        <v>16.337499999999999</v>
      </c>
      <c r="AP102">
        <v>16.340499999999999</v>
      </c>
      <c r="AQ102">
        <v>16.329499999999999</v>
      </c>
      <c r="AR102">
        <v>16.3354</v>
      </c>
      <c r="AS102">
        <v>16.332599999999999</v>
      </c>
      <c r="AT102">
        <v>16.335100000000001</v>
      </c>
      <c r="AU102">
        <v>16.339200000000002</v>
      </c>
      <c r="AV102">
        <v>16.338699999999999</v>
      </c>
      <c r="AW102">
        <v>16.32</v>
      </c>
      <c r="AX102">
        <v>16.329699999999999</v>
      </c>
      <c r="AY102">
        <v>16.317599999999999</v>
      </c>
      <c r="AZ102">
        <v>16.304400000000001</v>
      </c>
      <c r="BA102">
        <v>16.311299999999999</v>
      </c>
      <c r="BB102">
        <v>16.312799999999999</v>
      </c>
      <c r="BC102">
        <v>16.314699999999998</v>
      </c>
      <c r="BD102">
        <v>16.313300000000002</v>
      </c>
      <c r="BE102">
        <v>16.309699999999999</v>
      </c>
      <c r="BF102">
        <v>16.305</v>
      </c>
      <c r="BG102">
        <v>16.3035</v>
      </c>
      <c r="BH102">
        <v>16.3049</v>
      </c>
      <c r="BI102">
        <v>16.2973</v>
      </c>
    </row>
    <row r="103" spans="1:61" x14ac:dyDescent="0.25">
      <c r="A103" s="2">
        <v>42702</v>
      </c>
      <c r="B103">
        <f>_xll.BDH($A$1,"last_price",A103+TIME(8,0,0),A103+TIME(9,0,0),"BarSz=1","Dir=H","Dts=h","Sort=D","Quote=C","UseDPDF=Y","cols=60;rows=1")</f>
        <v>16.191600000000001</v>
      </c>
      <c r="C103">
        <v>16.193200000000001</v>
      </c>
      <c r="D103">
        <v>16.1904</v>
      </c>
      <c r="E103">
        <v>16.190799999999999</v>
      </c>
      <c r="F103">
        <v>16.1858</v>
      </c>
      <c r="G103">
        <v>16.180499999999999</v>
      </c>
      <c r="H103">
        <v>16.179200000000002</v>
      </c>
      <c r="I103">
        <v>16.18</v>
      </c>
      <c r="J103">
        <v>16.1845</v>
      </c>
      <c r="K103">
        <v>16.193200000000001</v>
      </c>
      <c r="L103">
        <v>16.190799999999999</v>
      </c>
      <c r="M103">
        <v>16.1877</v>
      </c>
      <c r="N103">
        <v>16.186299999999999</v>
      </c>
      <c r="O103">
        <v>16.187000000000001</v>
      </c>
      <c r="P103">
        <v>16.1953</v>
      </c>
      <c r="Q103">
        <v>16.200399999999998</v>
      </c>
      <c r="R103">
        <v>16.2027</v>
      </c>
      <c r="S103">
        <v>16.200600000000001</v>
      </c>
      <c r="T103">
        <v>16.202100000000002</v>
      </c>
      <c r="U103">
        <v>16.207799999999999</v>
      </c>
      <c r="V103">
        <v>16.2075</v>
      </c>
      <c r="W103">
        <v>16.218699999999998</v>
      </c>
      <c r="X103">
        <v>16.221499999999999</v>
      </c>
      <c r="Y103">
        <v>16.218900000000001</v>
      </c>
      <c r="Z103">
        <v>16.2196</v>
      </c>
      <c r="AA103">
        <v>16.224299999999999</v>
      </c>
      <c r="AB103">
        <v>16.223700000000001</v>
      </c>
      <c r="AC103">
        <v>16.220800000000001</v>
      </c>
      <c r="AD103">
        <v>16.222999999999999</v>
      </c>
      <c r="AE103">
        <v>16.222899999999999</v>
      </c>
      <c r="AF103">
        <v>16.222999999999999</v>
      </c>
      <c r="AG103">
        <v>16.2197</v>
      </c>
      <c r="AH103">
        <v>16.220199999999998</v>
      </c>
      <c r="AI103">
        <v>16.2149</v>
      </c>
      <c r="AJ103">
        <v>16.209299999999999</v>
      </c>
      <c r="AK103">
        <v>16.2164</v>
      </c>
      <c r="AL103">
        <v>16.224900000000002</v>
      </c>
      <c r="AM103">
        <v>16.2347</v>
      </c>
      <c r="AN103">
        <v>16.236999999999998</v>
      </c>
      <c r="AO103">
        <v>16.242100000000001</v>
      </c>
      <c r="AP103">
        <v>16.241099999999999</v>
      </c>
      <c r="AQ103">
        <v>16.234000000000002</v>
      </c>
      <c r="AR103">
        <v>16.236999999999998</v>
      </c>
      <c r="AS103">
        <v>16.237200000000001</v>
      </c>
      <c r="AT103">
        <v>16.234999999999999</v>
      </c>
      <c r="AU103">
        <v>16.232900000000001</v>
      </c>
      <c r="AV103">
        <v>16.2318</v>
      </c>
      <c r="AW103">
        <v>16.2379</v>
      </c>
      <c r="AX103">
        <v>16.2409</v>
      </c>
      <c r="AY103">
        <v>16.2394</v>
      </c>
      <c r="AZ103">
        <v>16.238900000000001</v>
      </c>
      <c r="BA103">
        <v>16.2377</v>
      </c>
      <c r="BB103">
        <v>16.235399999999998</v>
      </c>
      <c r="BC103">
        <v>16.236499999999999</v>
      </c>
      <c r="BD103">
        <v>16.240600000000001</v>
      </c>
      <c r="BE103">
        <v>16.241099999999999</v>
      </c>
      <c r="BF103">
        <v>16.242100000000001</v>
      </c>
      <c r="BG103">
        <v>16.241800000000001</v>
      </c>
      <c r="BH103">
        <v>16.235600000000002</v>
      </c>
      <c r="BI103">
        <v>16.227799999999998</v>
      </c>
    </row>
    <row r="104" spans="1:61" x14ac:dyDescent="0.25">
      <c r="A104" s="2">
        <v>42703</v>
      </c>
      <c r="B104">
        <f>_xll.BDH($A$1,"last_price",A104+TIME(8,0,0),A104+TIME(9,0,0),"BarSz=1","Dir=H","Dts=h","Sort=D","Quote=C","UseDPDF=Y","cols=60;rows=1")</f>
        <v>16.1648</v>
      </c>
      <c r="C104">
        <v>16.1617</v>
      </c>
      <c r="D104">
        <v>16.1646</v>
      </c>
      <c r="E104">
        <v>16.155100000000001</v>
      </c>
      <c r="F104">
        <v>16.154399999999999</v>
      </c>
      <c r="G104">
        <v>16.152999999999999</v>
      </c>
      <c r="H104">
        <v>16.153600000000001</v>
      </c>
      <c r="I104">
        <v>16.150500000000001</v>
      </c>
      <c r="J104">
        <v>16.145900000000001</v>
      </c>
      <c r="K104">
        <v>16.141100000000002</v>
      </c>
      <c r="L104">
        <v>16.145800000000001</v>
      </c>
      <c r="M104">
        <v>16.1448</v>
      </c>
      <c r="N104">
        <v>16.1462</v>
      </c>
      <c r="O104">
        <v>16.149100000000001</v>
      </c>
      <c r="P104">
        <v>16.149999999999999</v>
      </c>
      <c r="Q104">
        <v>16.155899999999999</v>
      </c>
      <c r="R104">
        <v>16.1553</v>
      </c>
      <c r="S104">
        <v>16.159800000000001</v>
      </c>
      <c r="T104">
        <v>16.1571</v>
      </c>
      <c r="U104">
        <v>16.153199999999998</v>
      </c>
      <c r="V104">
        <v>16.151900000000001</v>
      </c>
      <c r="W104">
        <v>16.149799999999999</v>
      </c>
      <c r="X104">
        <v>16.1493</v>
      </c>
      <c r="Y104">
        <v>16.146799999999999</v>
      </c>
      <c r="Z104">
        <v>16.154499999999999</v>
      </c>
      <c r="AA104">
        <v>16.158200000000001</v>
      </c>
      <c r="AB104">
        <v>16.155899999999999</v>
      </c>
      <c r="AC104">
        <v>16.159500000000001</v>
      </c>
      <c r="AD104">
        <v>16.1555</v>
      </c>
      <c r="AE104">
        <v>16.1538</v>
      </c>
      <c r="AF104">
        <v>16.148599999999998</v>
      </c>
      <c r="AG104">
        <v>16.155000000000001</v>
      </c>
      <c r="AH104">
        <v>16.154</v>
      </c>
      <c r="AI104">
        <v>16.151499999999999</v>
      </c>
      <c r="AJ104">
        <v>16.153400000000001</v>
      </c>
      <c r="AK104">
        <v>16.157399999999999</v>
      </c>
      <c r="AL104">
        <v>16.1629</v>
      </c>
      <c r="AM104">
        <v>16.161000000000001</v>
      </c>
      <c r="AN104">
        <v>16.160799999999998</v>
      </c>
      <c r="AO104">
        <v>16.164200000000001</v>
      </c>
      <c r="AP104">
        <v>16.1525</v>
      </c>
      <c r="AQ104">
        <v>16.1496</v>
      </c>
      <c r="AR104">
        <v>16.151900000000001</v>
      </c>
      <c r="AS104">
        <v>16.155200000000001</v>
      </c>
      <c r="AT104">
        <v>16.154599999999999</v>
      </c>
      <c r="AU104">
        <v>16.1572</v>
      </c>
      <c r="AV104">
        <v>16.162099999999999</v>
      </c>
      <c r="AW104">
        <v>16.1568</v>
      </c>
      <c r="AX104">
        <v>16.1556</v>
      </c>
      <c r="AY104">
        <v>16.156400000000001</v>
      </c>
      <c r="AZ104">
        <v>16.146899999999999</v>
      </c>
      <c r="BA104">
        <v>16.1477</v>
      </c>
      <c r="BB104">
        <v>16.152699999999999</v>
      </c>
      <c r="BC104">
        <v>16.1526</v>
      </c>
      <c r="BD104">
        <v>16.149000000000001</v>
      </c>
      <c r="BE104">
        <v>16.147400000000001</v>
      </c>
      <c r="BF104">
        <v>16.136199999999999</v>
      </c>
      <c r="BG104">
        <v>16.138000000000002</v>
      </c>
      <c r="BH104">
        <v>16.1343</v>
      </c>
      <c r="BI104">
        <v>16.1327</v>
      </c>
    </row>
    <row r="105" spans="1:61" x14ac:dyDescent="0.25">
      <c r="A105" s="2">
        <v>42704</v>
      </c>
      <c r="B105">
        <f>_xll.BDH($A$1,"last_price",A105+TIME(8,0,0),A105+TIME(9,0,0),"BarSz=1","Dir=H","Dts=h","Sort=D","Quote=C","UseDPDF=Y","cols=60;rows=1")</f>
        <v>16.2515</v>
      </c>
      <c r="C105">
        <v>16.253499999999999</v>
      </c>
      <c r="D105">
        <v>16.257400000000001</v>
      </c>
      <c r="E105">
        <v>16.259499999999999</v>
      </c>
      <c r="F105">
        <v>16.261700000000001</v>
      </c>
      <c r="G105">
        <v>16.2636</v>
      </c>
      <c r="H105">
        <v>16.262</v>
      </c>
      <c r="I105">
        <v>16.267299999999999</v>
      </c>
      <c r="J105">
        <v>16.267600000000002</v>
      </c>
      <c r="K105">
        <v>16.266400000000001</v>
      </c>
      <c r="L105">
        <v>16.2685</v>
      </c>
      <c r="M105">
        <v>16.269100000000002</v>
      </c>
      <c r="N105">
        <v>16.263000000000002</v>
      </c>
      <c r="O105">
        <v>16.260899999999999</v>
      </c>
      <c r="P105">
        <v>16.258900000000001</v>
      </c>
      <c r="Q105">
        <v>16.2593</v>
      </c>
      <c r="R105">
        <v>16.256</v>
      </c>
      <c r="S105">
        <v>16.258500000000002</v>
      </c>
      <c r="T105">
        <v>16.258800000000001</v>
      </c>
      <c r="U105">
        <v>16.254799999999999</v>
      </c>
      <c r="V105">
        <v>16.253299999999999</v>
      </c>
      <c r="W105">
        <v>16.253599999999999</v>
      </c>
      <c r="X105">
        <v>16.250399999999999</v>
      </c>
      <c r="Y105">
        <v>16.2516</v>
      </c>
      <c r="Z105">
        <v>16.240100000000002</v>
      </c>
      <c r="AA105">
        <v>16.243400000000001</v>
      </c>
      <c r="AB105">
        <v>16.239999999999998</v>
      </c>
      <c r="AC105">
        <v>16.244399999999999</v>
      </c>
      <c r="AD105">
        <v>16.241800000000001</v>
      </c>
      <c r="AE105">
        <v>16.2437</v>
      </c>
      <c r="AF105">
        <v>16.241099999999999</v>
      </c>
      <c r="AG105">
        <v>16.241800000000001</v>
      </c>
      <c r="AH105">
        <v>16.234100000000002</v>
      </c>
      <c r="AI105">
        <v>16.2361</v>
      </c>
      <c r="AJ105">
        <v>16.239000000000001</v>
      </c>
      <c r="AK105">
        <v>16.240300000000001</v>
      </c>
      <c r="AL105">
        <v>16.2377</v>
      </c>
      <c r="AM105">
        <v>16.235900000000001</v>
      </c>
      <c r="AN105">
        <v>16.233000000000001</v>
      </c>
      <c r="AO105">
        <v>16.231000000000002</v>
      </c>
      <c r="AP105">
        <v>16.228400000000001</v>
      </c>
      <c r="AQ105">
        <v>16.2333</v>
      </c>
      <c r="AR105">
        <v>16.229800000000001</v>
      </c>
      <c r="AS105">
        <v>16.226700000000001</v>
      </c>
      <c r="AT105">
        <v>16.2286</v>
      </c>
      <c r="AU105">
        <v>16.226600000000001</v>
      </c>
      <c r="AV105">
        <v>16.228300000000001</v>
      </c>
      <c r="AW105">
        <v>16.231000000000002</v>
      </c>
      <c r="AX105">
        <v>16.242100000000001</v>
      </c>
      <c r="AY105">
        <v>16.2424</v>
      </c>
      <c r="AZ105">
        <v>16.2454</v>
      </c>
      <c r="BA105">
        <v>16.2395</v>
      </c>
      <c r="BB105">
        <v>16.244900000000001</v>
      </c>
      <c r="BC105">
        <v>16.256</v>
      </c>
      <c r="BD105">
        <v>16.257100000000001</v>
      </c>
      <c r="BE105">
        <v>16.259599999999999</v>
      </c>
      <c r="BF105">
        <v>16.259899999999998</v>
      </c>
      <c r="BG105">
        <v>16.269500000000001</v>
      </c>
      <c r="BH105">
        <v>16.277699999999999</v>
      </c>
      <c r="BI105">
        <v>16.2758</v>
      </c>
    </row>
    <row r="106" spans="1:61" x14ac:dyDescent="0.25">
      <c r="A106" s="2">
        <v>42705</v>
      </c>
      <c r="B106">
        <f>_xll.BDH($A$1,"last_price",A106+TIME(8,0,0),A106+TIME(9,0,0),"BarSz=1","Dir=H","Dts=h","Sort=D","Quote=C","UseDPDF=Y","cols=60;rows=1")</f>
        <v>16.546700000000001</v>
      </c>
      <c r="C106">
        <v>16.542100000000001</v>
      </c>
      <c r="D106">
        <v>16.546600000000002</v>
      </c>
      <c r="E106">
        <v>16.5519</v>
      </c>
      <c r="F106">
        <v>16.545300000000001</v>
      </c>
      <c r="G106">
        <v>16.543399999999998</v>
      </c>
      <c r="H106">
        <v>16.549199999999999</v>
      </c>
      <c r="I106">
        <v>16.551500000000001</v>
      </c>
      <c r="J106">
        <v>16.549700000000001</v>
      </c>
      <c r="K106">
        <v>16.558700000000002</v>
      </c>
      <c r="L106">
        <v>16.560500000000001</v>
      </c>
      <c r="M106">
        <v>16.562899999999999</v>
      </c>
      <c r="N106">
        <v>16.553100000000001</v>
      </c>
      <c r="O106">
        <v>16.548300000000001</v>
      </c>
      <c r="P106">
        <v>16.5501</v>
      </c>
      <c r="Q106">
        <v>16.5501</v>
      </c>
      <c r="R106">
        <v>16.552700000000002</v>
      </c>
      <c r="S106">
        <v>16.5563</v>
      </c>
      <c r="T106">
        <v>16.5579</v>
      </c>
      <c r="U106">
        <v>16.555199999999999</v>
      </c>
      <c r="V106">
        <v>16.5517</v>
      </c>
      <c r="W106">
        <v>16.557400000000001</v>
      </c>
      <c r="X106">
        <v>16.554099999999998</v>
      </c>
      <c r="Y106">
        <v>16.556000000000001</v>
      </c>
      <c r="Z106">
        <v>16.557099999999998</v>
      </c>
      <c r="AA106">
        <v>16.557700000000001</v>
      </c>
      <c r="AB106">
        <v>16.555900000000001</v>
      </c>
      <c r="AC106">
        <v>16.549199999999999</v>
      </c>
      <c r="AD106">
        <v>16.5505</v>
      </c>
      <c r="AE106">
        <v>16.547599999999999</v>
      </c>
      <c r="AF106">
        <v>16.542000000000002</v>
      </c>
      <c r="AG106">
        <v>16.541899999999998</v>
      </c>
      <c r="AH106">
        <v>16.544799999999999</v>
      </c>
      <c r="AI106">
        <v>16.5443</v>
      </c>
      <c r="AJ106">
        <v>16.535599999999999</v>
      </c>
      <c r="AK106">
        <v>16.543600000000001</v>
      </c>
      <c r="AL106">
        <v>16.545500000000001</v>
      </c>
      <c r="AM106">
        <v>16.544699999999999</v>
      </c>
      <c r="AN106">
        <v>16.545300000000001</v>
      </c>
      <c r="AO106">
        <v>16.543399999999998</v>
      </c>
      <c r="AP106">
        <v>16.546199999999999</v>
      </c>
      <c r="AQ106">
        <v>16.551600000000001</v>
      </c>
      <c r="AR106">
        <v>16.5383</v>
      </c>
      <c r="AS106">
        <v>16.545300000000001</v>
      </c>
      <c r="AT106">
        <v>16.544499999999999</v>
      </c>
      <c r="AU106">
        <v>16.549800000000001</v>
      </c>
      <c r="AV106">
        <v>16.557300000000001</v>
      </c>
      <c r="AW106">
        <v>16.55</v>
      </c>
      <c r="AX106">
        <v>16.5443</v>
      </c>
      <c r="AY106">
        <v>16.550899999999999</v>
      </c>
      <c r="AZ106">
        <v>16.540700000000001</v>
      </c>
      <c r="BA106">
        <v>16.540299999999998</v>
      </c>
      <c r="BB106">
        <v>16.544599999999999</v>
      </c>
      <c r="BC106">
        <v>16.55</v>
      </c>
      <c r="BD106">
        <v>16.555499999999999</v>
      </c>
      <c r="BE106">
        <v>16.545500000000001</v>
      </c>
      <c r="BF106">
        <v>16.549800000000001</v>
      </c>
      <c r="BG106">
        <v>16.557600000000001</v>
      </c>
      <c r="BH106">
        <v>16.561299999999999</v>
      </c>
      <c r="BI106">
        <v>16.562000000000001</v>
      </c>
    </row>
    <row r="107" spans="1:61" x14ac:dyDescent="0.25">
      <c r="A107" s="2">
        <v>42706</v>
      </c>
      <c r="B107">
        <f>_xll.BDH($A$1,"last_price",A107+TIME(8,0,0),A107+TIME(9,0,0),"BarSz=1","Dir=H","Dts=h","Sort=D","Quote=C","UseDPDF=Y","cols=60;rows=1")</f>
        <v>16.5486</v>
      </c>
      <c r="C107">
        <v>16.543600000000001</v>
      </c>
      <c r="D107">
        <v>16.542300000000001</v>
      </c>
      <c r="E107">
        <v>16.5425</v>
      </c>
      <c r="F107">
        <v>16.546199999999999</v>
      </c>
      <c r="G107">
        <v>16.548200000000001</v>
      </c>
      <c r="H107">
        <v>16.5459</v>
      </c>
      <c r="I107">
        <v>16.5395</v>
      </c>
      <c r="J107">
        <v>16.55</v>
      </c>
      <c r="K107">
        <v>16.547699999999999</v>
      </c>
      <c r="L107">
        <v>16.5504</v>
      </c>
      <c r="M107">
        <v>16.550699999999999</v>
      </c>
      <c r="N107">
        <v>16.558900000000001</v>
      </c>
      <c r="O107">
        <v>16.560199999999998</v>
      </c>
      <c r="P107">
        <v>16.560400000000001</v>
      </c>
      <c r="Q107">
        <v>16.558700000000002</v>
      </c>
      <c r="R107">
        <v>16.561399999999999</v>
      </c>
      <c r="S107">
        <v>16.5593</v>
      </c>
      <c r="T107">
        <v>16.560400000000001</v>
      </c>
      <c r="U107">
        <v>16.561299999999999</v>
      </c>
      <c r="V107">
        <v>16.5594</v>
      </c>
      <c r="W107">
        <v>16.5579</v>
      </c>
      <c r="X107">
        <v>16.562999999999999</v>
      </c>
      <c r="Y107">
        <v>16.559000000000001</v>
      </c>
      <c r="Z107">
        <v>16.5611</v>
      </c>
      <c r="AA107">
        <v>16.561599999999999</v>
      </c>
      <c r="AB107">
        <v>16.564800000000002</v>
      </c>
      <c r="AC107">
        <v>16.559899999999999</v>
      </c>
      <c r="AD107">
        <v>16.563500000000001</v>
      </c>
      <c r="AE107">
        <v>16.560700000000001</v>
      </c>
      <c r="AF107">
        <v>16.558199999999999</v>
      </c>
      <c r="AG107">
        <v>16.5611</v>
      </c>
      <c r="AH107">
        <v>16.5624</v>
      </c>
      <c r="AI107">
        <v>16.561800000000002</v>
      </c>
      <c r="AJ107">
        <v>16.558599999999998</v>
      </c>
      <c r="AK107">
        <v>16.556999999999999</v>
      </c>
      <c r="AL107">
        <v>16.552900000000001</v>
      </c>
      <c r="AM107">
        <v>16.5518</v>
      </c>
      <c r="AN107">
        <v>16.551300000000001</v>
      </c>
      <c r="AO107">
        <v>16.5488</v>
      </c>
      <c r="AP107">
        <v>16.5444</v>
      </c>
      <c r="AQ107">
        <v>16.549399999999999</v>
      </c>
      <c r="AR107">
        <v>16.5502</v>
      </c>
      <c r="AS107">
        <v>16.5488</v>
      </c>
      <c r="AT107">
        <v>16.551200000000001</v>
      </c>
      <c r="AU107">
        <v>16.542999999999999</v>
      </c>
      <c r="AV107">
        <v>16.543299999999999</v>
      </c>
      <c r="AW107">
        <v>16.542200000000001</v>
      </c>
      <c r="AX107">
        <v>16.537500000000001</v>
      </c>
      <c r="AY107">
        <v>16.532900000000001</v>
      </c>
      <c r="AZ107">
        <v>16.538699999999999</v>
      </c>
      <c r="BA107">
        <v>16.540199999999999</v>
      </c>
      <c r="BB107">
        <v>16.540500000000002</v>
      </c>
      <c r="BC107">
        <v>16.5566</v>
      </c>
      <c r="BD107">
        <v>16.555800000000001</v>
      </c>
      <c r="BE107">
        <v>16.567299999999999</v>
      </c>
      <c r="BF107">
        <v>16.5669</v>
      </c>
      <c r="BG107">
        <v>16.570900000000002</v>
      </c>
      <c r="BH107">
        <v>16.5627</v>
      </c>
      <c r="BI107">
        <v>16.5594</v>
      </c>
    </row>
    <row r="108" spans="1:61" x14ac:dyDescent="0.25">
      <c r="A108" s="2">
        <v>42709</v>
      </c>
      <c r="B108">
        <f>_xll.BDH($A$1,"last_price",A108+TIME(8,0,0),A108+TIME(9,0,0),"BarSz=1","Dir=H","Dts=h","Sort=D","Quote=C","UseDPDF=Y","cols=60;rows=1")</f>
        <v>16.522300000000001</v>
      </c>
      <c r="C108">
        <v>16.530200000000001</v>
      </c>
      <c r="D108">
        <v>16.520399999999999</v>
      </c>
      <c r="E108">
        <v>16.5244</v>
      </c>
      <c r="F108">
        <v>16.526199999999999</v>
      </c>
      <c r="G108">
        <v>16.5291</v>
      </c>
      <c r="H108">
        <v>16.520800000000001</v>
      </c>
      <c r="I108">
        <v>16.519400000000001</v>
      </c>
      <c r="J108">
        <v>16.513100000000001</v>
      </c>
      <c r="K108">
        <v>16.513999999999999</v>
      </c>
      <c r="L108">
        <v>16.517900000000001</v>
      </c>
      <c r="M108">
        <v>16.514500000000002</v>
      </c>
      <c r="N108">
        <v>16.5124</v>
      </c>
      <c r="O108">
        <v>16.513500000000001</v>
      </c>
      <c r="P108">
        <v>16.517199999999999</v>
      </c>
      <c r="Q108">
        <v>16.513500000000001</v>
      </c>
      <c r="R108">
        <v>16.518899999999999</v>
      </c>
      <c r="S108">
        <v>16.516200000000001</v>
      </c>
      <c r="T108">
        <v>16.5032</v>
      </c>
      <c r="U108">
        <v>16.492899999999999</v>
      </c>
      <c r="V108">
        <v>16.4969</v>
      </c>
      <c r="W108">
        <v>16.502300000000002</v>
      </c>
      <c r="X108">
        <v>16.5047</v>
      </c>
      <c r="Y108">
        <v>16.503499999999999</v>
      </c>
      <c r="Z108">
        <v>16.5046</v>
      </c>
      <c r="AA108">
        <v>16.510999999999999</v>
      </c>
      <c r="AB108">
        <v>16.512899999999998</v>
      </c>
      <c r="AC108">
        <v>16.509799999999998</v>
      </c>
      <c r="AD108">
        <v>16.509599999999999</v>
      </c>
      <c r="AE108">
        <v>16.513200000000001</v>
      </c>
      <c r="AF108">
        <v>16.512899999999998</v>
      </c>
      <c r="AG108">
        <v>16.5123</v>
      </c>
      <c r="AH108">
        <v>16.508900000000001</v>
      </c>
      <c r="AI108">
        <v>16.502700000000001</v>
      </c>
      <c r="AJ108">
        <v>16.5061</v>
      </c>
      <c r="AK108">
        <v>16.5139</v>
      </c>
      <c r="AL108">
        <v>16.510300000000001</v>
      </c>
      <c r="AM108">
        <v>16.510100000000001</v>
      </c>
      <c r="AN108">
        <v>16.514500000000002</v>
      </c>
      <c r="AO108">
        <v>16.518899999999999</v>
      </c>
      <c r="AP108">
        <v>16.524699999999999</v>
      </c>
      <c r="AQ108">
        <v>16.529800000000002</v>
      </c>
      <c r="AR108">
        <v>16.522400000000001</v>
      </c>
      <c r="AS108">
        <v>16.511900000000001</v>
      </c>
      <c r="AT108">
        <v>16.509499999999999</v>
      </c>
      <c r="AU108">
        <v>16.517700000000001</v>
      </c>
      <c r="AV108">
        <v>16.523800000000001</v>
      </c>
      <c r="AW108">
        <v>16.520900000000001</v>
      </c>
      <c r="AX108">
        <v>16.521100000000001</v>
      </c>
      <c r="AY108">
        <v>16.523299999999999</v>
      </c>
      <c r="AZ108">
        <v>16.522300000000001</v>
      </c>
      <c r="BA108">
        <v>16.5166</v>
      </c>
      <c r="BB108">
        <v>16.5199</v>
      </c>
      <c r="BC108">
        <v>16.509</v>
      </c>
      <c r="BD108">
        <v>16.502199999999998</v>
      </c>
      <c r="BE108">
        <v>16.4955</v>
      </c>
      <c r="BF108">
        <v>16.500499999999999</v>
      </c>
      <c r="BG108">
        <v>16.4938</v>
      </c>
      <c r="BH108">
        <v>16.481300000000001</v>
      </c>
      <c r="BI108">
        <v>16.476700000000001</v>
      </c>
    </row>
    <row r="109" spans="1:61" x14ac:dyDescent="0.25">
      <c r="A109" s="2">
        <v>42710</v>
      </c>
      <c r="B109">
        <f>_xll.BDH($A$1,"last_price",A109+TIME(8,0,0),A109+TIME(9,0,0),"BarSz=1","Dir=H","Dts=h","Sort=D","Quote=C","UseDPDF=Y","cols=60;rows=1")</f>
        <v>16.543800000000001</v>
      </c>
      <c r="C109">
        <v>16.540700000000001</v>
      </c>
      <c r="D109">
        <v>16.5411</v>
      </c>
      <c r="E109">
        <v>16.545200000000001</v>
      </c>
      <c r="F109">
        <v>16.545000000000002</v>
      </c>
      <c r="G109">
        <v>16.545300000000001</v>
      </c>
      <c r="H109">
        <v>16.549099999999999</v>
      </c>
      <c r="I109">
        <v>16.5487</v>
      </c>
      <c r="J109">
        <v>16.553899999999999</v>
      </c>
      <c r="K109">
        <v>16.558199999999999</v>
      </c>
      <c r="L109">
        <v>16.556899999999999</v>
      </c>
      <c r="M109">
        <v>16.561</v>
      </c>
      <c r="N109">
        <v>16.557099999999998</v>
      </c>
      <c r="O109">
        <v>16.553899999999999</v>
      </c>
      <c r="P109">
        <v>16.557300000000001</v>
      </c>
      <c r="Q109">
        <v>16.555499999999999</v>
      </c>
      <c r="R109">
        <v>16.5565</v>
      </c>
      <c r="S109">
        <v>16.554400000000001</v>
      </c>
      <c r="T109">
        <v>16.5611</v>
      </c>
      <c r="U109">
        <v>16.566600000000001</v>
      </c>
      <c r="V109">
        <v>16.563099999999999</v>
      </c>
      <c r="W109">
        <v>16.563500000000001</v>
      </c>
      <c r="X109">
        <v>16.566099999999999</v>
      </c>
      <c r="Y109">
        <v>16.567</v>
      </c>
      <c r="Z109">
        <v>16.572900000000001</v>
      </c>
      <c r="AA109">
        <v>16.570499999999999</v>
      </c>
      <c r="AB109">
        <v>16.570599999999999</v>
      </c>
      <c r="AC109">
        <v>16.571300000000001</v>
      </c>
      <c r="AD109">
        <v>16.570499999999999</v>
      </c>
      <c r="AE109">
        <v>16.566600000000001</v>
      </c>
      <c r="AF109">
        <v>16.5654</v>
      </c>
      <c r="AG109">
        <v>16.567699999999999</v>
      </c>
      <c r="AH109">
        <v>16.576000000000001</v>
      </c>
      <c r="AI109">
        <v>16.5718</v>
      </c>
      <c r="AJ109">
        <v>16.573699999999999</v>
      </c>
      <c r="AK109">
        <v>16.574400000000001</v>
      </c>
      <c r="AL109">
        <v>16.5717</v>
      </c>
      <c r="AM109">
        <v>16.571300000000001</v>
      </c>
      <c r="AN109">
        <v>16.566800000000001</v>
      </c>
      <c r="AO109">
        <v>16.5685</v>
      </c>
      <c r="AP109">
        <v>16.565899999999999</v>
      </c>
      <c r="AQ109">
        <v>16.571100000000001</v>
      </c>
      <c r="AR109">
        <v>16.5731</v>
      </c>
      <c r="AS109">
        <v>16.570499999999999</v>
      </c>
      <c r="AT109">
        <v>16.573799999999999</v>
      </c>
      <c r="AU109">
        <v>16.5687</v>
      </c>
      <c r="AV109">
        <v>16.566800000000001</v>
      </c>
      <c r="AW109">
        <v>16.569600000000001</v>
      </c>
      <c r="AX109">
        <v>16.572600000000001</v>
      </c>
      <c r="AY109">
        <v>16.573399999999999</v>
      </c>
      <c r="AZ109">
        <v>16.578600000000002</v>
      </c>
      <c r="BA109">
        <v>16.577400000000001</v>
      </c>
      <c r="BB109">
        <v>16.578499999999998</v>
      </c>
      <c r="BC109">
        <v>16.585999999999999</v>
      </c>
      <c r="BD109">
        <v>16.588799999999999</v>
      </c>
      <c r="BE109">
        <v>16.593599999999999</v>
      </c>
      <c r="BF109">
        <v>16.598800000000001</v>
      </c>
      <c r="BG109">
        <v>16.5946</v>
      </c>
      <c r="BH109">
        <v>16.591100000000001</v>
      </c>
      <c r="BI109">
        <v>16.590199999999999</v>
      </c>
    </row>
    <row r="110" spans="1:61" x14ac:dyDescent="0.25">
      <c r="A110" s="2">
        <v>42711</v>
      </c>
      <c r="B110">
        <f>_xll.BDH($A$1,"last_price",A110+TIME(8,0,0),A110+TIME(9,0,0),"BarSz=1","Dir=H","Dts=h","Sort=D","Quote=C","UseDPDF=Y","cols=60;rows=1")</f>
        <v>16.577999999999999</v>
      </c>
      <c r="C110">
        <v>16.584399999999999</v>
      </c>
      <c r="D110">
        <v>16.5731</v>
      </c>
      <c r="E110">
        <v>16.5684</v>
      </c>
      <c r="F110">
        <v>16.568300000000001</v>
      </c>
      <c r="G110">
        <v>16.5657</v>
      </c>
      <c r="H110">
        <v>16.567</v>
      </c>
      <c r="I110">
        <v>16.567599999999999</v>
      </c>
      <c r="J110">
        <v>16.570799999999998</v>
      </c>
      <c r="K110">
        <v>16.5717</v>
      </c>
      <c r="L110">
        <v>16.574999999999999</v>
      </c>
      <c r="M110">
        <v>16.574400000000001</v>
      </c>
      <c r="N110">
        <v>16.573</v>
      </c>
      <c r="O110">
        <v>16.569099999999999</v>
      </c>
      <c r="P110">
        <v>16.572399999999998</v>
      </c>
      <c r="Q110">
        <v>16.578399999999998</v>
      </c>
      <c r="R110">
        <v>16.581600000000002</v>
      </c>
      <c r="S110">
        <v>16.5779</v>
      </c>
      <c r="T110">
        <v>16.577000000000002</v>
      </c>
      <c r="U110">
        <v>16.578199999999999</v>
      </c>
      <c r="V110">
        <v>16.579999999999998</v>
      </c>
      <c r="W110">
        <v>16.580400000000001</v>
      </c>
      <c r="X110">
        <v>16.581800000000001</v>
      </c>
      <c r="Y110">
        <v>16.578700000000001</v>
      </c>
      <c r="Z110">
        <v>16.5777</v>
      </c>
      <c r="AA110">
        <v>16.572700000000001</v>
      </c>
      <c r="AB110">
        <v>16.570399999999999</v>
      </c>
      <c r="AC110">
        <v>16.5732</v>
      </c>
      <c r="AD110">
        <v>16.572900000000001</v>
      </c>
      <c r="AE110">
        <v>16.570499999999999</v>
      </c>
      <c r="AF110">
        <v>16.57</v>
      </c>
      <c r="AG110">
        <v>16.567599999999999</v>
      </c>
      <c r="AH110">
        <v>16.570499999999999</v>
      </c>
      <c r="AI110">
        <v>16.569400000000002</v>
      </c>
      <c r="AJ110">
        <v>16.569800000000001</v>
      </c>
      <c r="AK110">
        <v>16.570900000000002</v>
      </c>
      <c r="AL110">
        <v>16.574100000000001</v>
      </c>
      <c r="AM110">
        <v>16.572399999999998</v>
      </c>
      <c r="AN110">
        <v>16.572600000000001</v>
      </c>
      <c r="AO110">
        <v>16.5749</v>
      </c>
      <c r="AP110">
        <v>16.5688</v>
      </c>
      <c r="AQ110">
        <v>16.569900000000001</v>
      </c>
      <c r="AR110">
        <v>16.569099999999999</v>
      </c>
      <c r="AS110">
        <v>16.569800000000001</v>
      </c>
      <c r="AT110">
        <v>16.567299999999999</v>
      </c>
      <c r="AU110">
        <v>16.566199999999998</v>
      </c>
      <c r="AV110">
        <v>16.573699999999999</v>
      </c>
      <c r="AW110">
        <v>16.572399999999998</v>
      </c>
      <c r="AX110">
        <v>16.571000000000002</v>
      </c>
      <c r="AY110">
        <v>16.573</v>
      </c>
      <c r="AZ110">
        <v>16.5763</v>
      </c>
      <c r="BA110">
        <v>16.575299999999999</v>
      </c>
      <c r="BB110">
        <v>16.5777</v>
      </c>
      <c r="BC110">
        <v>16.578299999999999</v>
      </c>
      <c r="BD110">
        <v>16.576000000000001</v>
      </c>
      <c r="BE110">
        <v>16.5761</v>
      </c>
      <c r="BF110">
        <v>16.572199999999999</v>
      </c>
      <c r="BG110">
        <v>16.5626</v>
      </c>
      <c r="BH110">
        <v>16.565300000000001</v>
      </c>
      <c r="BI110">
        <v>16.562899999999999</v>
      </c>
    </row>
    <row r="111" spans="1:61" x14ac:dyDescent="0.25">
      <c r="A111" s="2">
        <v>42712</v>
      </c>
      <c r="B111">
        <f>_xll.BDH($A$1,"last_price",A111+TIME(8,0,0),A111+TIME(9,0,0),"BarSz=1","Dir=H","Dts=h","Sort=D","Quote=C","UseDPDF=Y","cols=60;rows=1")</f>
        <v>16.496600000000001</v>
      </c>
      <c r="C111">
        <v>16.496200000000002</v>
      </c>
      <c r="D111">
        <v>16.4877</v>
      </c>
      <c r="E111">
        <v>16.487100000000002</v>
      </c>
      <c r="F111">
        <v>16.486000000000001</v>
      </c>
      <c r="G111">
        <v>16.486699999999999</v>
      </c>
      <c r="H111">
        <v>16.4849</v>
      </c>
      <c r="I111">
        <v>16.482099999999999</v>
      </c>
      <c r="J111">
        <v>16.483899999999998</v>
      </c>
      <c r="K111">
        <v>16.482199999999999</v>
      </c>
      <c r="L111">
        <v>16.479500000000002</v>
      </c>
      <c r="M111">
        <v>16.485099999999999</v>
      </c>
      <c r="N111">
        <v>16.487300000000001</v>
      </c>
      <c r="O111">
        <v>16.4894</v>
      </c>
      <c r="P111">
        <v>16.490100000000002</v>
      </c>
      <c r="Q111">
        <v>16.485800000000001</v>
      </c>
      <c r="R111">
        <v>16.482700000000001</v>
      </c>
      <c r="S111">
        <v>16.480399999999999</v>
      </c>
      <c r="T111">
        <v>16.483599999999999</v>
      </c>
      <c r="U111">
        <v>16.484200000000001</v>
      </c>
      <c r="V111">
        <v>16.480599999999999</v>
      </c>
      <c r="W111">
        <v>16.4787</v>
      </c>
      <c r="X111">
        <v>16.476400000000002</v>
      </c>
      <c r="Y111">
        <v>16.470500000000001</v>
      </c>
      <c r="Z111">
        <v>16.471599999999999</v>
      </c>
      <c r="AA111">
        <v>16.4787</v>
      </c>
      <c r="AB111">
        <v>16.479700000000001</v>
      </c>
      <c r="AC111">
        <v>16.479700000000001</v>
      </c>
      <c r="AD111">
        <v>16.479199999999999</v>
      </c>
      <c r="AE111">
        <v>16.478400000000001</v>
      </c>
      <c r="AF111">
        <v>16.482399999999998</v>
      </c>
      <c r="AG111">
        <v>16.485499999999998</v>
      </c>
      <c r="AH111">
        <v>16.483799999999999</v>
      </c>
      <c r="AI111">
        <v>16.483699999999999</v>
      </c>
      <c r="AJ111">
        <v>16.479700000000001</v>
      </c>
      <c r="AK111">
        <v>16.4772</v>
      </c>
      <c r="AL111">
        <v>16.477699999999999</v>
      </c>
      <c r="AM111">
        <v>16.478100000000001</v>
      </c>
      <c r="AN111">
        <v>16.476299999999998</v>
      </c>
      <c r="AO111">
        <v>16.479099999999999</v>
      </c>
      <c r="AP111">
        <v>16.476900000000001</v>
      </c>
      <c r="AQ111">
        <v>16.476299999999998</v>
      </c>
      <c r="AR111">
        <v>16.475000000000001</v>
      </c>
      <c r="AS111">
        <v>16.477799999999998</v>
      </c>
      <c r="AT111">
        <v>16.477799999999998</v>
      </c>
      <c r="AU111">
        <v>16.477399999999999</v>
      </c>
      <c r="AV111">
        <v>16.4773</v>
      </c>
      <c r="AW111">
        <v>16.475999999999999</v>
      </c>
      <c r="AX111">
        <v>16.470600000000001</v>
      </c>
      <c r="AY111">
        <v>16.469000000000001</v>
      </c>
      <c r="AZ111">
        <v>16.473700000000001</v>
      </c>
      <c r="BA111">
        <v>16.4725</v>
      </c>
      <c r="BB111">
        <v>16.4786</v>
      </c>
      <c r="BC111">
        <v>16.479700000000001</v>
      </c>
      <c r="BD111">
        <v>16.477799999999998</v>
      </c>
      <c r="BE111">
        <v>16.482700000000001</v>
      </c>
      <c r="BF111">
        <v>16.482600000000001</v>
      </c>
      <c r="BG111">
        <v>16.479099999999999</v>
      </c>
      <c r="BH111">
        <v>16.4878</v>
      </c>
      <c r="BI111">
        <v>16.4907</v>
      </c>
    </row>
    <row r="112" spans="1:61" x14ac:dyDescent="0.25">
      <c r="A112" s="2">
        <v>42713</v>
      </c>
      <c r="B112">
        <f>_xll.BDH($A$1,"last_price",A112+TIME(8,0,0),A112+TIME(9,0,0),"BarSz=1","Dir=H","Dts=h","Sort=D","Quote=C","UseDPDF=Y","cols=60;rows=1")</f>
        <v>16.522099999999998</v>
      </c>
      <c r="C112">
        <v>16.527100000000001</v>
      </c>
      <c r="D112">
        <v>16.527000000000001</v>
      </c>
      <c r="E112">
        <v>16.520299999999999</v>
      </c>
      <c r="F112">
        <v>16.518899999999999</v>
      </c>
      <c r="G112">
        <v>16.5151</v>
      </c>
      <c r="H112">
        <v>16.515699999999999</v>
      </c>
      <c r="I112">
        <v>16.5124</v>
      </c>
      <c r="J112">
        <v>16.5121</v>
      </c>
      <c r="K112">
        <v>16.511800000000001</v>
      </c>
      <c r="L112">
        <v>16.509</v>
      </c>
      <c r="M112">
        <v>16.509699999999999</v>
      </c>
      <c r="N112">
        <v>16.511199999999999</v>
      </c>
      <c r="O112">
        <v>16.511399999999998</v>
      </c>
      <c r="P112">
        <v>16.509699999999999</v>
      </c>
      <c r="Q112">
        <v>16.5139</v>
      </c>
      <c r="R112">
        <v>16.514700000000001</v>
      </c>
      <c r="S112">
        <v>16.516100000000002</v>
      </c>
      <c r="T112">
        <v>16.513999999999999</v>
      </c>
      <c r="U112">
        <v>16.512899999999998</v>
      </c>
      <c r="V112">
        <v>16.515999999999998</v>
      </c>
      <c r="W112">
        <v>16.511800000000001</v>
      </c>
      <c r="X112">
        <v>16.5136</v>
      </c>
      <c r="Y112">
        <v>16.516300000000001</v>
      </c>
      <c r="Z112">
        <v>16.5138</v>
      </c>
      <c r="AA112">
        <v>16.516300000000001</v>
      </c>
      <c r="AB112">
        <v>16.514900000000001</v>
      </c>
      <c r="AC112">
        <v>16.5153</v>
      </c>
      <c r="AD112">
        <v>16.515999999999998</v>
      </c>
      <c r="AE112">
        <v>16.5197</v>
      </c>
      <c r="AF112">
        <v>16.5181</v>
      </c>
      <c r="AG112">
        <v>16.519200000000001</v>
      </c>
      <c r="AH112">
        <v>16.5215</v>
      </c>
      <c r="AI112">
        <v>16.5197</v>
      </c>
      <c r="AJ112">
        <v>16.519100000000002</v>
      </c>
      <c r="AK112">
        <v>16.523199999999999</v>
      </c>
      <c r="AL112">
        <v>16.523399999999999</v>
      </c>
      <c r="AM112">
        <v>16.519200000000001</v>
      </c>
      <c r="AN112">
        <v>16.511800000000001</v>
      </c>
      <c r="AO112">
        <v>16.514700000000001</v>
      </c>
      <c r="AP112">
        <v>16.510999999999999</v>
      </c>
      <c r="AQ112">
        <v>16.509799999999998</v>
      </c>
      <c r="AR112">
        <v>16.5168</v>
      </c>
      <c r="AS112">
        <v>16.517099999999999</v>
      </c>
      <c r="AT112">
        <v>16.519300000000001</v>
      </c>
      <c r="AU112">
        <v>16.518699999999999</v>
      </c>
      <c r="AV112">
        <v>16.519400000000001</v>
      </c>
      <c r="AW112">
        <v>16.522400000000001</v>
      </c>
      <c r="AX112">
        <v>16.520600000000002</v>
      </c>
      <c r="AY112">
        <v>16.518699999999999</v>
      </c>
      <c r="AZ112">
        <v>16.509</v>
      </c>
      <c r="BA112">
        <v>16.505400000000002</v>
      </c>
      <c r="BB112">
        <v>16.512699999999999</v>
      </c>
      <c r="BC112">
        <v>16.5076</v>
      </c>
      <c r="BD112">
        <v>16.5061</v>
      </c>
      <c r="BE112">
        <v>16.507200000000001</v>
      </c>
      <c r="BF112">
        <v>16.5121</v>
      </c>
      <c r="BG112">
        <v>16.501200000000001</v>
      </c>
      <c r="BH112">
        <v>16.5029</v>
      </c>
      <c r="BI112">
        <v>16.505500000000001</v>
      </c>
    </row>
    <row r="113" spans="1:61" x14ac:dyDescent="0.25">
      <c r="A113" s="2">
        <v>42716</v>
      </c>
      <c r="B113">
        <f>_xll.BDH($A$1,"last_price",A113+TIME(8,0,0),A113+TIME(9,0,0),"BarSz=1","Dir=H","Dts=h","Sort=D","Quote=C","UseDPDF=Y","cols=60;rows=1")</f>
        <v>16.648599999999998</v>
      </c>
      <c r="C113">
        <v>16.653400000000001</v>
      </c>
      <c r="D113">
        <v>16.652799999999999</v>
      </c>
      <c r="E113">
        <v>16.6586</v>
      </c>
      <c r="F113">
        <v>16.657</v>
      </c>
      <c r="G113">
        <v>16.654900000000001</v>
      </c>
      <c r="H113">
        <v>16.654599999999999</v>
      </c>
      <c r="I113">
        <v>16.652699999999999</v>
      </c>
      <c r="J113">
        <v>16.6572</v>
      </c>
      <c r="K113">
        <v>16.6555</v>
      </c>
      <c r="L113">
        <v>16.6584</v>
      </c>
      <c r="M113">
        <v>16.660900000000002</v>
      </c>
      <c r="N113">
        <v>16.660399999999999</v>
      </c>
      <c r="O113">
        <v>16.6629</v>
      </c>
      <c r="P113">
        <v>16.6586</v>
      </c>
      <c r="Q113">
        <v>16.657499999999999</v>
      </c>
      <c r="R113">
        <v>16.659300000000002</v>
      </c>
      <c r="S113">
        <v>16.660799999999998</v>
      </c>
      <c r="T113">
        <v>16.659700000000001</v>
      </c>
      <c r="U113">
        <v>16.663399999999999</v>
      </c>
      <c r="V113">
        <v>16.663</v>
      </c>
      <c r="W113">
        <v>16.660900000000002</v>
      </c>
      <c r="X113">
        <v>16.656199999999998</v>
      </c>
      <c r="Y113">
        <v>16.654399999999999</v>
      </c>
      <c r="Z113">
        <v>16.658300000000001</v>
      </c>
      <c r="AA113">
        <v>16.663699999999999</v>
      </c>
      <c r="AB113">
        <v>16.664000000000001</v>
      </c>
      <c r="AC113">
        <v>16.6602</v>
      </c>
      <c r="AD113">
        <v>16.661100000000001</v>
      </c>
      <c r="AE113">
        <v>16.6647</v>
      </c>
      <c r="AF113">
        <v>16.666499999999999</v>
      </c>
      <c r="AG113">
        <v>16.663799999999998</v>
      </c>
      <c r="AH113">
        <v>16.660399999999999</v>
      </c>
      <c r="AI113">
        <v>16.66</v>
      </c>
      <c r="AJ113">
        <v>16.6524</v>
      </c>
      <c r="AK113">
        <v>16.649000000000001</v>
      </c>
      <c r="AL113">
        <v>16.649100000000001</v>
      </c>
      <c r="AM113">
        <v>16.647400000000001</v>
      </c>
      <c r="AN113">
        <v>16.645</v>
      </c>
      <c r="AO113">
        <v>16.647099999999998</v>
      </c>
      <c r="AP113">
        <v>16.64</v>
      </c>
      <c r="AQ113">
        <v>16.64</v>
      </c>
      <c r="AR113">
        <v>16.640999999999998</v>
      </c>
      <c r="AS113">
        <v>16.6418</v>
      </c>
      <c r="AT113">
        <v>16.639500000000002</v>
      </c>
      <c r="AU113">
        <v>16.635300000000001</v>
      </c>
      <c r="AV113">
        <v>16.633500000000002</v>
      </c>
      <c r="AW113">
        <v>16.63</v>
      </c>
      <c r="AX113">
        <v>16.6355</v>
      </c>
      <c r="AY113">
        <v>16.635400000000001</v>
      </c>
      <c r="AZ113">
        <v>16.6356</v>
      </c>
      <c r="BA113">
        <v>16.635100000000001</v>
      </c>
      <c r="BB113">
        <v>16.634799999999998</v>
      </c>
      <c r="BC113">
        <v>16.639399999999998</v>
      </c>
      <c r="BD113">
        <v>16.6402</v>
      </c>
      <c r="BE113">
        <v>16.635100000000001</v>
      </c>
      <c r="BF113">
        <v>16.6342</v>
      </c>
      <c r="BG113">
        <v>16.632899999999999</v>
      </c>
      <c r="BH113">
        <v>16.633299999999998</v>
      </c>
      <c r="BI113">
        <v>16.642900000000001</v>
      </c>
    </row>
    <row r="114" spans="1:61" x14ac:dyDescent="0.25">
      <c r="A114" s="2">
        <v>42717</v>
      </c>
      <c r="B114">
        <f>_xll.BDH($A$1,"last_price",A114+TIME(8,0,0),A114+TIME(9,0,0),"BarSz=1","Dir=H","Dts=h","Sort=D","Quote=C","UseDPDF=Y","cols=60;rows=1")</f>
        <v>16.622299999999999</v>
      </c>
      <c r="C114">
        <v>16.619299999999999</v>
      </c>
      <c r="D114">
        <v>16.618200000000002</v>
      </c>
      <c r="E114">
        <v>16.613900000000001</v>
      </c>
      <c r="F114">
        <v>16.617100000000001</v>
      </c>
      <c r="G114">
        <v>16.622199999999999</v>
      </c>
      <c r="H114">
        <v>16.6251</v>
      </c>
      <c r="I114">
        <v>16.619</v>
      </c>
      <c r="J114">
        <v>16.614000000000001</v>
      </c>
      <c r="K114">
        <v>16.6158</v>
      </c>
      <c r="L114">
        <v>16.615100000000002</v>
      </c>
      <c r="M114">
        <v>16.6098</v>
      </c>
      <c r="N114">
        <v>16.606000000000002</v>
      </c>
      <c r="O114">
        <v>16.605499999999999</v>
      </c>
      <c r="P114">
        <v>16.598600000000001</v>
      </c>
      <c r="Q114">
        <v>16.600999999999999</v>
      </c>
      <c r="R114">
        <v>16.601900000000001</v>
      </c>
      <c r="S114">
        <v>16.602499999999999</v>
      </c>
      <c r="T114">
        <v>16.604399999999998</v>
      </c>
      <c r="U114">
        <v>16.602</v>
      </c>
      <c r="V114">
        <v>16.598400000000002</v>
      </c>
      <c r="W114">
        <v>16.603200000000001</v>
      </c>
      <c r="X114">
        <v>16.606000000000002</v>
      </c>
      <c r="Y114">
        <v>16.607600000000001</v>
      </c>
      <c r="Z114">
        <v>16.605699999999999</v>
      </c>
      <c r="AA114">
        <v>16.604600000000001</v>
      </c>
      <c r="AB114">
        <v>16.603100000000001</v>
      </c>
      <c r="AC114">
        <v>16.601099999999999</v>
      </c>
      <c r="AD114">
        <v>16.596599999999999</v>
      </c>
      <c r="AE114">
        <v>16.599399999999999</v>
      </c>
      <c r="AF114">
        <v>16.603899999999999</v>
      </c>
      <c r="AG114">
        <v>16.605599999999999</v>
      </c>
      <c r="AH114">
        <v>16.601299999999998</v>
      </c>
      <c r="AI114">
        <v>16.602399999999999</v>
      </c>
      <c r="AJ114">
        <v>16.605599999999999</v>
      </c>
      <c r="AK114">
        <v>16.604099999999999</v>
      </c>
      <c r="AL114">
        <v>16.6051</v>
      </c>
      <c r="AM114">
        <v>16.603400000000001</v>
      </c>
      <c r="AN114">
        <v>16.605899999999998</v>
      </c>
      <c r="AO114">
        <v>16.605699999999999</v>
      </c>
      <c r="AP114">
        <v>16.599</v>
      </c>
      <c r="AQ114">
        <v>16.604600000000001</v>
      </c>
      <c r="AR114">
        <v>16.602699999999999</v>
      </c>
      <c r="AS114">
        <v>16.603000000000002</v>
      </c>
      <c r="AT114">
        <v>16.597000000000001</v>
      </c>
      <c r="AU114">
        <v>16.589700000000001</v>
      </c>
      <c r="AV114">
        <v>16.593699999999998</v>
      </c>
      <c r="AW114">
        <v>16.596800000000002</v>
      </c>
      <c r="AX114">
        <v>16.590299999999999</v>
      </c>
      <c r="AY114">
        <v>16.586600000000001</v>
      </c>
      <c r="AZ114">
        <v>16.589300000000001</v>
      </c>
      <c r="BA114">
        <v>16.5868</v>
      </c>
      <c r="BB114">
        <v>16.595099999999999</v>
      </c>
      <c r="BC114">
        <v>16.5962</v>
      </c>
      <c r="BD114">
        <v>16.589300000000001</v>
      </c>
      <c r="BE114">
        <v>16.594899999999999</v>
      </c>
      <c r="BF114">
        <v>16.593399999999999</v>
      </c>
      <c r="BG114">
        <v>16.588699999999999</v>
      </c>
      <c r="BH114">
        <v>16.6021</v>
      </c>
      <c r="BI114">
        <v>16.602699999999999</v>
      </c>
    </row>
    <row r="115" spans="1:61" x14ac:dyDescent="0.25">
      <c r="A115" s="2">
        <v>42718</v>
      </c>
      <c r="B115">
        <f>_xll.BDH($A$1,"last_price",A115+TIME(8,0,0),A115+TIME(9,0,0),"BarSz=1","Dir=H","Dts=h","Sort=D","Quote=C","UseDPDF=Y","cols=60;rows=1")</f>
        <v>16.634699999999999</v>
      </c>
      <c r="C115">
        <v>16.636299999999999</v>
      </c>
      <c r="D115">
        <v>16.6355</v>
      </c>
      <c r="E115">
        <v>16.630700000000001</v>
      </c>
      <c r="F115">
        <v>16.631</v>
      </c>
      <c r="G115">
        <v>16.630299999999998</v>
      </c>
      <c r="H115">
        <v>16.624099999999999</v>
      </c>
      <c r="I115">
        <v>16.626999999999999</v>
      </c>
      <c r="J115">
        <v>16.625699999999998</v>
      </c>
      <c r="K115">
        <v>16.627600000000001</v>
      </c>
      <c r="L115">
        <v>16.6233</v>
      </c>
      <c r="M115">
        <v>16.6234</v>
      </c>
      <c r="N115">
        <v>16.622699999999998</v>
      </c>
      <c r="O115">
        <v>16.6187</v>
      </c>
      <c r="P115">
        <v>16.617799999999999</v>
      </c>
      <c r="Q115">
        <v>16.618400000000001</v>
      </c>
      <c r="R115">
        <v>16.619900000000001</v>
      </c>
      <c r="S115">
        <v>16.620899999999999</v>
      </c>
      <c r="T115">
        <v>16.6236</v>
      </c>
      <c r="U115">
        <v>16.623999999999999</v>
      </c>
      <c r="V115">
        <v>16.624099999999999</v>
      </c>
      <c r="W115">
        <v>16.627600000000001</v>
      </c>
      <c r="X115">
        <v>16.628699999999998</v>
      </c>
      <c r="Y115">
        <v>16.628</v>
      </c>
      <c r="Z115">
        <v>16.626899999999999</v>
      </c>
      <c r="AA115">
        <v>16.6264</v>
      </c>
      <c r="AB115">
        <v>16.6265</v>
      </c>
      <c r="AC115">
        <v>16.6265</v>
      </c>
      <c r="AD115">
        <v>16.622399999999999</v>
      </c>
      <c r="AE115">
        <v>16.620999999999999</v>
      </c>
      <c r="AF115">
        <v>16.6143</v>
      </c>
      <c r="AG115">
        <v>16.613099999999999</v>
      </c>
      <c r="AH115">
        <v>16.617899999999999</v>
      </c>
      <c r="AI115">
        <v>16.621300000000002</v>
      </c>
      <c r="AJ115">
        <v>16.617699999999999</v>
      </c>
      <c r="AK115">
        <v>16.615400000000001</v>
      </c>
      <c r="AL115">
        <v>16.617999999999999</v>
      </c>
      <c r="AM115">
        <v>16.618099999999998</v>
      </c>
      <c r="AN115">
        <v>16.616399999999999</v>
      </c>
      <c r="AO115">
        <v>16.621099999999998</v>
      </c>
      <c r="AP115">
        <v>16.624700000000001</v>
      </c>
      <c r="AQ115">
        <v>16.6248</v>
      </c>
      <c r="AR115">
        <v>16.623699999999999</v>
      </c>
      <c r="AS115">
        <v>16.622</v>
      </c>
      <c r="AT115">
        <v>16.625900000000001</v>
      </c>
      <c r="AU115">
        <v>16.621300000000002</v>
      </c>
      <c r="AV115">
        <v>16.630700000000001</v>
      </c>
      <c r="AW115">
        <v>16.634</v>
      </c>
      <c r="AX115">
        <v>16.635899999999999</v>
      </c>
      <c r="AY115">
        <v>16.6373</v>
      </c>
      <c r="AZ115">
        <v>16.638100000000001</v>
      </c>
      <c r="BA115">
        <v>16.6342</v>
      </c>
      <c r="BB115">
        <v>16.6371</v>
      </c>
      <c r="BC115">
        <v>16.6371</v>
      </c>
      <c r="BD115">
        <v>16.638500000000001</v>
      </c>
      <c r="BE115">
        <v>16.634699999999999</v>
      </c>
      <c r="BF115">
        <v>16.635899999999999</v>
      </c>
      <c r="BG115">
        <v>16.64</v>
      </c>
      <c r="BH115">
        <v>16.644500000000001</v>
      </c>
      <c r="BI115">
        <v>16.642499999999998</v>
      </c>
    </row>
    <row r="116" spans="1:61" x14ac:dyDescent="0.25">
      <c r="A116" s="2">
        <v>42719</v>
      </c>
      <c r="B116">
        <f>_xll.BDH($A$1,"last_price",A116+TIME(8,0,0),A116+TIME(9,0,0),"BarSz=1","Dir=H","Dts=h","Sort=D","Quote=C","UseDPDF=Y","cols=60;rows=1")</f>
        <v>16.975899999999999</v>
      </c>
      <c r="C116">
        <v>16.975100000000001</v>
      </c>
      <c r="D116">
        <v>16.979700000000001</v>
      </c>
      <c r="E116">
        <v>16.9848</v>
      </c>
      <c r="F116">
        <v>16.9788</v>
      </c>
      <c r="G116">
        <v>16.971299999999999</v>
      </c>
      <c r="H116">
        <v>16.965599999999998</v>
      </c>
      <c r="I116">
        <v>16.961200000000002</v>
      </c>
      <c r="J116">
        <v>16.953900000000001</v>
      </c>
      <c r="K116">
        <v>16.9696</v>
      </c>
      <c r="L116">
        <v>16.970500000000001</v>
      </c>
      <c r="M116">
        <v>16.970600000000001</v>
      </c>
      <c r="N116">
        <v>16.971</v>
      </c>
      <c r="O116">
        <v>16.966999999999999</v>
      </c>
      <c r="P116">
        <v>16.966000000000001</v>
      </c>
      <c r="Q116">
        <v>16.960699999999999</v>
      </c>
      <c r="R116">
        <v>16.959299999999999</v>
      </c>
      <c r="S116">
        <v>16.960799999999999</v>
      </c>
      <c r="T116">
        <v>16.962</v>
      </c>
      <c r="U116">
        <v>16.947500000000002</v>
      </c>
      <c r="V116">
        <v>16.9557</v>
      </c>
      <c r="W116">
        <v>16.959</v>
      </c>
      <c r="X116">
        <v>16.958100000000002</v>
      </c>
      <c r="Y116">
        <v>16.958600000000001</v>
      </c>
      <c r="Z116">
        <v>16.955500000000001</v>
      </c>
      <c r="AA116">
        <v>16.9603</v>
      </c>
      <c r="AB116">
        <v>16.959800000000001</v>
      </c>
      <c r="AC116">
        <v>16.9557</v>
      </c>
      <c r="AD116">
        <v>16.947099999999999</v>
      </c>
      <c r="AE116">
        <v>16.942399999999999</v>
      </c>
      <c r="AF116">
        <v>16.944600000000001</v>
      </c>
      <c r="AG116">
        <v>16.946200000000001</v>
      </c>
      <c r="AH116">
        <v>16.948899999999998</v>
      </c>
      <c r="AI116">
        <v>16.948599999999999</v>
      </c>
      <c r="AJ116">
        <v>16.9496</v>
      </c>
      <c r="AK116">
        <v>16.944800000000001</v>
      </c>
      <c r="AL116">
        <v>16.939499999999999</v>
      </c>
      <c r="AM116">
        <v>16.940799999999999</v>
      </c>
      <c r="AN116">
        <v>16.935199999999998</v>
      </c>
      <c r="AO116">
        <v>16.941400000000002</v>
      </c>
      <c r="AP116">
        <v>16.9435</v>
      </c>
      <c r="AQ116">
        <v>16.930499999999999</v>
      </c>
      <c r="AR116">
        <v>16.931999999999999</v>
      </c>
      <c r="AS116">
        <v>16.9255</v>
      </c>
      <c r="AT116">
        <v>16.915400000000002</v>
      </c>
      <c r="AU116">
        <v>16.908300000000001</v>
      </c>
      <c r="AV116">
        <v>16.909099999999999</v>
      </c>
      <c r="AW116">
        <v>16.909800000000001</v>
      </c>
      <c r="AX116">
        <v>16.909300000000002</v>
      </c>
      <c r="AY116">
        <v>16.9057</v>
      </c>
      <c r="AZ116">
        <v>16.935199999999998</v>
      </c>
      <c r="BA116">
        <v>16.936499999999999</v>
      </c>
      <c r="BB116">
        <v>16.932700000000001</v>
      </c>
      <c r="BC116">
        <v>16.9209</v>
      </c>
      <c r="BD116">
        <v>16.909500000000001</v>
      </c>
      <c r="BE116">
        <v>16.8964</v>
      </c>
      <c r="BF116">
        <v>16.895600000000002</v>
      </c>
      <c r="BG116">
        <v>16.898599999999998</v>
      </c>
      <c r="BH116">
        <v>16.900700000000001</v>
      </c>
      <c r="BI116">
        <v>16.8993</v>
      </c>
    </row>
    <row r="117" spans="1:61" x14ac:dyDescent="0.25">
      <c r="A117" s="2">
        <v>42720</v>
      </c>
      <c r="B117">
        <f>_xll.BDH($A$1,"last_price",A117+TIME(8,0,0),A117+TIME(9,0,0),"BarSz=1","Dir=H","Dts=h","Sort=D","Quote=C","UseDPDF=Y","cols=60;rows=1")</f>
        <v>17.045100000000001</v>
      </c>
      <c r="C117">
        <v>17.046900000000001</v>
      </c>
      <c r="D117">
        <v>17.040299999999998</v>
      </c>
      <c r="E117">
        <v>17.043199999999999</v>
      </c>
      <c r="F117">
        <v>17.0367</v>
      </c>
      <c r="G117">
        <v>17.037800000000001</v>
      </c>
      <c r="H117">
        <v>17.03</v>
      </c>
      <c r="I117">
        <v>17.023499999999999</v>
      </c>
      <c r="J117">
        <v>17.015899999999998</v>
      </c>
      <c r="K117">
        <v>17.022200000000002</v>
      </c>
      <c r="L117">
        <v>17.028300000000002</v>
      </c>
      <c r="M117">
        <v>17.030799999999999</v>
      </c>
      <c r="N117">
        <v>17.031099999999999</v>
      </c>
      <c r="O117">
        <v>17.024699999999999</v>
      </c>
      <c r="P117">
        <v>17.0244</v>
      </c>
      <c r="Q117">
        <v>17.028700000000001</v>
      </c>
      <c r="R117">
        <v>17.029699999999998</v>
      </c>
      <c r="S117">
        <v>17.0349</v>
      </c>
      <c r="T117">
        <v>17.034300000000002</v>
      </c>
      <c r="U117">
        <v>17.045200000000001</v>
      </c>
      <c r="V117">
        <v>17.043600000000001</v>
      </c>
      <c r="W117">
        <v>17.047599999999999</v>
      </c>
      <c r="X117">
        <v>17.045999999999999</v>
      </c>
      <c r="Y117">
        <v>17.043600000000001</v>
      </c>
      <c r="Z117">
        <v>17.0382</v>
      </c>
      <c r="AA117">
        <v>17.039100000000001</v>
      </c>
      <c r="AB117">
        <v>17.043399999999998</v>
      </c>
      <c r="AC117">
        <v>17.049199999999999</v>
      </c>
      <c r="AD117">
        <v>17.048999999999999</v>
      </c>
      <c r="AE117">
        <v>17.051500000000001</v>
      </c>
      <c r="AF117">
        <v>17.052299999999999</v>
      </c>
      <c r="AG117">
        <v>17.050599999999999</v>
      </c>
      <c r="AH117">
        <v>17.050999999999998</v>
      </c>
      <c r="AI117">
        <v>17.0504</v>
      </c>
      <c r="AJ117">
        <v>17.060099999999998</v>
      </c>
      <c r="AK117">
        <v>17.053799999999999</v>
      </c>
      <c r="AL117">
        <v>17.053999999999998</v>
      </c>
      <c r="AM117">
        <v>17.060400000000001</v>
      </c>
      <c r="AN117">
        <v>17.060300000000002</v>
      </c>
      <c r="AO117">
        <v>17.059999999999999</v>
      </c>
      <c r="AP117">
        <v>17.061</v>
      </c>
      <c r="AQ117">
        <v>17.0564</v>
      </c>
      <c r="AR117">
        <v>17.0566</v>
      </c>
      <c r="AS117">
        <v>17.057600000000001</v>
      </c>
      <c r="AT117">
        <v>17.0564</v>
      </c>
      <c r="AU117">
        <v>17.055</v>
      </c>
      <c r="AV117">
        <v>17.054600000000001</v>
      </c>
      <c r="AW117">
        <v>17.055700000000002</v>
      </c>
      <c r="AX117">
        <v>17.0578</v>
      </c>
      <c r="AY117">
        <v>17.060300000000002</v>
      </c>
      <c r="AZ117">
        <v>17.061299999999999</v>
      </c>
      <c r="BA117">
        <v>17.062799999999999</v>
      </c>
      <c r="BB117">
        <v>17.063700000000001</v>
      </c>
      <c r="BC117">
        <v>17.060500000000001</v>
      </c>
      <c r="BD117">
        <v>17.0501</v>
      </c>
      <c r="BE117">
        <v>17.052700000000002</v>
      </c>
      <c r="BF117">
        <v>17.044</v>
      </c>
      <c r="BG117">
        <v>17.044899999999998</v>
      </c>
      <c r="BH117">
        <v>17.0472</v>
      </c>
      <c r="BI117">
        <v>17.052299999999999</v>
      </c>
    </row>
    <row r="118" spans="1:61" x14ac:dyDescent="0.25">
      <c r="A118" s="2">
        <v>42723</v>
      </c>
      <c r="B118">
        <f>_xll.BDH($A$1,"last_price",A118+TIME(8,0,0),A118+TIME(9,0,0),"BarSz=1","Dir=H","Dts=h","Sort=D","Quote=C","UseDPDF=Y","cols=60;rows=1")</f>
        <v>16.906700000000001</v>
      </c>
      <c r="C118">
        <v>16.908100000000001</v>
      </c>
      <c r="D118">
        <v>16.903600000000001</v>
      </c>
      <c r="E118">
        <v>16.9026</v>
      </c>
      <c r="F118">
        <v>16.904199999999999</v>
      </c>
      <c r="G118">
        <v>16.904299999999999</v>
      </c>
      <c r="H118">
        <v>16.901599999999998</v>
      </c>
      <c r="I118">
        <v>16.902699999999999</v>
      </c>
      <c r="J118">
        <v>16.8979</v>
      </c>
      <c r="K118">
        <v>16.897500000000001</v>
      </c>
      <c r="L118">
        <v>16.9011</v>
      </c>
      <c r="M118">
        <v>16.899100000000001</v>
      </c>
      <c r="N118">
        <v>16.895299999999999</v>
      </c>
      <c r="O118">
        <v>16.898700000000002</v>
      </c>
      <c r="P118">
        <v>16.904299999999999</v>
      </c>
      <c r="Q118">
        <v>16.900099999999998</v>
      </c>
      <c r="R118">
        <v>16.899699999999999</v>
      </c>
      <c r="S118">
        <v>16.897600000000001</v>
      </c>
      <c r="T118">
        <v>16.8963</v>
      </c>
      <c r="U118">
        <v>16.895600000000002</v>
      </c>
      <c r="V118">
        <v>16.8992</v>
      </c>
      <c r="W118">
        <v>16.903199999999998</v>
      </c>
      <c r="X118">
        <v>16.898299999999999</v>
      </c>
      <c r="Y118">
        <v>16.903300000000002</v>
      </c>
      <c r="Z118">
        <v>16.9039</v>
      </c>
      <c r="AA118">
        <v>16.8978</v>
      </c>
      <c r="AB118">
        <v>16.897300000000001</v>
      </c>
      <c r="AC118">
        <v>16.905200000000001</v>
      </c>
      <c r="AD118">
        <v>16.911200000000001</v>
      </c>
      <c r="AE118">
        <v>16.907599999999999</v>
      </c>
      <c r="AF118">
        <v>16.9132</v>
      </c>
      <c r="AG118">
        <v>16.915500000000002</v>
      </c>
      <c r="AH118">
        <v>16.9145</v>
      </c>
      <c r="AI118">
        <v>16.9099</v>
      </c>
      <c r="AJ118">
        <v>16.907900000000001</v>
      </c>
      <c r="AK118">
        <v>16.905799999999999</v>
      </c>
      <c r="AL118">
        <v>16.902699999999999</v>
      </c>
      <c r="AM118">
        <v>16.9008</v>
      </c>
      <c r="AN118">
        <v>16.906300000000002</v>
      </c>
      <c r="AO118">
        <v>16.902000000000001</v>
      </c>
      <c r="AP118">
        <v>16.907599999999999</v>
      </c>
      <c r="AQ118">
        <v>16.908999999999999</v>
      </c>
      <c r="AR118">
        <v>16.916</v>
      </c>
      <c r="AS118">
        <v>16.9145</v>
      </c>
      <c r="AT118">
        <v>16.907499999999999</v>
      </c>
      <c r="AU118">
        <v>16.9133</v>
      </c>
      <c r="AV118">
        <v>16.913900000000002</v>
      </c>
      <c r="AW118">
        <v>16.911200000000001</v>
      </c>
      <c r="AX118">
        <v>16.9117</v>
      </c>
      <c r="AY118">
        <v>16.909500000000001</v>
      </c>
      <c r="AZ118">
        <v>16.910299999999999</v>
      </c>
      <c r="BA118">
        <v>16.909199999999998</v>
      </c>
      <c r="BB118">
        <v>16.906300000000002</v>
      </c>
      <c r="BC118">
        <v>16.9026</v>
      </c>
      <c r="BD118">
        <v>16.911100000000001</v>
      </c>
      <c r="BE118">
        <v>16.917300000000001</v>
      </c>
      <c r="BF118">
        <v>16.9238</v>
      </c>
      <c r="BG118">
        <v>16.920500000000001</v>
      </c>
      <c r="BH118">
        <v>16.921099999999999</v>
      </c>
      <c r="BI118">
        <v>16.925999999999998</v>
      </c>
    </row>
    <row r="119" spans="1:61" x14ac:dyDescent="0.25">
      <c r="A119" s="2">
        <v>42724</v>
      </c>
      <c r="B119">
        <f>_xll.BDH($A$1,"last_price",A119+TIME(8,0,0),A119+TIME(9,0,0),"BarSz=1","Dir=H","Dts=h","Sort=D","Quote=C","UseDPDF=Y","cols=60;rows=1")</f>
        <v>16.8964</v>
      </c>
      <c r="C119">
        <v>16.895499999999998</v>
      </c>
      <c r="D119">
        <v>16.901199999999999</v>
      </c>
      <c r="E119">
        <v>16.891999999999999</v>
      </c>
      <c r="F119">
        <v>16.889700000000001</v>
      </c>
      <c r="G119">
        <v>16.892199999999999</v>
      </c>
      <c r="H119">
        <v>16.884699999999999</v>
      </c>
      <c r="I119">
        <v>16.887899999999998</v>
      </c>
      <c r="J119">
        <v>16.885999999999999</v>
      </c>
      <c r="K119">
        <v>16.882300000000001</v>
      </c>
      <c r="L119">
        <v>16.881399999999999</v>
      </c>
      <c r="M119">
        <v>16.882200000000001</v>
      </c>
      <c r="N119">
        <v>16.880800000000001</v>
      </c>
      <c r="O119">
        <v>16.878499999999999</v>
      </c>
      <c r="P119">
        <v>16.881</v>
      </c>
      <c r="Q119">
        <v>16.881399999999999</v>
      </c>
      <c r="R119">
        <v>16.8809</v>
      </c>
      <c r="S119">
        <v>16.8843</v>
      </c>
      <c r="T119">
        <v>16.880500000000001</v>
      </c>
      <c r="U119">
        <v>16.882200000000001</v>
      </c>
      <c r="V119">
        <v>16.877500000000001</v>
      </c>
      <c r="W119">
        <v>16.876100000000001</v>
      </c>
      <c r="X119">
        <v>16.875499999999999</v>
      </c>
      <c r="Y119">
        <v>16.876999999999999</v>
      </c>
      <c r="Z119">
        <v>16.8767</v>
      </c>
      <c r="AA119">
        <v>16.875499999999999</v>
      </c>
      <c r="AB119">
        <v>16.882100000000001</v>
      </c>
      <c r="AC119">
        <v>16.880600000000001</v>
      </c>
      <c r="AD119">
        <v>16.887699999999999</v>
      </c>
      <c r="AE119">
        <v>16.8872</v>
      </c>
      <c r="AF119">
        <v>16.889399999999998</v>
      </c>
      <c r="AG119">
        <v>16.8888</v>
      </c>
      <c r="AH119">
        <v>16.890699999999999</v>
      </c>
      <c r="AI119">
        <v>16.891300000000001</v>
      </c>
      <c r="AJ119">
        <v>16.890799999999999</v>
      </c>
      <c r="AK119">
        <v>16.889700000000001</v>
      </c>
      <c r="AL119">
        <v>16.891200000000001</v>
      </c>
      <c r="AM119">
        <v>16.889500000000002</v>
      </c>
      <c r="AN119">
        <v>16.888500000000001</v>
      </c>
      <c r="AO119">
        <v>16.890799999999999</v>
      </c>
      <c r="AP119">
        <v>16.891300000000001</v>
      </c>
      <c r="AQ119">
        <v>16.892700000000001</v>
      </c>
      <c r="AR119">
        <v>16.8871</v>
      </c>
      <c r="AS119">
        <v>16.886399999999998</v>
      </c>
      <c r="AT119">
        <v>16.8872</v>
      </c>
      <c r="AU119">
        <v>16.889700000000001</v>
      </c>
      <c r="AV119">
        <v>16.8934</v>
      </c>
      <c r="AW119">
        <v>16.891999999999999</v>
      </c>
      <c r="AX119">
        <v>16.891100000000002</v>
      </c>
      <c r="AY119">
        <v>16.890999999999998</v>
      </c>
      <c r="AZ119">
        <v>16.891200000000001</v>
      </c>
      <c r="BA119">
        <v>16.886600000000001</v>
      </c>
      <c r="BB119">
        <v>16.885999999999999</v>
      </c>
      <c r="BC119">
        <v>16.888300000000001</v>
      </c>
      <c r="BD119">
        <v>16.886600000000001</v>
      </c>
      <c r="BE119">
        <v>16.8888</v>
      </c>
      <c r="BF119">
        <v>16.887899999999998</v>
      </c>
      <c r="BG119">
        <v>16.8904</v>
      </c>
      <c r="BH119">
        <v>16.886099999999999</v>
      </c>
      <c r="BI119">
        <v>16.884</v>
      </c>
    </row>
    <row r="120" spans="1:61" x14ac:dyDescent="0.25">
      <c r="A120" s="2">
        <v>42725</v>
      </c>
      <c r="B120">
        <f>_xll.BDH($A$1,"last_price",A120+TIME(8,0,0),A120+TIME(9,0,0),"BarSz=1","Dir=H","Dts=h","Sort=D","Quote=C","UseDPDF=Y","cols=60;rows=1")</f>
        <v>16.966100000000001</v>
      </c>
      <c r="C120">
        <v>16.965900000000001</v>
      </c>
      <c r="D120">
        <v>16.9679</v>
      </c>
      <c r="E120">
        <v>16.967199999999998</v>
      </c>
      <c r="F120">
        <v>16.9648</v>
      </c>
      <c r="G120">
        <v>16.963200000000001</v>
      </c>
      <c r="H120">
        <v>16.960999999999999</v>
      </c>
      <c r="I120">
        <v>16.961099999999998</v>
      </c>
      <c r="J120">
        <v>16.9619</v>
      </c>
      <c r="K120">
        <v>16.959900000000001</v>
      </c>
      <c r="L120">
        <v>16.959499999999998</v>
      </c>
      <c r="M120">
        <v>16.9588</v>
      </c>
      <c r="N120">
        <v>16.959199999999999</v>
      </c>
      <c r="O120">
        <v>16.9605</v>
      </c>
      <c r="P120">
        <v>16.960999999999999</v>
      </c>
      <c r="Q120">
        <v>16.959700000000002</v>
      </c>
      <c r="R120">
        <v>16.958100000000002</v>
      </c>
      <c r="S120">
        <v>16.956499999999998</v>
      </c>
      <c r="T120">
        <v>16.9572</v>
      </c>
      <c r="U120">
        <v>16.963000000000001</v>
      </c>
      <c r="V120">
        <v>16.964600000000001</v>
      </c>
      <c r="W120">
        <v>16.9664</v>
      </c>
      <c r="X120">
        <v>16.969000000000001</v>
      </c>
      <c r="Y120">
        <v>16.9695</v>
      </c>
      <c r="Z120">
        <v>16.965699999999998</v>
      </c>
      <c r="AA120">
        <v>16.9682</v>
      </c>
      <c r="AB120">
        <v>16.9695</v>
      </c>
      <c r="AC120">
        <v>16.967600000000001</v>
      </c>
      <c r="AD120">
        <v>16.968399999999999</v>
      </c>
      <c r="AE120">
        <v>16.971499999999999</v>
      </c>
      <c r="AF120">
        <v>16.9725</v>
      </c>
      <c r="AG120">
        <v>16.971800000000002</v>
      </c>
      <c r="AH120">
        <v>16.972000000000001</v>
      </c>
      <c r="AI120">
        <v>16.970700000000001</v>
      </c>
      <c r="AJ120">
        <v>16.969100000000001</v>
      </c>
      <c r="AK120">
        <v>16.969899999999999</v>
      </c>
      <c r="AL120">
        <v>16.965299999999999</v>
      </c>
      <c r="AM120">
        <v>16.962599999999998</v>
      </c>
      <c r="AN120">
        <v>16.964400000000001</v>
      </c>
      <c r="AO120">
        <v>16.964099999999998</v>
      </c>
      <c r="AP120">
        <v>16.959700000000002</v>
      </c>
      <c r="AQ120">
        <v>16.957699999999999</v>
      </c>
      <c r="AR120">
        <v>16.959299999999999</v>
      </c>
      <c r="AS120">
        <v>16.956299999999999</v>
      </c>
      <c r="AT120">
        <v>16.957000000000001</v>
      </c>
      <c r="AU120">
        <v>16.954699999999999</v>
      </c>
      <c r="AV120">
        <v>16.951799999999999</v>
      </c>
      <c r="AW120">
        <v>16.950299999999999</v>
      </c>
      <c r="AX120">
        <v>16.947199999999999</v>
      </c>
      <c r="AY120">
        <v>16.950600000000001</v>
      </c>
      <c r="AZ120">
        <v>16.952999999999999</v>
      </c>
      <c r="BA120">
        <v>16.959299999999999</v>
      </c>
      <c r="BB120">
        <v>16.958400000000001</v>
      </c>
      <c r="BC120">
        <v>16.959700000000002</v>
      </c>
      <c r="BD120">
        <v>16.957799999999999</v>
      </c>
      <c r="BE120">
        <v>16.952400000000001</v>
      </c>
      <c r="BF120">
        <v>16.950299999999999</v>
      </c>
      <c r="BG120">
        <v>16.952200000000001</v>
      </c>
      <c r="BH120">
        <v>16.956800000000001</v>
      </c>
      <c r="BI120">
        <v>16.952500000000001</v>
      </c>
    </row>
    <row r="121" spans="1:61" x14ac:dyDescent="0.25">
      <c r="A121" s="2">
        <v>42726</v>
      </c>
      <c r="B121">
        <f>_xll.BDH($A$1,"last_price",A121+TIME(8,0,0),A121+TIME(9,0,0),"BarSz=1","Dir=H","Dts=h","Sort=D","Quote=C","UseDPDF=Y","cols=60;rows=1")</f>
        <v>16.949400000000001</v>
      </c>
      <c r="C121">
        <v>16.9542</v>
      </c>
      <c r="D121">
        <v>16.955500000000001</v>
      </c>
      <c r="E121">
        <v>16.957799999999999</v>
      </c>
      <c r="F121">
        <v>16.961099999999998</v>
      </c>
      <c r="G121">
        <v>16.964700000000001</v>
      </c>
      <c r="H121">
        <v>16.928799999999999</v>
      </c>
      <c r="I121">
        <v>16.9344</v>
      </c>
      <c r="J121">
        <v>16.938500000000001</v>
      </c>
      <c r="K121">
        <v>16.937999999999999</v>
      </c>
      <c r="L121">
        <v>16.940200000000001</v>
      </c>
      <c r="M121">
        <v>16.943000000000001</v>
      </c>
      <c r="N121">
        <v>16.949200000000001</v>
      </c>
      <c r="O121">
        <v>16.947900000000001</v>
      </c>
      <c r="P121">
        <v>16.948799999999999</v>
      </c>
      <c r="Q121">
        <v>16.946200000000001</v>
      </c>
      <c r="R121">
        <v>16.947099999999999</v>
      </c>
      <c r="S121">
        <v>16.946200000000001</v>
      </c>
      <c r="T121">
        <v>16.9436</v>
      </c>
      <c r="U121">
        <v>16.946400000000001</v>
      </c>
      <c r="V121">
        <v>16.942</v>
      </c>
      <c r="W121">
        <v>16.940799999999999</v>
      </c>
      <c r="X121">
        <v>16.9375</v>
      </c>
      <c r="Y121">
        <v>16.9373</v>
      </c>
      <c r="Z121">
        <v>16.933299999999999</v>
      </c>
      <c r="AA121">
        <v>16.933900000000001</v>
      </c>
      <c r="AB121">
        <v>16.932200000000002</v>
      </c>
      <c r="AC121">
        <v>16.931699999999999</v>
      </c>
      <c r="AD121">
        <v>16.931100000000001</v>
      </c>
      <c r="AE121">
        <v>16.934999999999999</v>
      </c>
      <c r="AF121">
        <v>16.937200000000001</v>
      </c>
      <c r="AG121">
        <v>16.935300000000002</v>
      </c>
      <c r="AH121">
        <v>16.9406</v>
      </c>
      <c r="AI121">
        <v>16.936199999999999</v>
      </c>
      <c r="AJ121">
        <v>16.9358</v>
      </c>
      <c r="AK121">
        <v>16.938400000000001</v>
      </c>
      <c r="AL121">
        <v>16.941299999999998</v>
      </c>
      <c r="AM121">
        <v>16.939599999999999</v>
      </c>
      <c r="AN121">
        <v>16.941099999999999</v>
      </c>
      <c r="AO121">
        <v>16.944299999999998</v>
      </c>
      <c r="AP121">
        <v>16.948599999999999</v>
      </c>
      <c r="AQ121">
        <v>16.9498</v>
      </c>
      <c r="AR121">
        <v>16.9495</v>
      </c>
      <c r="AS121">
        <v>16.949000000000002</v>
      </c>
      <c r="AT121">
        <v>16.9467</v>
      </c>
      <c r="AU121">
        <v>16.949000000000002</v>
      </c>
      <c r="AV121">
        <v>16.947199999999999</v>
      </c>
      <c r="AW121">
        <v>16.949400000000001</v>
      </c>
      <c r="AX121">
        <v>16.947500000000002</v>
      </c>
      <c r="AY121">
        <v>16.948599999999999</v>
      </c>
      <c r="AZ121">
        <v>16.9513</v>
      </c>
      <c r="BA121">
        <v>16.953499999999998</v>
      </c>
      <c r="BB121">
        <v>16.9526</v>
      </c>
      <c r="BC121">
        <v>16.953499999999998</v>
      </c>
      <c r="BD121">
        <v>16.952400000000001</v>
      </c>
      <c r="BE121">
        <v>16.952200000000001</v>
      </c>
      <c r="BF121">
        <v>16.953199999999999</v>
      </c>
      <c r="BG121">
        <v>16.956499999999998</v>
      </c>
      <c r="BH121">
        <v>16.956499999999998</v>
      </c>
      <c r="BI121">
        <v>16.957899999999999</v>
      </c>
    </row>
    <row r="122" spans="1:61" x14ac:dyDescent="0.25">
      <c r="A122" s="2">
        <v>42727</v>
      </c>
      <c r="B122">
        <f>_xll.BDH($A$1,"last_price",A122+TIME(8,0,0),A122+TIME(9,0,0),"BarSz=1","Dir=H","Dts=h","Sort=D","Quote=C","UseDPDF=Y","cols=60;rows=1")</f>
        <v>16.908200000000001</v>
      </c>
      <c r="C122">
        <v>16.907399999999999</v>
      </c>
      <c r="D122">
        <v>16.9053</v>
      </c>
      <c r="E122">
        <v>16.9039</v>
      </c>
      <c r="F122">
        <v>16.902200000000001</v>
      </c>
      <c r="G122">
        <v>16.900700000000001</v>
      </c>
      <c r="H122">
        <v>16.900600000000001</v>
      </c>
      <c r="I122">
        <v>16.898299999999999</v>
      </c>
      <c r="J122">
        <v>16.896999999999998</v>
      </c>
      <c r="K122">
        <v>16.8963</v>
      </c>
      <c r="L122">
        <v>16.8965</v>
      </c>
      <c r="M122">
        <v>16.898900000000001</v>
      </c>
      <c r="N122">
        <v>16.899000000000001</v>
      </c>
      <c r="O122">
        <v>16.898900000000001</v>
      </c>
      <c r="P122">
        <v>16.898900000000001</v>
      </c>
      <c r="Q122">
        <v>16.899000000000001</v>
      </c>
      <c r="R122">
        <v>16.8994</v>
      </c>
      <c r="S122">
        <v>16.899000000000001</v>
      </c>
      <c r="T122">
        <v>16.8992</v>
      </c>
      <c r="U122">
        <v>16.8996</v>
      </c>
      <c r="V122">
        <v>16.899899999999999</v>
      </c>
      <c r="W122">
        <v>16.8994</v>
      </c>
      <c r="X122">
        <v>16.899999999999999</v>
      </c>
      <c r="Y122">
        <v>16.896599999999999</v>
      </c>
      <c r="Z122">
        <v>16.899899999999999</v>
      </c>
      <c r="AA122">
        <v>16.8992</v>
      </c>
      <c r="AB122">
        <v>16.900600000000001</v>
      </c>
      <c r="AC122">
        <v>16.9009</v>
      </c>
      <c r="AD122">
        <v>16.900200000000002</v>
      </c>
      <c r="AE122">
        <v>16.898900000000001</v>
      </c>
      <c r="AF122">
        <v>16.900400000000001</v>
      </c>
      <c r="AG122">
        <v>16.902200000000001</v>
      </c>
      <c r="AH122">
        <v>16.904199999999999</v>
      </c>
      <c r="AI122">
        <v>16.900099999999998</v>
      </c>
      <c r="AJ122">
        <v>16.8964</v>
      </c>
      <c r="AK122">
        <v>16.895900000000001</v>
      </c>
      <c r="AL122">
        <v>16.8978</v>
      </c>
      <c r="AM122">
        <v>16.8995</v>
      </c>
      <c r="AN122">
        <v>16.897500000000001</v>
      </c>
      <c r="AO122">
        <v>16.899000000000001</v>
      </c>
      <c r="AP122">
        <v>16.898299999999999</v>
      </c>
      <c r="AQ122">
        <v>16.901800000000001</v>
      </c>
      <c r="AR122">
        <v>16.899100000000001</v>
      </c>
      <c r="AS122">
        <v>16.898499999999999</v>
      </c>
      <c r="AT122">
        <v>16.902000000000001</v>
      </c>
      <c r="AU122">
        <v>16.901800000000001</v>
      </c>
      <c r="AV122">
        <v>16.903099999999998</v>
      </c>
      <c r="AW122">
        <v>16.9025</v>
      </c>
      <c r="AX122">
        <v>16.901800000000001</v>
      </c>
      <c r="AY122">
        <v>16.904699999999998</v>
      </c>
      <c r="AZ122">
        <v>16.9053</v>
      </c>
      <c r="BA122">
        <v>16.904800000000002</v>
      </c>
      <c r="BB122">
        <v>16.903500000000001</v>
      </c>
      <c r="BC122">
        <v>16.904199999999999</v>
      </c>
      <c r="BD122">
        <v>16.9056</v>
      </c>
      <c r="BE122">
        <v>16.906199999999998</v>
      </c>
      <c r="BF122">
        <v>16.906700000000001</v>
      </c>
      <c r="BG122">
        <v>16.906500000000001</v>
      </c>
      <c r="BH122">
        <v>16.907699999999998</v>
      </c>
      <c r="BI122">
        <v>16.907499999999999</v>
      </c>
    </row>
    <row r="123" spans="1:61" x14ac:dyDescent="0.25">
      <c r="A123" s="2">
        <v>42730</v>
      </c>
      <c r="B123">
        <f>_xll.BDH($A$1,"last_price",A123+TIME(8,0,0),A123+TIME(9,0,0),"BarSz=1","Dir=H","Dts=h","Sort=D","Quote=C","UseDPDF=Y","cols=60;rows=1")</f>
        <v>16.844200000000001</v>
      </c>
      <c r="C123">
        <v>16.8461</v>
      </c>
      <c r="D123">
        <v>16.844100000000001</v>
      </c>
      <c r="E123">
        <v>16.844999999999999</v>
      </c>
      <c r="F123">
        <v>16.8447</v>
      </c>
      <c r="G123">
        <v>16.840399999999999</v>
      </c>
      <c r="H123">
        <v>16.849699999999999</v>
      </c>
      <c r="I123">
        <v>16.8537</v>
      </c>
      <c r="J123">
        <v>16.852799999999998</v>
      </c>
      <c r="K123">
        <v>16.856100000000001</v>
      </c>
      <c r="L123">
        <v>16.8613</v>
      </c>
      <c r="M123">
        <v>16.861499999999999</v>
      </c>
      <c r="N123">
        <v>16.860600000000002</v>
      </c>
      <c r="O123">
        <v>16.861000000000001</v>
      </c>
      <c r="P123">
        <v>16.860199999999999</v>
      </c>
      <c r="Q123">
        <v>16.857800000000001</v>
      </c>
      <c r="R123">
        <v>16.852599999999999</v>
      </c>
      <c r="S123">
        <v>16.8553</v>
      </c>
      <c r="T123">
        <v>16.855399999999999</v>
      </c>
      <c r="U123">
        <v>16.855699999999999</v>
      </c>
      <c r="V123">
        <v>16.8612</v>
      </c>
      <c r="W123">
        <v>16.861499999999999</v>
      </c>
      <c r="X123">
        <v>16.863800000000001</v>
      </c>
      <c r="Y123">
        <v>16.864100000000001</v>
      </c>
      <c r="Z123">
        <v>16.8643</v>
      </c>
      <c r="AA123">
        <v>16.8658</v>
      </c>
      <c r="AB123">
        <v>16.866599999999998</v>
      </c>
      <c r="AC123">
        <v>16.867599999999999</v>
      </c>
      <c r="AD123">
        <v>16.862400000000001</v>
      </c>
      <c r="AE123">
        <v>16.862400000000001</v>
      </c>
      <c r="AF123">
        <v>16.863</v>
      </c>
      <c r="AG123">
        <v>16.862500000000001</v>
      </c>
      <c r="AH123">
        <v>16.860199999999999</v>
      </c>
      <c r="AI123">
        <v>16.866</v>
      </c>
      <c r="AJ123">
        <v>16.866</v>
      </c>
      <c r="AK123">
        <v>16.867000000000001</v>
      </c>
      <c r="AL123">
        <v>16.864699999999999</v>
      </c>
      <c r="AM123">
        <v>16.864899999999999</v>
      </c>
      <c r="AN123">
        <v>16.867599999999999</v>
      </c>
      <c r="AO123">
        <v>16.867100000000001</v>
      </c>
      <c r="AP123">
        <v>16.867100000000001</v>
      </c>
      <c r="AQ123">
        <v>16.867699999999999</v>
      </c>
      <c r="AR123">
        <v>16.867699999999999</v>
      </c>
      <c r="AS123">
        <v>16.867999999999999</v>
      </c>
      <c r="AT123">
        <v>16.867599999999999</v>
      </c>
      <c r="AU123">
        <v>16.8672</v>
      </c>
      <c r="AV123">
        <v>16.864699999999999</v>
      </c>
      <c r="AW123">
        <v>16.865100000000002</v>
      </c>
      <c r="AX123">
        <v>16.8614</v>
      </c>
      <c r="AY123">
        <v>16.860499999999998</v>
      </c>
      <c r="AZ123">
        <v>16.8612</v>
      </c>
      <c r="BA123">
        <v>16.8642</v>
      </c>
      <c r="BB123">
        <v>16.865100000000002</v>
      </c>
      <c r="BC123">
        <v>16.864699999999999</v>
      </c>
      <c r="BD123">
        <v>16.865600000000001</v>
      </c>
      <c r="BE123">
        <v>16.864599999999999</v>
      </c>
      <c r="BF123">
        <v>16.866599999999998</v>
      </c>
      <c r="BG123">
        <v>16.863800000000001</v>
      </c>
      <c r="BH123">
        <v>16.866599999999998</v>
      </c>
      <c r="BI123">
        <v>16.872299999999999</v>
      </c>
    </row>
    <row r="124" spans="1:61" x14ac:dyDescent="0.25">
      <c r="A124" s="2">
        <v>42731</v>
      </c>
      <c r="B124">
        <f>_xll.BDH($A$1,"last_price",A124+TIME(8,0,0),A124+TIME(9,0,0),"BarSz=1","Dir=H","Dts=h","Sort=D","Quote=C","UseDPDF=Y","cols=60;rows=1")</f>
        <v>16.8871</v>
      </c>
      <c r="C124">
        <v>16.8842</v>
      </c>
      <c r="D124">
        <v>16.8797</v>
      </c>
      <c r="E124">
        <v>16.882999999999999</v>
      </c>
      <c r="F124">
        <v>16.883500000000002</v>
      </c>
      <c r="G124">
        <v>16.884599999999999</v>
      </c>
      <c r="H124">
        <v>16.865500000000001</v>
      </c>
      <c r="I124">
        <v>16.865600000000001</v>
      </c>
      <c r="J124">
        <v>16.8688</v>
      </c>
      <c r="K124">
        <v>16.869800000000001</v>
      </c>
      <c r="L124">
        <v>16.8703</v>
      </c>
      <c r="M124">
        <v>16.869900000000001</v>
      </c>
      <c r="N124">
        <v>16.868300000000001</v>
      </c>
      <c r="O124">
        <v>16.871099999999998</v>
      </c>
      <c r="P124">
        <v>16.869499999999999</v>
      </c>
      <c r="Q124">
        <v>16.8704</v>
      </c>
      <c r="R124">
        <v>16.8657</v>
      </c>
      <c r="S124">
        <v>16.864000000000001</v>
      </c>
      <c r="T124">
        <v>16.863700000000001</v>
      </c>
      <c r="U124">
        <v>16.864699999999999</v>
      </c>
      <c r="V124">
        <v>16.866700000000002</v>
      </c>
      <c r="W124">
        <v>16.864699999999999</v>
      </c>
      <c r="X124">
        <v>16.863399999999999</v>
      </c>
      <c r="Y124">
        <v>16.863199999999999</v>
      </c>
      <c r="Z124">
        <v>16.860900000000001</v>
      </c>
      <c r="AA124">
        <v>16.863499999999998</v>
      </c>
      <c r="AB124">
        <v>16.863199999999999</v>
      </c>
      <c r="AC124">
        <v>16.8627</v>
      </c>
      <c r="AD124">
        <v>16.860600000000002</v>
      </c>
      <c r="AE124">
        <v>16.863099999999999</v>
      </c>
      <c r="AF124">
        <v>16.866499999999998</v>
      </c>
      <c r="AG124">
        <v>16.867999999999999</v>
      </c>
      <c r="AH124">
        <v>16.869299999999999</v>
      </c>
      <c r="AI124">
        <v>16.866800000000001</v>
      </c>
      <c r="AJ124">
        <v>16.867899999999999</v>
      </c>
      <c r="AK124">
        <v>16.868300000000001</v>
      </c>
      <c r="AL124">
        <v>16.867599999999999</v>
      </c>
      <c r="AM124">
        <v>16.8704</v>
      </c>
      <c r="AN124">
        <v>16.8719</v>
      </c>
      <c r="AO124">
        <v>16.872499999999999</v>
      </c>
      <c r="AP124">
        <v>16.872699999999998</v>
      </c>
      <c r="AQ124">
        <v>16.872699999999998</v>
      </c>
      <c r="AR124">
        <v>16.8719</v>
      </c>
      <c r="AS124">
        <v>16.872699999999998</v>
      </c>
      <c r="AT124">
        <v>16.8719</v>
      </c>
      <c r="AU124">
        <v>16.873200000000001</v>
      </c>
      <c r="AV124">
        <v>16.869900000000001</v>
      </c>
      <c r="AW124">
        <v>16.8691</v>
      </c>
      <c r="AX124">
        <v>16.868099999999998</v>
      </c>
      <c r="AY124">
        <v>16.8689</v>
      </c>
      <c r="AZ124">
        <v>16.872499999999999</v>
      </c>
      <c r="BA124">
        <v>16.8675</v>
      </c>
      <c r="BB124">
        <v>16.866700000000002</v>
      </c>
      <c r="BC124">
        <v>16.864000000000001</v>
      </c>
      <c r="BD124">
        <v>16.857500000000002</v>
      </c>
      <c r="BE124">
        <v>16.857700000000001</v>
      </c>
      <c r="BF124">
        <v>16.856300000000001</v>
      </c>
      <c r="BG124">
        <v>16.854199999999999</v>
      </c>
      <c r="BH124">
        <v>16.8535</v>
      </c>
      <c r="BI124">
        <v>16.854099999999999</v>
      </c>
    </row>
    <row r="125" spans="1:61" x14ac:dyDescent="0.25">
      <c r="A125" s="2">
        <v>42732</v>
      </c>
      <c r="B125">
        <f>_xll.BDH($A$1,"last_price",A125+TIME(8,0,0),A125+TIME(9,0,0),"BarSz=1","Dir=H","Dts=h","Sort=D","Quote=C","UseDPDF=Y","cols=60;rows=1")</f>
        <v>16.902200000000001</v>
      </c>
      <c r="C125">
        <v>16.904800000000002</v>
      </c>
      <c r="D125">
        <v>16.9101</v>
      </c>
      <c r="E125">
        <v>16.9038</v>
      </c>
      <c r="F125">
        <v>16.907900000000001</v>
      </c>
      <c r="G125">
        <v>16.903300000000002</v>
      </c>
      <c r="H125">
        <v>16.8935</v>
      </c>
      <c r="I125">
        <v>16.883099999999999</v>
      </c>
      <c r="J125">
        <v>16.883800000000001</v>
      </c>
      <c r="K125">
        <v>16.876200000000001</v>
      </c>
      <c r="L125">
        <v>16.879100000000001</v>
      </c>
      <c r="M125">
        <v>16.88</v>
      </c>
      <c r="N125">
        <v>16.882999999999999</v>
      </c>
      <c r="O125">
        <v>16.8827</v>
      </c>
      <c r="P125">
        <v>16.883600000000001</v>
      </c>
      <c r="Q125">
        <v>16.882400000000001</v>
      </c>
      <c r="R125">
        <v>16.8796</v>
      </c>
      <c r="S125">
        <v>16.880099999999999</v>
      </c>
      <c r="T125">
        <v>16.878799999999998</v>
      </c>
      <c r="U125">
        <v>16.878900000000002</v>
      </c>
      <c r="V125">
        <v>16.880500000000001</v>
      </c>
      <c r="W125">
        <v>16.881</v>
      </c>
      <c r="X125">
        <v>16.8826</v>
      </c>
      <c r="Y125">
        <v>16.885200000000001</v>
      </c>
      <c r="Z125">
        <v>16.885100000000001</v>
      </c>
      <c r="AA125">
        <v>16.884799999999998</v>
      </c>
      <c r="AB125">
        <v>16.8841</v>
      </c>
      <c r="AC125">
        <v>16.889199999999999</v>
      </c>
      <c r="AD125">
        <v>16.8901</v>
      </c>
      <c r="AE125">
        <v>16.885200000000001</v>
      </c>
      <c r="AF125">
        <v>16.884399999999999</v>
      </c>
      <c r="AG125">
        <v>16.884699999999999</v>
      </c>
      <c r="AH125">
        <v>16.885200000000001</v>
      </c>
      <c r="AI125">
        <v>16.883800000000001</v>
      </c>
      <c r="AJ125">
        <v>16.884399999999999</v>
      </c>
      <c r="AK125">
        <v>16.883099999999999</v>
      </c>
      <c r="AL125">
        <v>16.886399999999998</v>
      </c>
      <c r="AM125">
        <v>16.887499999999999</v>
      </c>
      <c r="AN125">
        <v>16.887799999999999</v>
      </c>
      <c r="AO125">
        <v>16.889399999999998</v>
      </c>
      <c r="AP125">
        <v>16.8932</v>
      </c>
      <c r="AQ125">
        <v>16.890899999999998</v>
      </c>
      <c r="AR125">
        <v>16.889600000000002</v>
      </c>
      <c r="AS125">
        <v>16.886600000000001</v>
      </c>
      <c r="AT125">
        <v>16.884599999999999</v>
      </c>
      <c r="AU125">
        <v>16.8856</v>
      </c>
      <c r="AV125">
        <v>16.884599999999999</v>
      </c>
      <c r="AW125">
        <v>16.8826</v>
      </c>
      <c r="AX125">
        <v>16.883400000000002</v>
      </c>
      <c r="AY125">
        <v>16.880099999999999</v>
      </c>
      <c r="AZ125">
        <v>16.880800000000001</v>
      </c>
      <c r="BA125">
        <v>16.880700000000001</v>
      </c>
      <c r="BB125">
        <v>16.881399999999999</v>
      </c>
      <c r="BC125">
        <v>16.878699999999998</v>
      </c>
      <c r="BD125">
        <v>16.878699999999998</v>
      </c>
      <c r="BE125">
        <v>16.878299999999999</v>
      </c>
      <c r="BF125">
        <v>16.883900000000001</v>
      </c>
      <c r="BG125">
        <v>16.886900000000001</v>
      </c>
      <c r="BH125">
        <v>16.8812</v>
      </c>
      <c r="BI125">
        <v>16.8872</v>
      </c>
    </row>
    <row r="126" spans="1:61" x14ac:dyDescent="0.25">
      <c r="A126" s="2">
        <v>42733</v>
      </c>
      <c r="B126">
        <f>_xll.BDH($A$1,"last_price",A126+TIME(8,0,0),A126+TIME(9,0,0),"BarSz=1","Dir=H","Dts=h","Sort=D","Quote=C","UseDPDF=Y","cols=60;rows=1")</f>
        <v>16.761800000000001</v>
      </c>
      <c r="C126">
        <v>16.763000000000002</v>
      </c>
      <c r="D126">
        <v>16.769100000000002</v>
      </c>
      <c r="E126">
        <v>16.7699</v>
      </c>
      <c r="F126">
        <v>16.767800000000001</v>
      </c>
      <c r="G126">
        <v>16.7697</v>
      </c>
      <c r="H126">
        <v>16.7682</v>
      </c>
      <c r="I126">
        <v>16.764900000000001</v>
      </c>
      <c r="J126">
        <v>16.761500000000002</v>
      </c>
      <c r="K126">
        <v>16.760200000000001</v>
      </c>
      <c r="L126">
        <v>16.758700000000001</v>
      </c>
      <c r="M126">
        <v>16.760300000000001</v>
      </c>
      <c r="N126">
        <v>16.761900000000001</v>
      </c>
      <c r="O126">
        <v>16.760999999999999</v>
      </c>
      <c r="P126">
        <v>16.761900000000001</v>
      </c>
      <c r="Q126">
        <v>16.763500000000001</v>
      </c>
      <c r="R126">
        <v>16.763999999999999</v>
      </c>
      <c r="S126">
        <v>16.7563</v>
      </c>
      <c r="T126">
        <v>16.759599999999999</v>
      </c>
      <c r="U126">
        <v>16.7605</v>
      </c>
      <c r="V126">
        <v>16.760000000000002</v>
      </c>
      <c r="W126">
        <v>16.759699999999999</v>
      </c>
      <c r="X126">
        <v>16.7654</v>
      </c>
      <c r="Y126">
        <v>16.769200000000001</v>
      </c>
      <c r="Z126">
        <v>16.770199999999999</v>
      </c>
      <c r="AA126">
        <v>16.770600000000002</v>
      </c>
      <c r="AB126">
        <v>16.772600000000001</v>
      </c>
      <c r="AC126">
        <v>16.7654</v>
      </c>
      <c r="AD126">
        <v>16.757899999999999</v>
      </c>
      <c r="AE126">
        <v>16.753399999999999</v>
      </c>
      <c r="AF126">
        <v>16.7547</v>
      </c>
      <c r="AG126">
        <v>16.752700000000001</v>
      </c>
      <c r="AH126">
        <v>16.750800000000002</v>
      </c>
      <c r="AI126">
        <v>16.752500000000001</v>
      </c>
      <c r="AJ126">
        <v>16.7563</v>
      </c>
      <c r="AK126">
        <v>16.756699999999999</v>
      </c>
      <c r="AL126">
        <v>16.757899999999999</v>
      </c>
      <c r="AM126">
        <v>16.757200000000001</v>
      </c>
      <c r="AN126">
        <v>16.7562</v>
      </c>
      <c r="AO126">
        <v>16.755299999999998</v>
      </c>
      <c r="AP126">
        <v>16.757100000000001</v>
      </c>
      <c r="AQ126">
        <v>16.7563</v>
      </c>
      <c r="AR126">
        <v>16.7561</v>
      </c>
      <c r="AS126">
        <v>16.747199999999999</v>
      </c>
      <c r="AT126">
        <v>16.751200000000001</v>
      </c>
      <c r="AU126">
        <v>16.751899999999999</v>
      </c>
      <c r="AV126">
        <v>16.755600000000001</v>
      </c>
      <c r="AW126">
        <v>16.757400000000001</v>
      </c>
      <c r="AX126">
        <v>16.760300000000001</v>
      </c>
      <c r="AY126">
        <v>16.760100000000001</v>
      </c>
      <c r="AZ126">
        <v>16.7531</v>
      </c>
      <c r="BA126">
        <v>16.755600000000001</v>
      </c>
      <c r="BB126">
        <v>16.756799999999998</v>
      </c>
      <c r="BC126">
        <v>16.761299999999999</v>
      </c>
      <c r="BD126">
        <v>16.755700000000001</v>
      </c>
      <c r="BE126">
        <v>16.763000000000002</v>
      </c>
      <c r="BF126">
        <v>16.770199999999999</v>
      </c>
      <c r="BG126">
        <v>16.7745</v>
      </c>
      <c r="BH126">
        <v>16.7759</v>
      </c>
      <c r="BI126">
        <v>16.773199999999999</v>
      </c>
    </row>
    <row r="127" spans="1:61" x14ac:dyDescent="0.25">
      <c r="A127" s="2">
        <v>42734</v>
      </c>
      <c r="B127">
        <f>_xll.BDH($A$1,"last_price",A127+TIME(8,0,0),A127+TIME(9,0,0),"BarSz=1","Dir=H","Dts=h","Sort=D","Quote=C","UseDPDF=Y","cols=60;rows=1")</f>
        <v>16.692299999999999</v>
      </c>
      <c r="C127">
        <v>16.699300000000001</v>
      </c>
      <c r="D127">
        <v>16.702300000000001</v>
      </c>
      <c r="E127">
        <v>16.698</v>
      </c>
      <c r="F127">
        <v>16.699200000000001</v>
      </c>
      <c r="G127">
        <v>16.706399999999999</v>
      </c>
      <c r="H127">
        <v>16.7028</v>
      </c>
      <c r="I127">
        <v>16.7056</v>
      </c>
      <c r="J127">
        <v>16.704599999999999</v>
      </c>
      <c r="K127">
        <v>16.7089</v>
      </c>
      <c r="L127">
        <v>16.703499999999998</v>
      </c>
      <c r="M127">
        <v>16.703900000000001</v>
      </c>
      <c r="N127">
        <v>16.705300000000001</v>
      </c>
      <c r="O127">
        <v>16.7089</v>
      </c>
      <c r="P127">
        <v>16.705100000000002</v>
      </c>
      <c r="Q127">
        <v>16.7058</v>
      </c>
      <c r="R127">
        <v>16.7044</v>
      </c>
      <c r="S127">
        <v>16.6996</v>
      </c>
      <c r="T127">
        <v>16.700199999999999</v>
      </c>
      <c r="U127">
        <v>16.699000000000002</v>
      </c>
      <c r="V127">
        <v>16.7043</v>
      </c>
      <c r="W127">
        <v>16.703600000000002</v>
      </c>
      <c r="X127">
        <v>16.6997</v>
      </c>
      <c r="Y127">
        <v>16.6968</v>
      </c>
      <c r="Z127">
        <v>16.6996</v>
      </c>
      <c r="AA127">
        <v>16.708200000000001</v>
      </c>
      <c r="AB127">
        <v>16.704000000000001</v>
      </c>
      <c r="AC127">
        <v>16.702999999999999</v>
      </c>
      <c r="AD127">
        <v>16.702999999999999</v>
      </c>
      <c r="AE127">
        <v>16.703399999999998</v>
      </c>
      <c r="AF127">
        <v>16.7</v>
      </c>
      <c r="AG127">
        <v>16.6953</v>
      </c>
      <c r="AH127">
        <v>16.695499999999999</v>
      </c>
      <c r="AI127">
        <v>16.697700000000001</v>
      </c>
      <c r="AJ127">
        <v>16.701000000000001</v>
      </c>
      <c r="AK127">
        <v>16.7042</v>
      </c>
      <c r="AL127">
        <v>16.702999999999999</v>
      </c>
      <c r="AM127">
        <v>16.6967</v>
      </c>
      <c r="AN127">
        <v>16.698</v>
      </c>
      <c r="AO127">
        <v>16.6966</v>
      </c>
      <c r="AP127">
        <v>16.693899999999999</v>
      </c>
      <c r="AQ127">
        <v>16.7</v>
      </c>
      <c r="AR127">
        <v>16.703900000000001</v>
      </c>
      <c r="AS127">
        <v>16.6936</v>
      </c>
      <c r="AT127">
        <v>16.692900000000002</v>
      </c>
      <c r="AU127">
        <v>16.694700000000001</v>
      </c>
      <c r="AV127">
        <v>16.6998</v>
      </c>
      <c r="AW127">
        <v>16.700099999999999</v>
      </c>
      <c r="AX127">
        <v>16.702999999999999</v>
      </c>
      <c r="AY127">
        <v>16.707699999999999</v>
      </c>
      <c r="AZ127">
        <v>16.709099999999999</v>
      </c>
      <c r="BA127">
        <v>16.715399999999999</v>
      </c>
      <c r="BB127">
        <v>16.704999999999998</v>
      </c>
      <c r="BC127">
        <v>16.699400000000001</v>
      </c>
      <c r="BD127">
        <v>16.708500000000001</v>
      </c>
      <c r="BE127">
        <v>16.7119</v>
      </c>
      <c r="BF127">
        <v>16.7088</v>
      </c>
      <c r="BG127">
        <v>16.6997</v>
      </c>
      <c r="BH127">
        <v>16.698599999999999</v>
      </c>
      <c r="BI127">
        <v>16.688700000000001</v>
      </c>
    </row>
    <row r="128" spans="1:61" x14ac:dyDescent="0.25">
      <c r="A128" s="2">
        <v>42737</v>
      </c>
      <c r="B128">
        <f>_xll.BDH($A$1,"last_price",A128+TIME(8,0,0),A128+TIME(9,0,0),"BarSz=1","Dir=H","Dts=h","Sort=D","Quote=C","UseDPDF=Y","cols=19;rows=1")</f>
        <v>16.733699999999999</v>
      </c>
      <c r="C128">
        <v>16.732900000000001</v>
      </c>
      <c r="D128">
        <v>16.732900000000001</v>
      </c>
      <c r="E128">
        <v>16.7318</v>
      </c>
      <c r="F128">
        <v>16.7319</v>
      </c>
      <c r="G128">
        <v>16.7316</v>
      </c>
      <c r="H128">
        <v>16.731200000000001</v>
      </c>
      <c r="I128">
        <v>16.732900000000001</v>
      </c>
      <c r="J128">
        <v>16.731200000000001</v>
      </c>
      <c r="K128">
        <v>16.731100000000001</v>
      </c>
      <c r="L128">
        <v>16.731100000000001</v>
      </c>
      <c r="M128">
        <v>16.731100000000001</v>
      </c>
      <c r="N128">
        <v>16.738700000000001</v>
      </c>
      <c r="O128">
        <v>16.739100000000001</v>
      </c>
      <c r="P128">
        <v>16.738700000000001</v>
      </c>
      <c r="Q128">
        <v>16.738800000000001</v>
      </c>
      <c r="R128">
        <v>16.7394</v>
      </c>
      <c r="S128">
        <v>16.738800000000001</v>
      </c>
      <c r="T128">
        <v>16.7469</v>
      </c>
    </row>
    <row r="129" spans="1:61" x14ac:dyDescent="0.25">
      <c r="A129" s="2">
        <v>42738</v>
      </c>
      <c r="B129">
        <f>_xll.BDH($A$1,"last_price",A129+TIME(8,0,0),A129+TIME(9,0,0),"BarSz=1","Dir=H","Dts=h","Sort=D","Quote=C","UseDPDF=Y","cols=60;rows=1")</f>
        <v>16.798400000000001</v>
      </c>
      <c r="C129">
        <v>16.802</v>
      </c>
      <c r="D129">
        <v>16.8034</v>
      </c>
      <c r="E129">
        <v>16.805</v>
      </c>
      <c r="F129">
        <v>16.804600000000001</v>
      </c>
      <c r="G129">
        <v>16.800799999999999</v>
      </c>
      <c r="H129">
        <v>16.8066</v>
      </c>
      <c r="I129">
        <v>16.807600000000001</v>
      </c>
      <c r="J129">
        <v>16.805099999999999</v>
      </c>
      <c r="K129">
        <v>16.813300000000002</v>
      </c>
      <c r="L129">
        <v>16.808299999999999</v>
      </c>
      <c r="M129">
        <v>16.808299999999999</v>
      </c>
      <c r="N129">
        <v>16.812000000000001</v>
      </c>
      <c r="O129">
        <v>16.808499999999999</v>
      </c>
      <c r="P129">
        <v>16.814</v>
      </c>
      <c r="Q129">
        <v>16.816199999999998</v>
      </c>
      <c r="R129">
        <v>16.8169</v>
      </c>
      <c r="S129">
        <v>16.814800000000002</v>
      </c>
      <c r="T129">
        <v>16.816400000000002</v>
      </c>
      <c r="U129">
        <v>16.815999999999999</v>
      </c>
      <c r="V129">
        <v>16.815999999999999</v>
      </c>
      <c r="W129">
        <v>16.815799999999999</v>
      </c>
      <c r="X129">
        <v>16.812999999999999</v>
      </c>
      <c r="Y129">
        <v>16.8169</v>
      </c>
      <c r="Z129">
        <v>16.815799999999999</v>
      </c>
      <c r="AA129">
        <v>16.816800000000001</v>
      </c>
      <c r="AB129">
        <v>16.817599999999999</v>
      </c>
      <c r="AC129">
        <v>16.817399999999999</v>
      </c>
      <c r="AD129">
        <v>16.8154</v>
      </c>
      <c r="AE129">
        <v>16.815999999999999</v>
      </c>
      <c r="AF129">
        <v>16.815999999999999</v>
      </c>
      <c r="AG129">
        <v>16.816099999999999</v>
      </c>
      <c r="AH129">
        <v>16.815000000000001</v>
      </c>
      <c r="AI129">
        <v>16.818200000000001</v>
      </c>
      <c r="AJ129">
        <v>16.813199999999998</v>
      </c>
      <c r="AK129">
        <v>16.8154</v>
      </c>
      <c r="AL129">
        <v>16.815000000000001</v>
      </c>
      <c r="AM129">
        <v>16.812000000000001</v>
      </c>
      <c r="AN129">
        <v>16.816700000000001</v>
      </c>
      <c r="AO129">
        <v>16.811</v>
      </c>
      <c r="AP129">
        <v>16.810199999999998</v>
      </c>
      <c r="AQ129">
        <v>16.809799999999999</v>
      </c>
      <c r="AR129">
        <v>16.807099999999998</v>
      </c>
      <c r="AS129">
        <v>16.803999999999998</v>
      </c>
      <c r="AT129">
        <v>16.805800000000001</v>
      </c>
      <c r="AU129">
        <v>16.8047</v>
      </c>
      <c r="AV129">
        <v>16.806799999999999</v>
      </c>
      <c r="AW129">
        <v>16.811900000000001</v>
      </c>
      <c r="AX129">
        <v>16.8094</v>
      </c>
      <c r="AY129">
        <v>16.808800000000002</v>
      </c>
      <c r="AZ129">
        <v>16.811599999999999</v>
      </c>
      <c r="BA129">
        <v>16.8125</v>
      </c>
      <c r="BB129">
        <v>16.8139</v>
      </c>
      <c r="BC129">
        <v>16.810300000000002</v>
      </c>
      <c r="BD129">
        <v>16.808399999999999</v>
      </c>
      <c r="BE129">
        <v>16.8124</v>
      </c>
      <c r="BF129">
        <v>16.8123</v>
      </c>
      <c r="BG129">
        <v>16.819800000000001</v>
      </c>
      <c r="BH129">
        <v>16.8215</v>
      </c>
      <c r="BI129">
        <v>16.822199999999999</v>
      </c>
    </row>
    <row r="130" spans="1:61" x14ac:dyDescent="0.25">
      <c r="A130" s="2">
        <v>42739</v>
      </c>
      <c r="B130">
        <f>_xll.BDH($A$1,"last_price",A130+TIME(8,0,0),A130+TIME(9,0,0),"BarSz=1","Dir=H","Dts=h","Sort=D","Quote=C","UseDPDF=Y","cols=60;rows=1")</f>
        <v>16.933599999999998</v>
      </c>
      <c r="C130">
        <v>16.934699999999999</v>
      </c>
      <c r="D130">
        <v>16.9359</v>
      </c>
      <c r="E130">
        <v>16.929500000000001</v>
      </c>
      <c r="F130">
        <v>16.9282</v>
      </c>
      <c r="G130">
        <v>16.9297</v>
      </c>
      <c r="H130">
        <v>16.927900000000001</v>
      </c>
      <c r="I130">
        <v>16.9282</v>
      </c>
      <c r="J130">
        <v>16.928999999999998</v>
      </c>
      <c r="K130">
        <v>16.921399999999998</v>
      </c>
      <c r="L130">
        <v>16.919499999999999</v>
      </c>
      <c r="M130">
        <v>16.9161</v>
      </c>
      <c r="N130">
        <v>16.9115</v>
      </c>
      <c r="O130">
        <v>16.909400000000002</v>
      </c>
      <c r="P130">
        <v>16.907800000000002</v>
      </c>
      <c r="Q130">
        <v>16.9072</v>
      </c>
      <c r="R130">
        <v>16.902899999999999</v>
      </c>
      <c r="S130">
        <v>16.904599999999999</v>
      </c>
      <c r="T130">
        <v>16.901299999999999</v>
      </c>
      <c r="U130">
        <v>16.897400000000001</v>
      </c>
      <c r="V130">
        <v>16.901700000000002</v>
      </c>
      <c r="W130">
        <v>16.903199999999998</v>
      </c>
      <c r="X130">
        <v>16.900700000000001</v>
      </c>
      <c r="Y130">
        <v>16.9011</v>
      </c>
      <c r="Z130">
        <v>16.903700000000001</v>
      </c>
      <c r="AA130">
        <v>16.898</v>
      </c>
      <c r="AB130">
        <v>16.900300000000001</v>
      </c>
      <c r="AC130">
        <v>16.901399999999999</v>
      </c>
      <c r="AD130">
        <v>16.9053</v>
      </c>
      <c r="AE130">
        <v>16.907900000000001</v>
      </c>
      <c r="AF130">
        <v>16.908999999999999</v>
      </c>
      <c r="AG130">
        <v>16.907800000000002</v>
      </c>
      <c r="AH130">
        <v>16.907900000000001</v>
      </c>
      <c r="AI130">
        <v>16.910699999999999</v>
      </c>
      <c r="AJ130">
        <v>16.909600000000001</v>
      </c>
      <c r="AK130">
        <v>16.9102</v>
      </c>
      <c r="AL130">
        <v>16.909400000000002</v>
      </c>
      <c r="AM130">
        <v>16.907900000000001</v>
      </c>
      <c r="AN130">
        <v>16.909099999999999</v>
      </c>
      <c r="AO130">
        <v>16.9116</v>
      </c>
      <c r="AP130">
        <v>16.907299999999999</v>
      </c>
      <c r="AQ130">
        <v>16.9026</v>
      </c>
      <c r="AR130">
        <v>16.898900000000001</v>
      </c>
      <c r="AS130">
        <v>16.902000000000001</v>
      </c>
      <c r="AT130">
        <v>16.9008</v>
      </c>
      <c r="AU130">
        <v>16.8949</v>
      </c>
      <c r="AV130">
        <v>16.899799999999999</v>
      </c>
      <c r="AW130">
        <v>16.9009</v>
      </c>
      <c r="AX130">
        <v>16.901199999999999</v>
      </c>
      <c r="AY130">
        <v>16.901</v>
      </c>
      <c r="AZ130">
        <v>16.8963</v>
      </c>
      <c r="BA130">
        <v>16.899699999999999</v>
      </c>
      <c r="BB130">
        <v>16.895600000000002</v>
      </c>
      <c r="BC130">
        <v>16.889299999999999</v>
      </c>
      <c r="BD130">
        <v>16.8931</v>
      </c>
      <c r="BE130">
        <v>16.897500000000001</v>
      </c>
      <c r="BF130">
        <v>16.899699999999999</v>
      </c>
      <c r="BG130">
        <v>16.895299999999999</v>
      </c>
      <c r="BH130">
        <v>16.888999999999999</v>
      </c>
      <c r="BI130">
        <v>16.895900000000001</v>
      </c>
    </row>
    <row r="131" spans="1:61" x14ac:dyDescent="0.25">
      <c r="A131" s="2">
        <v>42740</v>
      </c>
      <c r="B131">
        <f>_xll.BDH($A$1,"last_price",A131+TIME(8,0,0),A131+TIME(9,0,0),"BarSz=1","Dir=H","Dts=h","Sort=D","Quote=C","UseDPDF=Y","cols=60;rows=1")</f>
        <v>16.9239</v>
      </c>
      <c r="C131">
        <v>16.9255</v>
      </c>
      <c r="D131">
        <v>16.925000000000001</v>
      </c>
      <c r="E131">
        <v>16.9208</v>
      </c>
      <c r="F131">
        <v>16.947399999999998</v>
      </c>
      <c r="G131">
        <v>16.953199999999999</v>
      </c>
      <c r="H131">
        <v>16.961500000000001</v>
      </c>
      <c r="I131">
        <v>16.964500000000001</v>
      </c>
      <c r="J131">
        <v>16.954899999999999</v>
      </c>
      <c r="K131">
        <v>16.954699999999999</v>
      </c>
      <c r="L131">
        <v>16.959099999999999</v>
      </c>
      <c r="M131">
        <v>16.953399999999998</v>
      </c>
      <c r="N131">
        <v>16.962199999999999</v>
      </c>
      <c r="O131">
        <v>16.965399999999999</v>
      </c>
      <c r="P131">
        <v>16.962800000000001</v>
      </c>
      <c r="Q131">
        <v>16.949300000000001</v>
      </c>
      <c r="R131">
        <v>16.956</v>
      </c>
      <c r="S131">
        <v>16.959599999999998</v>
      </c>
      <c r="T131">
        <v>16.955300000000001</v>
      </c>
      <c r="U131">
        <v>16.9572</v>
      </c>
      <c r="V131">
        <v>16.9617</v>
      </c>
      <c r="W131">
        <v>16.960599999999999</v>
      </c>
      <c r="X131">
        <v>16.961099999999998</v>
      </c>
      <c r="Y131">
        <v>16.959599999999998</v>
      </c>
      <c r="Z131">
        <v>16.956099999999999</v>
      </c>
      <c r="AA131">
        <v>16.962599999999998</v>
      </c>
      <c r="AB131">
        <v>16.961500000000001</v>
      </c>
      <c r="AC131">
        <v>16.959700000000002</v>
      </c>
      <c r="AD131">
        <v>16.961200000000002</v>
      </c>
      <c r="AE131">
        <v>16.9514</v>
      </c>
      <c r="AF131">
        <v>16.947399999999998</v>
      </c>
      <c r="AG131">
        <v>16.951499999999999</v>
      </c>
      <c r="AH131">
        <v>16.939399999999999</v>
      </c>
      <c r="AI131">
        <v>16.9374</v>
      </c>
      <c r="AJ131">
        <v>16.9497</v>
      </c>
      <c r="AK131">
        <v>16.952100000000002</v>
      </c>
      <c r="AL131">
        <v>16.9575</v>
      </c>
      <c r="AM131">
        <v>16.959700000000002</v>
      </c>
      <c r="AN131">
        <v>16.956099999999999</v>
      </c>
      <c r="AO131">
        <v>16.953700000000001</v>
      </c>
      <c r="AP131">
        <v>16.9617</v>
      </c>
      <c r="AQ131">
        <v>16.956399999999999</v>
      </c>
      <c r="AR131">
        <v>16.965900000000001</v>
      </c>
      <c r="AS131">
        <v>16.9694</v>
      </c>
      <c r="AT131">
        <v>16.971</v>
      </c>
      <c r="AU131">
        <v>16.9801</v>
      </c>
      <c r="AV131">
        <v>16.971499999999999</v>
      </c>
      <c r="AW131">
        <v>16.974</v>
      </c>
      <c r="AX131">
        <v>16.9712</v>
      </c>
      <c r="AY131">
        <v>16.973199999999999</v>
      </c>
      <c r="AZ131">
        <v>16.955500000000001</v>
      </c>
      <c r="BA131">
        <v>16.968699999999998</v>
      </c>
      <c r="BB131">
        <v>16.9665</v>
      </c>
      <c r="BC131">
        <v>16.962800000000001</v>
      </c>
      <c r="BD131">
        <v>16.955200000000001</v>
      </c>
      <c r="BE131">
        <v>16.9636</v>
      </c>
      <c r="BF131">
        <v>16.953399999999998</v>
      </c>
      <c r="BG131">
        <v>16.987500000000001</v>
      </c>
      <c r="BH131">
        <v>16.985800000000001</v>
      </c>
      <c r="BI131">
        <v>16.987500000000001</v>
      </c>
    </row>
    <row r="132" spans="1:61" x14ac:dyDescent="0.25">
      <c r="A132" s="2">
        <v>42741</v>
      </c>
      <c r="B132">
        <f>_xll.BDH($A$1,"last_price",A132+TIME(8,0,0),A132+TIME(9,0,0),"BarSz=1","Dir=H","Dts=h","Sort=D","Quote=C","UseDPDF=Y","cols=60;rows=1")</f>
        <v>16.994299999999999</v>
      </c>
      <c r="C132">
        <v>16.988199999999999</v>
      </c>
      <c r="D132">
        <v>16.993099999999998</v>
      </c>
      <c r="E132">
        <v>16.992100000000001</v>
      </c>
      <c r="F132">
        <v>16.986899999999999</v>
      </c>
      <c r="G132">
        <v>16.997499999999999</v>
      </c>
      <c r="H132">
        <v>16.998200000000001</v>
      </c>
      <c r="I132">
        <v>16.999099999999999</v>
      </c>
      <c r="J132">
        <v>16.991499999999998</v>
      </c>
      <c r="K132">
        <v>16.985900000000001</v>
      </c>
      <c r="L132">
        <v>16.982800000000001</v>
      </c>
      <c r="M132">
        <v>16.979600000000001</v>
      </c>
      <c r="N132">
        <v>16.979099999999999</v>
      </c>
      <c r="O132">
        <v>16.977900000000002</v>
      </c>
      <c r="P132">
        <v>16.972100000000001</v>
      </c>
      <c r="Q132">
        <v>16.965199999999999</v>
      </c>
      <c r="R132">
        <v>16.965499999999999</v>
      </c>
      <c r="S132">
        <v>16.967600000000001</v>
      </c>
      <c r="T132">
        <v>16.969200000000001</v>
      </c>
      <c r="U132">
        <v>16.968699999999998</v>
      </c>
      <c r="V132">
        <v>16.968900000000001</v>
      </c>
      <c r="W132">
        <v>16.968</v>
      </c>
      <c r="X132">
        <v>16.971800000000002</v>
      </c>
      <c r="Y132">
        <v>16.9678</v>
      </c>
      <c r="Z132">
        <v>16.977599999999999</v>
      </c>
      <c r="AA132">
        <v>16.981100000000001</v>
      </c>
      <c r="AB132">
        <v>16.983000000000001</v>
      </c>
      <c r="AC132">
        <v>16.982800000000001</v>
      </c>
      <c r="AD132">
        <v>16.9803</v>
      </c>
      <c r="AE132">
        <v>16.9727</v>
      </c>
      <c r="AF132">
        <v>16.967199999999998</v>
      </c>
      <c r="AG132">
        <v>16.968900000000001</v>
      </c>
      <c r="AH132">
        <v>16.97</v>
      </c>
      <c r="AI132">
        <v>16.9773</v>
      </c>
      <c r="AJ132">
        <v>16.978300000000001</v>
      </c>
      <c r="AK132">
        <v>16.9817</v>
      </c>
      <c r="AL132">
        <v>16.985900000000001</v>
      </c>
      <c r="AM132">
        <v>16.980399999999999</v>
      </c>
      <c r="AN132">
        <v>16.992799999999999</v>
      </c>
      <c r="AO132">
        <v>16.993400000000001</v>
      </c>
      <c r="AP132">
        <v>16.986499999999999</v>
      </c>
      <c r="AQ132">
        <v>16.990500000000001</v>
      </c>
      <c r="AR132">
        <v>16.988399999999999</v>
      </c>
      <c r="AS132">
        <v>16.9879</v>
      </c>
      <c r="AT132">
        <v>16.983499999999999</v>
      </c>
      <c r="AU132">
        <v>16.986699999999999</v>
      </c>
      <c r="AV132">
        <v>16.991</v>
      </c>
      <c r="AW132">
        <v>16.987100000000002</v>
      </c>
      <c r="AX132">
        <v>16.988600000000002</v>
      </c>
      <c r="AY132">
        <v>16.985700000000001</v>
      </c>
      <c r="AZ132">
        <v>16.979600000000001</v>
      </c>
      <c r="BA132">
        <v>16.981300000000001</v>
      </c>
      <c r="BB132">
        <v>16.986999999999998</v>
      </c>
      <c r="BC132">
        <v>16.980599999999999</v>
      </c>
      <c r="BD132">
        <v>16.9832</v>
      </c>
      <c r="BE132">
        <v>16.9815</v>
      </c>
      <c r="BF132">
        <v>16.978400000000001</v>
      </c>
      <c r="BG132">
        <v>16.973099999999999</v>
      </c>
      <c r="BH132">
        <v>16.956800000000001</v>
      </c>
      <c r="BI132">
        <v>16.955400000000001</v>
      </c>
    </row>
    <row r="133" spans="1:61" x14ac:dyDescent="0.25">
      <c r="A133" s="2">
        <v>42744</v>
      </c>
      <c r="B133">
        <f>_xll.BDH($A$1,"last_price",A133+TIME(8,0,0),A133+TIME(9,0,0),"BarSz=1","Dir=H","Dts=h","Sort=D","Quote=C","UseDPDF=Y","cols=60;rows=1")</f>
        <v>17.048200000000001</v>
      </c>
      <c r="C133">
        <v>17.048400000000001</v>
      </c>
      <c r="D133">
        <v>17.042999999999999</v>
      </c>
      <c r="E133">
        <v>17.041499999999999</v>
      </c>
      <c r="F133">
        <v>17.047899999999998</v>
      </c>
      <c r="G133">
        <v>17.064599999999999</v>
      </c>
      <c r="H133">
        <v>17.067599999999999</v>
      </c>
      <c r="I133">
        <v>17.068100000000001</v>
      </c>
      <c r="J133">
        <v>17.067599999999999</v>
      </c>
      <c r="K133">
        <v>17.072500000000002</v>
      </c>
      <c r="L133">
        <v>17.0776</v>
      </c>
      <c r="M133">
        <v>17.081199999999999</v>
      </c>
      <c r="N133">
        <v>17.081499999999998</v>
      </c>
      <c r="O133">
        <v>17.083500000000001</v>
      </c>
      <c r="P133">
        <v>17.0824</v>
      </c>
      <c r="Q133">
        <v>17.094899999999999</v>
      </c>
      <c r="R133">
        <v>17.080100000000002</v>
      </c>
      <c r="S133">
        <v>17.079999999999998</v>
      </c>
      <c r="T133">
        <v>17.084499999999998</v>
      </c>
      <c r="U133">
        <v>17.079699999999999</v>
      </c>
      <c r="V133">
        <v>17.084399999999999</v>
      </c>
      <c r="W133">
        <v>17.087900000000001</v>
      </c>
      <c r="X133">
        <v>17.0855</v>
      </c>
      <c r="Y133">
        <v>17.0868</v>
      </c>
      <c r="Z133">
        <v>17.091200000000001</v>
      </c>
      <c r="AA133">
        <v>17.0945</v>
      </c>
      <c r="AB133">
        <v>17.093599999999999</v>
      </c>
      <c r="AC133">
        <v>17.0947</v>
      </c>
      <c r="AD133">
        <v>17.093699999999998</v>
      </c>
      <c r="AE133">
        <v>17.096499999999999</v>
      </c>
      <c r="AF133">
        <v>17.093699999999998</v>
      </c>
      <c r="AG133">
        <v>17.0914</v>
      </c>
      <c r="AH133">
        <v>17.083200000000001</v>
      </c>
      <c r="AI133">
        <v>17.0915</v>
      </c>
      <c r="AJ133">
        <v>17.092099999999999</v>
      </c>
      <c r="AK133">
        <v>17.092700000000001</v>
      </c>
      <c r="AL133">
        <v>17.079699999999999</v>
      </c>
      <c r="AM133">
        <v>17.089200000000002</v>
      </c>
      <c r="AN133">
        <v>17.0947</v>
      </c>
      <c r="AO133">
        <v>17.094000000000001</v>
      </c>
      <c r="AP133">
        <v>17.085899999999999</v>
      </c>
      <c r="AQ133">
        <v>17.0884</v>
      </c>
      <c r="AR133">
        <v>17.0916</v>
      </c>
      <c r="AS133">
        <v>17.096599999999999</v>
      </c>
      <c r="AT133">
        <v>17.092400000000001</v>
      </c>
      <c r="AU133">
        <v>17.090800000000002</v>
      </c>
      <c r="AV133">
        <v>17.090299999999999</v>
      </c>
      <c r="AW133">
        <v>17.089700000000001</v>
      </c>
      <c r="AX133">
        <v>17.0885</v>
      </c>
      <c r="AY133">
        <v>17.088799999999999</v>
      </c>
      <c r="AZ133">
        <v>17.086200000000002</v>
      </c>
      <c r="BA133">
        <v>17.087800000000001</v>
      </c>
      <c r="BB133">
        <v>17.0867</v>
      </c>
      <c r="BC133">
        <v>17.096699999999998</v>
      </c>
      <c r="BD133">
        <v>17.0989</v>
      </c>
      <c r="BE133">
        <v>17.098400000000002</v>
      </c>
      <c r="BF133">
        <v>17.1008</v>
      </c>
      <c r="BG133">
        <v>17.103400000000001</v>
      </c>
      <c r="BH133">
        <v>17.109500000000001</v>
      </c>
      <c r="BI133">
        <v>17.1099</v>
      </c>
    </row>
    <row r="134" spans="1:61" x14ac:dyDescent="0.25">
      <c r="A134" s="2">
        <v>42745</v>
      </c>
      <c r="B134">
        <f>_xll.BDH($A$1,"last_price",A134+TIME(8,0,0),A134+TIME(9,0,0),"BarSz=1","Dir=H","Dts=h","Sort=D","Quote=C","UseDPDF=Y","cols=60;rows=1")</f>
        <v>16.8367</v>
      </c>
      <c r="C134">
        <v>16.8444</v>
      </c>
      <c r="D134">
        <v>16.846800000000002</v>
      </c>
      <c r="E134">
        <v>16.844999999999999</v>
      </c>
      <c r="F134">
        <v>16.8461</v>
      </c>
      <c r="G134">
        <v>16.848199999999999</v>
      </c>
      <c r="H134">
        <v>16.8489</v>
      </c>
      <c r="I134">
        <v>16.8504</v>
      </c>
      <c r="J134">
        <v>16.8581</v>
      </c>
      <c r="K134">
        <v>16.859000000000002</v>
      </c>
      <c r="L134">
        <v>16.8613</v>
      </c>
      <c r="M134">
        <v>16.852699999999999</v>
      </c>
      <c r="N134">
        <v>16.857099999999999</v>
      </c>
      <c r="O134">
        <v>16.860600000000002</v>
      </c>
      <c r="P134">
        <v>16.855899999999998</v>
      </c>
      <c r="Q134">
        <v>16.863</v>
      </c>
      <c r="R134">
        <v>16.866900000000001</v>
      </c>
      <c r="S134">
        <v>16.863700000000001</v>
      </c>
      <c r="T134">
        <v>16.858599999999999</v>
      </c>
      <c r="U134">
        <v>16.8629</v>
      </c>
      <c r="V134">
        <v>16.8611</v>
      </c>
      <c r="W134">
        <v>16.861799999999999</v>
      </c>
      <c r="X134">
        <v>16.868400000000001</v>
      </c>
      <c r="Y134">
        <v>16.869800000000001</v>
      </c>
      <c r="Z134">
        <v>16.866599999999998</v>
      </c>
      <c r="AA134">
        <v>16.870799999999999</v>
      </c>
      <c r="AB134">
        <v>16.876300000000001</v>
      </c>
      <c r="AC134">
        <v>16.874099999999999</v>
      </c>
      <c r="AD134">
        <v>16.874300000000002</v>
      </c>
      <c r="AE134">
        <v>16.876899999999999</v>
      </c>
      <c r="AF134">
        <v>16.8797</v>
      </c>
      <c r="AG134">
        <v>16.881399999999999</v>
      </c>
      <c r="AH134">
        <v>16.886199999999999</v>
      </c>
      <c r="AI134">
        <v>16.8825</v>
      </c>
      <c r="AJ134">
        <v>16.888500000000001</v>
      </c>
      <c r="AK134">
        <v>16.8842</v>
      </c>
      <c r="AL134">
        <v>16.8841</v>
      </c>
      <c r="AM134">
        <v>16.883500000000002</v>
      </c>
      <c r="AN134">
        <v>16.8856</v>
      </c>
      <c r="AO134">
        <v>16.878399999999999</v>
      </c>
      <c r="AP134">
        <v>16.879100000000001</v>
      </c>
      <c r="AQ134">
        <v>16.875599999999999</v>
      </c>
      <c r="AR134">
        <v>16.877400000000002</v>
      </c>
      <c r="AS134">
        <v>16.8812</v>
      </c>
      <c r="AT134">
        <v>16.878399999999999</v>
      </c>
      <c r="AU134">
        <v>16.8752</v>
      </c>
      <c r="AV134">
        <v>16.875299999999999</v>
      </c>
      <c r="AW134">
        <v>16.874199999999998</v>
      </c>
      <c r="AX134">
        <v>16.8659</v>
      </c>
      <c r="AY134">
        <v>16.872299999999999</v>
      </c>
      <c r="AZ134">
        <v>16.874199999999998</v>
      </c>
      <c r="BA134">
        <v>16.873100000000001</v>
      </c>
      <c r="BB134">
        <v>16.872299999999999</v>
      </c>
      <c r="BC134">
        <v>16.871300000000002</v>
      </c>
      <c r="BD134">
        <v>16.866099999999999</v>
      </c>
      <c r="BE134">
        <v>16.863399999999999</v>
      </c>
      <c r="BF134">
        <v>16.859500000000001</v>
      </c>
      <c r="BG134">
        <v>16.8626</v>
      </c>
      <c r="BH134">
        <v>16.871300000000002</v>
      </c>
      <c r="BI134">
        <v>16.866199999999999</v>
      </c>
    </row>
    <row r="135" spans="1:61" x14ac:dyDescent="0.25">
      <c r="A135" s="2">
        <v>42746</v>
      </c>
      <c r="B135">
        <f>_xll.BDH($A$1,"last_price",A135+TIME(8,0,0),A135+TIME(9,0,0),"BarSz=1","Dir=H","Dts=h","Sort=D","Quote=C","UseDPDF=Y","cols=60;rows=1")</f>
        <v>16.7821</v>
      </c>
      <c r="C135">
        <v>16.781700000000001</v>
      </c>
      <c r="D135">
        <v>16.782900000000001</v>
      </c>
      <c r="E135">
        <v>16.782299999999999</v>
      </c>
      <c r="F135">
        <v>16.785</v>
      </c>
      <c r="G135">
        <v>16.7852</v>
      </c>
      <c r="H135">
        <v>16.786000000000001</v>
      </c>
      <c r="I135">
        <v>16.785299999999999</v>
      </c>
      <c r="J135">
        <v>16.7804</v>
      </c>
      <c r="K135">
        <v>16.775099999999998</v>
      </c>
      <c r="L135">
        <v>16.7729</v>
      </c>
      <c r="M135">
        <v>16.770099999999999</v>
      </c>
      <c r="N135">
        <v>16.776900000000001</v>
      </c>
      <c r="O135">
        <v>16.778099999999998</v>
      </c>
      <c r="P135">
        <v>16.778600000000001</v>
      </c>
      <c r="Q135">
        <v>16.769300000000001</v>
      </c>
      <c r="R135">
        <v>16.767600000000002</v>
      </c>
      <c r="S135">
        <v>16.763200000000001</v>
      </c>
      <c r="T135">
        <v>16.766500000000001</v>
      </c>
      <c r="U135">
        <v>16.764500000000002</v>
      </c>
      <c r="V135">
        <v>16.766400000000001</v>
      </c>
      <c r="W135">
        <v>16.7683</v>
      </c>
      <c r="X135">
        <v>16.764199999999999</v>
      </c>
      <c r="Y135">
        <v>16.765799999999999</v>
      </c>
      <c r="Z135">
        <v>16.764099999999999</v>
      </c>
      <c r="AA135">
        <v>16.763500000000001</v>
      </c>
      <c r="AB135">
        <v>16.762699999999999</v>
      </c>
      <c r="AC135">
        <v>16.761299999999999</v>
      </c>
      <c r="AD135">
        <v>16.761299999999999</v>
      </c>
      <c r="AE135">
        <v>16.765599999999999</v>
      </c>
      <c r="AF135">
        <v>16.764199999999999</v>
      </c>
      <c r="AG135">
        <v>16.763300000000001</v>
      </c>
      <c r="AH135">
        <v>16.766999999999999</v>
      </c>
      <c r="AI135">
        <v>16.7712</v>
      </c>
      <c r="AJ135">
        <v>16.7699</v>
      </c>
      <c r="AK135">
        <v>16.770099999999999</v>
      </c>
      <c r="AL135">
        <v>16.769200000000001</v>
      </c>
      <c r="AM135">
        <v>16.770499999999998</v>
      </c>
      <c r="AN135">
        <v>16.7654</v>
      </c>
      <c r="AO135">
        <v>16.7651</v>
      </c>
      <c r="AP135">
        <v>16.760999999999999</v>
      </c>
      <c r="AQ135">
        <v>16.758400000000002</v>
      </c>
      <c r="AR135">
        <v>16.761600000000001</v>
      </c>
      <c r="AS135">
        <v>16.767399999999999</v>
      </c>
      <c r="AT135">
        <v>16.766300000000001</v>
      </c>
      <c r="AU135">
        <v>16.766400000000001</v>
      </c>
      <c r="AV135">
        <v>16.767800000000001</v>
      </c>
      <c r="AW135">
        <v>16.770499999999998</v>
      </c>
      <c r="AX135">
        <v>16.767900000000001</v>
      </c>
      <c r="AY135">
        <v>16.764600000000002</v>
      </c>
      <c r="AZ135">
        <v>16.7593</v>
      </c>
      <c r="BA135">
        <v>16.7621</v>
      </c>
      <c r="BB135">
        <v>16.768799999999999</v>
      </c>
      <c r="BC135">
        <v>16.7651</v>
      </c>
      <c r="BD135">
        <v>16.772400000000001</v>
      </c>
      <c r="BE135">
        <v>16.7729</v>
      </c>
      <c r="BF135">
        <v>16.773800000000001</v>
      </c>
      <c r="BG135">
        <v>16.773499999999999</v>
      </c>
      <c r="BH135">
        <v>16.776299999999999</v>
      </c>
      <c r="BI135">
        <v>16.779</v>
      </c>
    </row>
    <row r="136" spans="1:61" x14ac:dyDescent="0.25">
      <c r="A136" s="2">
        <v>42747</v>
      </c>
      <c r="B136">
        <f>_xll.BDH($A$1,"last_price",A136+TIME(8,0,0),A136+TIME(9,0,0),"BarSz=1","Dir=H","Dts=h","Sort=D","Quote=C","UseDPDF=Y","cols=60;rows=1")</f>
        <v>16.714600000000001</v>
      </c>
      <c r="C136">
        <v>16.7194</v>
      </c>
      <c r="D136">
        <v>16.724799999999998</v>
      </c>
      <c r="E136">
        <v>16.726400000000002</v>
      </c>
      <c r="F136">
        <v>16.718900000000001</v>
      </c>
      <c r="G136">
        <v>16.725000000000001</v>
      </c>
      <c r="H136">
        <v>16.725899999999999</v>
      </c>
      <c r="I136">
        <v>16.717199999999998</v>
      </c>
      <c r="J136">
        <v>16.720500000000001</v>
      </c>
      <c r="K136">
        <v>16.720500000000001</v>
      </c>
      <c r="L136">
        <v>16.72</v>
      </c>
      <c r="M136">
        <v>16.716000000000001</v>
      </c>
      <c r="N136">
        <v>16.7209</v>
      </c>
      <c r="O136">
        <v>16.716699999999999</v>
      </c>
      <c r="P136">
        <v>16.7151</v>
      </c>
      <c r="Q136">
        <v>16.7136</v>
      </c>
      <c r="R136">
        <v>16.716000000000001</v>
      </c>
      <c r="S136">
        <v>16.704799999999999</v>
      </c>
      <c r="T136">
        <v>16.704799999999999</v>
      </c>
      <c r="U136">
        <v>16.702300000000001</v>
      </c>
      <c r="V136">
        <v>16.707100000000001</v>
      </c>
      <c r="W136">
        <v>16.709499999999998</v>
      </c>
      <c r="X136">
        <v>16.711300000000001</v>
      </c>
      <c r="Y136">
        <v>16.705400000000001</v>
      </c>
      <c r="Z136">
        <v>16.6983</v>
      </c>
      <c r="AA136">
        <v>16.6982</v>
      </c>
      <c r="AB136">
        <v>16.6982</v>
      </c>
      <c r="AC136">
        <v>16.695</v>
      </c>
      <c r="AD136">
        <v>16.698699999999999</v>
      </c>
      <c r="AE136">
        <v>16.701599999999999</v>
      </c>
      <c r="AF136">
        <v>16.701899999999998</v>
      </c>
      <c r="AG136">
        <v>16.696999999999999</v>
      </c>
      <c r="AH136">
        <v>16.691500000000001</v>
      </c>
      <c r="AI136">
        <v>16.6904</v>
      </c>
      <c r="AJ136">
        <v>16.692799999999998</v>
      </c>
      <c r="AK136">
        <v>16.698899999999998</v>
      </c>
      <c r="AL136">
        <v>16.699000000000002</v>
      </c>
      <c r="AM136">
        <v>16.7028</v>
      </c>
      <c r="AN136">
        <v>16.694500000000001</v>
      </c>
      <c r="AO136">
        <v>16.704899999999999</v>
      </c>
      <c r="AP136">
        <v>16.7074</v>
      </c>
      <c r="AQ136">
        <v>16.7087</v>
      </c>
      <c r="AR136">
        <v>16.696200000000001</v>
      </c>
      <c r="AS136">
        <v>16.694700000000001</v>
      </c>
      <c r="AT136">
        <v>16.698</v>
      </c>
      <c r="AU136">
        <v>16.6922</v>
      </c>
      <c r="AV136">
        <v>16.701000000000001</v>
      </c>
      <c r="AW136">
        <v>16.696300000000001</v>
      </c>
      <c r="AX136">
        <v>16.693300000000001</v>
      </c>
      <c r="AY136">
        <v>16.6874</v>
      </c>
      <c r="AZ136">
        <v>16.6935</v>
      </c>
      <c r="BA136">
        <v>16.706800000000001</v>
      </c>
      <c r="BB136">
        <v>16.709</v>
      </c>
      <c r="BC136">
        <v>16.711099999999998</v>
      </c>
      <c r="BD136">
        <v>16.711300000000001</v>
      </c>
      <c r="BE136">
        <v>16.7197</v>
      </c>
      <c r="BF136">
        <v>16.715699999999998</v>
      </c>
      <c r="BG136">
        <v>16.721599999999999</v>
      </c>
      <c r="BH136">
        <v>16.717700000000001</v>
      </c>
      <c r="BI136">
        <v>16.703800000000001</v>
      </c>
    </row>
    <row r="137" spans="1:61" x14ac:dyDescent="0.25">
      <c r="A137" s="2">
        <v>42748</v>
      </c>
      <c r="B137">
        <f>_xll.BDH($A$1,"last_price",A137+TIME(8,0,0),A137+TIME(9,0,0),"BarSz=1","Dir=H","Dts=h","Sort=D","Quote=C","UseDPDF=Y","cols=60;rows=1")</f>
        <v>16.740600000000001</v>
      </c>
      <c r="C137">
        <v>16.741399999999999</v>
      </c>
      <c r="D137">
        <v>16.7395</v>
      </c>
      <c r="E137">
        <v>16.738499999999998</v>
      </c>
      <c r="F137">
        <v>16.7316</v>
      </c>
      <c r="G137">
        <v>16.729299999999999</v>
      </c>
      <c r="H137">
        <v>16.728100000000001</v>
      </c>
      <c r="I137">
        <v>16.727</v>
      </c>
      <c r="J137">
        <v>16.723700000000001</v>
      </c>
      <c r="K137">
        <v>16.7286</v>
      </c>
      <c r="L137">
        <v>16.7287</v>
      </c>
      <c r="M137">
        <v>16.733000000000001</v>
      </c>
      <c r="N137">
        <v>16.730899999999998</v>
      </c>
      <c r="O137">
        <v>16.728400000000001</v>
      </c>
      <c r="P137">
        <v>16.7286</v>
      </c>
      <c r="Q137">
        <v>16.7239</v>
      </c>
      <c r="R137">
        <v>16.730499999999999</v>
      </c>
      <c r="S137">
        <v>16.734100000000002</v>
      </c>
      <c r="T137">
        <v>16.740600000000001</v>
      </c>
      <c r="U137">
        <v>16.738900000000001</v>
      </c>
      <c r="V137">
        <v>16.7364</v>
      </c>
      <c r="W137">
        <v>16.733000000000001</v>
      </c>
      <c r="X137">
        <v>16.727</v>
      </c>
      <c r="Y137">
        <v>16.730499999999999</v>
      </c>
      <c r="Z137">
        <v>16.728000000000002</v>
      </c>
      <c r="AA137">
        <v>16.7256</v>
      </c>
      <c r="AB137">
        <v>16.727399999999999</v>
      </c>
      <c r="AC137">
        <v>16.7333</v>
      </c>
      <c r="AD137">
        <v>16.729199999999999</v>
      </c>
      <c r="AE137">
        <v>16.730799999999999</v>
      </c>
      <c r="AF137">
        <v>16.728200000000001</v>
      </c>
      <c r="AG137">
        <v>16.7287</v>
      </c>
      <c r="AH137">
        <v>16.729399999999998</v>
      </c>
      <c r="AI137">
        <v>16.726099999999999</v>
      </c>
      <c r="AJ137">
        <v>16.728400000000001</v>
      </c>
      <c r="AK137">
        <v>16.7315</v>
      </c>
      <c r="AL137">
        <v>16.7272</v>
      </c>
      <c r="AM137">
        <v>16.730499999999999</v>
      </c>
      <c r="AN137">
        <v>16.7303</v>
      </c>
      <c r="AO137">
        <v>16.731400000000001</v>
      </c>
      <c r="AP137">
        <v>16.734400000000001</v>
      </c>
      <c r="AQ137">
        <v>16.7349</v>
      </c>
      <c r="AR137">
        <v>16.741299999999999</v>
      </c>
      <c r="AS137">
        <v>16.736799999999999</v>
      </c>
      <c r="AT137">
        <v>16.7422</v>
      </c>
      <c r="AU137">
        <v>16.7425</v>
      </c>
      <c r="AV137">
        <v>16.7468</v>
      </c>
      <c r="AW137">
        <v>16.746600000000001</v>
      </c>
      <c r="AX137">
        <v>16.741499999999998</v>
      </c>
      <c r="AY137">
        <v>16.743099999999998</v>
      </c>
      <c r="AZ137">
        <v>16.743099999999998</v>
      </c>
      <c r="BA137">
        <v>16.7439</v>
      </c>
      <c r="BB137">
        <v>16.741599999999998</v>
      </c>
      <c r="BC137">
        <v>16.734000000000002</v>
      </c>
      <c r="BD137">
        <v>16.720300000000002</v>
      </c>
      <c r="BE137">
        <v>16.713200000000001</v>
      </c>
      <c r="BF137">
        <v>16.706700000000001</v>
      </c>
      <c r="BG137">
        <v>16.705300000000001</v>
      </c>
      <c r="BH137">
        <v>16.709800000000001</v>
      </c>
      <c r="BI137">
        <v>16.710999999999999</v>
      </c>
    </row>
    <row r="138" spans="1:61" x14ac:dyDescent="0.25">
      <c r="A138" s="2">
        <v>42751</v>
      </c>
      <c r="B138">
        <f>_xll.BDH($A$1,"last_price",A138+TIME(8,0,0),A138+TIME(9,0,0),"BarSz=1","Dir=H","Dts=h","Sort=D","Quote=C","UseDPDF=Y","cols=60;rows=1")</f>
        <v>16.672999999999998</v>
      </c>
      <c r="C138">
        <v>16.674499999999998</v>
      </c>
      <c r="D138">
        <v>16.680099999999999</v>
      </c>
      <c r="E138">
        <v>16.680700000000002</v>
      </c>
      <c r="F138">
        <v>16.6784</v>
      </c>
      <c r="G138">
        <v>16.6724</v>
      </c>
      <c r="H138">
        <v>16.6724</v>
      </c>
      <c r="I138">
        <v>16.672000000000001</v>
      </c>
      <c r="J138">
        <v>16.677700000000002</v>
      </c>
      <c r="K138">
        <v>16.677</v>
      </c>
      <c r="L138">
        <v>16.673300000000001</v>
      </c>
      <c r="M138">
        <v>16.674800000000001</v>
      </c>
      <c r="N138">
        <v>16.673400000000001</v>
      </c>
      <c r="O138">
        <v>16.6676</v>
      </c>
      <c r="P138">
        <v>16.6662</v>
      </c>
      <c r="Q138">
        <v>16.667400000000001</v>
      </c>
      <c r="R138">
        <v>16.678899999999999</v>
      </c>
      <c r="S138">
        <v>16.678899999999999</v>
      </c>
      <c r="T138">
        <v>16.680900000000001</v>
      </c>
      <c r="U138">
        <v>16.68</v>
      </c>
      <c r="V138">
        <v>16.6709</v>
      </c>
      <c r="W138">
        <v>16.671800000000001</v>
      </c>
      <c r="X138">
        <v>16.672899999999998</v>
      </c>
      <c r="Y138">
        <v>16.671800000000001</v>
      </c>
      <c r="Z138">
        <v>16.665500000000002</v>
      </c>
      <c r="AA138">
        <v>16.657800000000002</v>
      </c>
      <c r="AB138">
        <v>16.660299999999999</v>
      </c>
      <c r="AC138">
        <v>16.656600000000001</v>
      </c>
      <c r="AD138">
        <v>16.6722</v>
      </c>
      <c r="AE138">
        <v>16.670200000000001</v>
      </c>
      <c r="AF138">
        <v>16.676200000000001</v>
      </c>
      <c r="AG138">
        <v>16.6739</v>
      </c>
      <c r="AH138">
        <v>16.672499999999999</v>
      </c>
      <c r="AI138">
        <v>16.677900000000001</v>
      </c>
      <c r="AJ138">
        <v>16.68</v>
      </c>
      <c r="AK138">
        <v>16.673999999999999</v>
      </c>
      <c r="AL138">
        <v>16.675899999999999</v>
      </c>
      <c r="AM138">
        <v>16.6814</v>
      </c>
      <c r="AN138">
        <v>16.6783</v>
      </c>
      <c r="AO138">
        <v>16.674800000000001</v>
      </c>
      <c r="AP138">
        <v>16.6752</v>
      </c>
      <c r="AQ138">
        <v>16.6875</v>
      </c>
      <c r="AR138">
        <v>16.6859</v>
      </c>
      <c r="AS138">
        <v>16.68</v>
      </c>
      <c r="AT138">
        <v>16.684200000000001</v>
      </c>
      <c r="AU138">
        <v>16.686399999999999</v>
      </c>
      <c r="AV138">
        <v>16.687000000000001</v>
      </c>
      <c r="AW138">
        <v>16.683700000000002</v>
      </c>
      <c r="AX138">
        <v>16.681699999999999</v>
      </c>
      <c r="AY138">
        <v>16.6815</v>
      </c>
      <c r="AZ138">
        <v>16.677</v>
      </c>
      <c r="BA138">
        <v>16.6782</v>
      </c>
      <c r="BB138">
        <v>16.6754</v>
      </c>
      <c r="BC138">
        <v>16.670000000000002</v>
      </c>
      <c r="BD138">
        <v>16.666</v>
      </c>
      <c r="BE138">
        <v>16.671299999999999</v>
      </c>
      <c r="BF138">
        <v>16.671900000000001</v>
      </c>
      <c r="BG138">
        <v>16.681999999999999</v>
      </c>
      <c r="BH138">
        <v>16.681100000000001</v>
      </c>
      <c r="BI138">
        <v>16.6785</v>
      </c>
    </row>
    <row r="139" spans="1:61" x14ac:dyDescent="0.25">
      <c r="A139" s="2">
        <v>42752</v>
      </c>
      <c r="B139">
        <f>_xll.BDH($A$1,"last_price",A139+TIME(8,0,0),A139+TIME(9,0,0),"BarSz=1","Dir=H","Dts=h","Sort=D","Quote=C","UseDPDF=Y","cols=60;rows=1")</f>
        <v>16.618600000000001</v>
      </c>
      <c r="C139">
        <v>16.620699999999999</v>
      </c>
      <c r="D139">
        <v>16.618500000000001</v>
      </c>
      <c r="E139">
        <v>16.6218</v>
      </c>
      <c r="F139">
        <v>16.621600000000001</v>
      </c>
      <c r="G139">
        <v>16.623200000000001</v>
      </c>
      <c r="H139">
        <v>16.610700000000001</v>
      </c>
      <c r="I139">
        <v>16.612200000000001</v>
      </c>
      <c r="J139">
        <v>16.607600000000001</v>
      </c>
      <c r="K139">
        <v>16.607700000000001</v>
      </c>
      <c r="L139">
        <v>16.6069</v>
      </c>
      <c r="M139">
        <v>16.606100000000001</v>
      </c>
      <c r="N139">
        <v>16.6008</v>
      </c>
      <c r="O139">
        <v>16.599399999999999</v>
      </c>
      <c r="P139">
        <v>16.601500000000001</v>
      </c>
      <c r="Q139">
        <v>16.600899999999999</v>
      </c>
      <c r="R139">
        <v>16.5977</v>
      </c>
      <c r="S139">
        <v>16.598099999999999</v>
      </c>
      <c r="T139">
        <v>16.601500000000001</v>
      </c>
      <c r="U139">
        <v>16.605</v>
      </c>
      <c r="V139">
        <v>16.606100000000001</v>
      </c>
      <c r="W139">
        <v>16.6066</v>
      </c>
      <c r="X139">
        <v>16.601099999999999</v>
      </c>
      <c r="Y139">
        <v>16.606000000000002</v>
      </c>
      <c r="Z139">
        <v>16.6036</v>
      </c>
      <c r="AA139">
        <v>16.602</v>
      </c>
      <c r="AB139">
        <v>16.604299999999999</v>
      </c>
      <c r="AC139">
        <v>16.612500000000001</v>
      </c>
      <c r="AD139">
        <v>16.6113</v>
      </c>
      <c r="AE139">
        <v>16.6172</v>
      </c>
      <c r="AF139">
        <v>16.616</v>
      </c>
      <c r="AG139">
        <v>16.616700000000002</v>
      </c>
      <c r="AH139">
        <v>16.615200000000002</v>
      </c>
      <c r="AI139">
        <v>16.616399999999999</v>
      </c>
      <c r="AJ139">
        <v>16.6175</v>
      </c>
      <c r="AK139">
        <v>16.6128</v>
      </c>
      <c r="AL139">
        <v>16.6097</v>
      </c>
      <c r="AM139">
        <v>16.610499999999998</v>
      </c>
      <c r="AN139">
        <v>16.608599999999999</v>
      </c>
      <c r="AO139">
        <v>16.610600000000002</v>
      </c>
      <c r="AP139">
        <v>16.610499999999998</v>
      </c>
      <c r="AQ139">
        <v>16.618600000000001</v>
      </c>
      <c r="AR139">
        <v>16.616900000000001</v>
      </c>
      <c r="AS139">
        <v>16.613800000000001</v>
      </c>
      <c r="AT139">
        <v>16.611899999999999</v>
      </c>
      <c r="AU139">
        <v>16.611799999999999</v>
      </c>
      <c r="AV139">
        <v>16.6174</v>
      </c>
      <c r="AW139">
        <v>16.617899999999999</v>
      </c>
      <c r="AX139">
        <v>16.6236</v>
      </c>
      <c r="AY139">
        <v>16.622</v>
      </c>
      <c r="AZ139">
        <v>16.621200000000002</v>
      </c>
      <c r="BA139">
        <v>16.627300000000002</v>
      </c>
      <c r="BB139">
        <v>16.629799999999999</v>
      </c>
      <c r="BC139">
        <v>16.631699999999999</v>
      </c>
      <c r="BD139">
        <v>16.6309</v>
      </c>
      <c r="BE139">
        <v>16.630500000000001</v>
      </c>
      <c r="BF139">
        <v>16.6282</v>
      </c>
      <c r="BG139">
        <v>16.628900000000002</v>
      </c>
      <c r="BH139">
        <v>16.629200000000001</v>
      </c>
      <c r="BI139">
        <v>16.638300000000001</v>
      </c>
    </row>
    <row r="140" spans="1:61" x14ac:dyDescent="0.25">
      <c r="A140" s="2">
        <v>42753</v>
      </c>
      <c r="B140">
        <f>_xll.BDH($A$1,"last_price",A140+TIME(8,0,0),A140+TIME(9,0,0),"BarSz=1","Dir=H","Dts=h","Sort=D","Quote=C","UseDPDF=Y","cols=60;rows=1")</f>
        <v>16.570499999999999</v>
      </c>
      <c r="C140">
        <v>16.5671</v>
      </c>
      <c r="D140">
        <v>16.573</v>
      </c>
      <c r="E140">
        <v>16.569600000000001</v>
      </c>
      <c r="F140">
        <v>16.5717</v>
      </c>
      <c r="G140">
        <v>16.5809</v>
      </c>
      <c r="H140">
        <v>16.589600000000001</v>
      </c>
      <c r="I140">
        <v>16.593</v>
      </c>
      <c r="J140">
        <v>16.5915</v>
      </c>
      <c r="K140">
        <v>16.589500000000001</v>
      </c>
      <c r="L140">
        <v>16.591100000000001</v>
      </c>
      <c r="M140">
        <v>16.594799999999999</v>
      </c>
      <c r="N140">
        <v>16.593900000000001</v>
      </c>
      <c r="O140">
        <v>16.5885</v>
      </c>
      <c r="P140">
        <v>16.583100000000002</v>
      </c>
      <c r="Q140">
        <v>16.584099999999999</v>
      </c>
      <c r="R140">
        <v>16.582999999999998</v>
      </c>
      <c r="S140">
        <v>16.581099999999999</v>
      </c>
      <c r="T140">
        <v>16.578900000000001</v>
      </c>
      <c r="U140">
        <v>16.5837</v>
      </c>
      <c r="V140">
        <v>16.5855</v>
      </c>
      <c r="W140">
        <v>16.5885</v>
      </c>
      <c r="X140">
        <v>16.5915</v>
      </c>
      <c r="Y140">
        <v>16.592199999999998</v>
      </c>
      <c r="Z140">
        <v>16.592600000000001</v>
      </c>
      <c r="AA140">
        <v>16.589099999999998</v>
      </c>
      <c r="AB140">
        <v>16.588100000000001</v>
      </c>
      <c r="AC140">
        <v>16.593599999999999</v>
      </c>
      <c r="AD140">
        <v>16.5901</v>
      </c>
      <c r="AE140">
        <v>16.5806</v>
      </c>
      <c r="AF140">
        <v>16.584900000000001</v>
      </c>
      <c r="AG140">
        <v>16.5869</v>
      </c>
      <c r="AH140">
        <v>16.582000000000001</v>
      </c>
      <c r="AI140">
        <v>16.577500000000001</v>
      </c>
      <c r="AJ140">
        <v>16.581900000000001</v>
      </c>
      <c r="AK140">
        <v>16.5868</v>
      </c>
      <c r="AL140">
        <v>16.588699999999999</v>
      </c>
      <c r="AM140">
        <v>16.5869</v>
      </c>
      <c r="AN140">
        <v>16.5838</v>
      </c>
      <c r="AO140">
        <v>16.5899</v>
      </c>
      <c r="AP140">
        <v>16.596599999999999</v>
      </c>
      <c r="AQ140">
        <v>16.5962</v>
      </c>
      <c r="AR140">
        <v>16.599599999999999</v>
      </c>
      <c r="AS140">
        <v>16.5977</v>
      </c>
      <c r="AT140">
        <v>16.599900000000002</v>
      </c>
      <c r="AU140">
        <v>16.594799999999999</v>
      </c>
      <c r="AV140">
        <v>16.594200000000001</v>
      </c>
      <c r="AW140">
        <v>16.595800000000001</v>
      </c>
      <c r="AX140">
        <v>16.591200000000001</v>
      </c>
      <c r="AY140">
        <v>16.594899999999999</v>
      </c>
      <c r="AZ140">
        <v>16.5959</v>
      </c>
      <c r="BA140">
        <v>16.5991</v>
      </c>
      <c r="BB140">
        <v>16.604399999999998</v>
      </c>
      <c r="BC140">
        <v>16.603100000000001</v>
      </c>
      <c r="BD140">
        <v>16.594200000000001</v>
      </c>
      <c r="BE140">
        <v>16.5915</v>
      </c>
      <c r="BF140">
        <v>16.585699999999999</v>
      </c>
      <c r="BG140">
        <v>16.583400000000001</v>
      </c>
      <c r="BH140">
        <v>16.585100000000001</v>
      </c>
      <c r="BI140">
        <v>16.592600000000001</v>
      </c>
    </row>
    <row r="141" spans="1:61" x14ac:dyDescent="0.25">
      <c r="A141" s="2">
        <v>42754</v>
      </c>
      <c r="B141">
        <f>_xll.BDH($A$1,"last_price",A141+TIME(8,0,0),A141+TIME(9,0,0),"BarSz=1","Dir=H","Dts=h","Sort=D","Quote=C","UseDPDF=Y","cols=60;rows=1")</f>
        <v>16.784700000000001</v>
      </c>
      <c r="C141">
        <v>16.7836</v>
      </c>
      <c r="D141">
        <v>16.777899999999999</v>
      </c>
      <c r="E141">
        <v>16.777799999999999</v>
      </c>
      <c r="F141">
        <v>16.7803</v>
      </c>
      <c r="G141">
        <v>16.783000000000001</v>
      </c>
      <c r="H141">
        <v>16.7759</v>
      </c>
      <c r="I141">
        <v>16.773700000000002</v>
      </c>
      <c r="J141">
        <v>16.776399999999999</v>
      </c>
      <c r="K141">
        <v>16.775099999999998</v>
      </c>
      <c r="L141">
        <v>16.779199999999999</v>
      </c>
      <c r="M141">
        <v>16.780799999999999</v>
      </c>
      <c r="N141">
        <v>16.7837</v>
      </c>
      <c r="O141">
        <v>16.7807</v>
      </c>
      <c r="P141">
        <v>16.777799999999999</v>
      </c>
      <c r="Q141">
        <v>16.7804</v>
      </c>
      <c r="R141">
        <v>16.7789</v>
      </c>
      <c r="S141">
        <v>16.776900000000001</v>
      </c>
      <c r="T141">
        <v>16.775099999999998</v>
      </c>
      <c r="U141">
        <v>16.78</v>
      </c>
      <c r="V141">
        <v>16.777699999999999</v>
      </c>
      <c r="W141">
        <v>16.785699999999999</v>
      </c>
      <c r="X141">
        <v>16.7883</v>
      </c>
      <c r="Y141">
        <v>16.7818</v>
      </c>
      <c r="Z141">
        <v>16.770499999999998</v>
      </c>
      <c r="AA141">
        <v>16.771999999999998</v>
      </c>
      <c r="AB141">
        <v>16.7729</v>
      </c>
      <c r="AC141">
        <v>16.772500000000001</v>
      </c>
      <c r="AD141">
        <v>16.771100000000001</v>
      </c>
      <c r="AE141">
        <v>16.771100000000001</v>
      </c>
      <c r="AF141">
        <v>16.7697</v>
      </c>
      <c r="AG141">
        <v>16.770900000000001</v>
      </c>
      <c r="AH141">
        <v>16.7715</v>
      </c>
      <c r="AI141">
        <v>16.772200000000002</v>
      </c>
      <c r="AJ141">
        <v>16.771799999999999</v>
      </c>
      <c r="AK141">
        <v>16.770700000000001</v>
      </c>
      <c r="AL141">
        <v>16.767099999999999</v>
      </c>
      <c r="AM141">
        <v>16.764900000000001</v>
      </c>
      <c r="AN141">
        <v>16.765799999999999</v>
      </c>
      <c r="AO141">
        <v>16.764199999999999</v>
      </c>
      <c r="AP141">
        <v>16.757000000000001</v>
      </c>
      <c r="AQ141">
        <v>16.7668</v>
      </c>
      <c r="AR141">
        <v>16.763100000000001</v>
      </c>
      <c r="AS141">
        <v>16.763300000000001</v>
      </c>
      <c r="AT141">
        <v>16.764399999999998</v>
      </c>
      <c r="AU141">
        <v>16.763500000000001</v>
      </c>
      <c r="AV141">
        <v>16.767499999999998</v>
      </c>
      <c r="AW141">
        <v>16.767099999999999</v>
      </c>
      <c r="AX141">
        <v>16.765799999999999</v>
      </c>
      <c r="AY141">
        <v>16.761500000000002</v>
      </c>
      <c r="AZ141">
        <v>16.7591</v>
      </c>
      <c r="BA141">
        <v>16.763200000000001</v>
      </c>
      <c r="BB141">
        <v>16.7621</v>
      </c>
      <c r="BC141">
        <v>16.756699999999999</v>
      </c>
      <c r="BD141">
        <v>16.758099999999999</v>
      </c>
      <c r="BE141">
        <v>16.760400000000001</v>
      </c>
      <c r="BF141">
        <v>16.7683</v>
      </c>
      <c r="BG141">
        <v>16.771999999999998</v>
      </c>
      <c r="BH141">
        <v>16.773</v>
      </c>
      <c r="BI141">
        <v>16.775700000000001</v>
      </c>
    </row>
    <row r="142" spans="1:61" x14ac:dyDescent="0.25">
      <c r="A142" s="2">
        <v>42755</v>
      </c>
      <c r="B142">
        <f>_xll.BDH($A$1,"last_price",A142+TIME(8,0,0),A142+TIME(9,0,0),"BarSz=1","Dir=H","Dts=h","Sort=D","Quote=C","UseDPDF=Y","cols=60;rows=1")</f>
        <v>16.8093</v>
      </c>
      <c r="C142">
        <v>16.805099999999999</v>
      </c>
      <c r="D142">
        <v>16.8032</v>
      </c>
      <c r="E142">
        <v>16.806100000000001</v>
      </c>
      <c r="F142">
        <v>16.805199999999999</v>
      </c>
      <c r="G142">
        <v>16.808499999999999</v>
      </c>
      <c r="H142">
        <v>16.802800000000001</v>
      </c>
      <c r="I142">
        <v>16.802</v>
      </c>
      <c r="J142">
        <v>16.799700000000001</v>
      </c>
      <c r="K142">
        <v>16.798100000000002</v>
      </c>
      <c r="L142">
        <v>16.797599999999999</v>
      </c>
      <c r="M142">
        <v>16.801100000000002</v>
      </c>
      <c r="N142">
        <v>16.7988</v>
      </c>
      <c r="O142">
        <v>16.7974</v>
      </c>
      <c r="P142">
        <v>16.796900000000001</v>
      </c>
      <c r="Q142">
        <v>16.795999999999999</v>
      </c>
      <c r="R142">
        <v>16.7944</v>
      </c>
      <c r="S142">
        <v>16.797599999999999</v>
      </c>
      <c r="T142">
        <v>16.791799999999999</v>
      </c>
      <c r="U142">
        <v>16.7944</v>
      </c>
      <c r="V142">
        <v>16.793900000000001</v>
      </c>
      <c r="W142">
        <v>16.788799999999998</v>
      </c>
      <c r="X142">
        <v>16.788900000000002</v>
      </c>
      <c r="Y142">
        <v>16.790199999999999</v>
      </c>
      <c r="Z142">
        <v>16.785399999999999</v>
      </c>
      <c r="AA142">
        <v>16.789000000000001</v>
      </c>
      <c r="AB142">
        <v>16.789400000000001</v>
      </c>
      <c r="AC142">
        <v>16.794699999999999</v>
      </c>
      <c r="AD142">
        <v>16.793900000000001</v>
      </c>
      <c r="AE142">
        <v>16.7943</v>
      </c>
      <c r="AF142">
        <v>16.797000000000001</v>
      </c>
      <c r="AG142">
        <v>16.790400000000002</v>
      </c>
      <c r="AH142">
        <v>16.785299999999999</v>
      </c>
      <c r="AI142">
        <v>16.7819</v>
      </c>
      <c r="AJ142">
        <v>16.781700000000001</v>
      </c>
      <c r="AK142">
        <v>16.778600000000001</v>
      </c>
      <c r="AL142">
        <v>16.7837</v>
      </c>
      <c r="AM142">
        <v>16.780899999999999</v>
      </c>
      <c r="AN142">
        <v>16.781700000000001</v>
      </c>
      <c r="AO142">
        <v>16.792200000000001</v>
      </c>
      <c r="AP142">
        <v>16.7837</v>
      </c>
      <c r="AQ142">
        <v>16.782499999999999</v>
      </c>
      <c r="AR142">
        <v>16.781199999999998</v>
      </c>
      <c r="AS142">
        <v>16.784500000000001</v>
      </c>
      <c r="AT142">
        <v>16.7852</v>
      </c>
      <c r="AU142">
        <v>16.79</v>
      </c>
      <c r="AV142">
        <v>16.789200000000001</v>
      </c>
      <c r="AW142">
        <v>16.792000000000002</v>
      </c>
      <c r="AX142">
        <v>16.793099999999999</v>
      </c>
      <c r="AY142">
        <v>16.793600000000001</v>
      </c>
      <c r="AZ142">
        <v>16.7898</v>
      </c>
      <c r="BA142">
        <v>16.786200000000001</v>
      </c>
      <c r="BB142">
        <v>16.785499999999999</v>
      </c>
      <c r="BC142">
        <v>16.783799999999999</v>
      </c>
      <c r="BD142">
        <v>16.772200000000002</v>
      </c>
      <c r="BE142">
        <v>16.777699999999999</v>
      </c>
      <c r="BF142">
        <v>16.7819</v>
      </c>
      <c r="BG142">
        <v>16.784300000000002</v>
      </c>
      <c r="BH142">
        <v>16.781099999999999</v>
      </c>
      <c r="BI142">
        <v>16.7789</v>
      </c>
    </row>
    <row r="143" spans="1:61" x14ac:dyDescent="0.25">
      <c r="A143" s="2">
        <v>42758</v>
      </c>
      <c r="B143">
        <f>_xll.BDH($A$1,"last_price",A143+TIME(8,0,0),A143+TIME(9,0,0),"BarSz=1","Dir=H","Dts=h","Sort=D","Quote=C","UseDPDF=Y","cols=60;rows=1")</f>
        <v>16.684899999999999</v>
      </c>
      <c r="C143">
        <v>16.689</v>
      </c>
      <c r="D143">
        <v>16.689499999999999</v>
      </c>
      <c r="E143">
        <v>16.689399999999999</v>
      </c>
      <c r="F143">
        <v>16.687000000000001</v>
      </c>
      <c r="G143">
        <v>16.691500000000001</v>
      </c>
      <c r="H143">
        <v>16.689699999999998</v>
      </c>
      <c r="I143">
        <v>16.684799999999999</v>
      </c>
      <c r="J143">
        <v>16.683</v>
      </c>
      <c r="K143">
        <v>16.682099999999998</v>
      </c>
      <c r="L143">
        <v>16.6783</v>
      </c>
      <c r="M143">
        <v>16.676600000000001</v>
      </c>
      <c r="N143">
        <v>16.6738</v>
      </c>
      <c r="O143">
        <v>16.675599999999999</v>
      </c>
      <c r="P143">
        <v>16.674600000000002</v>
      </c>
      <c r="Q143">
        <v>16.675599999999999</v>
      </c>
      <c r="R143">
        <v>16.673300000000001</v>
      </c>
      <c r="S143">
        <v>16.673100000000002</v>
      </c>
      <c r="T143">
        <v>16.669699999999999</v>
      </c>
      <c r="U143">
        <v>16.671299999999999</v>
      </c>
      <c r="V143">
        <v>16.6662</v>
      </c>
      <c r="W143">
        <v>16.662299999999998</v>
      </c>
      <c r="X143">
        <v>16.668299999999999</v>
      </c>
      <c r="Y143">
        <v>16.674800000000001</v>
      </c>
      <c r="Z143">
        <v>16.678100000000001</v>
      </c>
      <c r="AA143">
        <v>16.680700000000002</v>
      </c>
      <c r="AB143">
        <v>16.678999999999998</v>
      </c>
      <c r="AC143">
        <v>16.680700000000002</v>
      </c>
      <c r="AD143">
        <v>16.680499999999999</v>
      </c>
      <c r="AE143">
        <v>16.680299999999999</v>
      </c>
      <c r="AF143">
        <v>16.684699999999999</v>
      </c>
      <c r="AG143">
        <v>16.684200000000001</v>
      </c>
      <c r="AH143">
        <v>16.680299999999999</v>
      </c>
      <c r="AI143">
        <v>16.6722</v>
      </c>
      <c r="AJ143">
        <v>16.676400000000001</v>
      </c>
      <c r="AK143">
        <v>16.674499999999998</v>
      </c>
      <c r="AL143">
        <v>16.678799999999999</v>
      </c>
      <c r="AM143">
        <v>16.683700000000002</v>
      </c>
      <c r="AN143">
        <v>16.680099999999999</v>
      </c>
      <c r="AO143">
        <v>16.677600000000002</v>
      </c>
      <c r="AP143">
        <v>16.682600000000001</v>
      </c>
      <c r="AQ143">
        <v>16.683299999999999</v>
      </c>
      <c r="AR143">
        <v>16.685099999999998</v>
      </c>
      <c r="AS143">
        <v>16.687200000000001</v>
      </c>
      <c r="AT143">
        <v>16.686800000000002</v>
      </c>
      <c r="AU143">
        <v>16.6813</v>
      </c>
      <c r="AV143">
        <v>16.677</v>
      </c>
      <c r="AW143">
        <v>16.679400000000001</v>
      </c>
      <c r="AX143">
        <v>16.678599999999999</v>
      </c>
      <c r="AY143">
        <v>16.670300000000001</v>
      </c>
      <c r="AZ143">
        <v>16.682600000000001</v>
      </c>
      <c r="BA143">
        <v>16.684100000000001</v>
      </c>
      <c r="BB143">
        <v>16.6814</v>
      </c>
      <c r="BC143">
        <v>16.679300000000001</v>
      </c>
      <c r="BD143">
        <v>16.6723</v>
      </c>
      <c r="BE143">
        <v>16.687799999999999</v>
      </c>
      <c r="BF143">
        <v>16.6858</v>
      </c>
      <c r="BG143">
        <v>16.692399999999999</v>
      </c>
      <c r="BH143">
        <v>16.6859</v>
      </c>
      <c r="BI143">
        <v>16.680700000000002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44"/>
  <sheetViews>
    <sheetView topLeftCell="BS1" zoomScale="40" zoomScaleNormal="40" workbookViewId="0">
      <selection activeCell="CU66" sqref="CU66"/>
    </sheetView>
  </sheetViews>
  <sheetFormatPr defaultRowHeight="15" x14ac:dyDescent="0.25"/>
  <cols>
    <col min="1" max="1" width="10.7109375" bestFit="1" customWidth="1"/>
    <col min="2" max="61" width="10.5703125" bestFit="1" customWidth="1"/>
    <col min="67" max="68" width="10.5703125" bestFit="1" customWidth="1"/>
    <col min="69" max="69" width="35" bestFit="1" customWidth="1"/>
    <col min="70" max="70" width="35" customWidth="1"/>
    <col min="71" max="131" width="10.5703125" bestFit="1" customWidth="1"/>
  </cols>
  <sheetData>
    <row r="1" spans="1:131" x14ac:dyDescent="0.25">
      <c r="A1" t="s">
        <v>0</v>
      </c>
    </row>
    <row r="2" spans="1:131" x14ac:dyDescent="0.25">
      <c r="A2" t="s">
        <v>22</v>
      </c>
      <c r="B2" s="4">
        <v>0.33333333333333331</v>
      </c>
      <c r="C2" s="4">
        <v>0.33402777777777776</v>
      </c>
      <c r="D2" s="4">
        <v>0.3347222222222222</v>
      </c>
      <c r="E2" s="4">
        <v>0.33541666666666664</v>
      </c>
      <c r="F2" s="4">
        <v>0.33611111111111108</v>
      </c>
      <c r="G2" s="4">
        <v>0.33680555555555552</v>
      </c>
      <c r="H2" s="4">
        <v>0.33749999999999997</v>
      </c>
      <c r="I2" s="4">
        <v>0.33819444444444441</v>
      </c>
      <c r="J2" s="4">
        <v>0.33888888888888885</v>
      </c>
      <c r="K2" s="4">
        <v>0.33958333333333329</v>
      </c>
      <c r="L2" s="4">
        <v>0.34027777777777773</v>
      </c>
      <c r="M2" s="4">
        <v>0.34097222222222218</v>
      </c>
      <c r="N2" s="4">
        <v>0.34166666666666662</v>
      </c>
      <c r="O2" s="4">
        <v>0.34236111111111106</v>
      </c>
      <c r="P2" s="4">
        <v>0.3430555555555555</v>
      </c>
      <c r="Q2" s="4">
        <v>0.34374999999999994</v>
      </c>
      <c r="R2" s="4">
        <v>0.34444444444444439</v>
      </c>
      <c r="S2" s="4">
        <v>0.34513888888888883</v>
      </c>
      <c r="T2" s="4">
        <v>0.34583333333333327</v>
      </c>
      <c r="U2" s="4">
        <v>0.34652777777777771</v>
      </c>
      <c r="V2" s="4">
        <v>0.34722222222222215</v>
      </c>
      <c r="W2" s="4">
        <v>0.3479166666666666</v>
      </c>
      <c r="X2" s="4">
        <v>0.34861111111111104</v>
      </c>
      <c r="Y2" s="4">
        <v>0.34930555555555548</v>
      </c>
      <c r="Z2" s="4">
        <v>0.34999999999999992</v>
      </c>
      <c r="AA2" s="4">
        <v>0.35069444444444436</v>
      </c>
      <c r="AB2" s="4">
        <v>0.35138888888888881</v>
      </c>
      <c r="AC2" s="4">
        <v>0.35208333333333325</v>
      </c>
      <c r="AD2" s="4">
        <v>0.35277777777777769</v>
      </c>
      <c r="AE2" s="4">
        <v>0.35347222222222213</v>
      </c>
      <c r="AF2" s="4">
        <v>0.35416666666666657</v>
      </c>
      <c r="AG2" s="4">
        <v>0.35486111111111102</v>
      </c>
      <c r="AH2" s="4">
        <v>0.35555555555555546</v>
      </c>
      <c r="AI2" s="4">
        <v>0.3562499999999999</v>
      </c>
      <c r="AJ2" s="4">
        <v>0.35694444444444434</v>
      </c>
      <c r="AK2" s="4">
        <v>0.35763888888888878</v>
      </c>
      <c r="AL2" s="4">
        <v>0.35833333333333323</v>
      </c>
      <c r="AM2" s="4">
        <v>0.35902777777777767</v>
      </c>
      <c r="AN2" s="4">
        <v>0.35972222222222211</v>
      </c>
      <c r="AO2" s="4">
        <v>0.36041666666666655</v>
      </c>
      <c r="AP2" s="4">
        <v>0.36111111111111099</v>
      </c>
      <c r="AQ2" s="4">
        <v>0.36180555555555544</v>
      </c>
      <c r="AR2" s="4">
        <v>0.36249999999999988</v>
      </c>
      <c r="AS2" s="4">
        <v>0.36319444444444432</v>
      </c>
      <c r="AT2" s="4">
        <v>0.36388888888888876</v>
      </c>
      <c r="AU2" s="4">
        <v>0.3645833333333332</v>
      </c>
      <c r="AV2" s="4">
        <v>0.36527777777777765</v>
      </c>
      <c r="AW2" s="4">
        <v>0.36597222222222209</v>
      </c>
      <c r="AX2" s="4">
        <v>0.36666666666666653</v>
      </c>
      <c r="AY2" s="4">
        <v>0.36736111111111097</v>
      </c>
      <c r="AZ2" s="4">
        <v>0.36805555555555541</v>
      </c>
      <c r="BA2" s="4">
        <v>0.36874999999999986</v>
      </c>
      <c r="BB2" s="4">
        <v>0.3694444444444443</v>
      </c>
      <c r="BC2" s="4">
        <v>0.37013888888888874</v>
      </c>
      <c r="BD2" s="4">
        <v>0.37083333333333318</v>
      </c>
      <c r="BE2" s="4">
        <v>0.37152777777777762</v>
      </c>
      <c r="BF2" s="4">
        <v>0.37222222222222207</v>
      </c>
      <c r="BG2" s="4">
        <v>0.37291666666666651</v>
      </c>
      <c r="BH2" s="4">
        <v>0.37361111111111095</v>
      </c>
      <c r="BI2" s="4">
        <v>0.37430555555555539</v>
      </c>
      <c r="BK2" t="s">
        <v>23</v>
      </c>
      <c r="BL2" t="s">
        <v>24</v>
      </c>
      <c r="BO2" t="s">
        <v>23</v>
      </c>
      <c r="BP2" t="s">
        <v>24</v>
      </c>
      <c r="BQ2" t="s">
        <v>25</v>
      </c>
      <c r="BT2" s="4">
        <v>0.33333333333333331</v>
      </c>
      <c r="BU2" s="4">
        <v>0.33402777777777776</v>
      </c>
      <c r="BV2" s="4">
        <v>0.3347222222222222</v>
      </c>
      <c r="BW2" s="4">
        <v>0.33541666666666664</v>
      </c>
      <c r="BX2" s="4">
        <v>0.33611111111111108</v>
      </c>
      <c r="BY2" s="4">
        <v>0.33680555555555552</v>
      </c>
      <c r="BZ2" s="4">
        <v>0.33749999999999997</v>
      </c>
      <c r="CA2" s="4">
        <v>0.33819444444444441</v>
      </c>
      <c r="CB2" s="4">
        <v>0.33888888888888885</v>
      </c>
      <c r="CC2" s="4">
        <v>0.33958333333333329</v>
      </c>
      <c r="CD2" s="4">
        <v>0.34027777777777773</v>
      </c>
      <c r="CE2" s="4">
        <v>0.34097222222222218</v>
      </c>
      <c r="CF2" s="4">
        <v>0.34166666666666662</v>
      </c>
      <c r="CG2" s="4">
        <v>0.34236111111111106</v>
      </c>
      <c r="CH2" s="4">
        <v>0.3430555555555555</v>
      </c>
      <c r="CI2" s="4">
        <v>0.34374999999999994</v>
      </c>
      <c r="CJ2" s="4">
        <v>0.34444444444444439</v>
      </c>
      <c r="CK2" s="4">
        <v>0.34513888888888883</v>
      </c>
      <c r="CL2" s="4">
        <v>0.34583333333333327</v>
      </c>
      <c r="CM2" s="4">
        <v>0.34652777777777771</v>
      </c>
      <c r="CN2" s="4">
        <v>0.34722222222222215</v>
      </c>
      <c r="CO2" s="4">
        <v>0.3479166666666666</v>
      </c>
      <c r="CP2" s="4">
        <v>0.34861111111111104</v>
      </c>
      <c r="CQ2" s="4">
        <v>0.34930555555555548</v>
      </c>
      <c r="CR2" s="4">
        <v>0.34999999999999992</v>
      </c>
      <c r="CS2" s="4">
        <v>0.35069444444444436</v>
      </c>
      <c r="CT2" s="4">
        <v>0.35138888888888881</v>
      </c>
      <c r="CU2" s="4">
        <v>0.35208333333333325</v>
      </c>
      <c r="CV2" s="4">
        <v>0.35277777777777769</v>
      </c>
      <c r="CW2" s="4">
        <v>0.35347222222222213</v>
      </c>
      <c r="CX2" s="4">
        <v>0.35416666666666657</v>
      </c>
      <c r="CY2" s="4">
        <v>0.35486111111111102</v>
      </c>
      <c r="CZ2" s="4">
        <v>0.35555555555555546</v>
      </c>
      <c r="DA2" s="4">
        <v>0.3562499999999999</v>
      </c>
      <c r="DB2" s="4">
        <v>0.35694444444444434</v>
      </c>
      <c r="DC2" s="4">
        <v>0.35763888888888878</v>
      </c>
      <c r="DD2" s="4">
        <v>0.35833333333333323</v>
      </c>
      <c r="DE2" s="4">
        <v>0.35902777777777767</v>
      </c>
      <c r="DF2" s="4">
        <v>0.35972222222222211</v>
      </c>
      <c r="DG2" s="4">
        <v>0.36041666666666655</v>
      </c>
      <c r="DH2" s="4">
        <v>0.36111111111111099</v>
      </c>
      <c r="DI2" s="4">
        <v>0.36180555555555544</v>
      </c>
      <c r="DJ2" s="4">
        <v>0.36249999999999988</v>
      </c>
      <c r="DK2" s="4">
        <v>0.36319444444444432</v>
      </c>
      <c r="DL2" s="4">
        <v>0.36388888888888876</v>
      </c>
      <c r="DM2" s="4">
        <v>0.3645833333333332</v>
      </c>
      <c r="DN2" s="4">
        <v>0.36527777777777765</v>
      </c>
      <c r="DO2" s="4">
        <v>0.36597222222222209</v>
      </c>
      <c r="DP2" s="4">
        <v>0.36666666666666653</v>
      </c>
      <c r="DQ2" s="4">
        <v>0.36736111111111097</v>
      </c>
      <c r="DR2" s="4">
        <v>0.36805555555555541</v>
      </c>
      <c r="DS2" s="4">
        <v>0.36874999999999986</v>
      </c>
      <c r="DT2" s="4">
        <v>0.3694444444444443</v>
      </c>
      <c r="DU2" s="4">
        <v>0.37013888888888874</v>
      </c>
      <c r="DV2" s="4">
        <v>0.37083333333333318</v>
      </c>
      <c r="DW2" s="4">
        <v>0.37152777777777762</v>
      </c>
      <c r="DX2" s="4">
        <v>0.37222222222222207</v>
      </c>
      <c r="DY2" s="4">
        <v>0.37291666666666651</v>
      </c>
      <c r="DZ2" s="4">
        <v>0.37361111111111095</v>
      </c>
      <c r="EA2" s="4">
        <v>0.37430555555555539</v>
      </c>
    </row>
    <row r="3" spans="1:131" x14ac:dyDescent="0.25">
      <c r="A3" s="2">
        <v>42562</v>
      </c>
      <c r="B3">
        <v>100.8</v>
      </c>
      <c r="C3">
        <v>100.79</v>
      </c>
      <c r="D3">
        <v>100.79</v>
      </c>
      <c r="E3">
        <v>100.8</v>
      </c>
      <c r="F3">
        <v>100.79</v>
      </c>
      <c r="G3">
        <v>100.79</v>
      </c>
      <c r="H3">
        <v>100.77</v>
      </c>
      <c r="I3">
        <v>100.78</v>
      </c>
      <c r="J3">
        <v>100.8</v>
      </c>
      <c r="K3">
        <v>100.8</v>
      </c>
      <c r="L3">
        <v>100.81</v>
      </c>
      <c r="M3">
        <v>100.81</v>
      </c>
      <c r="N3">
        <v>100.81</v>
      </c>
      <c r="O3">
        <v>100.82</v>
      </c>
      <c r="P3">
        <v>100.84</v>
      </c>
      <c r="Q3">
        <v>100.82</v>
      </c>
      <c r="R3">
        <v>100.81</v>
      </c>
      <c r="S3">
        <v>100.8</v>
      </c>
      <c r="T3">
        <v>100.8</v>
      </c>
      <c r="U3">
        <v>100.81</v>
      </c>
      <c r="V3">
        <v>100.81</v>
      </c>
      <c r="W3">
        <v>100.8</v>
      </c>
      <c r="X3">
        <v>100.8</v>
      </c>
      <c r="Y3">
        <v>100.81</v>
      </c>
      <c r="Z3">
        <v>100.8</v>
      </c>
      <c r="AA3">
        <v>100.79</v>
      </c>
      <c r="AB3">
        <v>100.78</v>
      </c>
      <c r="AC3">
        <v>100.8</v>
      </c>
      <c r="AD3">
        <v>100.81</v>
      </c>
      <c r="AE3">
        <v>100.81</v>
      </c>
      <c r="AF3">
        <v>100.79</v>
      </c>
      <c r="AG3">
        <v>100.8</v>
      </c>
      <c r="AH3">
        <v>100.81</v>
      </c>
      <c r="AI3">
        <v>100.81</v>
      </c>
      <c r="AJ3">
        <v>100.79</v>
      </c>
      <c r="AK3">
        <v>100.81</v>
      </c>
      <c r="AL3">
        <v>100.81</v>
      </c>
      <c r="AM3">
        <v>100.82</v>
      </c>
      <c r="AN3">
        <v>100.83</v>
      </c>
      <c r="AO3">
        <v>100.82</v>
      </c>
      <c r="AP3">
        <v>100.82</v>
      </c>
      <c r="AQ3">
        <v>100.82</v>
      </c>
      <c r="AR3">
        <v>100.82</v>
      </c>
      <c r="AS3">
        <v>100.83</v>
      </c>
      <c r="AT3">
        <v>100.8</v>
      </c>
      <c r="AU3">
        <v>100.78</v>
      </c>
      <c r="AV3">
        <v>100.74</v>
      </c>
      <c r="AW3">
        <v>100.74</v>
      </c>
      <c r="AX3">
        <v>100.73</v>
      </c>
      <c r="AY3">
        <v>100.73</v>
      </c>
      <c r="AZ3">
        <v>100.75</v>
      </c>
      <c r="BA3">
        <v>100.76</v>
      </c>
      <c r="BB3">
        <v>100.79</v>
      </c>
      <c r="BC3">
        <v>100.76</v>
      </c>
      <c r="BD3">
        <v>100.74</v>
      </c>
      <c r="BE3">
        <v>100.71</v>
      </c>
      <c r="BF3">
        <v>100.72</v>
      </c>
      <c r="BG3">
        <v>100.7</v>
      </c>
      <c r="BH3">
        <v>100.67</v>
      </c>
      <c r="BI3">
        <v>100.67</v>
      </c>
      <c r="BK3">
        <f>MIN(B3:BI3)</f>
        <v>100.67</v>
      </c>
      <c r="BL3">
        <f>MAX(B3:BI3)</f>
        <v>100.84</v>
      </c>
      <c r="BN3">
        <v>0</v>
      </c>
      <c r="BO3" s="4">
        <f>HLOOKUP(BK3,B3:$BI$144,142-BN3,FALSE)</f>
        <v>0.37361111111111095</v>
      </c>
      <c r="BP3" s="4">
        <f>HLOOKUP(BL3,B3:$BI$144,142-BN3,FALSE)</f>
        <v>0.3430555555555555</v>
      </c>
      <c r="BQ3" s="4" t="str">
        <f>BO3&amp;BP3</f>
        <v>0.3736111111111110.343055555555556</v>
      </c>
      <c r="BR3" s="4"/>
      <c r="BS3" s="4">
        <v>0.33333333333333331</v>
      </c>
      <c r="BT3">
        <f>COUNTIF($BQ$3:$BQ$143,$BS3&amp;BT$2)</f>
        <v>0</v>
      </c>
      <c r="BU3">
        <f t="shared" ref="BU3:EF4" si="0">COUNTIF($BQ$3:$BQ$143,$BS3&amp;BU$2)</f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 t="shared" si="0"/>
        <v>0</v>
      </c>
      <c r="CB3">
        <f t="shared" si="0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  <c r="CG3">
        <f t="shared" si="0"/>
        <v>0</v>
      </c>
      <c r="CH3">
        <f t="shared" si="0"/>
        <v>0</v>
      </c>
      <c r="CI3">
        <f t="shared" si="0"/>
        <v>0</v>
      </c>
      <c r="CJ3">
        <f t="shared" si="0"/>
        <v>0</v>
      </c>
      <c r="CK3">
        <f t="shared" si="0"/>
        <v>0</v>
      </c>
      <c r="CL3">
        <f t="shared" si="0"/>
        <v>0</v>
      </c>
      <c r="CM3">
        <f t="shared" si="0"/>
        <v>0</v>
      </c>
      <c r="CN3">
        <f t="shared" si="0"/>
        <v>0</v>
      </c>
      <c r="CO3">
        <f t="shared" si="0"/>
        <v>0</v>
      </c>
      <c r="CP3">
        <f t="shared" si="0"/>
        <v>0</v>
      </c>
      <c r="CQ3">
        <f t="shared" si="0"/>
        <v>0</v>
      </c>
      <c r="CR3">
        <f t="shared" si="0"/>
        <v>0</v>
      </c>
      <c r="CS3">
        <f t="shared" si="0"/>
        <v>0</v>
      </c>
      <c r="CT3">
        <f t="shared" si="0"/>
        <v>0</v>
      </c>
      <c r="CU3">
        <f t="shared" si="0"/>
        <v>0</v>
      </c>
      <c r="CV3">
        <f t="shared" si="0"/>
        <v>0</v>
      </c>
      <c r="CW3">
        <f t="shared" si="0"/>
        <v>0</v>
      </c>
      <c r="CX3">
        <f t="shared" si="0"/>
        <v>0</v>
      </c>
      <c r="CY3">
        <f t="shared" si="0"/>
        <v>0</v>
      </c>
      <c r="CZ3">
        <f t="shared" si="0"/>
        <v>0</v>
      </c>
      <c r="DA3">
        <f t="shared" si="0"/>
        <v>1</v>
      </c>
      <c r="DB3">
        <f t="shared" si="0"/>
        <v>0</v>
      </c>
      <c r="DC3">
        <f t="shared" si="0"/>
        <v>0</v>
      </c>
      <c r="DD3">
        <f t="shared" si="0"/>
        <v>0</v>
      </c>
      <c r="DE3">
        <f t="shared" si="0"/>
        <v>0</v>
      </c>
      <c r="DF3">
        <f t="shared" si="0"/>
        <v>0</v>
      </c>
      <c r="DG3">
        <f t="shared" si="0"/>
        <v>0</v>
      </c>
      <c r="DH3">
        <f t="shared" si="0"/>
        <v>0</v>
      </c>
      <c r="DI3">
        <f t="shared" si="0"/>
        <v>0</v>
      </c>
      <c r="DJ3">
        <f t="shared" si="0"/>
        <v>1</v>
      </c>
      <c r="DK3">
        <f t="shared" si="0"/>
        <v>0</v>
      </c>
      <c r="DL3">
        <f t="shared" si="0"/>
        <v>0</v>
      </c>
      <c r="DM3">
        <f t="shared" si="0"/>
        <v>1</v>
      </c>
      <c r="DN3">
        <f t="shared" si="0"/>
        <v>0</v>
      </c>
      <c r="DO3">
        <f t="shared" si="0"/>
        <v>0</v>
      </c>
      <c r="DP3">
        <f t="shared" si="0"/>
        <v>0</v>
      </c>
      <c r="DQ3">
        <f t="shared" si="0"/>
        <v>0</v>
      </c>
      <c r="DR3">
        <f t="shared" si="0"/>
        <v>1</v>
      </c>
      <c r="DS3">
        <f t="shared" si="0"/>
        <v>1</v>
      </c>
      <c r="DT3">
        <f t="shared" si="0"/>
        <v>1</v>
      </c>
      <c r="DU3">
        <f t="shared" si="0"/>
        <v>1</v>
      </c>
      <c r="DV3">
        <f t="shared" si="0"/>
        <v>0</v>
      </c>
      <c r="DW3">
        <f t="shared" si="0"/>
        <v>2</v>
      </c>
      <c r="DX3">
        <f t="shared" si="0"/>
        <v>0</v>
      </c>
      <c r="DY3">
        <f t="shared" si="0"/>
        <v>1</v>
      </c>
      <c r="DZ3">
        <f t="shared" si="0"/>
        <v>1</v>
      </c>
      <c r="EA3">
        <f t="shared" si="0"/>
        <v>0</v>
      </c>
    </row>
    <row r="4" spans="1:131" x14ac:dyDescent="0.25">
      <c r="A4" s="2">
        <v>42563</v>
      </c>
      <c r="B4">
        <v>102.86</v>
      </c>
      <c r="C4">
        <v>102.81</v>
      </c>
      <c r="D4">
        <v>102.75</v>
      </c>
      <c r="E4">
        <v>102.69</v>
      </c>
      <c r="F4">
        <v>102.66</v>
      </c>
      <c r="G4">
        <v>102.67</v>
      </c>
      <c r="H4">
        <v>102.67</v>
      </c>
      <c r="I4">
        <v>102.64</v>
      </c>
      <c r="J4">
        <v>102.67</v>
      </c>
      <c r="K4">
        <v>102.68</v>
      </c>
      <c r="L4">
        <v>102.69</v>
      </c>
      <c r="M4">
        <v>102.67</v>
      </c>
      <c r="N4">
        <v>102.61</v>
      </c>
      <c r="O4">
        <v>102.6</v>
      </c>
      <c r="P4">
        <v>102.58</v>
      </c>
      <c r="Q4">
        <v>102.59</v>
      </c>
      <c r="R4">
        <v>102.59</v>
      </c>
      <c r="S4">
        <v>102.6</v>
      </c>
      <c r="T4">
        <v>102.61</v>
      </c>
      <c r="U4">
        <v>102.57</v>
      </c>
      <c r="V4">
        <v>102.56</v>
      </c>
      <c r="W4">
        <v>102.54</v>
      </c>
      <c r="X4">
        <v>102.55</v>
      </c>
      <c r="Y4">
        <v>102.53</v>
      </c>
      <c r="Z4">
        <v>102.55</v>
      </c>
      <c r="AA4">
        <v>102.56</v>
      </c>
      <c r="AB4">
        <v>102.57</v>
      </c>
      <c r="AC4">
        <v>102.55</v>
      </c>
      <c r="AD4">
        <v>102.55</v>
      </c>
      <c r="AE4">
        <v>102.54</v>
      </c>
      <c r="AF4">
        <v>102.56</v>
      </c>
      <c r="AG4">
        <v>102.56</v>
      </c>
      <c r="AH4">
        <v>102.54</v>
      </c>
      <c r="AI4">
        <v>102.55</v>
      </c>
      <c r="AJ4">
        <v>102.56</v>
      </c>
      <c r="AK4">
        <v>102.53</v>
      </c>
      <c r="AL4">
        <v>102.49</v>
      </c>
      <c r="AM4">
        <v>102.47</v>
      </c>
      <c r="AN4">
        <v>102.46</v>
      </c>
      <c r="AO4">
        <v>102.47</v>
      </c>
      <c r="AP4">
        <v>102.46</v>
      </c>
      <c r="AQ4">
        <v>102.48</v>
      </c>
      <c r="AR4">
        <v>102.5</v>
      </c>
      <c r="AS4">
        <v>102.49</v>
      </c>
      <c r="AT4">
        <v>102.52</v>
      </c>
      <c r="AU4">
        <v>102.54</v>
      </c>
      <c r="AV4">
        <v>102.54</v>
      </c>
      <c r="AW4">
        <v>102.55</v>
      </c>
      <c r="AX4">
        <v>102.55</v>
      </c>
      <c r="AY4">
        <v>102.57</v>
      </c>
      <c r="AZ4">
        <v>102.59</v>
      </c>
      <c r="BA4">
        <v>102.6</v>
      </c>
      <c r="BB4">
        <v>102.61</v>
      </c>
      <c r="BC4">
        <v>102.6</v>
      </c>
      <c r="BD4">
        <v>102.59</v>
      </c>
      <c r="BE4">
        <v>102.6</v>
      </c>
      <c r="BF4">
        <v>102.59</v>
      </c>
      <c r="BG4">
        <v>102.57</v>
      </c>
      <c r="BH4">
        <v>102.54</v>
      </c>
      <c r="BI4">
        <v>102.51</v>
      </c>
      <c r="BK4">
        <f t="shared" ref="BK4:BK67" si="1">MIN(B4:BI4)</f>
        <v>102.46</v>
      </c>
      <c r="BL4">
        <f t="shared" ref="BL4:BL67" si="2">MAX(B4:BI4)</f>
        <v>102.86</v>
      </c>
      <c r="BN4">
        <f>BN3+1</f>
        <v>1</v>
      </c>
      <c r="BO4" s="4">
        <f>HLOOKUP(BK4,B4:$BI$144,142-BN4,FALSE)</f>
        <v>0.35972222222222211</v>
      </c>
      <c r="BP4" s="4">
        <f>HLOOKUP(BL4,B4:$BI$144,142-BN4,FALSE)</f>
        <v>0.33333333333333331</v>
      </c>
      <c r="BQ4" s="4" t="str">
        <f t="shared" ref="BQ4:BQ67" si="3">BO4&amp;BP4</f>
        <v>0.3597222222222220.333333333333333</v>
      </c>
      <c r="BR4" s="4"/>
      <c r="BS4" s="4">
        <v>0.33402777777777776</v>
      </c>
      <c r="BT4">
        <f t="shared" ref="BT4:CI62" si="4">COUNTIF($BQ$3:$BQ$143,$BS4&amp;BT$2)</f>
        <v>0</v>
      </c>
      <c r="BU4">
        <f t="shared" si="4"/>
        <v>0</v>
      </c>
      <c r="BV4">
        <f t="shared" si="4"/>
        <v>0</v>
      </c>
      <c r="BW4">
        <f t="shared" si="4"/>
        <v>0</v>
      </c>
      <c r="BX4">
        <f t="shared" si="4"/>
        <v>0</v>
      </c>
      <c r="BY4">
        <f t="shared" si="4"/>
        <v>0</v>
      </c>
      <c r="BZ4">
        <f t="shared" si="4"/>
        <v>0</v>
      </c>
      <c r="CA4">
        <f t="shared" si="4"/>
        <v>0</v>
      </c>
      <c r="CB4">
        <f t="shared" si="4"/>
        <v>0</v>
      </c>
      <c r="CC4">
        <f t="shared" si="4"/>
        <v>0</v>
      </c>
      <c r="CD4">
        <f t="shared" si="4"/>
        <v>0</v>
      </c>
      <c r="CE4">
        <f t="shared" si="4"/>
        <v>0</v>
      </c>
      <c r="CF4">
        <f t="shared" si="4"/>
        <v>0</v>
      </c>
      <c r="CG4">
        <f t="shared" si="4"/>
        <v>0</v>
      </c>
      <c r="CH4">
        <f t="shared" si="4"/>
        <v>0</v>
      </c>
      <c r="CI4">
        <f t="shared" si="4"/>
        <v>0</v>
      </c>
      <c r="CJ4">
        <f t="shared" si="0"/>
        <v>0</v>
      </c>
      <c r="CK4">
        <f t="shared" si="0"/>
        <v>1</v>
      </c>
      <c r="CL4">
        <f t="shared" si="0"/>
        <v>0</v>
      </c>
      <c r="CM4">
        <f t="shared" si="0"/>
        <v>0</v>
      </c>
      <c r="CN4">
        <f t="shared" si="0"/>
        <v>0</v>
      </c>
      <c r="CO4">
        <f t="shared" si="0"/>
        <v>0</v>
      </c>
      <c r="CP4">
        <f t="shared" si="0"/>
        <v>0</v>
      </c>
      <c r="CQ4">
        <f t="shared" si="0"/>
        <v>0</v>
      </c>
      <c r="CR4">
        <f t="shared" si="0"/>
        <v>0</v>
      </c>
      <c r="CS4">
        <f t="shared" si="0"/>
        <v>0</v>
      </c>
      <c r="CT4">
        <f t="shared" si="0"/>
        <v>0</v>
      </c>
      <c r="CU4">
        <f t="shared" si="0"/>
        <v>0</v>
      </c>
      <c r="CV4">
        <f t="shared" si="0"/>
        <v>0</v>
      </c>
      <c r="CW4">
        <f t="shared" si="0"/>
        <v>0</v>
      </c>
      <c r="CX4">
        <f t="shared" si="0"/>
        <v>0</v>
      </c>
      <c r="CY4">
        <f t="shared" si="0"/>
        <v>0</v>
      </c>
      <c r="CZ4">
        <f t="shared" si="0"/>
        <v>0</v>
      </c>
      <c r="DA4">
        <f t="shared" si="0"/>
        <v>0</v>
      </c>
      <c r="DB4">
        <f t="shared" si="0"/>
        <v>0</v>
      </c>
      <c r="DC4">
        <f t="shared" si="0"/>
        <v>0</v>
      </c>
      <c r="DD4">
        <f t="shared" si="0"/>
        <v>0</v>
      </c>
      <c r="DE4">
        <f t="shared" si="0"/>
        <v>0</v>
      </c>
      <c r="DF4">
        <f t="shared" si="0"/>
        <v>0</v>
      </c>
      <c r="DG4">
        <f t="shared" si="0"/>
        <v>0</v>
      </c>
      <c r="DH4">
        <f t="shared" si="0"/>
        <v>0</v>
      </c>
      <c r="DI4">
        <f t="shared" si="0"/>
        <v>0</v>
      </c>
      <c r="DJ4">
        <f t="shared" si="0"/>
        <v>0</v>
      </c>
      <c r="DK4">
        <f t="shared" si="0"/>
        <v>0</v>
      </c>
      <c r="DL4">
        <f t="shared" si="0"/>
        <v>0</v>
      </c>
      <c r="DM4">
        <f t="shared" si="0"/>
        <v>0</v>
      </c>
      <c r="DN4">
        <f t="shared" si="0"/>
        <v>0</v>
      </c>
      <c r="DO4">
        <f t="shared" si="0"/>
        <v>0</v>
      </c>
      <c r="DP4">
        <f t="shared" si="0"/>
        <v>0</v>
      </c>
      <c r="DQ4">
        <f t="shared" si="0"/>
        <v>0</v>
      </c>
      <c r="DR4">
        <f t="shared" si="0"/>
        <v>0</v>
      </c>
      <c r="DS4">
        <f t="shared" si="0"/>
        <v>0</v>
      </c>
      <c r="DT4">
        <f t="shared" si="0"/>
        <v>0</v>
      </c>
      <c r="DU4">
        <f t="shared" si="0"/>
        <v>0</v>
      </c>
      <c r="DV4">
        <f t="shared" si="0"/>
        <v>0</v>
      </c>
      <c r="DW4">
        <f t="shared" si="0"/>
        <v>1</v>
      </c>
      <c r="DX4">
        <f t="shared" si="0"/>
        <v>0</v>
      </c>
      <c r="DY4">
        <f t="shared" si="0"/>
        <v>0</v>
      </c>
      <c r="DZ4">
        <f t="shared" si="0"/>
        <v>0</v>
      </c>
      <c r="EA4">
        <f t="shared" si="0"/>
        <v>0</v>
      </c>
    </row>
    <row r="5" spans="1:131" x14ac:dyDescent="0.25">
      <c r="A5" s="2">
        <v>42564</v>
      </c>
      <c r="B5">
        <v>104.67</v>
      </c>
      <c r="C5">
        <v>104.68</v>
      </c>
      <c r="D5">
        <v>104.64</v>
      </c>
      <c r="E5">
        <v>104.64</v>
      </c>
      <c r="F5">
        <v>104.64</v>
      </c>
      <c r="G5">
        <v>104.62</v>
      </c>
      <c r="H5">
        <v>104.66</v>
      </c>
      <c r="I5">
        <v>104.63</v>
      </c>
      <c r="J5">
        <v>104.66</v>
      </c>
      <c r="K5">
        <v>104.61</v>
      </c>
      <c r="L5">
        <v>104.59</v>
      </c>
      <c r="M5">
        <v>104.57</v>
      </c>
      <c r="N5">
        <v>104.58</v>
      </c>
      <c r="O5">
        <v>104.58</v>
      </c>
      <c r="P5">
        <v>104.54</v>
      </c>
      <c r="Q5">
        <v>104.51</v>
      </c>
      <c r="R5">
        <v>104.52</v>
      </c>
      <c r="S5">
        <v>104.52</v>
      </c>
      <c r="T5">
        <v>104.52</v>
      </c>
      <c r="U5">
        <v>104.51</v>
      </c>
      <c r="V5">
        <v>104.49</v>
      </c>
      <c r="W5">
        <v>104.44</v>
      </c>
      <c r="X5">
        <v>104.48</v>
      </c>
      <c r="Y5">
        <v>104.54</v>
      </c>
      <c r="Z5">
        <v>104.55</v>
      </c>
      <c r="AA5">
        <v>104.53</v>
      </c>
      <c r="AB5">
        <v>104.53</v>
      </c>
      <c r="AC5">
        <v>104.55</v>
      </c>
      <c r="AD5">
        <v>104.51</v>
      </c>
      <c r="AE5">
        <v>104.52</v>
      </c>
      <c r="AF5">
        <v>104.47</v>
      </c>
      <c r="AG5">
        <v>104.44</v>
      </c>
      <c r="AH5">
        <v>104.45</v>
      </c>
      <c r="AI5">
        <v>104.46</v>
      </c>
      <c r="AJ5">
        <v>104.49</v>
      </c>
      <c r="AK5">
        <v>104.49</v>
      </c>
      <c r="AL5">
        <v>104.51</v>
      </c>
      <c r="AM5">
        <v>104.51</v>
      </c>
      <c r="AN5">
        <v>104.49</v>
      </c>
      <c r="AO5">
        <v>104.48</v>
      </c>
      <c r="AP5">
        <v>104.44</v>
      </c>
      <c r="AQ5">
        <v>104.46</v>
      </c>
      <c r="AR5">
        <v>104.41</v>
      </c>
      <c r="AS5">
        <v>104.37</v>
      </c>
      <c r="AT5">
        <v>104.39</v>
      </c>
      <c r="AU5">
        <v>104.43</v>
      </c>
      <c r="AV5">
        <v>104.47</v>
      </c>
      <c r="AW5">
        <v>104.48</v>
      </c>
      <c r="AX5">
        <v>104.5</v>
      </c>
      <c r="AY5">
        <v>104.5</v>
      </c>
      <c r="AZ5">
        <v>104.54</v>
      </c>
      <c r="BA5">
        <v>104.56</v>
      </c>
      <c r="BB5">
        <v>104.58</v>
      </c>
      <c r="BC5">
        <v>104.69</v>
      </c>
      <c r="BD5">
        <v>104.71</v>
      </c>
      <c r="BE5">
        <v>104.71</v>
      </c>
      <c r="BF5">
        <v>104.72</v>
      </c>
      <c r="BG5">
        <v>104.69</v>
      </c>
      <c r="BH5">
        <v>104.7</v>
      </c>
      <c r="BI5">
        <v>104.68</v>
      </c>
      <c r="BK5">
        <f t="shared" si="1"/>
        <v>104.37</v>
      </c>
      <c r="BL5">
        <f t="shared" si="2"/>
        <v>104.72</v>
      </c>
      <c r="BN5">
        <f t="shared" ref="BN5:BN68" si="5">BN4+1</f>
        <v>2</v>
      </c>
      <c r="BO5" s="4">
        <f>HLOOKUP(BK5,B5:$BI$144,142-BN5,FALSE)</f>
        <v>0.36319444444444432</v>
      </c>
      <c r="BP5" s="4">
        <f>HLOOKUP(BL5,B5:$BI$144,142-BN5,FALSE)</f>
        <v>0.37222222222222207</v>
      </c>
      <c r="BQ5" s="4" t="str">
        <f t="shared" si="3"/>
        <v>0.3631944444444440.372222222222222</v>
      </c>
      <c r="BR5" s="4"/>
      <c r="BS5" s="4">
        <v>0.3347222222222222</v>
      </c>
      <c r="BT5">
        <f t="shared" si="4"/>
        <v>0</v>
      </c>
      <c r="BU5">
        <f t="shared" ref="BU5:EF8" si="6">COUNTIF($BQ$3:$BQ$143,$BS5&amp;BU$2)</f>
        <v>0</v>
      </c>
      <c r="BV5">
        <f t="shared" si="6"/>
        <v>0</v>
      </c>
      <c r="BW5">
        <f t="shared" si="6"/>
        <v>0</v>
      </c>
      <c r="BX5">
        <f t="shared" si="6"/>
        <v>0</v>
      </c>
      <c r="BY5">
        <f t="shared" si="6"/>
        <v>0</v>
      </c>
      <c r="BZ5">
        <f t="shared" si="6"/>
        <v>0</v>
      </c>
      <c r="CA5">
        <f t="shared" si="6"/>
        <v>0</v>
      </c>
      <c r="CB5">
        <f t="shared" si="6"/>
        <v>1</v>
      </c>
      <c r="CC5">
        <f t="shared" si="6"/>
        <v>0</v>
      </c>
      <c r="CD5">
        <f t="shared" si="6"/>
        <v>0</v>
      </c>
      <c r="CE5">
        <f t="shared" si="6"/>
        <v>0</v>
      </c>
      <c r="CF5">
        <f t="shared" si="6"/>
        <v>0</v>
      </c>
      <c r="CG5">
        <f t="shared" si="6"/>
        <v>0</v>
      </c>
      <c r="CH5">
        <f t="shared" si="6"/>
        <v>0</v>
      </c>
      <c r="CI5">
        <f t="shared" si="6"/>
        <v>0</v>
      </c>
      <c r="CJ5">
        <f t="shared" si="6"/>
        <v>0</v>
      </c>
      <c r="CK5">
        <f t="shared" si="6"/>
        <v>0</v>
      </c>
      <c r="CL5">
        <f t="shared" si="6"/>
        <v>0</v>
      </c>
      <c r="CM5">
        <f t="shared" si="6"/>
        <v>0</v>
      </c>
      <c r="CN5">
        <f t="shared" si="6"/>
        <v>0</v>
      </c>
      <c r="CO5">
        <f t="shared" si="6"/>
        <v>0</v>
      </c>
      <c r="CP5">
        <f t="shared" si="6"/>
        <v>0</v>
      </c>
      <c r="CQ5">
        <f t="shared" si="6"/>
        <v>0</v>
      </c>
      <c r="CR5">
        <f t="shared" si="6"/>
        <v>0</v>
      </c>
      <c r="CS5">
        <f t="shared" si="6"/>
        <v>0</v>
      </c>
      <c r="CT5">
        <f t="shared" si="6"/>
        <v>0</v>
      </c>
      <c r="CU5">
        <f t="shared" si="6"/>
        <v>0</v>
      </c>
      <c r="CV5">
        <f t="shared" si="6"/>
        <v>0</v>
      </c>
      <c r="CW5">
        <f t="shared" si="6"/>
        <v>0</v>
      </c>
      <c r="CX5">
        <f t="shared" si="6"/>
        <v>0</v>
      </c>
      <c r="CY5">
        <f t="shared" si="6"/>
        <v>0</v>
      </c>
      <c r="CZ5">
        <f t="shared" si="6"/>
        <v>0</v>
      </c>
      <c r="DA5">
        <f t="shared" si="6"/>
        <v>0</v>
      </c>
      <c r="DB5">
        <f t="shared" si="6"/>
        <v>1</v>
      </c>
      <c r="DC5">
        <f t="shared" si="6"/>
        <v>0</v>
      </c>
      <c r="DD5">
        <f t="shared" si="6"/>
        <v>0</v>
      </c>
      <c r="DE5">
        <f t="shared" si="6"/>
        <v>0</v>
      </c>
      <c r="DF5">
        <f t="shared" si="6"/>
        <v>0</v>
      </c>
      <c r="DG5">
        <f t="shared" si="6"/>
        <v>0</v>
      </c>
      <c r="DH5">
        <f t="shared" si="6"/>
        <v>0</v>
      </c>
      <c r="DI5">
        <f t="shared" si="6"/>
        <v>0</v>
      </c>
      <c r="DJ5">
        <f t="shared" si="6"/>
        <v>0</v>
      </c>
      <c r="DK5">
        <f t="shared" si="6"/>
        <v>0</v>
      </c>
      <c r="DL5">
        <f t="shared" si="6"/>
        <v>0</v>
      </c>
      <c r="DM5">
        <f t="shared" si="6"/>
        <v>0</v>
      </c>
      <c r="DN5">
        <f t="shared" si="6"/>
        <v>0</v>
      </c>
      <c r="DO5">
        <f t="shared" si="6"/>
        <v>0</v>
      </c>
      <c r="DP5">
        <f t="shared" si="6"/>
        <v>0</v>
      </c>
      <c r="DQ5">
        <f t="shared" si="6"/>
        <v>0</v>
      </c>
      <c r="DR5">
        <f t="shared" si="6"/>
        <v>0</v>
      </c>
      <c r="DS5">
        <f t="shared" si="6"/>
        <v>0</v>
      </c>
      <c r="DT5">
        <f t="shared" si="6"/>
        <v>0</v>
      </c>
      <c r="DU5">
        <f t="shared" si="6"/>
        <v>0</v>
      </c>
      <c r="DV5">
        <f t="shared" si="6"/>
        <v>0</v>
      </c>
      <c r="DW5">
        <f t="shared" si="6"/>
        <v>0</v>
      </c>
      <c r="DX5">
        <f t="shared" si="6"/>
        <v>2</v>
      </c>
      <c r="DY5">
        <f t="shared" si="6"/>
        <v>0</v>
      </c>
      <c r="DZ5">
        <f t="shared" si="6"/>
        <v>0</v>
      </c>
      <c r="EA5">
        <f t="shared" si="6"/>
        <v>0</v>
      </c>
    </row>
    <row r="6" spans="1:131" x14ac:dyDescent="0.25">
      <c r="A6" s="2">
        <v>42565</v>
      </c>
      <c r="B6">
        <v>104.1</v>
      </c>
      <c r="C6">
        <v>104.08</v>
      </c>
      <c r="D6">
        <v>104.03</v>
      </c>
      <c r="E6">
        <v>104.1</v>
      </c>
      <c r="F6">
        <v>104.1</v>
      </c>
      <c r="G6">
        <v>104.15</v>
      </c>
      <c r="H6">
        <v>104.22</v>
      </c>
      <c r="I6">
        <v>104.26</v>
      </c>
      <c r="J6">
        <v>104.27</v>
      </c>
      <c r="K6">
        <v>104.25</v>
      </c>
      <c r="L6">
        <v>104.2</v>
      </c>
      <c r="M6">
        <v>104.19</v>
      </c>
      <c r="N6">
        <v>104.18</v>
      </c>
      <c r="O6">
        <v>104.19</v>
      </c>
      <c r="P6">
        <v>104.17</v>
      </c>
      <c r="Q6">
        <v>104.15</v>
      </c>
      <c r="R6">
        <v>104.15</v>
      </c>
      <c r="S6">
        <v>104.15</v>
      </c>
      <c r="T6">
        <v>104.16</v>
      </c>
      <c r="U6">
        <v>104.14</v>
      </c>
      <c r="V6">
        <v>104.16</v>
      </c>
      <c r="W6">
        <v>104.17</v>
      </c>
      <c r="X6">
        <v>104.2</v>
      </c>
      <c r="Y6">
        <v>104.18</v>
      </c>
      <c r="Z6">
        <v>104.15</v>
      </c>
      <c r="AA6">
        <v>104.12</v>
      </c>
      <c r="AB6">
        <v>104.12</v>
      </c>
      <c r="AC6">
        <v>104.13</v>
      </c>
      <c r="AD6">
        <v>104.13</v>
      </c>
      <c r="AE6">
        <v>104.15</v>
      </c>
      <c r="AF6">
        <v>104.17</v>
      </c>
      <c r="AG6">
        <v>104.15</v>
      </c>
      <c r="AH6">
        <v>104.14</v>
      </c>
      <c r="AI6">
        <v>104.14</v>
      </c>
      <c r="AJ6">
        <v>104.13</v>
      </c>
      <c r="AK6">
        <v>104.12</v>
      </c>
      <c r="AL6">
        <v>104.13</v>
      </c>
      <c r="AM6">
        <v>104.15</v>
      </c>
      <c r="AN6">
        <v>104.15</v>
      </c>
      <c r="AO6">
        <v>104.16</v>
      </c>
      <c r="AP6">
        <v>104.18</v>
      </c>
      <c r="AQ6">
        <v>104.19</v>
      </c>
      <c r="AR6">
        <v>104.19</v>
      </c>
      <c r="AS6">
        <v>104.18</v>
      </c>
      <c r="AT6">
        <v>104.19</v>
      </c>
      <c r="AU6">
        <v>104.22</v>
      </c>
      <c r="AV6">
        <v>104.21</v>
      </c>
      <c r="AW6">
        <v>104.21</v>
      </c>
      <c r="AX6">
        <v>104.21</v>
      </c>
      <c r="AY6">
        <v>104.23</v>
      </c>
      <c r="AZ6">
        <v>104.23</v>
      </c>
      <c r="BA6">
        <v>104.2</v>
      </c>
      <c r="BB6">
        <v>104.22</v>
      </c>
      <c r="BC6">
        <v>104.19</v>
      </c>
      <c r="BD6">
        <v>104.2</v>
      </c>
      <c r="BE6">
        <v>104.15</v>
      </c>
      <c r="BF6">
        <v>104.12</v>
      </c>
      <c r="BG6">
        <v>104.11</v>
      </c>
      <c r="BH6">
        <v>104.07</v>
      </c>
      <c r="BI6">
        <v>104.04</v>
      </c>
      <c r="BK6">
        <f t="shared" si="1"/>
        <v>104.03</v>
      </c>
      <c r="BL6">
        <f t="shared" si="2"/>
        <v>104.27</v>
      </c>
      <c r="BN6">
        <f t="shared" si="5"/>
        <v>3</v>
      </c>
      <c r="BO6" s="4">
        <f>HLOOKUP(BK6,B6:$BI$144,142-BN6,FALSE)</f>
        <v>0.3347222222222222</v>
      </c>
      <c r="BP6" s="4">
        <f>HLOOKUP(BL6,B6:$BI$144,142-BN6,FALSE)</f>
        <v>0.33888888888888885</v>
      </c>
      <c r="BQ6" s="4" t="str">
        <f t="shared" si="3"/>
        <v>0.3347222222222220.338888888888889</v>
      </c>
      <c r="BR6" s="4"/>
      <c r="BS6" s="4">
        <v>0.33541666666666664</v>
      </c>
      <c r="BT6">
        <f t="shared" si="4"/>
        <v>0</v>
      </c>
      <c r="BU6">
        <f t="shared" si="6"/>
        <v>0</v>
      </c>
      <c r="BV6">
        <f t="shared" si="6"/>
        <v>0</v>
      </c>
      <c r="BW6">
        <f t="shared" si="6"/>
        <v>0</v>
      </c>
      <c r="BX6">
        <f t="shared" si="6"/>
        <v>0</v>
      </c>
      <c r="BY6">
        <f t="shared" si="6"/>
        <v>0</v>
      </c>
      <c r="BZ6">
        <f t="shared" si="6"/>
        <v>0</v>
      </c>
      <c r="CA6">
        <f t="shared" si="6"/>
        <v>0</v>
      </c>
      <c r="CB6">
        <f t="shared" si="6"/>
        <v>0</v>
      </c>
      <c r="CC6">
        <f t="shared" si="6"/>
        <v>0</v>
      </c>
      <c r="CD6">
        <f t="shared" si="6"/>
        <v>0</v>
      </c>
      <c r="CE6">
        <f t="shared" si="6"/>
        <v>0</v>
      </c>
      <c r="CF6">
        <f t="shared" si="6"/>
        <v>0</v>
      </c>
      <c r="CG6">
        <f t="shared" si="6"/>
        <v>0</v>
      </c>
      <c r="CH6">
        <f t="shared" si="6"/>
        <v>0</v>
      </c>
      <c r="CI6">
        <f t="shared" si="6"/>
        <v>0</v>
      </c>
      <c r="CJ6">
        <f t="shared" si="6"/>
        <v>0</v>
      </c>
      <c r="CK6">
        <f t="shared" si="6"/>
        <v>0</v>
      </c>
      <c r="CL6">
        <f t="shared" si="6"/>
        <v>0</v>
      </c>
      <c r="CM6">
        <f t="shared" si="6"/>
        <v>0</v>
      </c>
      <c r="CN6">
        <f t="shared" si="6"/>
        <v>0</v>
      </c>
      <c r="CO6">
        <f t="shared" si="6"/>
        <v>0</v>
      </c>
      <c r="CP6">
        <f t="shared" si="6"/>
        <v>0</v>
      </c>
      <c r="CQ6">
        <f t="shared" si="6"/>
        <v>0</v>
      </c>
      <c r="CR6">
        <f t="shared" si="6"/>
        <v>0</v>
      </c>
      <c r="CS6">
        <f t="shared" si="6"/>
        <v>0</v>
      </c>
      <c r="CT6">
        <f t="shared" si="6"/>
        <v>0</v>
      </c>
      <c r="CU6">
        <f t="shared" si="6"/>
        <v>0</v>
      </c>
      <c r="CV6">
        <f t="shared" si="6"/>
        <v>1</v>
      </c>
      <c r="CW6">
        <f t="shared" si="6"/>
        <v>0</v>
      </c>
      <c r="CX6">
        <f t="shared" si="6"/>
        <v>0</v>
      </c>
      <c r="CY6">
        <f t="shared" si="6"/>
        <v>0</v>
      </c>
      <c r="CZ6">
        <f t="shared" si="6"/>
        <v>0</v>
      </c>
      <c r="DA6">
        <f t="shared" si="6"/>
        <v>0</v>
      </c>
      <c r="DB6">
        <f t="shared" si="6"/>
        <v>0</v>
      </c>
      <c r="DC6">
        <f t="shared" si="6"/>
        <v>0</v>
      </c>
      <c r="DD6">
        <f t="shared" si="6"/>
        <v>0</v>
      </c>
      <c r="DE6">
        <f t="shared" si="6"/>
        <v>0</v>
      </c>
      <c r="DF6">
        <f t="shared" si="6"/>
        <v>0</v>
      </c>
      <c r="DG6">
        <f t="shared" si="6"/>
        <v>0</v>
      </c>
      <c r="DH6">
        <f t="shared" si="6"/>
        <v>0</v>
      </c>
      <c r="DI6">
        <f t="shared" si="6"/>
        <v>0</v>
      </c>
      <c r="DJ6">
        <f t="shared" si="6"/>
        <v>0</v>
      </c>
      <c r="DK6">
        <f t="shared" si="6"/>
        <v>0</v>
      </c>
      <c r="DL6">
        <f t="shared" si="6"/>
        <v>0</v>
      </c>
      <c r="DM6">
        <f t="shared" si="6"/>
        <v>0</v>
      </c>
      <c r="DN6">
        <f t="shared" si="6"/>
        <v>0</v>
      </c>
      <c r="DO6">
        <f t="shared" si="6"/>
        <v>0</v>
      </c>
      <c r="DP6">
        <f t="shared" si="6"/>
        <v>0</v>
      </c>
      <c r="DQ6">
        <f t="shared" si="6"/>
        <v>0</v>
      </c>
      <c r="DR6">
        <f t="shared" si="6"/>
        <v>0</v>
      </c>
      <c r="DS6">
        <f t="shared" si="6"/>
        <v>0</v>
      </c>
      <c r="DT6">
        <f t="shared" si="6"/>
        <v>0</v>
      </c>
      <c r="DU6">
        <f t="shared" si="6"/>
        <v>0</v>
      </c>
      <c r="DV6">
        <f t="shared" si="6"/>
        <v>0</v>
      </c>
      <c r="DW6">
        <f t="shared" si="6"/>
        <v>0</v>
      </c>
      <c r="DX6">
        <f t="shared" si="6"/>
        <v>0</v>
      </c>
      <c r="DY6">
        <f t="shared" si="6"/>
        <v>1</v>
      </c>
      <c r="DZ6">
        <f t="shared" si="6"/>
        <v>0</v>
      </c>
      <c r="EA6">
        <f t="shared" si="6"/>
        <v>0</v>
      </c>
    </row>
    <row r="7" spans="1:131" x14ac:dyDescent="0.25">
      <c r="A7" s="2">
        <v>42566</v>
      </c>
      <c r="B7">
        <v>105.46</v>
      </c>
      <c r="C7">
        <v>105.51</v>
      </c>
      <c r="D7">
        <v>105.51</v>
      </c>
      <c r="E7">
        <v>105.47</v>
      </c>
      <c r="F7">
        <v>105.37</v>
      </c>
      <c r="G7">
        <v>105.61</v>
      </c>
      <c r="H7">
        <v>105.62</v>
      </c>
      <c r="I7">
        <v>105.61</v>
      </c>
      <c r="J7">
        <v>105.56</v>
      </c>
      <c r="K7">
        <v>105.52</v>
      </c>
      <c r="L7">
        <v>105.51</v>
      </c>
      <c r="M7">
        <v>105.55</v>
      </c>
      <c r="N7">
        <v>105.52</v>
      </c>
      <c r="O7">
        <v>105.53</v>
      </c>
      <c r="P7">
        <v>105.53</v>
      </c>
      <c r="Q7">
        <v>105.52</v>
      </c>
      <c r="R7">
        <v>105.46</v>
      </c>
      <c r="S7">
        <v>105.43</v>
      </c>
      <c r="T7">
        <v>105.42</v>
      </c>
      <c r="U7">
        <v>105.44</v>
      </c>
      <c r="V7">
        <v>105.42</v>
      </c>
      <c r="W7">
        <v>105.41</v>
      </c>
      <c r="X7">
        <v>105.42</v>
      </c>
      <c r="Y7">
        <v>105.39</v>
      </c>
      <c r="Z7">
        <v>105.43</v>
      </c>
      <c r="AA7">
        <v>105.41</v>
      </c>
      <c r="AB7">
        <v>105.39</v>
      </c>
      <c r="AC7">
        <v>105.42</v>
      </c>
      <c r="AD7">
        <v>105.4</v>
      </c>
      <c r="AE7">
        <v>105.28</v>
      </c>
      <c r="AF7">
        <v>105.29</v>
      </c>
      <c r="AG7">
        <v>105.27</v>
      </c>
      <c r="AH7">
        <v>105.27</v>
      </c>
      <c r="AI7">
        <v>105.3</v>
      </c>
      <c r="AJ7">
        <v>105.3</v>
      </c>
      <c r="AK7">
        <v>105.3</v>
      </c>
      <c r="AL7">
        <v>105.32</v>
      </c>
      <c r="AM7">
        <v>105.35</v>
      </c>
      <c r="AN7">
        <v>105.38</v>
      </c>
      <c r="AO7">
        <v>105.39</v>
      </c>
      <c r="AP7">
        <v>105.37</v>
      </c>
      <c r="AQ7">
        <v>105.34</v>
      </c>
      <c r="AR7">
        <v>105.32</v>
      </c>
      <c r="AS7">
        <v>105.33</v>
      </c>
      <c r="AT7">
        <v>105.35</v>
      </c>
      <c r="AU7">
        <v>105.32</v>
      </c>
      <c r="AV7">
        <v>105.33</v>
      </c>
      <c r="AW7">
        <v>105.33</v>
      </c>
      <c r="AX7">
        <v>105.25</v>
      </c>
      <c r="AY7">
        <v>105.26</v>
      </c>
      <c r="AZ7">
        <v>105.27</v>
      </c>
      <c r="BA7">
        <v>105.27</v>
      </c>
      <c r="BB7">
        <v>105.27</v>
      </c>
      <c r="BC7">
        <v>105.26</v>
      </c>
      <c r="BD7">
        <v>105.29</v>
      </c>
      <c r="BE7">
        <v>105.24</v>
      </c>
      <c r="BF7">
        <v>105.2</v>
      </c>
      <c r="BG7">
        <v>105.17</v>
      </c>
      <c r="BH7">
        <v>105.19</v>
      </c>
      <c r="BI7">
        <v>105.19</v>
      </c>
      <c r="BK7">
        <f t="shared" si="1"/>
        <v>105.17</v>
      </c>
      <c r="BL7">
        <f t="shared" si="2"/>
        <v>105.62</v>
      </c>
      <c r="BN7">
        <f t="shared" si="5"/>
        <v>4</v>
      </c>
      <c r="BO7" s="4">
        <f>HLOOKUP(BK7,B7:$BI$144,142-BN7,FALSE)</f>
        <v>0.37291666666666651</v>
      </c>
      <c r="BP7" s="4">
        <f>HLOOKUP(BL7,B7:$BI$144,142-BN7,FALSE)</f>
        <v>0.33749999999999997</v>
      </c>
      <c r="BQ7" s="4" t="str">
        <f t="shared" si="3"/>
        <v>0.3729166666666670.3375</v>
      </c>
      <c r="BR7" s="4"/>
      <c r="BS7" s="4">
        <v>0.33611111111111108</v>
      </c>
      <c r="BT7">
        <f t="shared" si="4"/>
        <v>0</v>
      </c>
      <c r="BU7">
        <f t="shared" si="6"/>
        <v>0</v>
      </c>
      <c r="BV7">
        <f t="shared" si="6"/>
        <v>0</v>
      </c>
      <c r="BW7">
        <f t="shared" si="6"/>
        <v>0</v>
      </c>
      <c r="BX7">
        <f t="shared" si="6"/>
        <v>0</v>
      </c>
      <c r="BY7">
        <f t="shared" si="6"/>
        <v>0</v>
      </c>
      <c r="BZ7">
        <f t="shared" si="6"/>
        <v>0</v>
      </c>
      <c r="CA7">
        <f t="shared" si="6"/>
        <v>0</v>
      </c>
      <c r="CB7">
        <f t="shared" si="6"/>
        <v>0</v>
      </c>
      <c r="CC7">
        <f t="shared" si="6"/>
        <v>0</v>
      </c>
      <c r="CD7">
        <f t="shared" si="6"/>
        <v>0</v>
      </c>
      <c r="CE7">
        <f t="shared" si="6"/>
        <v>0</v>
      </c>
      <c r="CF7">
        <f t="shared" si="6"/>
        <v>0</v>
      </c>
      <c r="CG7">
        <f t="shared" si="6"/>
        <v>0</v>
      </c>
      <c r="CH7">
        <f t="shared" si="6"/>
        <v>0</v>
      </c>
      <c r="CI7">
        <f t="shared" si="6"/>
        <v>0</v>
      </c>
      <c r="CJ7">
        <f t="shared" si="6"/>
        <v>0</v>
      </c>
      <c r="CK7">
        <f t="shared" si="6"/>
        <v>1</v>
      </c>
      <c r="CL7">
        <f t="shared" si="6"/>
        <v>0</v>
      </c>
      <c r="CM7">
        <f t="shared" si="6"/>
        <v>0</v>
      </c>
      <c r="CN7">
        <f t="shared" si="6"/>
        <v>0</v>
      </c>
      <c r="CO7">
        <f t="shared" si="6"/>
        <v>0</v>
      </c>
      <c r="CP7">
        <f t="shared" si="6"/>
        <v>0</v>
      </c>
      <c r="CQ7">
        <f t="shared" si="6"/>
        <v>0</v>
      </c>
      <c r="CR7">
        <f t="shared" si="6"/>
        <v>0</v>
      </c>
      <c r="CS7">
        <f t="shared" si="6"/>
        <v>0</v>
      </c>
      <c r="CT7">
        <f t="shared" si="6"/>
        <v>0</v>
      </c>
      <c r="CU7">
        <f t="shared" si="6"/>
        <v>0</v>
      </c>
      <c r="CV7">
        <f t="shared" si="6"/>
        <v>0</v>
      </c>
      <c r="CW7">
        <f t="shared" si="6"/>
        <v>1</v>
      </c>
      <c r="CX7">
        <f t="shared" si="6"/>
        <v>0</v>
      </c>
      <c r="CY7">
        <f t="shared" si="6"/>
        <v>0</v>
      </c>
      <c r="CZ7">
        <f t="shared" si="6"/>
        <v>0</v>
      </c>
      <c r="DA7">
        <f t="shared" si="6"/>
        <v>0</v>
      </c>
      <c r="DB7">
        <f t="shared" si="6"/>
        <v>0</v>
      </c>
      <c r="DC7">
        <f t="shared" si="6"/>
        <v>0</v>
      </c>
      <c r="DD7">
        <f t="shared" si="6"/>
        <v>0</v>
      </c>
      <c r="DE7">
        <f t="shared" si="6"/>
        <v>0</v>
      </c>
      <c r="DF7">
        <f t="shared" si="6"/>
        <v>0</v>
      </c>
      <c r="DG7">
        <f t="shared" si="6"/>
        <v>0</v>
      </c>
      <c r="DH7">
        <f t="shared" si="6"/>
        <v>0</v>
      </c>
      <c r="DI7">
        <f t="shared" si="6"/>
        <v>0</v>
      </c>
      <c r="DJ7">
        <f t="shared" si="6"/>
        <v>0</v>
      </c>
      <c r="DK7">
        <f t="shared" si="6"/>
        <v>0</v>
      </c>
      <c r="DL7">
        <f t="shared" si="6"/>
        <v>0</v>
      </c>
      <c r="DM7">
        <f t="shared" si="6"/>
        <v>0</v>
      </c>
      <c r="DN7">
        <f t="shared" si="6"/>
        <v>0</v>
      </c>
      <c r="DO7">
        <f t="shared" si="6"/>
        <v>0</v>
      </c>
      <c r="DP7">
        <f t="shared" si="6"/>
        <v>0</v>
      </c>
      <c r="DQ7">
        <f t="shared" si="6"/>
        <v>0</v>
      </c>
      <c r="DR7">
        <f t="shared" si="6"/>
        <v>0</v>
      </c>
      <c r="DS7">
        <f t="shared" si="6"/>
        <v>0</v>
      </c>
      <c r="DT7">
        <f t="shared" si="6"/>
        <v>0</v>
      </c>
      <c r="DU7">
        <f t="shared" si="6"/>
        <v>0</v>
      </c>
      <c r="DV7">
        <f t="shared" si="6"/>
        <v>0</v>
      </c>
      <c r="DW7">
        <f t="shared" si="6"/>
        <v>0</v>
      </c>
      <c r="DX7">
        <f t="shared" si="6"/>
        <v>0</v>
      </c>
      <c r="DY7">
        <f t="shared" si="6"/>
        <v>0</v>
      </c>
      <c r="DZ7">
        <f t="shared" si="6"/>
        <v>1</v>
      </c>
      <c r="EA7">
        <f t="shared" si="6"/>
        <v>0</v>
      </c>
    </row>
    <row r="8" spans="1:131" x14ac:dyDescent="0.25">
      <c r="A8" s="2">
        <v>42569</v>
      </c>
      <c r="B8">
        <v>105.44</v>
      </c>
      <c r="C8">
        <v>105.46</v>
      </c>
      <c r="D8">
        <v>105.47</v>
      </c>
      <c r="E8">
        <v>105.47</v>
      </c>
      <c r="F8">
        <v>105.47</v>
      </c>
      <c r="G8">
        <v>105.47</v>
      </c>
      <c r="H8">
        <v>105.47</v>
      </c>
      <c r="I8">
        <v>105.5</v>
      </c>
      <c r="J8">
        <v>105.51</v>
      </c>
      <c r="K8">
        <v>105.51</v>
      </c>
      <c r="L8">
        <v>105.51</v>
      </c>
      <c r="M8">
        <v>105.51</v>
      </c>
      <c r="N8">
        <v>105.49</v>
      </c>
      <c r="O8">
        <v>105.49</v>
      </c>
      <c r="P8">
        <v>105.49</v>
      </c>
      <c r="Q8">
        <v>105.45</v>
      </c>
      <c r="R8">
        <v>105.47</v>
      </c>
      <c r="S8">
        <v>105.49</v>
      </c>
      <c r="T8">
        <v>105.5</v>
      </c>
      <c r="U8">
        <v>105.51</v>
      </c>
      <c r="V8">
        <v>105.51</v>
      </c>
      <c r="W8">
        <v>105.53</v>
      </c>
      <c r="X8">
        <v>105.54</v>
      </c>
      <c r="Y8">
        <v>105.48</v>
      </c>
      <c r="Z8">
        <v>105.45</v>
      </c>
      <c r="AA8">
        <v>105.46</v>
      </c>
      <c r="AB8">
        <v>105.46</v>
      </c>
      <c r="AC8">
        <v>105.47</v>
      </c>
      <c r="AD8">
        <v>105.46</v>
      </c>
      <c r="AE8">
        <v>105.49</v>
      </c>
      <c r="AF8">
        <v>105.49</v>
      </c>
      <c r="AG8">
        <v>105.5</v>
      </c>
      <c r="AH8">
        <v>105.55</v>
      </c>
      <c r="AI8">
        <v>105.53</v>
      </c>
      <c r="AJ8">
        <v>105.53</v>
      </c>
      <c r="AK8">
        <v>105.52</v>
      </c>
      <c r="AL8">
        <v>105.53</v>
      </c>
      <c r="AM8">
        <v>105.51</v>
      </c>
      <c r="AN8">
        <v>105.47</v>
      </c>
      <c r="AO8">
        <v>105.47</v>
      </c>
      <c r="AP8">
        <v>105.47</v>
      </c>
      <c r="AQ8">
        <v>105.47</v>
      </c>
      <c r="AR8">
        <v>105.49</v>
      </c>
      <c r="AS8">
        <v>105.44</v>
      </c>
      <c r="AT8">
        <v>105.46</v>
      </c>
      <c r="AU8">
        <v>105.44</v>
      </c>
      <c r="AV8">
        <v>105.38</v>
      </c>
      <c r="AW8">
        <v>105.39</v>
      </c>
      <c r="AX8">
        <v>105.36</v>
      </c>
      <c r="AY8">
        <v>105.39</v>
      </c>
      <c r="AZ8">
        <v>105.35</v>
      </c>
      <c r="BA8">
        <v>105.39</v>
      </c>
      <c r="BB8">
        <v>105.37</v>
      </c>
      <c r="BC8">
        <v>105.35</v>
      </c>
      <c r="BD8">
        <v>105.38</v>
      </c>
      <c r="BE8">
        <v>105.37</v>
      </c>
      <c r="BF8">
        <v>105.4</v>
      </c>
      <c r="BG8">
        <v>105.37</v>
      </c>
      <c r="BH8">
        <v>105.41</v>
      </c>
      <c r="BI8">
        <v>105.46</v>
      </c>
      <c r="BK8">
        <f t="shared" si="1"/>
        <v>105.35</v>
      </c>
      <c r="BL8">
        <f t="shared" si="2"/>
        <v>105.55</v>
      </c>
      <c r="BN8">
        <f t="shared" si="5"/>
        <v>5</v>
      </c>
      <c r="BO8" s="4">
        <f>HLOOKUP(BK8,B8:$BI$144,142-BN8,FALSE)</f>
        <v>0.36805555555555541</v>
      </c>
      <c r="BP8" s="4">
        <f>HLOOKUP(BL8,B8:$BI$144,142-BN8,FALSE)</f>
        <v>0.35555555555555546</v>
      </c>
      <c r="BQ8" s="4" t="str">
        <f t="shared" si="3"/>
        <v>0.3680555555555550.355555555555555</v>
      </c>
      <c r="BR8" s="4"/>
      <c r="BS8" s="4">
        <v>0.33680555555555552</v>
      </c>
      <c r="BT8">
        <f t="shared" si="4"/>
        <v>0</v>
      </c>
      <c r="BU8">
        <f t="shared" si="6"/>
        <v>0</v>
      </c>
      <c r="BV8">
        <f t="shared" si="6"/>
        <v>0</v>
      </c>
      <c r="BW8">
        <f t="shared" si="6"/>
        <v>0</v>
      </c>
      <c r="BX8">
        <f t="shared" si="6"/>
        <v>0</v>
      </c>
      <c r="BY8">
        <f t="shared" si="6"/>
        <v>0</v>
      </c>
      <c r="BZ8">
        <f t="shared" si="6"/>
        <v>0</v>
      </c>
      <c r="CA8">
        <f t="shared" si="6"/>
        <v>0</v>
      </c>
      <c r="CB8">
        <f t="shared" si="6"/>
        <v>0</v>
      </c>
      <c r="CC8">
        <f t="shared" si="6"/>
        <v>0</v>
      </c>
      <c r="CD8">
        <f t="shared" si="6"/>
        <v>0</v>
      </c>
      <c r="CE8">
        <f t="shared" si="6"/>
        <v>0</v>
      </c>
      <c r="CF8">
        <f t="shared" si="6"/>
        <v>0</v>
      </c>
      <c r="CG8">
        <f t="shared" si="6"/>
        <v>0</v>
      </c>
      <c r="CH8">
        <f t="shared" si="6"/>
        <v>0</v>
      </c>
      <c r="CI8">
        <f t="shared" si="6"/>
        <v>0</v>
      </c>
      <c r="CJ8">
        <f t="shared" si="6"/>
        <v>0</v>
      </c>
      <c r="CK8">
        <f t="shared" si="6"/>
        <v>0</v>
      </c>
      <c r="CL8">
        <f t="shared" si="6"/>
        <v>0</v>
      </c>
      <c r="CM8">
        <f t="shared" si="6"/>
        <v>0</v>
      </c>
      <c r="CN8">
        <f t="shared" si="6"/>
        <v>0</v>
      </c>
      <c r="CO8">
        <f t="shared" si="6"/>
        <v>0</v>
      </c>
      <c r="CP8">
        <f t="shared" si="6"/>
        <v>0</v>
      </c>
      <c r="CQ8">
        <f t="shared" si="6"/>
        <v>1</v>
      </c>
      <c r="CR8">
        <f t="shared" si="6"/>
        <v>0</v>
      </c>
      <c r="CS8">
        <f t="shared" si="6"/>
        <v>0</v>
      </c>
      <c r="CT8">
        <f t="shared" si="6"/>
        <v>0</v>
      </c>
      <c r="CU8">
        <f t="shared" si="6"/>
        <v>0</v>
      </c>
      <c r="CV8">
        <f t="shared" si="6"/>
        <v>0</v>
      </c>
      <c r="CW8">
        <f t="shared" si="6"/>
        <v>0</v>
      </c>
      <c r="CX8">
        <f t="shared" si="6"/>
        <v>0</v>
      </c>
      <c r="CY8">
        <f t="shared" si="6"/>
        <v>0</v>
      </c>
      <c r="CZ8">
        <f t="shared" si="6"/>
        <v>0</v>
      </c>
      <c r="DA8">
        <f t="shared" si="6"/>
        <v>0</v>
      </c>
      <c r="DB8">
        <f t="shared" si="6"/>
        <v>0</v>
      </c>
      <c r="DC8">
        <f t="shared" si="6"/>
        <v>0</v>
      </c>
      <c r="DD8">
        <f t="shared" si="6"/>
        <v>0</v>
      </c>
      <c r="DE8">
        <f t="shared" si="6"/>
        <v>0</v>
      </c>
      <c r="DF8">
        <f t="shared" si="6"/>
        <v>1</v>
      </c>
      <c r="DG8">
        <f t="shared" si="6"/>
        <v>0</v>
      </c>
      <c r="DH8">
        <f t="shared" si="6"/>
        <v>0</v>
      </c>
      <c r="DI8">
        <f t="shared" si="6"/>
        <v>0</v>
      </c>
      <c r="DJ8">
        <f t="shared" si="6"/>
        <v>0</v>
      </c>
      <c r="DK8">
        <f t="shared" si="6"/>
        <v>0</v>
      </c>
      <c r="DL8">
        <f t="shared" si="6"/>
        <v>0</v>
      </c>
      <c r="DM8">
        <f t="shared" si="6"/>
        <v>0</v>
      </c>
      <c r="DN8">
        <f t="shared" si="6"/>
        <v>1</v>
      </c>
      <c r="DO8">
        <f t="shared" si="6"/>
        <v>0</v>
      </c>
      <c r="DP8">
        <f t="shared" si="6"/>
        <v>0</v>
      </c>
      <c r="DQ8">
        <f t="shared" si="6"/>
        <v>0</v>
      </c>
      <c r="DR8">
        <f t="shared" si="6"/>
        <v>0</v>
      </c>
      <c r="DS8">
        <f t="shared" si="6"/>
        <v>0</v>
      </c>
      <c r="DT8">
        <f t="shared" si="6"/>
        <v>0</v>
      </c>
      <c r="DU8">
        <f t="shared" si="6"/>
        <v>0</v>
      </c>
      <c r="DV8">
        <f t="shared" si="6"/>
        <v>1</v>
      </c>
      <c r="DW8">
        <f t="shared" si="6"/>
        <v>0</v>
      </c>
      <c r="DX8">
        <f t="shared" si="6"/>
        <v>0</v>
      </c>
      <c r="DY8">
        <f t="shared" si="6"/>
        <v>0</v>
      </c>
      <c r="DZ8">
        <f t="shared" si="6"/>
        <v>0</v>
      </c>
      <c r="EA8">
        <f t="shared" si="6"/>
        <v>0</v>
      </c>
    </row>
    <row r="9" spans="1:131" x14ac:dyDescent="0.25">
      <c r="A9" s="2">
        <v>42570</v>
      </c>
      <c r="B9">
        <v>105.97</v>
      </c>
      <c r="C9">
        <v>106</v>
      </c>
      <c r="D9">
        <v>106</v>
      </c>
      <c r="E9">
        <v>105.97</v>
      </c>
      <c r="F9">
        <v>105.95</v>
      </c>
      <c r="G9">
        <v>105.99</v>
      </c>
      <c r="H9">
        <v>106.04</v>
      </c>
      <c r="I9">
        <v>106.07</v>
      </c>
      <c r="J9">
        <v>106.08</v>
      </c>
      <c r="K9">
        <v>106.04</v>
      </c>
      <c r="L9">
        <v>106.05</v>
      </c>
      <c r="M9">
        <v>106.1</v>
      </c>
      <c r="N9">
        <v>106.09</v>
      </c>
      <c r="O9">
        <v>106.08</v>
      </c>
      <c r="P9">
        <v>106.09</v>
      </c>
      <c r="Q9">
        <v>106.11</v>
      </c>
      <c r="R9">
        <v>106.12</v>
      </c>
      <c r="S9">
        <v>106.13</v>
      </c>
      <c r="T9">
        <v>106.09</v>
      </c>
      <c r="U9">
        <v>106.08</v>
      </c>
      <c r="V9">
        <v>106.12</v>
      </c>
      <c r="W9">
        <v>106.12</v>
      </c>
      <c r="X9">
        <v>106.17</v>
      </c>
      <c r="Y9">
        <v>106.18</v>
      </c>
      <c r="Z9">
        <v>106.16</v>
      </c>
      <c r="AA9">
        <v>106.15</v>
      </c>
      <c r="AB9">
        <v>106.18</v>
      </c>
      <c r="AC9">
        <v>106.18</v>
      </c>
      <c r="AD9">
        <v>106.17</v>
      </c>
      <c r="AE9">
        <v>106.2</v>
      </c>
      <c r="AF9">
        <v>106.17</v>
      </c>
      <c r="AG9">
        <v>106.15</v>
      </c>
      <c r="AH9">
        <v>106.17</v>
      </c>
      <c r="AI9">
        <v>106.06</v>
      </c>
      <c r="AJ9">
        <v>106.06</v>
      </c>
      <c r="AK9">
        <v>106.06</v>
      </c>
      <c r="AL9">
        <v>106.04</v>
      </c>
      <c r="AM9">
        <v>106.04</v>
      </c>
      <c r="AN9">
        <v>106.04</v>
      </c>
      <c r="AO9">
        <v>106.02</v>
      </c>
      <c r="AP9">
        <v>105.99</v>
      </c>
      <c r="AQ9">
        <v>106.01</v>
      </c>
      <c r="AR9">
        <v>106.01</v>
      </c>
      <c r="AS9">
        <v>106.03</v>
      </c>
      <c r="AT9">
        <v>106.03</v>
      </c>
      <c r="AU9">
        <v>106.07</v>
      </c>
      <c r="AV9">
        <v>106.1</v>
      </c>
      <c r="AW9">
        <v>106.1</v>
      </c>
      <c r="AX9">
        <v>106.14</v>
      </c>
      <c r="AY9">
        <v>106.14</v>
      </c>
      <c r="AZ9">
        <v>106.14</v>
      </c>
      <c r="BA9">
        <v>106.18</v>
      </c>
      <c r="BB9">
        <v>106.14</v>
      </c>
      <c r="BC9">
        <v>106.1</v>
      </c>
      <c r="BD9">
        <v>106.07</v>
      </c>
      <c r="BE9">
        <v>106.08</v>
      </c>
      <c r="BF9">
        <v>106.09</v>
      </c>
      <c r="BG9">
        <v>106.11</v>
      </c>
      <c r="BH9">
        <v>106.08</v>
      </c>
      <c r="BI9">
        <v>106.1</v>
      </c>
      <c r="BK9">
        <f t="shared" si="1"/>
        <v>105.95</v>
      </c>
      <c r="BL9">
        <f t="shared" si="2"/>
        <v>106.2</v>
      </c>
      <c r="BN9">
        <f t="shared" si="5"/>
        <v>6</v>
      </c>
      <c r="BO9" s="4">
        <f>HLOOKUP(BK9,B9:$BI$144,142-BN9,FALSE)</f>
        <v>0.33611111111111108</v>
      </c>
      <c r="BP9" s="4">
        <f>HLOOKUP(BL9,B9:$BI$144,142-BN9,FALSE)</f>
        <v>0.35347222222222213</v>
      </c>
      <c r="BQ9" s="4" t="str">
        <f t="shared" si="3"/>
        <v>0.3361111111111110.353472222222222</v>
      </c>
      <c r="BR9" s="4"/>
      <c r="BS9" s="4">
        <v>0.33749999999999997</v>
      </c>
      <c r="BT9">
        <f t="shared" si="4"/>
        <v>0</v>
      </c>
      <c r="BU9">
        <f t="shared" ref="BU9:EF12" si="7">COUNTIF($BQ$3:$BQ$143,$BS9&amp;BU$2)</f>
        <v>0</v>
      </c>
      <c r="BV9">
        <f t="shared" si="7"/>
        <v>0</v>
      </c>
      <c r="BW9">
        <f t="shared" si="7"/>
        <v>0</v>
      </c>
      <c r="BX9">
        <f t="shared" si="7"/>
        <v>0</v>
      </c>
      <c r="BY9">
        <f t="shared" si="7"/>
        <v>0</v>
      </c>
      <c r="BZ9">
        <f t="shared" si="7"/>
        <v>0</v>
      </c>
      <c r="CA9">
        <f t="shared" si="7"/>
        <v>0</v>
      </c>
      <c r="CB9">
        <f t="shared" si="7"/>
        <v>0</v>
      </c>
      <c r="CC9">
        <f t="shared" si="7"/>
        <v>0</v>
      </c>
      <c r="CD9">
        <f t="shared" si="7"/>
        <v>0</v>
      </c>
      <c r="CE9">
        <f t="shared" si="7"/>
        <v>0</v>
      </c>
      <c r="CF9">
        <f t="shared" si="7"/>
        <v>0</v>
      </c>
      <c r="CG9">
        <f t="shared" si="7"/>
        <v>0</v>
      </c>
      <c r="CH9">
        <f t="shared" si="7"/>
        <v>0</v>
      </c>
      <c r="CI9">
        <f t="shared" si="7"/>
        <v>0</v>
      </c>
      <c r="CJ9">
        <f t="shared" si="7"/>
        <v>0</v>
      </c>
      <c r="CK9">
        <f t="shared" si="7"/>
        <v>0</v>
      </c>
      <c r="CL9">
        <f t="shared" si="7"/>
        <v>0</v>
      </c>
      <c r="CM9">
        <f t="shared" si="7"/>
        <v>0</v>
      </c>
      <c r="CN9">
        <f t="shared" si="7"/>
        <v>0</v>
      </c>
      <c r="CO9">
        <f t="shared" si="7"/>
        <v>0</v>
      </c>
      <c r="CP9">
        <f t="shared" si="7"/>
        <v>0</v>
      </c>
      <c r="CQ9">
        <f t="shared" si="7"/>
        <v>0</v>
      </c>
      <c r="CR9">
        <f t="shared" si="7"/>
        <v>0</v>
      </c>
      <c r="CS9">
        <f t="shared" si="7"/>
        <v>0</v>
      </c>
      <c r="CT9">
        <f t="shared" si="7"/>
        <v>0</v>
      </c>
      <c r="CU9">
        <f t="shared" si="7"/>
        <v>0</v>
      </c>
      <c r="CV9">
        <f t="shared" si="7"/>
        <v>0</v>
      </c>
      <c r="CW9">
        <f t="shared" si="7"/>
        <v>0</v>
      </c>
      <c r="CX9">
        <f t="shared" si="7"/>
        <v>0</v>
      </c>
      <c r="CY9">
        <f t="shared" si="7"/>
        <v>0</v>
      </c>
      <c r="CZ9">
        <f t="shared" si="7"/>
        <v>0</v>
      </c>
      <c r="DA9">
        <f t="shared" si="7"/>
        <v>0</v>
      </c>
      <c r="DB9">
        <f t="shared" si="7"/>
        <v>0</v>
      </c>
      <c r="DC9">
        <f t="shared" si="7"/>
        <v>0</v>
      </c>
      <c r="DD9">
        <f t="shared" si="7"/>
        <v>0</v>
      </c>
      <c r="DE9">
        <f t="shared" si="7"/>
        <v>0</v>
      </c>
      <c r="DF9">
        <f t="shared" si="7"/>
        <v>0</v>
      </c>
      <c r="DG9">
        <f t="shared" si="7"/>
        <v>0</v>
      </c>
      <c r="DH9">
        <f t="shared" si="7"/>
        <v>0</v>
      </c>
      <c r="DI9">
        <f t="shared" si="7"/>
        <v>0</v>
      </c>
      <c r="DJ9">
        <f t="shared" si="7"/>
        <v>0</v>
      </c>
      <c r="DK9">
        <f t="shared" si="7"/>
        <v>0</v>
      </c>
      <c r="DL9">
        <f t="shared" si="7"/>
        <v>0</v>
      </c>
      <c r="DM9">
        <f t="shared" si="7"/>
        <v>0</v>
      </c>
      <c r="DN9">
        <f t="shared" si="7"/>
        <v>0</v>
      </c>
      <c r="DO9">
        <f t="shared" si="7"/>
        <v>0</v>
      </c>
      <c r="DP9">
        <f t="shared" si="7"/>
        <v>0</v>
      </c>
      <c r="DQ9">
        <f t="shared" si="7"/>
        <v>0</v>
      </c>
      <c r="DR9">
        <f t="shared" si="7"/>
        <v>0</v>
      </c>
      <c r="DS9">
        <f t="shared" si="7"/>
        <v>0</v>
      </c>
      <c r="DT9">
        <f t="shared" si="7"/>
        <v>0</v>
      </c>
      <c r="DU9">
        <f t="shared" si="7"/>
        <v>0</v>
      </c>
      <c r="DV9">
        <f t="shared" si="7"/>
        <v>0</v>
      </c>
      <c r="DW9">
        <f t="shared" si="7"/>
        <v>0</v>
      </c>
      <c r="DX9">
        <f t="shared" si="7"/>
        <v>1</v>
      </c>
      <c r="DY9">
        <f t="shared" si="7"/>
        <v>0</v>
      </c>
      <c r="DZ9">
        <f t="shared" si="7"/>
        <v>1</v>
      </c>
      <c r="EA9">
        <f t="shared" si="7"/>
        <v>0</v>
      </c>
    </row>
    <row r="10" spans="1:131" x14ac:dyDescent="0.25">
      <c r="A10" s="2">
        <v>42571</v>
      </c>
      <c r="B10">
        <v>105.88</v>
      </c>
      <c r="C10">
        <v>105.91</v>
      </c>
      <c r="D10">
        <v>105.93</v>
      </c>
      <c r="E10">
        <v>105.93</v>
      </c>
      <c r="F10">
        <v>105.95</v>
      </c>
      <c r="G10">
        <v>105.99</v>
      </c>
      <c r="H10">
        <v>105.93</v>
      </c>
      <c r="I10">
        <v>105.93</v>
      </c>
      <c r="J10">
        <v>105.93</v>
      </c>
      <c r="K10">
        <v>105.92</v>
      </c>
      <c r="L10">
        <v>105.9</v>
      </c>
      <c r="M10">
        <v>105.92</v>
      </c>
      <c r="N10">
        <v>105.87</v>
      </c>
      <c r="O10">
        <v>105.95</v>
      </c>
      <c r="P10">
        <v>105.99</v>
      </c>
      <c r="Q10">
        <v>105.99</v>
      </c>
      <c r="R10">
        <v>106</v>
      </c>
      <c r="S10">
        <v>106.02</v>
      </c>
      <c r="T10">
        <v>106.05</v>
      </c>
      <c r="U10">
        <v>106.07</v>
      </c>
      <c r="V10">
        <v>106.07</v>
      </c>
      <c r="W10">
        <v>106.06</v>
      </c>
      <c r="X10">
        <v>106.08</v>
      </c>
      <c r="Y10">
        <v>106.08</v>
      </c>
      <c r="Z10">
        <v>106.07</v>
      </c>
      <c r="AA10">
        <v>106.07</v>
      </c>
      <c r="AB10">
        <v>106.06</v>
      </c>
      <c r="AC10">
        <v>106.07</v>
      </c>
      <c r="AD10">
        <v>106.05</v>
      </c>
      <c r="AE10">
        <v>106.02</v>
      </c>
      <c r="AF10">
        <v>106.01</v>
      </c>
      <c r="AG10">
        <v>106.03</v>
      </c>
      <c r="AH10">
        <v>106.02</v>
      </c>
      <c r="AI10">
        <v>106.02</v>
      </c>
      <c r="AJ10">
        <v>106.01</v>
      </c>
      <c r="AK10">
        <v>106.02</v>
      </c>
      <c r="AL10">
        <v>106.04</v>
      </c>
      <c r="AM10">
        <v>106.06</v>
      </c>
      <c r="AN10">
        <v>106.08</v>
      </c>
      <c r="AO10">
        <v>106.1</v>
      </c>
      <c r="AP10">
        <v>106.12</v>
      </c>
      <c r="AQ10">
        <v>106.1</v>
      </c>
      <c r="AR10">
        <v>106.11</v>
      </c>
      <c r="AS10">
        <v>106.11</v>
      </c>
      <c r="AT10">
        <v>106.11</v>
      </c>
      <c r="AU10">
        <v>106.11</v>
      </c>
      <c r="AV10">
        <v>106.12</v>
      </c>
      <c r="AW10">
        <v>106.12</v>
      </c>
      <c r="AX10">
        <v>106.14</v>
      </c>
      <c r="AY10">
        <v>106.14</v>
      </c>
      <c r="AZ10">
        <v>106.16</v>
      </c>
      <c r="BA10">
        <v>106.15</v>
      </c>
      <c r="BB10">
        <v>106.15</v>
      </c>
      <c r="BC10">
        <v>106.18</v>
      </c>
      <c r="BD10">
        <v>106.15</v>
      </c>
      <c r="BE10">
        <v>106.13</v>
      </c>
      <c r="BF10">
        <v>106.12</v>
      </c>
      <c r="BG10">
        <v>106.12</v>
      </c>
      <c r="BH10">
        <v>106.11</v>
      </c>
      <c r="BI10">
        <v>106.13</v>
      </c>
      <c r="BK10">
        <f t="shared" si="1"/>
        <v>105.87</v>
      </c>
      <c r="BL10">
        <f t="shared" si="2"/>
        <v>106.18</v>
      </c>
      <c r="BN10">
        <f t="shared" si="5"/>
        <v>7</v>
      </c>
      <c r="BO10" s="4">
        <f>HLOOKUP(BK10,B10:$BI$144,142-BN10,FALSE)</f>
        <v>0.34166666666666662</v>
      </c>
      <c r="BP10" s="4">
        <f>HLOOKUP(BL10,B10:$BI$144,142-BN10,FALSE)</f>
        <v>0.37013888888888874</v>
      </c>
      <c r="BQ10" s="4" t="str">
        <f t="shared" si="3"/>
        <v>0.3416666666666670.370138888888889</v>
      </c>
      <c r="BR10" s="4"/>
      <c r="BS10" s="4">
        <v>0.33819444444444441</v>
      </c>
      <c r="BT10">
        <f t="shared" si="4"/>
        <v>0</v>
      </c>
      <c r="BU10">
        <f t="shared" si="7"/>
        <v>0</v>
      </c>
      <c r="BV10">
        <f t="shared" si="7"/>
        <v>0</v>
      </c>
      <c r="BW10">
        <f t="shared" si="7"/>
        <v>0</v>
      </c>
      <c r="BX10">
        <f t="shared" si="7"/>
        <v>0</v>
      </c>
      <c r="BY10">
        <f t="shared" si="7"/>
        <v>0</v>
      </c>
      <c r="BZ10">
        <f t="shared" si="7"/>
        <v>0</v>
      </c>
      <c r="CA10">
        <f t="shared" si="7"/>
        <v>0</v>
      </c>
      <c r="CB10">
        <f t="shared" si="7"/>
        <v>0</v>
      </c>
      <c r="CC10">
        <f t="shared" si="7"/>
        <v>0</v>
      </c>
      <c r="CD10">
        <f t="shared" si="7"/>
        <v>0</v>
      </c>
      <c r="CE10">
        <f t="shared" si="7"/>
        <v>0</v>
      </c>
      <c r="CF10">
        <f t="shared" si="7"/>
        <v>0</v>
      </c>
      <c r="CG10">
        <f t="shared" si="7"/>
        <v>0</v>
      </c>
      <c r="CH10">
        <f t="shared" si="7"/>
        <v>0</v>
      </c>
      <c r="CI10">
        <f t="shared" si="7"/>
        <v>0</v>
      </c>
      <c r="CJ10">
        <f t="shared" si="7"/>
        <v>0</v>
      </c>
      <c r="CK10">
        <f t="shared" si="7"/>
        <v>0</v>
      </c>
      <c r="CL10">
        <f t="shared" si="7"/>
        <v>0</v>
      </c>
      <c r="CM10">
        <f t="shared" si="7"/>
        <v>0</v>
      </c>
      <c r="CN10">
        <f t="shared" si="7"/>
        <v>0</v>
      </c>
      <c r="CO10">
        <f t="shared" si="7"/>
        <v>0</v>
      </c>
      <c r="CP10">
        <f t="shared" si="7"/>
        <v>0</v>
      </c>
      <c r="CQ10">
        <f t="shared" si="7"/>
        <v>0</v>
      </c>
      <c r="CR10">
        <f t="shared" si="7"/>
        <v>0</v>
      </c>
      <c r="CS10">
        <f t="shared" si="7"/>
        <v>0</v>
      </c>
      <c r="CT10">
        <f t="shared" si="7"/>
        <v>1</v>
      </c>
      <c r="CU10">
        <f t="shared" si="7"/>
        <v>0</v>
      </c>
      <c r="CV10">
        <f t="shared" si="7"/>
        <v>0</v>
      </c>
      <c r="CW10">
        <f t="shared" si="7"/>
        <v>0</v>
      </c>
      <c r="CX10">
        <f t="shared" si="7"/>
        <v>0</v>
      </c>
      <c r="CY10">
        <f t="shared" si="7"/>
        <v>0</v>
      </c>
      <c r="CZ10">
        <f t="shared" si="7"/>
        <v>0</v>
      </c>
      <c r="DA10">
        <f t="shared" si="7"/>
        <v>0</v>
      </c>
      <c r="DB10">
        <f t="shared" si="7"/>
        <v>0</v>
      </c>
      <c r="DC10">
        <f t="shared" si="7"/>
        <v>0</v>
      </c>
      <c r="DD10">
        <f t="shared" si="7"/>
        <v>0</v>
      </c>
      <c r="DE10">
        <f t="shared" si="7"/>
        <v>0</v>
      </c>
      <c r="DF10">
        <f t="shared" si="7"/>
        <v>0</v>
      </c>
      <c r="DG10">
        <f t="shared" si="7"/>
        <v>0</v>
      </c>
      <c r="DH10">
        <f t="shared" si="7"/>
        <v>0</v>
      </c>
      <c r="DI10">
        <f t="shared" si="7"/>
        <v>0</v>
      </c>
      <c r="DJ10">
        <f t="shared" si="7"/>
        <v>0</v>
      </c>
      <c r="DK10">
        <f t="shared" si="7"/>
        <v>1</v>
      </c>
      <c r="DL10">
        <f t="shared" si="7"/>
        <v>0</v>
      </c>
      <c r="DM10">
        <f t="shared" si="7"/>
        <v>0</v>
      </c>
      <c r="DN10">
        <f t="shared" si="7"/>
        <v>1</v>
      </c>
      <c r="DO10">
        <f t="shared" si="7"/>
        <v>0</v>
      </c>
      <c r="DP10">
        <f t="shared" si="7"/>
        <v>0</v>
      </c>
      <c r="DQ10">
        <f t="shared" si="7"/>
        <v>0</v>
      </c>
      <c r="DR10">
        <f t="shared" si="7"/>
        <v>0</v>
      </c>
      <c r="DS10">
        <f t="shared" si="7"/>
        <v>0</v>
      </c>
      <c r="DT10">
        <f t="shared" si="7"/>
        <v>0</v>
      </c>
      <c r="DU10">
        <f t="shared" si="7"/>
        <v>0</v>
      </c>
      <c r="DV10">
        <f t="shared" si="7"/>
        <v>0</v>
      </c>
      <c r="DW10">
        <f t="shared" si="7"/>
        <v>0</v>
      </c>
      <c r="DX10">
        <f t="shared" si="7"/>
        <v>0</v>
      </c>
      <c r="DY10">
        <f t="shared" si="7"/>
        <v>1</v>
      </c>
      <c r="DZ10">
        <f t="shared" si="7"/>
        <v>0</v>
      </c>
      <c r="EA10">
        <f t="shared" si="7"/>
        <v>0</v>
      </c>
    </row>
    <row r="11" spans="1:131" x14ac:dyDescent="0.25">
      <c r="A11" s="2">
        <v>42572</v>
      </c>
      <c r="B11">
        <v>107.38</v>
      </c>
      <c r="C11">
        <v>107.36</v>
      </c>
      <c r="D11">
        <v>107.42</v>
      </c>
      <c r="E11">
        <v>107.38</v>
      </c>
      <c r="F11">
        <v>107.34</v>
      </c>
      <c r="G11">
        <v>107.29</v>
      </c>
      <c r="H11">
        <v>107.35</v>
      </c>
      <c r="I11">
        <v>107.34</v>
      </c>
      <c r="J11">
        <v>107.35</v>
      </c>
      <c r="K11">
        <v>107.36</v>
      </c>
      <c r="L11">
        <v>107.38</v>
      </c>
      <c r="M11">
        <v>107.38</v>
      </c>
      <c r="N11">
        <v>107.35</v>
      </c>
      <c r="O11">
        <v>107.39</v>
      </c>
      <c r="P11">
        <v>107.37</v>
      </c>
      <c r="Q11">
        <v>107.34</v>
      </c>
      <c r="R11">
        <v>107.35</v>
      </c>
      <c r="S11">
        <v>107.37</v>
      </c>
      <c r="T11">
        <v>107.36</v>
      </c>
      <c r="U11">
        <v>107.38</v>
      </c>
      <c r="V11">
        <v>107.36</v>
      </c>
      <c r="W11">
        <v>107.34</v>
      </c>
      <c r="X11">
        <v>107.31</v>
      </c>
      <c r="Y11">
        <v>107.28</v>
      </c>
      <c r="Z11">
        <v>107.26</v>
      </c>
      <c r="AA11">
        <v>107.25</v>
      </c>
      <c r="AB11">
        <v>107.25</v>
      </c>
      <c r="AC11">
        <v>107.25</v>
      </c>
      <c r="AD11">
        <v>107.25</v>
      </c>
      <c r="AE11">
        <v>107.27</v>
      </c>
      <c r="AF11">
        <v>107.24</v>
      </c>
      <c r="AG11">
        <v>107.22</v>
      </c>
      <c r="AH11">
        <v>107.21</v>
      </c>
      <c r="AI11">
        <v>107.21</v>
      </c>
      <c r="AJ11">
        <v>107.21</v>
      </c>
      <c r="AK11">
        <v>107.22</v>
      </c>
      <c r="AL11">
        <v>107.17</v>
      </c>
      <c r="AM11">
        <v>107.16</v>
      </c>
      <c r="AN11">
        <v>107.17</v>
      </c>
      <c r="AO11">
        <v>107.16</v>
      </c>
      <c r="AP11">
        <v>107.16</v>
      </c>
      <c r="AQ11">
        <v>107.18</v>
      </c>
      <c r="AR11">
        <v>107.17</v>
      </c>
      <c r="AS11">
        <v>107.2</v>
      </c>
      <c r="AT11">
        <v>107.19</v>
      </c>
      <c r="AU11">
        <v>107.19</v>
      </c>
      <c r="AV11">
        <v>107.19</v>
      </c>
      <c r="AW11">
        <v>107.19</v>
      </c>
      <c r="AX11">
        <v>107.19</v>
      </c>
      <c r="AY11">
        <v>107.2</v>
      </c>
      <c r="AZ11">
        <v>107.21</v>
      </c>
      <c r="BA11">
        <v>107.23</v>
      </c>
      <c r="BB11">
        <v>107.24</v>
      </c>
      <c r="BC11">
        <v>107.22</v>
      </c>
      <c r="BD11">
        <v>107.24</v>
      </c>
      <c r="BE11">
        <v>107.23</v>
      </c>
      <c r="BF11">
        <v>107.21</v>
      </c>
      <c r="BG11">
        <v>107.17</v>
      </c>
      <c r="BH11">
        <v>107.16</v>
      </c>
      <c r="BI11">
        <v>107.18</v>
      </c>
      <c r="BK11">
        <f t="shared" si="1"/>
        <v>107.16</v>
      </c>
      <c r="BL11">
        <f t="shared" si="2"/>
        <v>107.42</v>
      </c>
      <c r="BN11">
        <f t="shared" si="5"/>
        <v>8</v>
      </c>
      <c r="BO11" s="4">
        <f>HLOOKUP(BK11,B11:$BI$144,142-BN11,FALSE)</f>
        <v>0.35902777777777767</v>
      </c>
      <c r="BP11" s="4">
        <f>HLOOKUP(BL11,B11:$BI$144,142-BN11,FALSE)</f>
        <v>0.3347222222222222</v>
      </c>
      <c r="BQ11" s="4" t="str">
        <f t="shared" si="3"/>
        <v>0.3590277777777780.334722222222222</v>
      </c>
      <c r="BR11" s="4"/>
      <c r="BS11" s="4">
        <v>0.33888888888888885</v>
      </c>
      <c r="BT11">
        <f t="shared" si="4"/>
        <v>0</v>
      </c>
      <c r="BU11">
        <f t="shared" si="7"/>
        <v>0</v>
      </c>
      <c r="BV11">
        <f t="shared" si="7"/>
        <v>0</v>
      </c>
      <c r="BW11">
        <f t="shared" si="7"/>
        <v>0</v>
      </c>
      <c r="BX11">
        <f t="shared" si="7"/>
        <v>0</v>
      </c>
      <c r="BY11">
        <f t="shared" si="7"/>
        <v>0</v>
      </c>
      <c r="BZ11">
        <f t="shared" si="7"/>
        <v>0</v>
      </c>
      <c r="CA11">
        <f t="shared" si="7"/>
        <v>0</v>
      </c>
      <c r="CB11">
        <f t="shared" si="7"/>
        <v>0</v>
      </c>
      <c r="CC11">
        <f t="shared" si="7"/>
        <v>0</v>
      </c>
      <c r="CD11">
        <f t="shared" si="7"/>
        <v>0</v>
      </c>
      <c r="CE11">
        <f t="shared" si="7"/>
        <v>0</v>
      </c>
      <c r="CF11">
        <f t="shared" si="7"/>
        <v>0</v>
      </c>
      <c r="CG11">
        <f t="shared" si="7"/>
        <v>0</v>
      </c>
      <c r="CH11">
        <f t="shared" si="7"/>
        <v>0</v>
      </c>
      <c r="CI11">
        <f t="shared" si="7"/>
        <v>0</v>
      </c>
      <c r="CJ11">
        <f t="shared" si="7"/>
        <v>0</v>
      </c>
      <c r="CK11">
        <f t="shared" si="7"/>
        <v>0</v>
      </c>
      <c r="CL11">
        <f t="shared" si="7"/>
        <v>0</v>
      </c>
      <c r="CM11">
        <f t="shared" si="7"/>
        <v>0</v>
      </c>
      <c r="CN11">
        <f t="shared" si="7"/>
        <v>0</v>
      </c>
      <c r="CO11">
        <f t="shared" si="7"/>
        <v>0</v>
      </c>
      <c r="CP11">
        <f t="shared" si="7"/>
        <v>0</v>
      </c>
      <c r="CQ11">
        <f t="shared" si="7"/>
        <v>0</v>
      </c>
      <c r="CR11">
        <f t="shared" si="7"/>
        <v>0</v>
      </c>
      <c r="CS11">
        <f t="shared" si="7"/>
        <v>0</v>
      </c>
      <c r="CT11">
        <f t="shared" si="7"/>
        <v>0</v>
      </c>
      <c r="CU11">
        <f t="shared" si="7"/>
        <v>0</v>
      </c>
      <c r="CV11">
        <f t="shared" si="7"/>
        <v>0</v>
      </c>
      <c r="CW11">
        <f t="shared" si="7"/>
        <v>0</v>
      </c>
      <c r="CX11">
        <f t="shared" si="7"/>
        <v>0</v>
      </c>
      <c r="CY11">
        <f t="shared" si="7"/>
        <v>0</v>
      </c>
      <c r="CZ11">
        <f t="shared" si="7"/>
        <v>0</v>
      </c>
      <c r="DA11">
        <f t="shared" si="7"/>
        <v>0</v>
      </c>
      <c r="DB11">
        <f t="shared" si="7"/>
        <v>0</v>
      </c>
      <c r="DC11">
        <f t="shared" si="7"/>
        <v>0</v>
      </c>
      <c r="DD11">
        <f t="shared" si="7"/>
        <v>0</v>
      </c>
      <c r="DE11">
        <f t="shared" si="7"/>
        <v>0</v>
      </c>
      <c r="DF11">
        <f t="shared" si="7"/>
        <v>0</v>
      </c>
      <c r="DG11">
        <f t="shared" si="7"/>
        <v>0</v>
      </c>
      <c r="DH11">
        <f t="shared" si="7"/>
        <v>0</v>
      </c>
      <c r="DI11">
        <f t="shared" si="7"/>
        <v>0</v>
      </c>
      <c r="DJ11">
        <f t="shared" si="7"/>
        <v>1</v>
      </c>
      <c r="DK11">
        <f t="shared" si="7"/>
        <v>0</v>
      </c>
      <c r="DL11">
        <f t="shared" si="7"/>
        <v>0</v>
      </c>
      <c r="DM11">
        <f t="shared" si="7"/>
        <v>0</v>
      </c>
      <c r="DN11">
        <f t="shared" si="7"/>
        <v>0</v>
      </c>
      <c r="DO11">
        <f t="shared" si="7"/>
        <v>0</v>
      </c>
      <c r="DP11">
        <f t="shared" si="7"/>
        <v>1</v>
      </c>
      <c r="DQ11">
        <f t="shared" si="7"/>
        <v>1</v>
      </c>
      <c r="DR11">
        <f t="shared" si="7"/>
        <v>0</v>
      </c>
      <c r="DS11">
        <f t="shared" si="7"/>
        <v>0</v>
      </c>
      <c r="DT11">
        <f t="shared" si="7"/>
        <v>0</v>
      </c>
      <c r="DU11">
        <f t="shared" si="7"/>
        <v>0</v>
      </c>
      <c r="DV11">
        <f t="shared" si="7"/>
        <v>1</v>
      </c>
      <c r="DW11">
        <f t="shared" si="7"/>
        <v>0</v>
      </c>
      <c r="DX11">
        <f t="shared" si="7"/>
        <v>0</v>
      </c>
      <c r="DY11">
        <f t="shared" si="7"/>
        <v>0</v>
      </c>
      <c r="DZ11">
        <f t="shared" si="7"/>
        <v>0</v>
      </c>
      <c r="EA11">
        <f t="shared" si="7"/>
        <v>0</v>
      </c>
    </row>
    <row r="12" spans="1:131" x14ac:dyDescent="0.25">
      <c r="A12" s="2">
        <v>42573</v>
      </c>
      <c r="B12">
        <v>105.73</v>
      </c>
      <c r="C12">
        <v>105.75</v>
      </c>
      <c r="D12">
        <v>105.76</v>
      </c>
      <c r="E12">
        <v>105.71</v>
      </c>
      <c r="F12">
        <v>105.71</v>
      </c>
      <c r="G12">
        <v>105.7</v>
      </c>
      <c r="H12">
        <v>105.79</v>
      </c>
      <c r="I12">
        <v>105.79</v>
      </c>
      <c r="J12">
        <v>105.76</v>
      </c>
      <c r="K12">
        <v>105.84</v>
      </c>
      <c r="L12">
        <v>105.82</v>
      </c>
      <c r="M12">
        <v>105.82</v>
      </c>
      <c r="N12">
        <v>105.82</v>
      </c>
      <c r="O12">
        <v>105.83</v>
      </c>
      <c r="P12">
        <v>105.86</v>
      </c>
      <c r="Q12">
        <v>105.85</v>
      </c>
      <c r="R12">
        <v>105.85</v>
      </c>
      <c r="S12">
        <v>105.88</v>
      </c>
      <c r="T12">
        <v>105.9</v>
      </c>
      <c r="U12">
        <v>105.9</v>
      </c>
      <c r="V12">
        <v>105.89</v>
      </c>
      <c r="W12">
        <v>105.9</v>
      </c>
      <c r="X12">
        <v>105.9</v>
      </c>
      <c r="Y12">
        <v>105.94</v>
      </c>
      <c r="Z12">
        <v>105.92</v>
      </c>
      <c r="AA12">
        <v>105.9</v>
      </c>
      <c r="AB12">
        <v>105.9</v>
      </c>
      <c r="AC12">
        <v>105.89</v>
      </c>
      <c r="AD12">
        <v>105.9</v>
      </c>
      <c r="AE12">
        <v>105.87</v>
      </c>
      <c r="AF12">
        <v>105.86</v>
      </c>
      <c r="AG12">
        <v>105.85</v>
      </c>
      <c r="AH12">
        <v>105.86</v>
      </c>
      <c r="AI12">
        <v>105.8</v>
      </c>
      <c r="AJ12">
        <v>105.82</v>
      </c>
      <c r="AK12">
        <v>105.83</v>
      </c>
      <c r="AL12">
        <v>105.82</v>
      </c>
      <c r="AM12">
        <v>105.82</v>
      </c>
      <c r="AN12">
        <v>105.89</v>
      </c>
      <c r="AO12">
        <v>105.92</v>
      </c>
      <c r="AP12">
        <v>105.92</v>
      </c>
      <c r="AQ12">
        <v>105.91</v>
      </c>
      <c r="AR12">
        <v>105.9</v>
      </c>
      <c r="AS12">
        <v>105.89</v>
      </c>
      <c r="AT12">
        <v>105.89</v>
      </c>
      <c r="AU12">
        <v>105.9</v>
      </c>
      <c r="AV12">
        <v>105.9</v>
      </c>
      <c r="AW12">
        <v>105.92</v>
      </c>
      <c r="AX12">
        <v>105.93</v>
      </c>
      <c r="AY12">
        <v>105.93</v>
      </c>
      <c r="AZ12">
        <v>105.91</v>
      </c>
      <c r="BA12">
        <v>105.91</v>
      </c>
      <c r="BB12">
        <v>105.87</v>
      </c>
      <c r="BC12">
        <v>105.87</v>
      </c>
      <c r="BD12">
        <v>105.85</v>
      </c>
      <c r="BE12">
        <v>105.82</v>
      </c>
      <c r="BF12">
        <v>105.81</v>
      </c>
      <c r="BG12">
        <v>105.81</v>
      </c>
      <c r="BH12">
        <v>105.78</v>
      </c>
      <c r="BI12">
        <v>105.79</v>
      </c>
      <c r="BK12">
        <f t="shared" si="1"/>
        <v>105.7</v>
      </c>
      <c r="BL12">
        <f t="shared" si="2"/>
        <v>105.94</v>
      </c>
      <c r="BN12">
        <f t="shared" si="5"/>
        <v>9</v>
      </c>
      <c r="BO12" s="4">
        <f>HLOOKUP(BK12,B12:$BI$144,142-BN12,FALSE)</f>
        <v>0.33680555555555552</v>
      </c>
      <c r="BP12" s="4">
        <f>HLOOKUP(BL12,B12:$BI$144,142-BN12,FALSE)</f>
        <v>0.34930555555555548</v>
      </c>
      <c r="BQ12" s="4" t="str">
        <f t="shared" si="3"/>
        <v>0.3368055555555560.349305555555555</v>
      </c>
      <c r="BR12" s="4"/>
      <c r="BS12" s="4">
        <v>0.33958333333333329</v>
      </c>
      <c r="BT12">
        <f t="shared" si="4"/>
        <v>0</v>
      </c>
      <c r="BU12">
        <f t="shared" si="7"/>
        <v>0</v>
      </c>
      <c r="BV12">
        <f t="shared" si="7"/>
        <v>0</v>
      </c>
      <c r="BW12">
        <f t="shared" si="7"/>
        <v>0</v>
      </c>
      <c r="BX12">
        <f t="shared" si="7"/>
        <v>0</v>
      </c>
      <c r="BY12">
        <f t="shared" si="7"/>
        <v>0</v>
      </c>
      <c r="BZ12">
        <f t="shared" si="7"/>
        <v>0</v>
      </c>
      <c r="CA12">
        <f t="shared" si="7"/>
        <v>0</v>
      </c>
      <c r="CB12">
        <f t="shared" si="7"/>
        <v>0</v>
      </c>
      <c r="CC12">
        <f t="shared" si="7"/>
        <v>0</v>
      </c>
      <c r="CD12">
        <f t="shared" si="7"/>
        <v>0</v>
      </c>
      <c r="CE12">
        <f t="shared" si="7"/>
        <v>0</v>
      </c>
      <c r="CF12">
        <f t="shared" si="7"/>
        <v>0</v>
      </c>
      <c r="CG12">
        <f t="shared" si="7"/>
        <v>0</v>
      </c>
      <c r="CH12">
        <f t="shared" si="7"/>
        <v>0</v>
      </c>
      <c r="CI12">
        <f t="shared" si="7"/>
        <v>0</v>
      </c>
      <c r="CJ12">
        <f t="shared" si="7"/>
        <v>0</v>
      </c>
      <c r="CK12">
        <f t="shared" si="7"/>
        <v>0</v>
      </c>
      <c r="CL12">
        <f t="shared" si="7"/>
        <v>0</v>
      </c>
      <c r="CM12">
        <f t="shared" si="7"/>
        <v>0</v>
      </c>
      <c r="CN12">
        <f t="shared" si="7"/>
        <v>0</v>
      </c>
      <c r="CO12">
        <f t="shared" si="7"/>
        <v>0</v>
      </c>
      <c r="CP12">
        <f t="shared" si="7"/>
        <v>0</v>
      </c>
      <c r="CQ12">
        <f t="shared" si="7"/>
        <v>0</v>
      </c>
      <c r="CR12">
        <f t="shared" si="7"/>
        <v>0</v>
      </c>
      <c r="CS12">
        <f t="shared" si="7"/>
        <v>0</v>
      </c>
      <c r="CT12">
        <f t="shared" si="7"/>
        <v>0</v>
      </c>
      <c r="CU12">
        <f t="shared" si="7"/>
        <v>0</v>
      </c>
      <c r="CV12">
        <f t="shared" si="7"/>
        <v>0</v>
      </c>
      <c r="CW12">
        <f t="shared" si="7"/>
        <v>0</v>
      </c>
      <c r="CX12">
        <f t="shared" si="7"/>
        <v>0</v>
      </c>
      <c r="CY12">
        <f t="shared" si="7"/>
        <v>0</v>
      </c>
      <c r="CZ12">
        <f t="shared" si="7"/>
        <v>0</v>
      </c>
      <c r="DA12">
        <f t="shared" si="7"/>
        <v>0</v>
      </c>
      <c r="DB12">
        <f t="shared" si="7"/>
        <v>0</v>
      </c>
      <c r="DC12">
        <f t="shared" si="7"/>
        <v>0</v>
      </c>
      <c r="DD12">
        <f t="shared" si="7"/>
        <v>0</v>
      </c>
      <c r="DE12">
        <f t="shared" si="7"/>
        <v>0</v>
      </c>
      <c r="DF12">
        <f t="shared" si="7"/>
        <v>0</v>
      </c>
      <c r="DG12">
        <f t="shared" si="7"/>
        <v>0</v>
      </c>
      <c r="DH12">
        <f t="shared" si="7"/>
        <v>0</v>
      </c>
      <c r="DI12">
        <f t="shared" si="7"/>
        <v>0</v>
      </c>
      <c r="DJ12">
        <f t="shared" si="7"/>
        <v>0</v>
      </c>
      <c r="DK12">
        <f t="shared" si="7"/>
        <v>0</v>
      </c>
      <c r="DL12">
        <f t="shared" si="7"/>
        <v>0</v>
      </c>
      <c r="DM12">
        <f t="shared" si="7"/>
        <v>0</v>
      </c>
      <c r="DN12">
        <f t="shared" si="7"/>
        <v>0</v>
      </c>
      <c r="DO12">
        <f t="shared" si="7"/>
        <v>0</v>
      </c>
      <c r="DP12">
        <f t="shared" si="7"/>
        <v>0</v>
      </c>
      <c r="DQ12">
        <f t="shared" si="7"/>
        <v>0</v>
      </c>
      <c r="DR12">
        <f t="shared" si="7"/>
        <v>0</v>
      </c>
      <c r="DS12">
        <f t="shared" si="7"/>
        <v>0</v>
      </c>
      <c r="DT12">
        <f t="shared" si="7"/>
        <v>0</v>
      </c>
      <c r="DU12">
        <f t="shared" si="7"/>
        <v>0</v>
      </c>
      <c r="DV12">
        <f t="shared" si="7"/>
        <v>0</v>
      </c>
      <c r="DW12">
        <f t="shared" si="7"/>
        <v>0</v>
      </c>
      <c r="DX12">
        <f t="shared" si="7"/>
        <v>0</v>
      </c>
      <c r="DY12">
        <f t="shared" si="7"/>
        <v>0</v>
      </c>
      <c r="DZ12">
        <f t="shared" si="7"/>
        <v>0</v>
      </c>
      <c r="EA12">
        <f t="shared" si="7"/>
        <v>0</v>
      </c>
    </row>
    <row r="13" spans="1:131" x14ac:dyDescent="0.25">
      <c r="A13" s="2">
        <v>42576</v>
      </c>
      <c r="B13">
        <v>106.57</v>
      </c>
      <c r="C13">
        <v>106.62</v>
      </c>
      <c r="D13">
        <v>106.59</v>
      </c>
      <c r="E13">
        <v>106.6</v>
      </c>
      <c r="F13">
        <v>106.57</v>
      </c>
      <c r="G13">
        <v>106.48</v>
      </c>
      <c r="H13">
        <v>106.47</v>
      </c>
      <c r="I13">
        <v>106.44</v>
      </c>
      <c r="J13">
        <v>106.44</v>
      </c>
      <c r="K13">
        <v>106.46</v>
      </c>
      <c r="L13">
        <v>106.43</v>
      </c>
      <c r="M13">
        <v>106.44</v>
      </c>
      <c r="N13">
        <v>106.42</v>
      </c>
      <c r="O13">
        <v>106.4</v>
      </c>
      <c r="P13">
        <v>106.4</v>
      </c>
      <c r="Q13">
        <v>106.41</v>
      </c>
      <c r="R13">
        <v>106.4</v>
      </c>
      <c r="S13">
        <v>106.41</v>
      </c>
      <c r="T13">
        <v>106.42</v>
      </c>
      <c r="U13">
        <v>106.43</v>
      </c>
      <c r="V13">
        <v>106.43</v>
      </c>
      <c r="W13">
        <v>106.43</v>
      </c>
      <c r="X13">
        <v>106.42</v>
      </c>
      <c r="Y13">
        <v>106.44</v>
      </c>
      <c r="Z13">
        <v>106.45</v>
      </c>
      <c r="AA13">
        <v>106.45</v>
      </c>
      <c r="AB13">
        <v>106.44</v>
      </c>
      <c r="AC13">
        <v>106.43</v>
      </c>
      <c r="AD13">
        <v>106.44</v>
      </c>
      <c r="AE13">
        <v>106.46</v>
      </c>
      <c r="AF13">
        <v>106.46</v>
      </c>
      <c r="AG13">
        <v>106.44</v>
      </c>
      <c r="AH13">
        <v>106.45</v>
      </c>
      <c r="AI13">
        <v>106.44</v>
      </c>
      <c r="AJ13">
        <v>106.44</v>
      </c>
      <c r="AK13">
        <v>106.45</v>
      </c>
      <c r="AL13">
        <v>106.47</v>
      </c>
      <c r="AM13">
        <v>106.48</v>
      </c>
      <c r="AN13">
        <v>106.44</v>
      </c>
      <c r="AO13">
        <v>106.44</v>
      </c>
      <c r="AP13">
        <v>106.42</v>
      </c>
      <c r="AQ13">
        <v>106.43</v>
      </c>
      <c r="AR13">
        <v>106.41</v>
      </c>
      <c r="AS13">
        <v>106.4</v>
      </c>
      <c r="AT13">
        <v>106.4</v>
      </c>
      <c r="AU13">
        <v>106.39</v>
      </c>
      <c r="AV13">
        <v>106.38</v>
      </c>
      <c r="AW13">
        <v>106.4</v>
      </c>
      <c r="AX13">
        <v>106.42</v>
      </c>
      <c r="AY13">
        <v>106.42</v>
      </c>
      <c r="AZ13">
        <v>106.44</v>
      </c>
      <c r="BA13">
        <v>106.42</v>
      </c>
      <c r="BB13">
        <v>106.41</v>
      </c>
      <c r="BC13">
        <v>106.42</v>
      </c>
      <c r="BD13">
        <v>106.38</v>
      </c>
      <c r="BE13">
        <v>106.32</v>
      </c>
      <c r="BF13">
        <v>106.31</v>
      </c>
      <c r="BG13">
        <v>106.3</v>
      </c>
      <c r="BH13">
        <v>106.29</v>
      </c>
      <c r="BI13">
        <v>106.3</v>
      </c>
      <c r="BK13">
        <f t="shared" si="1"/>
        <v>106.29</v>
      </c>
      <c r="BL13">
        <f t="shared" si="2"/>
        <v>106.62</v>
      </c>
      <c r="BN13">
        <f t="shared" si="5"/>
        <v>10</v>
      </c>
      <c r="BO13" s="4">
        <f>HLOOKUP(BK13,B13:$BI$144,142-BN13,FALSE)</f>
        <v>0.37361111111111095</v>
      </c>
      <c r="BP13" s="4">
        <f>HLOOKUP(BL13,B13:$BI$144,142-BN13,FALSE)</f>
        <v>0.33402777777777776</v>
      </c>
      <c r="BQ13" s="4" t="str">
        <f t="shared" si="3"/>
        <v>0.3736111111111110.334027777777778</v>
      </c>
      <c r="BR13" s="4"/>
      <c r="BS13" s="4">
        <v>0.34027777777777773</v>
      </c>
      <c r="BT13">
        <f t="shared" si="4"/>
        <v>0</v>
      </c>
      <c r="BU13">
        <f t="shared" ref="BU13:EF16" si="8">COUNTIF($BQ$3:$BQ$143,$BS13&amp;BU$2)</f>
        <v>0</v>
      </c>
      <c r="BV13">
        <f t="shared" si="8"/>
        <v>0</v>
      </c>
      <c r="BW13">
        <f t="shared" si="8"/>
        <v>0</v>
      </c>
      <c r="BX13">
        <f t="shared" si="8"/>
        <v>0</v>
      </c>
      <c r="BY13">
        <f t="shared" si="8"/>
        <v>0</v>
      </c>
      <c r="BZ13">
        <f t="shared" si="8"/>
        <v>0</v>
      </c>
      <c r="CA13">
        <f t="shared" si="8"/>
        <v>0</v>
      </c>
      <c r="CB13">
        <f t="shared" si="8"/>
        <v>0</v>
      </c>
      <c r="CC13">
        <f t="shared" si="8"/>
        <v>0</v>
      </c>
      <c r="CD13">
        <f t="shared" si="8"/>
        <v>0</v>
      </c>
      <c r="CE13">
        <f t="shared" si="8"/>
        <v>0</v>
      </c>
      <c r="CF13">
        <f t="shared" si="8"/>
        <v>0</v>
      </c>
      <c r="CG13">
        <f t="shared" si="8"/>
        <v>0</v>
      </c>
      <c r="CH13">
        <f t="shared" si="8"/>
        <v>0</v>
      </c>
      <c r="CI13">
        <f t="shared" si="8"/>
        <v>0</v>
      </c>
      <c r="CJ13">
        <f t="shared" si="8"/>
        <v>0</v>
      </c>
      <c r="CK13">
        <f t="shared" si="8"/>
        <v>0</v>
      </c>
      <c r="CL13">
        <f t="shared" si="8"/>
        <v>0</v>
      </c>
      <c r="CM13">
        <f t="shared" si="8"/>
        <v>0</v>
      </c>
      <c r="CN13">
        <f t="shared" si="8"/>
        <v>0</v>
      </c>
      <c r="CO13">
        <f t="shared" si="8"/>
        <v>0</v>
      </c>
      <c r="CP13">
        <f t="shared" si="8"/>
        <v>0</v>
      </c>
      <c r="CQ13">
        <f t="shared" si="8"/>
        <v>0</v>
      </c>
      <c r="CR13">
        <f t="shared" si="8"/>
        <v>0</v>
      </c>
      <c r="CS13">
        <f t="shared" si="8"/>
        <v>0</v>
      </c>
      <c r="CT13">
        <f t="shared" si="8"/>
        <v>0</v>
      </c>
      <c r="CU13">
        <f t="shared" si="8"/>
        <v>0</v>
      </c>
      <c r="CV13">
        <f t="shared" si="8"/>
        <v>0</v>
      </c>
      <c r="CW13">
        <f t="shared" si="8"/>
        <v>0</v>
      </c>
      <c r="CX13">
        <f t="shared" si="8"/>
        <v>0</v>
      </c>
      <c r="CY13">
        <f t="shared" si="8"/>
        <v>0</v>
      </c>
      <c r="CZ13">
        <f t="shared" si="8"/>
        <v>0</v>
      </c>
      <c r="DA13">
        <f t="shared" si="8"/>
        <v>0</v>
      </c>
      <c r="DB13">
        <f t="shared" si="8"/>
        <v>0</v>
      </c>
      <c r="DC13">
        <f t="shared" si="8"/>
        <v>0</v>
      </c>
      <c r="DD13">
        <f t="shared" si="8"/>
        <v>0</v>
      </c>
      <c r="DE13">
        <f t="shared" si="8"/>
        <v>0</v>
      </c>
      <c r="DF13">
        <f t="shared" si="8"/>
        <v>0</v>
      </c>
      <c r="DG13">
        <f t="shared" si="8"/>
        <v>0</v>
      </c>
      <c r="DH13">
        <f t="shared" si="8"/>
        <v>0</v>
      </c>
      <c r="DI13">
        <f t="shared" si="8"/>
        <v>0</v>
      </c>
      <c r="DJ13">
        <f t="shared" si="8"/>
        <v>0</v>
      </c>
      <c r="DK13">
        <f t="shared" si="8"/>
        <v>0</v>
      </c>
      <c r="DL13">
        <f t="shared" si="8"/>
        <v>0</v>
      </c>
      <c r="DM13">
        <f t="shared" si="8"/>
        <v>0</v>
      </c>
      <c r="DN13">
        <f t="shared" si="8"/>
        <v>0</v>
      </c>
      <c r="DO13">
        <f t="shared" si="8"/>
        <v>0</v>
      </c>
      <c r="DP13">
        <f t="shared" si="8"/>
        <v>0</v>
      </c>
      <c r="DQ13">
        <f t="shared" si="8"/>
        <v>0</v>
      </c>
      <c r="DR13">
        <f t="shared" si="8"/>
        <v>0</v>
      </c>
      <c r="DS13">
        <f t="shared" si="8"/>
        <v>0</v>
      </c>
      <c r="DT13">
        <f t="shared" si="8"/>
        <v>0</v>
      </c>
      <c r="DU13">
        <f t="shared" si="8"/>
        <v>0</v>
      </c>
      <c r="DV13">
        <f t="shared" si="8"/>
        <v>0</v>
      </c>
      <c r="DW13">
        <f t="shared" si="8"/>
        <v>0</v>
      </c>
      <c r="DX13">
        <f t="shared" si="8"/>
        <v>1</v>
      </c>
      <c r="DY13">
        <f t="shared" si="8"/>
        <v>1</v>
      </c>
      <c r="DZ13">
        <f t="shared" si="8"/>
        <v>0</v>
      </c>
      <c r="EA13">
        <f t="shared" si="8"/>
        <v>0</v>
      </c>
    </row>
    <row r="14" spans="1:131" x14ac:dyDescent="0.25">
      <c r="A14" s="2">
        <v>42577</v>
      </c>
      <c r="B14">
        <v>104.94</v>
      </c>
      <c r="C14">
        <v>104.94</v>
      </c>
      <c r="D14">
        <v>105.07</v>
      </c>
      <c r="E14">
        <v>105.05</v>
      </c>
      <c r="F14">
        <v>105.05</v>
      </c>
      <c r="G14">
        <v>105.03</v>
      </c>
      <c r="H14">
        <v>105.11</v>
      </c>
      <c r="I14">
        <v>105.1</v>
      </c>
      <c r="J14">
        <v>105.06</v>
      </c>
      <c r="K14">
        <v>105.09</v>
      </c>
      <c r="L14">
        <v>105.11</v>
      </c>
      <c r="M14">
        <v>105.13</v>
      </c>
      <c r="N14">
        <v>105.14</v>
      </c>
      <c r="O14">
        <v>105.1</v>
      </c>
      <c r="P14">
        <v>105.15</v>
      </c>
      <c r="Q14">
        <v>105.18</v>
      </c>
      <c r="R14">
        <v>105.15</v>
      </c>
      <c r="S14">
        <v>105.1</v>
      </c>
      <c r="T14">
        <v>105.09</v>
      </c>
      <c r="U14">
        <v>105.1</v>
      </c>
      <c r="V14">
        <v>105.05</v>
      </c>
      <c r="W14">
        <v>105.04</v>
      </c>
      <c r="X14">
        <v>105.03</v>
      </c>
      <c r="Y14">
        <v>105.05</v>
      </c>
      <c r="Z14">
        <v>105.06</v>
      </c>
      <c r="AA14">
        <v>105.11</v>
      </c>
      <c r="AB14">
        <v>105.15</v>
      </c>
      <c r="AC14">
        <v>105.18</v>
      </c>
      <c r="AD14">
        <v>105.18</v>
      </c>
      <c r="AE14">
        <v>105.18</v>
      </c>
      <c r="AF14">
        <v>105.17</v>
      </c>
      <c r="AG14">
        <v>105.16</v>
      </c>
      <c r="AH14">
        <v>105.13</v>
      </c>
      <c r="AI14">
        <v>105.16</v>
      </c>
      <c r="AJ14">
        <v>105.15</v>
      </c>
      <c r="AK14">
        <v>105.18</v>
      </c>
      <c r="AL14">
        <v>105.26</v>
      </c>
      <c r="AM14">
        <v>105.24</v>
      </c>
      <c r="AN14">
        <v>105.24</v>
      </c>
      <c r="AO14">
        <v>105.25</v>
      </c>
      <c r="AP14">
        <v>105.25</v>
      </c>
      <c r="AQ14">
        <v>105.27</v>
      </c>
      <c r="AR14">
        <v>105.34</v>
      </c>
      <c r="AS14">
        <v>105.33</v>
      </c>
      <c r="AT14">
        <v>105.3</v>
      </c>
      <c r="AU14">
        <v>105.31</v>
      </c>
      <c r="AV14">
        <v>105.34</v>
      </c>
      <c r="AW14">
        <v>105.46</v>
      </c>
      <c r="AX14">
        <v>105.47</v>
      </c>
      <c r="AY14">
        <v>105.53</v>
      </c>
      <c r="AZ14">
        <v>105.59</v>
      </c>
      <c r="BA14">
        <v>105.58</v>
      </c>
      <c r="BB14">
        <v>105.58</v>
      </c>
      <c r="BC14">
        <v>105.58</v>
      </c>
      <c r="BD14">
        <v>105.6</v>
      </c>
      <c r="BE14">
        <v>105.64</v>
      </c>
      <c r="BF14">
        <v>105.63</v>
      </c>
      <c r="BG14">
        <v>105.61</v>
      </c>
      <c r="BH14">
        <v>105.62</v>
      </c>
      <c r="BI14">
        <v>105.6</v>
      </c>
      <c r="BK14">
        <f t="shared" si="1"/>
        <v>104.94</v>
      </c>
      <c r="BL14">
        <f t="shared" si="2"/>
        <v>105.64</v>
      </c>
      <c r="BN14">
        <f t="shared" si="5"/>
        <v>11</v>
      </c>
      <c r="BO14" s="4">
        <f>HLOOKUP(BK14,B14:$BI$144,142-BN14,FALSE)</f>
        <v>0.33333333333333331</v>
      </c>
      <c r="BP14" s="4">
        <f>HLOOKUP(BL14,B14:$BI$144,142-BN14,FALSE)</f>
        <v>0.37152777777777762</v>
      </c>
      <c r="BQ14" s="4" t="str">
        <f t="shared" si="3"/>
        <v>0.3333333333333330.371527777777778</v>
      </c>
      <c r="BR14" s="4"/>
      <c r="BS14" s="4">
        <v>0.34097222222222218</v>
      </c>
      <c r="BT14">
        <f t="shared" si="4"/>
        <v>0</v>
      </c>
      <c r="BU14">
        <f t="shared" si="8"/>
        <v>0</v>
      </c>
      <c r="BV14">
        <f t="shared" si="8"/>
        <v>0</v>
      </c>
      <c r="BW14">
        <f t="shared" si="8"/>
        <v>0</v>
      </c>
      <c r="BX14">
        <f t="shared" si="8"/>
        <v>0</v>
      </c>
      <c r="BY14">
        <f t="shared" si="8"/>
        <v>0</v>
      </c>
      <c r="BZ14">
        <f t="shared" si="8"/>
        <v>0</v>
      </c>
      <c r="CA14">
        <f t="shared" si="8"/>
        <v>0</v>
      </c>
      <c r="CB14">
        <f t="shared" si="8"/>
        <v>0</v>
      </c>
      <c r="CC14">
        <f t="shared" si="8"/>
        <v>0</v>
      </c>
      <c r="CD14">
        <f t="shared" si="8"/>
        <v>0</v>
      </c>
      <c r="CE14">
        <f t="shared" si="8"/>
        <v>0</v>
      </c>
      <c r="CF14">
        <f t="shared" si="8"/>
        <v>0</v>
      </c>
      <c r="CG14">
        <f t="shared" si="8"/>
        <v>0</v>
      </c>
      <c r="CH14">
        <f t="shared" si="8"/>
        <v>0</v>
      </c>
      <c r="CI14">
        <f t="shared" si="8"/>
        <v>0</v>
      </c>
      <c r="CJ14">
        <f t="shared" si="8"/>
        <v>0</v>
      </c>
      <c r="CK14">
        <f t="shared" si="8"/>
        <v>0</v>
      </c>
      <c r="CL14">
        <f t="shared" si="8"/>
        <v>0</v>
      </c>
      <c r="CM14">
        <f t="shared" si="8"/>
        <v>0</v>
      </c>
      <c r="CN14">
        <f t="shared" si="8"/>
        <v>0</v>
      </c>
      <c r="CO14">
        <f t="shared" si="8"/>
        <v>0</v>
      </c>
      <c r="CP14">
        <f t="shared" si="8"/>
        <v>0</v>
      </c>
      <c r="CQ14">
        <f t="shared" si="8"/>
        <v>0</v>
      </c>
      <c r="CR14">
        <f t="shared" si="8"/>
        <v>0</v>
      </c>
      <c r="CS14">
        <f t="shared" si="8"/>
        <v>0</v>
      </c>
      <c r="CT14">
        <f t="shared" si="8"/>
        <v>0</v>
      </c>
      <c r="CU14">
        <f t="shared" si="8"/>
        <v>0</v>
      </c>
      <c r="CV14">
        <f t="shared" si="8"/>
        <v>0</v>
      </c>
      <c r="CW14">
        <f t="shared" si="8"/>
        <v>0</v>
      </c>
      <c r="CX14">
        <f t="shared" si="8"/>
        <v>0</v>
      </c>
      <c r="CY14">
        <f t="shared" si="8"/>
        <v>0</v>
      </c>
      <c r="CZ14">
        <f t="shared" si="8"/>
        <v>0</v>
      </c>
      <c r="DA14">
        <f t="shared" si="8"/>
        <v>0</v>
      </c>
      <c r="DB14">
        <f t="shared" si="8"/>
        <v>0</v>
      </c>
      <c r="DC14">
        <f t="shared" si="8"/>
        <v>0</v>
      </c>
      <c r="DD14">
        <f t="shared" si="8"/>
        <v>0</v>
      </c>
      <c r="DE14">
        <f t="shared" si="8"/>
        <v>0</v>
      </c>
      <c r="DF14">
        <f t="shared" si="8"/>
        <v>0</v>
      </c>
      <c r="DG14">
        <f t="shared" si="8"/>
        <v>0</v>
      </c>
      <c r="DH14">
        <f t="shared" si="8"/>
        <v>0</v>
      </c>
      <c r="DI14">
        <f t="shared" si="8"/>
        <v>0</v>
      </c>
      <c r="DJ14">
        <f t="shared" si="8"/>
        <v>0</v>
      </c>
      <c r="DK14">
        <f t="shared" si="8"/>
        <v>0</v>
      </c>
      <c r="DL14">
        <f t="shared" si="8"/>
        <v>0</v>
      </c>
      <c r="DM14">
        <f t="shared" si="8"/>
        <v>0</v>
      </c>
      <c r="DN14">
        <f t="shared" si="8"/>
        <v>0</v>
      </c>
      <c r="DO14">
        <f t="shared" si="8"/>
        <v>0</v>
      </c>
      <c r="DP14">
        <f t="shared" si="8"/>
        <v>0</v>
      </c>
      <c r="DQ14">
        <f t="shared" si="8"/>
        <v>0</v>
      </c>
      <c r="DR14">
        <f t="shared" si="8"/>
        <v>0</v>
      </c>
      <c r="DS14">
        <f t="shared" si="8"/>
        <v>0</v>
      </c>
      <c r="DT14">
        <f t="shared" si="8"/>
        <v>0</v>
      </c>
      <c r="DU14">
        <f t="shared" si="8"/>
        <v>0</v>
      </c>
      <c r="DV14">
        <f t="shared" si="8"/>
        <v>0</v>
      </c>
      <c r="DW14">
        <f t="shared" si="8"/>
        <v>0</v>
      </c>
      <c r="DX14">
        <f t="shared" si="8"/>
        <v>0</v>
      </c>
      <c r="DY14">
        <f t="shared" si="8"/>
        <v>0</v>
      </c>
      <c r="DZ14">
        <f t="shared" si="8"/>
        <v>0</v>
      </c>
      <c r="EA14">
        <f t="shared" si="8"/>
        <v>0</v>
      </c>
    </row>
    <row r="15" spans="1:131" x14ac:dyDescent="0.25">
      <c r="A15" s="2">
        <v>42578</v>
      </c>
      <c r="B15">
        <v>105.15</v>
      </c>
      <c r="C15">
        <v>105.17</v>
      </c>
      <c r="D15">
        <v>105.13</v>
      </c>
      <c r="E15">
        <v>105.11</v>
      </c>
      <c r="F15">
        <v>105.14</v>
      </c>
      <c r="G15">
        <v>105.13</v>
      </c>
      <c r="H15">
        <v>105.06</v>
      </c>
      <c r="I15">
        <v>105.06</v>
      </c>
      <c r="J15">
        <v>105.08</v>
      </c>
      <c r="K15">
        <v>105.02</v>
      </c>
      <c r="L15">
        <v>105</v>
      </c>
      <c r="M15">
        <v>104.98</v>
      </c>
      <c r="N15">
        <v>104.99</v>
      </c>
      <c r="O15">
        <v>105.02</v>
      </c>
      <c r="P15">
        <v>105</v>
      </c>
      <c r="Q15">
        <v>105.03</v>
      </c>
      <c r="R15">
        <v>104.98</v>
      </c>
      <c r="S15">
        <v>104.93</v>
      </c>
      <c r="T15">
        <v>104.98</v>
      </c>
      <c r="U15">
        <v>104.99</v>
      </c>
      <c r="V15">
        <v>104.97</v>
      </c>
      <c r="W15">
        <v>104.96</v>
      </c>
      <c r="X15">
        <v>104.94</v>
      </c>
      <c r="Y15">
        <v>104.91</v>
      </c>
      <c r="Z15">
        <v>104.89</v>
      </c>
      <c r="AA15">
        <v>104.89</v>
      </c>
      <c r="AB15">
        <v>104.93</v>
      </c>
      <c r="AC15">
        <v>104.97</v>
      </c>
      <c r="AD15">
        <v>104.96</v>
      </c>
      <c r="AE15">
        <v>104.95</v>
      </c>
      <c r="AF15">
        <v>104.95</v>
      </c>
      <c r="AG15">
        <v>104.95</v>
      </c>
      <c r="AH15">
        <v>104.96</v>
      </c>
      <c r="AI15">
        <v>104.99</v>
      </c>
      <c r="AJ15">
        <v>105</v>
      </c>
      <c r="AK15">
        <v>105.03</v>
      </c>
      <c r="AL15">
        <v>105.03</v>
      </c>
      <c r="AM15">
        <v>105.03</v>
      </c>
      <c r="AN15">
        <v>105.06</v>
      </c>
      <c r="AO15">
        <v>105.05</v>
      </c>
      <c r="AP15">
        <v>105.04</v>
      </c>
      <c r="AQ15">
        <v>105.08</v>
      </c>
      <c r="AR15">
        <v>105.06</v>
      </c>
      <c r="AS15">
        <v>105.04</v>
      </c>
      <c r="AT15">
        <v>105.07</v>
      </c>
      <c r="AU15">
        <v>105.1</v>
      </c>
      <c r="AV15">
        <v>105.11</v>
      </c>
      <c r="AW15">
        <v>105.07</v>
      </c>
      <c r="AX15">
        <v>105.04</v>
      </c>
      <c r="AY15">
        <v>104.98</v>
      </c>
      <c r="AZ15">
        <v>104.95</v>
      </c>
      <c r="BA15">
        <v>104.94</v>
      </c>
      <c r="BB15">
        <v>104.95</v>
      </c>
      <c r="BC15">
        <v>104.99</v>
      </c>
      <c r="BD15">
        <v>104.98</v>
      </c>
      <c r="BE15">
        <v>104.99</v>
      </c>
      <c r="BF15">
        <v>105</v>
      </c>
      <c r="BG15">
        <v>105</v>
      </c>
      <c r="BH15">
        <v>104.9</v>
      </c>
      <c r="BI15">
        <v>104.85</v>
      </c>
      <c r="BK15">
        <f t="shared" si="1"/>
        <v>104.85</v>
      </c>
      <c r="BL15">
        <f t="shared" si="2"/>
        <v>105.17</v>
      </c>
      <c r="BN15">
        <f t="shared" si="5"/>
        <v>12</v>
      </c>
      <c r="BO15" s="4">
        <f>HLOOKUP(BK15,B15:$BI$144,142-BN15,FALSE)</f>
        <v>0.37430555555555539</v>
      </c>
      <c r="BP15" s="4">
        <f>HLOOKUP(BL15,B15:$BI$144,142-BN15,FALSE)</f>
        <v>0.33402777777777776</v>
      </c>
      <c r="BQ15" s="4" t="str">
        <f t="shared" si="3"/>
        <v>0.3743055555555550.334027777777778</v>
      </c>
      <c r="BR15" s="4"/>
      <c r="BS15" s="4">
        <v>0.34166666666666662</v>
      </c>
      <c r="BT15">
        <f t="shared" si="4"/>
        <v>0</v>
      </c>
      <c r="BU15">
        <f t="shared" si="8"/>
        <v>0</v>
      </c>
      <c r="BV15">
        <f t="shared" si="8"/>
        <v>0</v>
      </c>
      <c r="BW15">
        <f t="shared" si="8"/>
        <v>0</v>
      </c>
      <c r="BX15">
        <f t="shared" si="8"/>
        <v>0</v>
      </c>
      <c r="BY15">
        <f t="shared" si="8"/>
        <v>0</v>
      </c>
      <c r="BZ15">
        <f t="shared" si="8"/>
        <v>0</v>
      </c>
      <c r="CA15">
        <f t="shared" si="8"/>
        <v>0</v>
      </c>
      <c r="CB15">
        <f t="shared" si="8"/>
        <v>0</v>
      </c>
      <c r="CC15">
        <f t="shared" si="8"/>
        <v>0</v>
      </c>
      <c r="CD15">
        <f t="shared" si="8"/>
        <v>0</v>
      </c>
      <c r="CE15">
        <f t="shared" si="8"/>
        <v>0</v>
      </c>
      <c r="CF15">
        <f t="shared" si="8"/>
        <v>0</v>
      </c>
      <c r="CG15">
        <f t="shared" si="8"/>
        <v>0</v>
      </c>
      <c r="CH15">
        <f t="shared" si="8"/>
        <v>0</v>
      </c>
      <c r="CI15">
        <f t="shared" si="8"/>
        <v>0</v>
      </c>
      <c r="CJ15">
        <f t="shared" si="8"/>
        <v>0</v>
      </c>
      <c r="CK15">
        <f t="shared" si="8"/>
        <v>0</v>
      </c>
      <c r="CL15">
        <f t="shared" si="8"/>
        <v>0</v>
      </c>
      <c r="CM15">
        <f t="shared" si="8"/>
        <v>0</v>
      </c>
      <c r="CN15">
        <f t="shared" si="8"/>
        <v>0</v>
      </c>
      <c r="CO15">
        <f t="shared" si="8"/>
        <v>0</v>
      </c>
      <c r="CP15">
        <f t="shared" si="8"/>
        <v>0</v>
      </c>
      <c r="CQ15">
        <f t="shared" si="8"/>
        <v>0</v>
      </c>
      <c r="CR15">
        <f t="shared" si="8"/>
        <v>0</v>
      </c>
      <c r="CS15">
        <f t="shared" si="8"/>
        <v>0</v>
      </c>
      <c r="CT15">
        <f t="shared" si="8"/>
        <v>0</v>
      </c>
      <c r="CU15">
        <f t="shared" si="8"/>
        <v>0</v>
      </c>
      <c r="CV15">
        <f t="shared" si="8"/>
        <v>0</v>
      </c>
      <c r="CW15">
        <f t="shared" si="8"/>
        <v>0</v>
      </c>
      <c r="CX15">
        <f t="shared" si="8"/>
        <v>0</v>
      </c>
      <c r="CY15">
        <f t="shared" si="8"/>
        <v>0</v>
      </c>
      <c r="CZ15">
        <f t="shared" si="8"/>
        <v>0</v>
      </c>
      <c r="DA15">
        <f t="shared" si="8"/>
        <v>0</v>
      </c>
      <c r="DB15">
        <f t="shared" si="8"/>
        <v>0</v>
      </c>
      <c r="DC15">
        <f t="shared" si="8"/>
        <v>0</v>
      </c>
      <c r="DD15">
        <f t="shared" si="8"/>
        <v>0</v>
      </c>
      <c r="DE15">
        <f t="shared" si="8"/>
        <v>0</v>
      </c>
      <c r="DF15">
        <f t="shared" si="8"/>
        <v>0</v>
      </c>
      <c r="DG15">
        <f t="shared" si="8"/>
        <v>0</v>
      </c>
      <c r="DH15">
        <f t="shared" si="8"/>
        <v>0</v>
      </c>
      <c r="DI15">
        <f t="shared" si="8"/>
        <v>0</v>
      </c>
      <c r="DJ15">
        <f t="shared" si="8"/>
        <v>0</v>
      </c>
      <c r="DK15">
        <f t="shared" si="8"/>
        <v>0</v>
      </c>
      <c r="DL15">
        <f t="shared" si="8"/>
        <v>0</v>
      </c>
      <c r="DM15">
        <f t="shared" si="8"/>
        <v>0</v>
      </c>
      <c r="DN15">
        <f t="shared" si="8"/>
        <v>0</v>
      </c>
      <c r="DO15">
        <f t="shared" si="8"/>
        <v>0</v>
      </c>
      <c r="DP15">
        <f t="shared" si="8"/>
        <v>0</v>
      </c>
      <c r="DQ15">
        <f t="shared" si="8"/>
        <v>0</v>
      </c>
      <c r="DR15">
        <f t="shared" si="8"/>
        <v>0</v>
      </c>
      <c r="DS15">
        <f t="shared" si="8"/>
        <v>0</v>
      </c>
      <c r="DT15">
        <f t="shared" si="8"/>
        <v>1</v>
      </c>
      <c r="DU15">
        <f t="shared" si="8"/>
        <v>1</v>
      </c>
      <c r="DV15">
        <f t="shared" si="8"/>
        <v>0</v>
      </c>
      <c r="DW15">
        <f t="shared" si="8"/>
        <v>0</v>
      </c>
      <c r="DX15">
        <f t="shared" si="8"/>
        <v>0</v>
      </c>
      <c r="DY15">
        <f t="shared" si="8"/>
        <v>0</v>
      </c>
      <c r="DZ15">
        <f t="shared" si="8"/>
        <v>0</v>
      </c>
      <c r="EA15">
        <f t="shared" si="8"/>
        <v>0</v>
      </c>
    </row>
    <row r="16" spans="1:131" x14ac:dyDescent="0.25">
      <c r="A16" s="2">
        <v>42579</v>
      </c>
      <c r="B16">
        <v>104.77</v>
      </c>
      <c r="C16">
        <v>104.76</v>
      </c>
      <c r="D16">
        <v>104.73</v>
      </c>
      <c r="E16">
        <v>104.74</v>
      </c>
      <c r="F16">
        <v>104.73</v>
      </c>
      <c r="G16">
        <v>104.7</v>
      </c>
      <c r="H16">
        <v>104.73</v>
      </c>
      <c r="I16">
        <v>104.69</v>
      </c>
      <c r="J16">
        <v>104.8</v>
      </c>
      <c r="K16">
        <v>104.84</v>
      </c>
      <c r="L16">
        <v>104.87</v>
      </c>
      <c r="M16">
        <v>104.82</v>
      </c>
      <c r="N16">
        <v>104.83</v>
      </c>
      <c r="O16">
        <v>104.84</v>
      </c>
      <c r="P16">
        <v>104.82</v>
      </c>
      <c r="Q16">
        <v>104.84</v>
      </c>
      <c r="R16">
        <v>104.83</v>
      </c>
      <c r="S16">
        <v>104.8</v>
      </c>
      <c r="T16">
        <v>104.81</v>
      </c>
      <c r="U16">
        <v>104.86</v>
      </c>
      <c r="V16">
        <v>104.84</v>
      </c>
      <c r="W16">
        <v>104.86</v>
      </c>
      <c r="X16">
        <v>104.87</v>
      </c>
      <c r="Y16">
        <v>104.87</v>
      </c>
      <c r="Z16">
        <v>104.87</v>
      </c>
      <c r="AA16">
        <v>104.82</v>
      </c>
      <c r="AB16">
        <v>104.86</v>
      </c>
      <c r="AC16">
        <v>104.84</v>
      </c>
      <c r="AD16">
        <v>104.86</v>
      </c>
      <c r="AE16">
        <v>104.82</v>
      </c>
      <c r="AF16">
        <v>104.82</v>
      </c>
      <c r="AG16">
        <v>104.84</v>
      </c>
      <c r="AH16">
        <v>104.86</v>
      </c>
      <c r="AI16">
        <v>104.85</v>
      </c>
      <c r="AJ16">
        <v>104.87</v>
      </c>
      <c r="AK16">
        <v>104.87</v>
      </c>
      <c r="AL16">
        <v>104.84</v>
      </c>
      <c r="AM16">
        <v>104.83</v>
      </c>
      <c r="AN16">
        <v>104.85</v>
      </c>
      <c r="AO16">
        <v>104.86</v>
      </c>
      <c r="AP16">
        <v>104.9</v>
      </c>
      <c r="AQ16">
        <v>104.94</v>
      </c>
      <c r="AR16">
        <v>104.92</v>
      </c>
      <c r="AS16">
        <v>104.92</v>
      </c>
      <c r="AT16">
        <v>104.95</v>
      </c>
      <c r="AU16">
        <v>104.96</v>
      </c>
      <c r="AV16">
        <v>104.98</v>
      </c>
      <c r="AW16">
        <v>104.98</v>
      </c>
      <c r="AX16">
        <v>104.96</v>
      </c>
      <c r="AY16">
        <v>104.94</v>
      </c>
      <c r="AZ16">
        <v>104.87</v>
      </c>
      <c r="BA16">
        <v>104.9</v>
      </c>
      <c r="BB16">
        <v>104.91</v>
      </c>
      <c r="BC16">
        <v>104.88</v>
      </c>
      <c r="BD16">
        <v>104.87</v>
      </c>
      <c r="BE16">
        <v>104.87</v>
      </c>
      <c r="BF16">
        <v>104.83</v>
      </c>
      <c r="BG16">
        <v>104.8</v>
      </c>
      <c r="BH16">
        <v>104.82</v>
      </c>
      <c r="BI16">
        <v>104.95</v>
      </c>
      <c r="BK16">
        <f t="shared" si="1"/>
        <v>104.69</v>
      </c>
      <c r="BL16">
        <f t="shared" si="2"/>
        <v>104.98</v>
      </c>
      <c r="BN16">
        <f t="shared" si="5"/>
        <v>13</v>
      </c>
      <c r="BO16" s="4">
        <f>HLOOKUP(BK16,B16:$BI$144,142-BN16,FALSE)</f>
        <v>0.33819444444444441</v>
      </c>
      <c r="BP16" s="4">
        <f>HLOOKUP(BL16,B16:$BI$144,142-BN16,FALSE)</f>
        <v>0.36527777777777765</v>
      </c>
      <c r="BQ16" s="4" t="str">
        <f t="shared" si="3"/>
        <v>0.3381944444444440.365277777777778</v>
      </c>
      <c r="BR16" s="4"/>
      <c r="BS16" s="4">
        <v>0.34236111111111106</v>
      </c>
      <c r="BT16">
        <f t="shared" si="4"/>
        <v>1</v>
      </c>
      <c r="BU16">
        <f t="shared" si="8"/>
        <v>0</v>
      </c>
      <c r="BV16">
        <f t="shared" si="8"/>
        <v>0</v>
      </c>
      <c r="BW16">
        <f t="shared" si="8"/>
        <v>0</v>
      </c>
      <c r="BX16">
        <f t="shared" si="8"/>
        <v>0</v>
      </c>
      <c r="BY16">
        <f t="shared" si="8"/>
        <v>0</v>
      </c>
      <c r="BZ16">
        <f t="shared" si="8"/>
        <v>0</v>
      </c>
      <c r="CA16">
        <f t="shared" si="8"/>
        <v>0</v>
      </c>
      <c r="CB16">
        <f t="shared" si="8"/>
        <v>0</v>
      </c>
      <c r="CC16">
        <f t="shared" si="8"/>
        <v>0</v>
      </c>
      <c r="CD16">
        <f t="shared" si="8"/>
        <v>0</v>
      </c>
      <c r="CE16">
        <f t="shared" si="8"/>
        <v>0</v>
      </c>
      <c r="CF16">
        <f t="shared" si="8"/>
        <v>0</v>
      </c>
      <c r="CG16">
        <f t="shared" si="8"/>
        <v>0</v>
      </c>
      <c r="CH16">
        <f t="shared" si="8"/>
        <v>0</v>
      </c>
      <c r="CI16">
        <f t="shared" si="8"/>
        <v>0</v>
      </c>
      <c r="CJ16">
        <f t="shared" si="8"/>
        <v>0</v>
      </c>
      <c r="CK16">
        <f t="shared" si="8"/>
        <v>0</v>
      </c>
      <c r="CL16">
        <f t="shared" si="8"/>
        <v>0</v>
      </c>
      <c r="CM16">
        <f t="shared" si="8"/>
        <v>0</v>
      </c>
      <c r="CN16">
        <f t="shared" si="8"/>
        <v>0</v>
      </c>
      <c r="CO16">
        <f t="shared" si="8"/>
        <v>0</v>
      </c>
      <c r="CP16">
        <f t="shared" si="8"/>
        <v>0</v>
      </c>
      <c r="CQ16">
        <f t="shared" si="8"/>
        <v>0</v>
      </c>
      <c r="CR16">
        <f t="shared" si="8"/>
        <v>0</v>
      </c>
      <c r="CS16">
        <f t="shared" si="8"/>
        <v>0</v>
      </c>
      <c r="CT16">
        <f t="shared" si="8"/>
        <v>0</v>
      </c>
      <c r="CU16">
        <f t="shared" si="8"/>
        <v>0</v>
      </c>
      <c r="CV16">
        <f t="shared" si="8"/>
        <v>0</v>
      </c>
      <c r="CW16">
        <f t="shared" si="8"/>
        <v>0</v>
      </c>
      <c r="CX16">
        <f t="shared" si="8"/>
        <v>0</v>
      </c>
      <c r="CY16">
        <f t="shared" si="8"/>
        <v>0</v>
      </c>
      <c r="CZ16">
        <f t="shared" si="8"/>
        <v>0</v>
      </c>
      <c r="DA16">
        <f t="shared" si="8"/>
        <v>0</v>
      </c>
      <c r="DB16">
        <f t="shared" si="8"/>
        <v>0</v>
      </c>
      <c r="DC16">
        <f t="shared" si="8"/>
        <v>0</v>
      </c>
      <c r="DD16">
        <f t="shared" si="8"/>
        <v>0</v>
      </c>
      <c r="DE16">
        <f t="shared" si="8"/>
        <v>0</v>
      </c>
      <c r="DF16">
        <f t="shared" si="8"/>
        <v>0</v>
      </c>
      <c r="DG16">
        <f t="shared" si="8"/>
        <v>0</v>
      </c>
      <c r="DH16">
        <f t="shared" si="8"/>
        <v>0</v>
      </c>
      <c r="DI16">
        <f t="shared" si="8"/>
        <v>0</v>
      </c>
      <c r="DJ16">
        <f t="shared" si="8"/>
        <v>0</v>
      </c>
      <c r="DK16">
        <f t="shared" si="8"/>
        <v>0</v>
      </c>
      <c r="DL16">
        <f t="shared" si="8"/>
        <v>0</v>
      </c>
      <c r="DM16">
        <f t="shared" si="8"/>
        <v>0</v>
      </c>
      <c r="DN16">
        <f t="shared" si="8"/>
        <v>0</v>
      </c>
      <c r="DO16">
        <f t="shared" si="8"/>
        <v>0</v>
      </c>
      <c r="DP16">
        <f t="shared" si="8"/>
        <v>0</v>
      </c>
      <c r="DQ16">
        <f t="shared" si="8"/>
        <v>0</v>
      </c>
      <c r="DR16">
        <f t="shared" si="8"/>
        <v>0</v>
      </c>
      <c r="DS16">
        <f t="shared" si="8"/>
        <v>0</v>
      </c>
      <c r="DT16">
        <f t="shared" si="8"/>
        <v>0</v>
      </c>
      <c r="DU16">
        <f t="shared" si="8"/>
        <v>0</v>
      </c>
      <c r="DV16">
        <f t="shared" si="8"/>
        <v>0</v>
      </c>
      <c r="DW16">
        <f t="shared" si="8"/>
        <v>1</v>
      </c>
      <c r="DX16">
        <f t="shared" si="8"/>
        <v>0</v>
      </c>
      <c r="DY16">
        <f t="shared" si="8"/>
        <v>0</v>
      </c>
      <c r="DZ16">
        <f t="shared" si="8"/>
        <v>0</v>
      </c>
      <c r="EA16">
        <f t="shared" si="8"/>
        <v>1</v>
      </c>
    </row>
    <row r="17" spans="1:131" x14ac:dyDescent="0.25">
      <c r="A17" s="2">
        <v>42580</v>
      </c>
      <c r="B17">
        <v>104.39</v>
      </c>
      <c r="C17">
        <v>104.3</v>
      </c>
      <c r="D17">
        <v>104.32</v>
      </c>
      <c r="E17">
        <v>104.27</v>
      </c>
      <c r="F17">
        <v>104.31</v>
      </c>
      <c r="G17">
        <v>104.47</v>
      </c>
      <c r="H17">
        <v>104.42</v>
      </c>
      <c r="I17">
        <v>104.38</v>
      </c>
      <c r="J17">
        <v>104.36</v>
      </c>
      <c r="K17">
        <v>104.38</v>
      </c>
      <c r="L17">
        <v>104.38</v>
      </c>
      <c r="M17">
        <v>104.33</v>
      </c>
      <c r="N17">
        <v>104.3</v>
      </c>
      <c r="O17">
        <v>104.26</v>
      </c>
      <c r="P17">
        <v>104.29</v>
      </c>
      <c r="Q17">
        <v>104.29</v>
      </c>
      <c r="R17">
        <v>104.37</v>
      </c>
      <c r="S17">
        <v>104.37</v>
      </c>
      <c r="T17">
        <v>104.34</v>
      </c>
      <c r="U17">
        <v>104.41</v>
      </c>
      <c r="V17">
        <v>104.38</v>
      </c>
      <c r="W17">
        <v>104.39</v>
      </c>
      <c r="X17">
        <v>104.45</v>
      </c>
      <c r="Y17">
        <v>104.48</v>
      </c>
      <c r="Z17">
        <v>104.52</v>
      </c>
      <c r="AA17">
        <v>104.47</v>
      </c>
      <c r="AB17">
        <v>104.49</v>
      </c>
      <c r="AC17">
        <v>104.45</v>
      </c>
      <c r="AD17">
        <v>104.5</v>
      </c>
      <c r="AE17">
        <v>104.48</v>
      </c>
      <c r="AF17">
        <v>104.54</v>
      </c>
      <c r="AG17">
        <v>104.56</v>
      </c>
      <c r="AH17">
        <v>104.57</v>
      </c>
      <c r="AI17">
        <v>104.55</v>
      </c>
      <c r="AJ17">
        <v>104.59</v>
      </c>
      <c r="AK17">
        <v>104.59</v>
      </c>
      <c r="AL17">
        <v>104.55</v>
      </c>
      <c r="AM17">
        <v>104.53</v>
      </c>
      <c r="AN17">
        <v>104.63</v>
      </c>
      <c r="AO17">
        <v>104.64</v>
      </c>
      <c r="AP17">
        <v>104.63</v>
      </c>
      <c r="AQ17">
        <v>104.68</v>
      </c>
      <c r="AR17">
        <v>104.7</v>
      </c>
      <c r="AS17">
        <v>104.68</v>
      </c>
      <c r="AT17">
        <v>104.68</v>
      </c>
      <c r="AU17">
        <v>104.68</v>
      </c>
      <c r="AV17">
        <v>104.68</v>
      </c>
      <c r="AW17">
        <v>104.65</v>
      </c>
      <c r="AX17">
        <v>104.74</v>
      </c>
      <c r="AY17">
        <v>104.76</v>
      </c>
      <c r="AZ17">
        <v>104.76</v>
      </c>
      <c r="BA17">
        <v>104.77</v>
      </c>
      <c r="BB17">
        <v>104.79</v>
      </c>
      <c r="BC17">
        <v>104.79</v>
      </c>
      <c r="BD17">
        <v>104.78</v>
      </c>
      <c r="BE17">
        <v>104.82</v>
      </c>
      <c r="BF17">
        <v>104.8</v>
      </c>
      <c r="BG17">
        <v>104.8</v>
      </c>
      <c r="BH17">
        <v>104.81</v>
      </c>
      <c r="BI17">
        <v>104.78</v>
      </c>
      <c r="BK17">
        <f t="shared" si="1"/>
        <v>104.26</v>
      </c>
      <c r="BL17">
        <f t="shared" si="2"/>
        <v>104.82</v>
      </c>
      <c r="BN17">
        <f t="shared" si="5"/>
        <v>14</v>
      </c>
      <c r="BO17" s="4">
        <f>HLOOKUP(BK17,B17:$BI$144,142-BN17,FALSE)</f>
        <v>0.34236111111111106</v>
      </c>
      <c r="BP17" s="4">
        <f>HLOOKUP(BL17,B17:$BI$144,142-BN17,FALSE)</f>
        <v>0.37152777777777762</v>
      </c>
      <c r="BQ17" s="4" t="str">
        <f t="shared" si="3"/>
        <v>0.3423611111111110.371527777777778</v>
      </c>
      <c r="BR17" s="4"/>
      <c r="BS17" s="4">
        <v>0.3430555555555555</v>
      </c>
      <c r="BT17">
        <f t="shared" si="4"/>
        <v>0</v>
      </c>
      <c r="BU17">
        <f t="shared" ref="BU17:EF20" si="9">COUNTIF($BQ$3:$BQ$143,$BS17&amp;BU$2)</f>
        <v>0</v>
      </c>
      <c r="BV17">
        <f t="shared" si="9"/>
        <v>0</v>
      </c>
      <c r="BW17">
        <f t="shared" si="9"/>
        <v>0</v>
      </c>
      <c r="BX17">
        <f t="shared" si="9"/>
        <v>0</v>
      </c>
      <c r="BY17">
        <f t="shared" si="9"/>
        <v>0</v>
      </c>
      <c r="BZ17">
        <f t="shared" si="9"/>
        <v>0</v>
      </c>
      <c r="CA17">
        <f t="shared" si="9"/>
        <v>0</v>
      </c>
      <c r="CB17">
        <f t="shared" si="9"/>
        <v>0</v>
      </c>
      <c r="CC17">
        <f t="shared" si="9"/>
        <v>0</v>
      </c>
      <c r="CD17">
        <f t="shared" si="9"/>
        <v>0</v>
      </c>
      <c r="CE17">
        <f t="shared" si="9"/>
        <v>0</v>
      </c>
      <c r="CF17">
        <f t="shared" si="9"/>
        <v>0</v>
      </c>
      <c r="CG17">
        <f t="shared" si="9"/>
        <v>0</v>
      </c>
      <c r="CH17">
        <f t="shared" si="9"/>
        <v>0</v>
      </c>
      <c r="CI17">
        <f t="shared" si="9"/>
        <v>0</v>
      </c>
      <c r="CJ17">
        <f t="shared" si="9"/>
        <v>0</v>
      </c>
      <c r="CK17">
        <f t="shared" si="9"/>
        <v>0</v>
      </c>
      <c r="CL17">
        <f t="shared" si="9"/>
        <v>0</v>
      </c>
      <c r="CM17">
        <f t="shared" si="9"/>
        <v>0</v>
      </c>
      <c r="CN17">
        <f t="shared" si="9"/>
        <v>0</v>
      </c>
      <c r="CO17">
        <f t="shared" si="9"/>
        <v>0</v>
      </c>
      <c r="CP17">
        <f t="shared" si="9"/>
        <v>0</v>
      </c>
      <c r="CQ17">
        <f t="shared" si="9"/>
        <v>0</v>
      </c>
      <c r="CR17">
        <f t="shared" si="9"/>
        <v>0</v>
      </c>
      <c r="CS17">
        <f t="shared" si="9"/>
        <v>0</v>
      </c>
      <c r="CT17">
        <f t="shared" si="9"/>
        <v>0</v>
      </c>
      <c r="CU17">
        <f t="shared" si="9"/>
        <v>0</v>
      </c>
      <c r="CV17">
        <f t="shared" si="9"/>
        <v>0</v>
      </c>
      <c r="CW17">
        <f t="shared" si="9"/>
        <v>0</v>
      </c>
      <c r="CX17">
        <f t="shared" si="9"/>
        <v>0</v>
      </c>
      <c r="CY17">
        <f t="shared" si="9"/>
        <v>0</v>
      </c>
      <c r="CZ17">
        <f t="shared" si="9"/>
        <v>0</v>
      </c>
      <c r="DA17">
        <f t="shared" si="9"/>
        <v>0</v>
      </c>
      <c r="DB17">
        <f t="shared" si="9"/>
        <v>0</v>
      </c>
      <c r="DC17">
        <f t="shared" si="9"/>
        <v>0</v>
      </c>
      <c r="DD17">
        <f t="shared" si="9"/>
        <v>0</v>
      </c>
      <c r="DE17">
        <f t="shared" si="9"/>
        <v>0</v>
      </c>
      <c r="DF17">
        <f t="shared" si="9"/>
        <v>0</v>
      </c>
      <c r="DG17">
        <f t="shared" si="9"/>
        <v>0</v>
      </c>
      <c r="DH17">
        <f t="shared" si="9"/>
        <v>0</v>
      </c>
      <c r="DI17">
        <f t="shared" si="9"/>
        <v>0</v>
      </c>
      <c r="DJ17">
        <f t="shared" si="9"/>
        <v>0</v>
      </c>
      <c r="DK17">
        <f t="shared" si="9"/>
        <v>0</v>
      </c>
      <c r="DL17">
        <f t="shared" si="9"/>
        <v>0</v>
      </c>
      <c r="DM17">
        <f t="shared" si="9"/>
        <v>0</v>
      </c>
      <c r="DN17">
        <f t="shared" si="9"/>
        <v>0</v>
      </c>
      <c r="DO17">
        <f t="shared" si="9"/>
        <v>0</v>
      </c>
      <c r="DP17">
        <f t="shared" si="9"/>
        <v>0</v>
      </c>
      <c r="DQ17">
        <f t="shared" si="9"/>
        <v>0</v>
      </c>
      <c r="DR17">
        <f t="shared" si="9"/>
        <v>0</v>
      </c>
      <c r="DS17">
        <f t="shared" si="9"/>
        <v>0</v>
      </c>
      <c r="DT17">
        <f t="shared" si="9"/>
        <v>0</v>
      </c>
      <c r="DU17">
        <f t="shared" si="9"/>
        <v>0</v>
      </c>
      <c r="DV17">
        <f t="shared" si="9"/>
        <v>0</v>
      </c>
      <c r="DW17">
        <f t="shared" si="9"/>
        <v>0</v>
      </c>
      <c r="DX17">
        <f t="shared" si="9"/>
        <v>0</v>
      </c>
      <c r="DY17">
        <f t="shared" si="9"/>
        <v>0</v>
      </c>
      <c r="DZ17">
        <f t="shared" si="9"/>
        <v>1</v>
      </c>
      <c r="EA17">
        <f t="shared" si="9"/>
        <v>0</v>
      </c>
    </row>
    <row r="18" spans="1:131" x14ac:dyDescent="0.25">
      <c r="A18" s="2">
        <v>42583</v>
      </c>
      <c r="B18">
        <v>102.37</v>
      </c>
      <c r="C18">
        <v>102.36</v>
      </c>
      <c r="D18">
        <v>102.39</v>
      </c>
      <c r="E18">
        <v>102.41</v>
      </c>
      <c r="F18">
        <v>102.4</v>
      </c>
      <c r="G18">
        <v>102.41</v>
      </c>
      <c r="H18">
        <v>102.46</v>
      </c>
      <c r="I18">
        <v>102.44</v>
      </c>
      <c r="J18">
        <v>102.47</v>
      </c>
      <c r="K18">
        <v>102.48</v>
      </c>
      <c r="L18">
        <v>102.49</v>
      </c>
      <c r="M18">
        <v>102.47</v>
      </c>
      <c r="N18">
        <v>102.46</v>
      </c>
      <c r="O18">
        <v>102.44</v>
      </c>
      <c r="P18">
        <v>102.46</v>
      </c>
      <c r="Q18">
        <v>102.48</v>
      </c>
      <c r="R18">
        <v>102.48</v>
      </c>
      <c r="S18">
        <v>102.51</v>
      </c>
      <c r="T18">
        <v>102.49</v>
      </c>
      <c r="U18">
        <v>102.52</v>
      </c>
      <c r="V18">
        <v>102.48</v>
      </c>
      <c r="W18">
        <v>102.48</v>
      </c>
      <c r="X18">
        <v>102.48</v>
      </c>
      <c r="Y18">
        <v>102.47</v>
      </c>
      <c r="Z18">
        <v>102.45</v>
      </c>
      <c r="AA18">
        <v>102.47</v>
      </c>
      <c r="AB18">
        <v>102.47</v>
      </c>
      <c r="AC18">
        <v>102.47</v>
      </c>
      <c r="AD18">
        <v>102.45</v>
      </c>
      <c r="AE18">
        <v>102.45</v>
      </c>
      <c r="AF18">
        <v>102.46</v>
      </c>
      <c r="AG18">
        <v>102.45</v>
      </c>
      <c r="AH18">
        <v>102.44</v>
      </c>
      <c r="AI18">
        <v>102.45</v>
      </c>
      <c r="AJ18">
        <v>102.43</v>
      </c>
      <c r="AK18">
        <v>102.46</v>
      </c>
      <c r="AL18">
        <v>102.47</v>
      </c>
      <c r="AM18">
        <v>102.48</v>
      </c>
      <c r="AN18">
        <v>102.46</v>
      </c>
      <c r="AO18">
        <v>102.45</v>
      </c>
      <c r="AP18">
        <v>102.45</v>
      </c>
      <c r="AQ18">
        <v>102.44</v>
      </c>
      <c r="AR18">
        <v>102.46</v>
      </c>
      <c r="AS18">
        <v>102.42</v>
      </c>
      <c r="AT18">
        <v>102.43</v>
      </c>
      <c r="AU18">
        <v>102.4</v>
      </c>
      <c r="AV18">
        <v>102.4</v>
      </c>
      <c r="AW18">
        <v>102.38</v>
      </c>
      <c r="AX18">
        <v>102.36</v>
      </c>
      <c r="AY18">
        <v>102.35</v>
      </c>
      <c r="AZ18">
        <v>102.37</v>
      </c>
      <c r="BA18">
        <v>102.36</v>
      </c>
      <c r="BB18">
        <v>102.38</v>
      </c>
      <c r="BC18">
        <v>102.37</v>
      </c>
      <c r="BD18">
        <v>102.36</v>
      </c>
      <c r="BE18">
        <v>102.37</v>
      </c>
      <c r="BF18">
        <v>102.38</v>
      </c>
      <c r="BG18">
        <v>102.36</v>
      </c>
      <c r="BH18">
        <v>102.33</v>
      </c>
      <c r="BI18">
        <v>102.38</v>
      </c>
      <c r="BK18">
        <f t="shared" si="1"/>
        <v>102.33</v>
      </c>
      <c r="BL18">
        <f t="shared" si="2"/>
        <v>102.52</v>
      </c>
      <c r="BN18">
        <f t="shared" si="5"/>
        <v>15</v>
      </c>
      <c r="BO18" s="4">
        <f>HLOOKUP(BK18,B18:$BI$144,142-BN18,FALSE)</f>
        <v>0.37361111111111095</v>
      </c>
      <c r="BP18" s="4">
        <f>HLOOKUP(BL18,B18:$BI$144,142-BN18,FALSE)</f>
        <v>0.34652777777777771</v>
      </c>
      <c r="BQ18" s="4" t="str">
        <f t="shared" si="3"/>
        <v>0.3736111111111110.346527777777778</v>
      </c>
      <c r="BR18" s="4"/>
      <c r="BS18" s="4">
        <v>0.34374999999999994</v>
      </c>
      <c r="BT18">
        <f t="shared" si="4"/>
        <v>0</v>
      </c>
      <c r="BU18">
        <f t="shared" si="9"/>
        <v>1</v>
      </c>
      <c r="BV18">
        <f t="shared" si="9"/>
        <v>0</v>
      </c>
      <c r="BW18">
        <f t="shared" si="9"/>
        <v>0</v>
      </c>
      <c r="BX18">
        <f t="shared" si="9"/>
        <v>0</v>
      </c>
      <c r="BY18">
        <f t="shared" si="9"/>
        <v>0</v>
      </c>
      <c r="BZ18">
        <f t="shared" si="9"/>
        <v>0</v>
      </c>
      <c r="CA18">
        <f t="shared" si="9"/>
        <v>0</v>
      </c>
      <c r="CB18">
        <f t="shared" si="9"/>
        <v>0</v>
      </c>
      <c r="CC18">
        <f t="shared" si="9"/>
        <v>0</v>
      </c>
      <c r="CD18">
        <f t="shared" si="9"/>
        <v>0</v>
      </c>
      <c r="CE18">
        <f t="shared" si="9"/>
        <v>0</v>
      </c>
      <c r="CF18">
        <f t="shared" si="9"/>
        <v>0</v>
      </c>
      <c r="CG18">
        <f t="shared" si="9"/>
        <v>0</v>
      </c>
      <c r="CH18">
        <f t="shared" si="9"/>
        <v>0</v>
      </c>
      <c r="CI18">
        <f t="shared" si="9"/>
        <v>0</v>
      </c>
      <c r="CJ18">
        <f t="shared" si="9"/>
        <v>0</v>
      </c>
      <c r="CK18">
        <f t="shared" si="9"/>
        <v>0</v>
      </c>
      <c r="CL18">
        <f t="shared" si="9"/>
        <v>0</v>
      </c>
      <c r="CM18">
        <f t="shared" si="9"/>
        <v>0</v>
      </c>
      <c r="CN18">
        <f t="shared" si="9"/>
        <v>0</v>
      </c>
      <c r="CO18">
        <f t="shared" si="9"/>
        <v>0</v>
      </c>
      <c r="CP18">
        <f t="shared" si="9"/>
        <v>0</v>
      </c>
      <c r="CQ18">
        <f t="shared" si="9"/>
        <v>0</v>
      </c>
      <c r="CR18">
        <f t="shared" si="9"/>
        <v>0</v>
      </c>
      <c r="CS18">
        <f t="shared" si="9"/>
        <v>0</v>
      </c>
      <c r="CT18">
        <f t="shared" si="9"/>
        <v>0</v>
      </c>
      <c r="CU18">
        <f t="shared" si="9"/>
        <v>0</v>
      </c>
      <c r="CV18">
        <f t="shared" si="9"/>
        <v>0</v>
      </c>
      <c r="CW18">
        <f t="shared" si="9"/>
        <v>0</v>
      </c>
      <c r="CX18">
        <f t="shared" si="9"/>
        <v>0</v>
      </c>
      <c r="CY18">
        <f t="shared" si="9"/>
        <v>0</v>
      </c>
      <c r="CZ18">
        <f t="shared" si="9"/>
        <v>0</v>
      </c>
      <c r="DA18">
        <f t="shared" si="9"/>
        <v>0</v>
      </c>
      <c r="DB18">
        <f t="shared" si="9"/>
        <v>0</v>
      </c>
      <c r="DC18">
        <f t="shared" si="9"/>
        <v>0</v>
      </c>
      <c r="DD18">
        <f t="shared" si="9"/>
        <v>0</v>
      </c>
      <c r="DE18">
        <f t="shared" si="9"/>
        <v>0</v>
      </c>
      <c r="DF18">
        <f t="shared" si="9"/>
        <v>0</v>
      </c>
      <c r="DG18">
        <f t="shared" si="9"/>
        <v>0</v>
      </c>
      <c r="DH18">
        <f t="shared" si="9"/>
        <v>1</v>
      </c>
      <c r="DI18">
        <f t="shared" si="9"/>
        <v>0</v>
      </c>
      <c r="DJ18">
        <f t="shared" si="9"/>
        <v>0</v>
      </c>
      <c r="DK18">
        <f t="shared" si="9"/>
        <v>0</v>
      </c>
      <c r="DL18">
        <f t="shared" si="9"/>
        <v>0</v>
      </c>
      <c r="DM18">
        <f t="shared" si="9"/>
        <v>0</v>
      </c>
      <c r="DN18">
        <f t="shared" si="9"/>
        <v>0</v>
      </c>
      <c r="DO18">
        <f t="shared" si="9"/>
        <v>0</v>
      </c>
      <c r="DP18">
        <f t="shared" si="9"/>
        <v>0</v>
      </c>
      <c r="DQ18">
        <f t="shared" si="9"/>
        <v>0</v>
      </c>
      <c r="DR18">
        <f t="shared" si="9"/>
        <v>0</v>
      </c>
      <c r="DS18">
        <f t="shared" si="9"/>
        <v>0</v>
      </c>
      <c r="DT18">
        <f t="shared" si="9"/>
        <v>0</v>
      </c>
      <c r="DU18">
        <f t="shared" si="9"/>
        <v>0</v>
      </c>
      <c r="DV18">
        <f t="shared" si="9"/>
        <v>0</v>
      </c>
      <c r="DW18">
        <f t="shared" si="9"/>
        <v>0</v>
      </c>
      <c r="DX18">
        <f t="shared" si="9"/>
        <v>0</v>
      </c>
      <c r="DY18">
        <f t="shared" si="9"/>
        <v>0</v>
      </c>
      <c r="DZ18">
        <f t="shared" si="9"/>
        <v>0</v>
      </c>
      <c r="EA18">
        <f t="shared" si="9"/>
        <v>0</v>
      </c>
    </row>
    <row r="19" spans="1:131" x14ac:dyDescent="0.25">
      <c r="A19" s="2">
        <v>42584</v>
      </c>
      <c r="B19">
        <v>102.35</v>
      </c>
      <c r="C19">
        <v>102.35</v>
      </c>
      <c r="D19">
        <v>102.34</v>
      </c>
      <c r="E19">
        <v>102.35</v>
      </c>
      <c r="F19">
        <v>102.35</v>
      </c>
      <c r="G19">
        <v>102.37</v>
      </c>
      <c r="H19">
        <v>102.33</v>
      </c>
      <c r="I19">
        <v>102.32</v>
      </c>
      <c r="J19">
        <v>102.32</v>
      </c>
      <c r="K19">
        <v>102.35</v>
      </c>
      <c r="L19">
        <v>102.35</v>
      </c>
      <c r="M19">
        <v>102.34</v>
      </c>
      <c r="N19">
        <v>102.35</v>
      </c>
      <c r="O19">
        <v>102.32</v>
      </c>
      <c r="P19">
        <v>102.32</v>
      </c>
      <c r="Q19">
        <v>102.31</v>
      </c>
      <c r="R19">
        <v>102.33</v>
      </c>
      <c r="S19">
        <v>102.29</v>
      </c>
      <c r="T19">
        <v>102.3</v>
      </c>
      <c r="U19">
        <v>102.27</v>
      </c>
      <c r="V19">
        <v>102.27</v>
      </c>
      <c r="W19">
        <v>102.26</v>
      </c>
      <c r="X19">
        <v>102.26</v>
      </c>
      <c r="Y19">
        <v>102.26</v>
      </c>
      <c r="Z19">
        <v>102.24</v>
      </c>
      <c r="AA19">
        <v>102.25</v>
      </c>
      <c r="AB19">
        <v>102.25</v>
      </c>
      <c r="AC19">
        <v>102.27</v>
      </c>
      <c r="AD19">
        <v>102.3</v>
      </c>
      <c r="AE19">
        <v>102.3</v>
      </c>
      <c r="AF19">
        <v>102.31</v>
      </c>
      <c r="AG19">
        <v>102.31</v>
      </c>
      <c r="AH19">
        <v>102.34</v>
      </c>
      <c r="AI19">
        <v>102.28</v>
      </c>
      <c r="AJ19">
        <v>102.27</v>
      </c>
      <c r="AK19">
        <v>102.26</v>
      </c>
      <c r="AL19">
        <v>102.28</v>
      </c>
      <c r="AM19">
        <v>102.28</v>
      </c>
      <c r="AN19">
        <v>102.28</v>
      </c>
      <c r="AO19">
        <v>102.28</v>
      </c>
      <c r="AP19">
        <v>102.26</v>
      </c>
      <c r="AQ19">
        <v>102.27</v>
      </c>
      <c r="AR19">
        <v>102.27</v>
      </c>
      <c r="AS19">
        <v>102.26</v>
      </c>
      <c r="AT19">
        <v>102.26</v>
      </c>
      <c r="AU19">
        <v>102.3</v>
      </c>
      <c r="AV19">
        <v>102.31</v>
      </c>
      <c r="AW19">
        <v>102.33</v>
      </c>
      <c r="AX19">
        <v>102.33</v>
      </c>
      <c r="AY19">
        <v>102.33</v>
      </c>
      <c r="AZ19">
        <v>102.3</v>
      </c>
      <c r="BA19">
        <v>102.3</v>
      </c>
      <c r="BB19">
        <v>102.29</v>
      </c>
      <c r="BC19">
        <v>102.31</v>
      </c>
      <c r="BD19">
        <v>102.32</v>
      </c>
      <c r="BE19">
        <v>102.32</v>
      </c>
      <c r="BF19">
        <v>102.31</v>
      </c>
      <c r="BG19">
        <v>102.33</v>
      </c>
      <c r="BH19">
        <v>102.31</v>
      </c>
      <c r="BI19">
        <v>102.31</v>
      </c>
      <c r="BK19">
        <f t="shared" si="1"/>
        <v>102.24</v>
      </c>
      <c r="BL19">
        <f t="shared" si="2"/>
        <v>102.37</v>
      </c>
      <c r="BN19">
        <f t="shared" si="5"/>
        <v>16</v>
      </c>
      <c r="BO19" s="4">
        <f>HLOOKUP(BK19,B19:$BI$144,142-BN19,FALSE)</f>
        <v>0.34999999999999992</v>
      </c>
      <c r="BP19" s="4">
        <f>HLOOKUP(BL19,B19:$BI$144,142-BN19,FALSE)</f>
        <v>0.33680555555555552</v>
      </c>
      <c r="BQ19" s="4" t="str">
        <f t="shared" si="3"/>
        <v>0.350.336805555555556</v>
      </c>
      <c r="BR19" s="4"/>
      <c r="BS19" s="4">
        <v>0.34444444444444439</v>
      </c>
      <c r="BT19">
        <f t="shared" si="4"/>
        <v>0</v>
      </c>
      <c r="BU19">
        <f t="shared" si="9"/>
        <v>0</v>
      </c>
      <c r="BV19">
        <f t="shared" si="9"/>
        <v>0</v>
      </c>
      <c r="BW19">
        <f t="shared" si="9"/>
        <v>0</v>
      </c>
      <c r="BX19">
        <f t="shared" si="9"/>
        <v>0</v>
      </c>
      <c r="BY19">
        <f t="shared" si="9"/>
        <v>0</v>
      </c>
      <c r="BZ19">
        <f t="shared" si="9"/>
        <v>0</v>
      </c>
      <c r="CA19">
        <f t="shared" si="9"/>
        <v>0</v>
      </c>
      <c r="CB19">
        <f t="shared" si="9"/>
        <v>0</v>
      </c>
      <c r="CC19">
        <f t="shared" si="9"/>
        <v>0</v>
      </c>
      <c r="CD19">
        <f t="shared" si="9"/>
        <v>0</v>
      </c>
      <c r="CE19">
        <f t="shared" si="9"/>
        <v>0</v>
      </c>
      <c r="CF19">
        <f t="shared" si="9"/>
        <v>0</v>
      </c>
      <c r="CG19">
        <f t="shared" si="9"/>
        <v>0</v>
      </c>
      <c r="CH19">
        <f t="shared" si="9"/>
        <v>0</v>
      </c>
      <c r="CI19">
        <f t="shared" si="9"/>
        <v>0</v>
      </c>
      <c r="CJ19">
        <f t="shared" si="9"/>
        <v>0</v>
      </c>
      <c r="CK19">
        <f t="shared" si="9"/>
        <v>0</v>
      </c>
      <c r="CL19">
        <f t="shared" si="9"/>
        <v>0</v>
      </c>
      <c r="CM19">
        <f t="shared" si="9"/>
        <v>0</v>
      </c>
      <c r="CN19">
        <f t="shared" si="9"/>
        <v>0</v>
      </c>
      <c r="CO19">
        <f t="shared" si="9"/>
        <v>0</v>
      </c>
      <c r="CP19">
        <f t="shared" si="9"/>
        <v>0</v>
      </c>
      <c r="CQ19">
        <f t="shared" si="9"/>
        <v>0</v>
      </c>
      <c r="CR19">
        <f t="shared" si="9"/>
        <v>0</v>
      </c>
      <c r="CS19">
        <f t="shared" si="9"/>
        <v>0</v>
      </c>
      <c r="CT19">
        <f t="shared" si="9"/>
        <v>0</v>
      </c>
      <c r="CU19">
        <f t="shared" si="9"/>
        <v>0</v>
      </c>
      <c r="CV19">
        <f t="shared" si="9"/>
        <v>0</v>
      </c>
      <c r="CW19">
        <f t="shared" si="9"/>
        <v>0</v>
      </c>
      <c r="CX19">
        <f t="shared" si="9"/>
        <v>0</v>
      </c>
      <c r="CY19">
        <f t="shared" si="9"/>
        <v>0</v>
      </c>
      <c r="CZ19">
        <f t="shared" si="9"/>
        <v>0</v>
      </c>
      <c r="DA19">
        <f t="shared" si="9"/>
        <v>0</v>
      </c>
      <c r="DB19">
        <f t="shared" si="9"/>
        <v>0</v>
      </c>
      <c r="DC19">
        <f t="shared" si="9"/>
        <v>0</v>
      </c>
      <c r="DD19">
        <f t="shared" si="9"/>
        <v>0</v>
      </c>
      <c r="DE19">
        <f t="shared" si="9"/>
        <v>0</v>
      </c>
      <c r="DF19">
        <f t="shared" si="9"/>
        <v>0</v>
      </c>
      <c r="DG19">
        <f t="shared" si="9"/>
        <v>0</v>
      </c>
      <c r="DH19">
        <f t="shared" si="9"/>
        <v>0</v>
      </c>
      <c r="DI19">
        <f t="shared" si="9"/>
        <v>0</v>
      </c>
      <c r="DJ19">
        <f t="shared" si="9"/>
        <v>0</v>
      </c>
      <c r="DK19">
        <f t="shared" si="9"/>
        <v>0</v>
      </c>
      <c r="DL19">
        <f t="shared" si="9"/>
        <v>0</v>
      </c>
      <c r="DM19">
        <f t="shared" si="9"/>
        <v>0</v>
      </c>
      <c r="DN19">
        <f t="shared" si="9"/>
        <v>0</v>
      </c>
      <c r="DO19">
        <f t="shared" si="9"/>
        <v>0</v>
      </c>
      <c r="DP19">
        <f t="shared" si="9"/>
        <v>0</v>
      </c>
      <c r="DQ19">
        <f t="shared" si="9"/>
        <v>0</v>
      </c>
      <c r="DR19">
        <f t="shared" si="9"/>
        <v>0</v>
      </c>
      <c r="DS19">
        <f t="shared" si="9"/>
        <v>0</v>
      </c>
      <c r="DT19">
        <f t="shared" si="9"/>
        <v>0</v>
      </c>
      <c r="DU19">
        <f t="shared" si="9"/>
        <v>0</v>
      </c>
      <c r="DV19">
        <f t="shared" si="9"/>
        <v>0</v>
      </c>
      <c r="DW19">
        <f t="shared" si="9"/>
        <v>0</v>
      </c>
      <c r="DX19">
        <f t="shared" si="9"/>
        <v>0</v>
      </c>
      <c r="DY19">
        <f t="shared" si="9"/>
        <v>0</v>
      </c>
      <c r="DZ19">
        <f t="shared" si="9"/>
        <v>0</v>
      </c>
      <c r="EA19">
        <f t="shared" si="9"/>
        <v>0</v>
      </c>
    </row>
    <row r="20" spans="1:131" x14ac:dyDescent="0.25">
      <c r="A20" s="2">
        <v>42585</v>
      </c>
      <c r="B20">
        <v>101.23</v>
      </c>
      <c r="C20">
        <v>101.25</v>
      </c>
      <c r="D20">
        <v>101.25</v>
      </c>
      <c r="E20">
        <v>101.24</v>
      </c>
      <c r="F20">
        <v>101.21</v>
      </c>
      <c r="G20">
        <v>101.19</v>
      </c>
      <c r="H20">
        <v>101.22</v>
      </c>
      <c r="I20">
        <v>101.2</v>
      </c>
      <c r="J20">
        <v>101.19</v>
      </c>
      <c r="K20">
        <v>101.22</v>
      </c>
      <c r="L20">
        <v>101.23</v>
      </c>
      <c r="M20">
        <v>101.26</v>
      </c>
      <c r="N20">
        <v>101.25</v>
      </c>
      <c r="O20">
        <v>101.25</v>
      </c>
      <c r="P20">
        <v>101.26</v>
      </c>
      <c r="Q20">
        <v>101.24</v>
      </c>
      <c r="R20">
        <v>101.24</v>
      </c>
      <c r="S20">
        <v>101.21</v>
      </c>
      <c r="T20">
        <v>101.22</v>
      </c>
      <c r="U20">
        <v>101.23</v>
      </c>
      <c r="V20">
        <v>101.23</v>
      </c>
      <c r="W20">
        <v>101.22</v>
      </c>
      <c r="X20">
        <v>101.2</v>
      </c>
      <c r="Y20">
        <v>101.19</v>
      </c>
      <c r="Z20">
        <v>101.19</v>
      </c>
      <c r="AA20">
        <v>101.19</v>
      </c>
      <c r="AB20">
        <v>101.19</v>
      </c>
      <c r="AC20">
        <v>101.18</v>
      </c>
      <c r="AD20">
        <v>101.19</v>
      </c>
      <c r="AE20">
        <v>101.18</v>
      </c>
      <c r="AF20">
        <v>101.2</v>
      </c>
      <c r="AG20">
        <v>101.19</v>
      </c>
      <c r="AH20">
        <v>101.2</v>
      </c>
      <c r="AI20">
        <v>101.21</v>
      </c>
      <c r="AJ20">
        <v>101.2</v>
      </c>
      <c r="AK20">
        <v>101.2</v>
      </c>
      <c r="AL20">
        <v>101.2</v>
      </c>
      <c r="AM20">
        <v>101.21</v>
      </c>
      <c r="AN20">
        <v>101.19</v>
      </c>
      <c r="AO20">
        <v>101.18</v>
      </c>
      <c r="AP20">
        <v>101.17</v>
      </c>
      <c r="AQ20">
        <v>101.18</v>
      </c>
      <c r="AR20">
        <v>101.16</v>
      </c>
      <c r="AS20">
        <v>101.14</v>
      </c>
      <c r="AT20">
        <v>101.14</v>
      </c>
      <c r="AU20">
        <v>101.15</v>
      </c>
      <c r="AV20">
        <v>101.15</v>
      </c>
      <c r="AW20">
        <v>101.13</v>
      </c>
      <c r="AX20">
        <v>101.12</v>
      </c>
      <c r="AY20">
        <v>101.13</v>
      </c>
      <c r="AZ20">
        <v>101.12</v>
      </c>
      <c r="BA20">
        <v>101.1</v>
      </c>
      <c r="BB20">
        <v>101.1</v>
      </c>
      <c r="BC20">
        <v>101.09</v>
      </c>
      <c r="BD20">
        <v>101.1</v>
      </c>
      <c r="BE20">
        <v>101.12</v>
      </c>
      <c r="BF20">
        <v>101.15</v>
      </c>
      <c r="BG20">
        <v>101.15</v>
      </c>
      <c r="BH20">
        <v>101.11</v>
      </c>
      <c r="BI20">
        <v>101.14</v>
      </c>
      <c r="BK20">
        <f t="shared" si="1"/>
        <v>101.09</v>
      </c>
      <c r="BL20">
        <f t="shared" si="2"/>
        <v>101.26</v>
      </c>
      <c r="BN20">
        <f t="shared" si="5"/>
        <v>17</v>
      </c>
      <c r="BO20" s="4">
        <f>HLOOKUP(BK20,B20:$BI$144,142-BN20,FALSE)</f>
        <v>0.37013888888888874</v>
      </c>
      <c r="BP20" s="4">
        <f>HLOOKUP(BL20,B20:$BI$144,142-BN20,FALSE)</f>
        <v>0.34097222222222218</v>
      </c>
      <c r="BQ20" s="4" t="str">
        <f t="shared" si="3"/>
        <v>0.3701388888888890.340972222222222</v>
      </c>
      <c r="BR20" s="4"/>
      <c r="BS20" s="4">
        <v>0.34513888888888883</v>
      </c>
      <c r="BT20">
        <f t="shared" si="4"/>
        <v>0</v>
      </c>
      <c r="BU20">
        <f t="shared" si="9"/>
        <v>0</v>
      </c>
      <c r="BV20">
        <f t="shared" si="9"/>
        <v>1</v>
      </c>
      <c r="BW20">
        <f t="shared" si="9"/>
        <v>0</v>
      </c>
      <c r="BX20">
        <f t="shared" si="9"/>
        <v>0</v>
      </c>
      <c r="BY20">
        <f t="shared" si="9"/>
        <v>0</v>
      </c>
      <c r="BZ20">
        <f t="shared" si="9"/>
        <v>0</v>
      </c>
      <c r="CA20">
        <f t="shared" si="9"/>
        <v>0</v>
      </c>
      <c r="CB20">
        <f t="shared" si="9"/>
        <v>0</v>
      </c>
      <c r="CC20">
        <f t="shared" si="9"/>
        <v>0</v>
      </c>
      <c r="CD20">
        <f t="shared" si="9"/>
        <v>0</v>
      </c>
      <c r="CE20">
        <f t="shared" si="9"/>
        <v>0</v>
      </c>
      <c r="CF20">
        <f t="shared" si="9"/>
        <v>0</v>
      </c>
      <c r="CG20">
        <f t="shared" si="9"/>
        <v>0</v>
      </c>
      <c r="CH20">
        <f t="shared" si="9"/>
        <v>0</v>
      </c>
      <c r="CI20">
        <f t="shared" si="9"/>
        <v>0</v>
      </c>
      <c r="CJ20">
        <f t="shared" si="9"/>
        <v>0</v>
      </c>
      <c r="CK20">
        <f t="shared" si="9"/>
        <v>0</v>
      </c>
      <c r="CL20">
        <f t="shared" si="9"/>
        <v>0</v>
      </c>
      <c r="CM20">
        <f t="shared" si="9"/>
        <v>0</v>
      </c>
      <c r="CN20">
        <f t="shared" si="9"/>
        <v>0</v>
      </c>
      <c r="CO20">
        <f t="shared" si="9"/>
        <v>0</v>
      </c>
      <c r="CP20">
        <f t="shared" si="9"/>
        <v>0</v>
      </c>
      <c r="CQ20">
        <f t="shared" si="9"/>
        <v>0</v>
      </c>
      <c r="CR20">
        <f t="shared" si="9"/>
        <v>0</v>
      </c>
      <c r="CS20">
        <f t="shared" si="9"/>
        <v>0</v>
      </c>
      <c r="CT20">
        <f t="shared" si="9"/>
        <v>0</v>
      </c>
      <c r="CU20">
        <f t="shared" si="9"/>
        <v>0</v>
      </c>
      <c r="CV20">
        <f t="shared" si="9"/>
        <v>0</v>
      </c>
      <c r="CW20">
        <f t="shared" si="9"/>
        <v>0</v>
      </c>
      <c r="CX20">
        <f t="shared" si="9"/>
        <v>0</v>
      </c>
      <c r="CY20">
        <f t="shared" si="9"/>
        <v>0</v>
      </c>
      <c r="CZ20">
        <f t="shared" si="9"/>
        <v>0</v>
      </c>
      <c r="DA20">
        <f t="shared" si="9"/>
        <v>0</v>
      </c>
      <c r="DB20">
        <f t="shared" si="9"/>
        <v>0</v>
      </c>
      <c r="DC20">
        <f t="shared" si="9"/>
        <v>0</v>
      </c>
      <c r="DD20">
        <f t="shared" si="9"/>
        <v>0</v>
      </c>
      <c r="DE20">
        <f t="shared" si="9"/>
        <v>0</v>
      </c>
      <c r="DF20">
        <f t="shared" si="9"/>
        <v>0</v>
      </c>
      <c r="DG20">
        <f t="shared" si="9"/>
        <v>0</v>
      </c>
      <c r="DH20">
        <f t="shared" si="9"/>
        <v>0</v>
      </c>
      <c r="DI20">
        <f t="shared" si="9"/>
        <v>0</v>
      </c>
      <c r="DJ20">
        <f t="shared" si="9"/>
        <v>0</v>
      </c>
      <c r="DK20">
        <f t="shared" si="9"/>
        <v>0</v>
      </c>
      <c r="DL20">
        <f t="shared" si="9"/>
        <v>0</v>
      </c>
      <c r="DM20">
        <f t="shared" si="9"/>
        <v>0</v>
      </c>
      <c r="DN20">
        <f t="shared" si="9"/>
        <v>0</v>
      </c>
      <c r="DO20">
        <f t="shared" si="9"/>
        <v>0</v>
      </c>
      <c r="DP20">
        <f t="shared" si="9"/>
        <v>0</v>
      </c>
      <c r="DQ20">
        <f t="shared" si="9"/>
        <v>0</v>
      </c>
      <c r="DR20">
        <f t="shared" si="9"/>
        <v>0</v>
      </c>
      <c r="DS20">
        <f t="shared" si="9"/>
        <v>0</v>
      </c>
      <c r="DT20">
        <f t="shared" si="9"/>
        <v>0</v>
      </c>
      <c r="DU20">
        <f t="shared" si="9"/>
        <v>0</v>
      </c>
      <c r="DV20">
        <f t="shared" si="9"/>
        <v>0</v>
      </c>
      <c r="DW20">
        <f t="shared" si="9"/>
        <v>0</v>
      </c>
      <c r="DX20">
        <f t="shared" si="9"/>
        <v>0</v>
      </c>
      <c r="DY20">
        <f t="shared" si="9"/>
        <v>0</v>
      </c>
      <c r="DZ20">
        <f t="shared" si="9"/>
        <v>0</v>
      </c>
      <c r="EA20">
        <f t="shared" si="9"/>
        <v>0</v>
      </c>
    </row>
    <row r="21" spans="1:131" x14ac:dyDescent="0.25">
      <c r="A21" s="2">
        <v>42586</v>
      </c>
      <c r="B21">
        <v>101.27</v>
      </c>
      <c r="C21">
        <v>101.28</v>
      </c>
      <c r="D21">
        <v>101.28</v>
      </c>
      <c r="E21">
        <v>101.28</v>
      </c>
      <c r="F21">
        <v>101.28</v>
      </c>
      <c r="G21">
        <v>101.25</v>
      </c>
      <c r="H21">
        <v>101.28</v>
      </c>
      <c r="I21">
        <v>101.3</v>
      </c>
      <c r="J21">
        <v>101.29</v>
      </c>
      <c r="K21">
        <v>101.32</v>
      </c>
      <c r="L21">
        <v>101.3</v>
      </c>
      <c r="M21">
        <v>101.3</v>
      </c>
      <c r="N21">
        <v>101.27</v>
      </c>
      <c r="O21">
        <v>101.32</v>
      </c>
      <c r="P21">
        <v>101.31</v>
      </c>
      <c r="Q21">
        <v>101.33</v>
      </c>
      <c r="R21">
        <v>101.34</v>
      </c>
      <c r="S21">
        <v>101.33</v>
      </c>
      <c r="T21">
        <v>101.32</v>
      </c>
      <c r="U21">
        <v>101.32</v>
      </c>
      <c r="V21">
        <v>101.31</v>
      </c>
      <c r="W21">
        <v>101.32</v>
      </c>
      <c r="X21">
        <v>101.33</v>
      </c>
      <c r="Y21">
        <v>101.34</v>
      </c>
      <c r="Z21">
        <v>101.31</v>
      </c>
      <c r="AA21">
        <v>101.27</v>
      </c>
      <c r="AB21">
        <v>101.29</v>
      </c>
      <c r="AC21">
        <v>101.28</v>
      </c>
      <c r="AD21">
        <v>101.3</v>
      </c>
      <c r="AE21">
        <v>101.33</v>
      </c>
      <c r="AF21">
        <v>101.32</v>
      </c>
      <c r="AG21">
        <v>101.31</v>
      </c>
      <c r="AH21">
        <v>101.29</v>
      </c>
      <c r="AI21">
        <v>101.27</v>
      </c>
      <c r="AJ21">
        <v>101.28</v>
      </c>
      <c r="AK21">
        <v>101.29</v>
      </c>
      <c r="AL21">
        <v>101.29</v>
      </c>
      <c r="AM21">
        <v>101.28</v>
      </c>
      <c r="AN21">
        <v>101.27</v>
      </c>
      <c r="AO21">
        <v>101.26</v>
      </c>
      <c r="AP21">
        <v>101.29</v>
      </c>
      <c r="AQ21">
        <v>101.29</v>
      </c>
      <c r="AR21">
        <v>101.3</v>
      </c>
      <c r="AS21">
        <v>101.3</v>
      </c>
      <c r="AT21">
        <v>101.29</v>
      </c>
      <c r="AU21">
        <v>101.29</v>
      </c>
      <c r="AV21">
        <v>101.31</v>
      </c>
      <c r="AW21">
        <v>101.32</v>
      </c>
      <c r="AX21">
        <v>101.33</v>
      </c>
      <c r="AY21">
        <v>101.33</v>
      </c>
      <c r="AZ21">
        <v>101.32</v>
      </c>
      <c r="BA21">
        <v>101.33</v>
      </c>
      <c r="BB21">
        <v>101.33</v>
      </c>
      <c r="BC21">
        <v>101.34</v>
      </c>
      <c r="BD21">
        <v>101.36</v>
      </c>
      <c r="BE21">
        <v>101.33</v>
      </c>
      <c r="BF21">
        <v>101.29</v>
      </c>
      <c r="BG21">
        <v>101.29</v>
      </c>
      <c r="BH21">
        <v>101.31</v>
      </c>
      <c r="BI21">
        <v>101.32</v>
      </c>
      <c r="BK21">
        <f t="shared" si="1"/>
        <v>101.25</v>
      </c>
      <c r="BL21">
        <f t="shared" si="2"/>
        <v>101.36</v>
      </c>
      <c r="BN21">
        <f t="shared" si="5"/>
        <v>18</v>
      </c>
      <c r="BO21" s="4">
        <f>HLOOKUP(BK21,B21:$BI$144,142-BN21,FALSE)</f>
        <v>0.33680555555555552</v>
      </c>
      <c r="BP21" s="4">
        <f>HLOOKUP(BL21,B21:$BI$144,142-BN21,FALSE)</f>
        <v>0.37083333333333318</v>
      </c>
      <c r="BQ21" s="4" t="str">
        <f t="shared" si="3"/>
        <v>0.3368055555555560.370833333333333</v>
      </c>
      <c r="BR21" s="4"/>
      <c r="BS21" s="4">
        <v>0.34583333333333327</v>
      </c>
      <c r="BT21">
        <f t="shared" si="4"/>
        <v>0</v>
      </c>
      <c r="BU21">
        <f t="shared" ref="BU21:EF24" si="10">COUNTIF($BQ$3:$BQ$143,$BS21&amp;BU$2)</f>
        <v>0</v>
      </c>
      <c r="BV21">
        <f t="shared" si="10"/>
        <v>0</v>
      </c>
      <c r="BW21">
        <f t="shared" si="10"/>
        <v>1</v>
      </c>
      <c r="BX21">
        <f t="shared" si="10"/>
        <v>0</v>
      </c>
      <c r="BY21">
        <f t="shared" si="10"/>
        <v>0</v>
      </c>
      <c r="BZ21">
        <f t="shared" si="10"/>
        <v>0</v>
      </c>
      <c r="CA21">
        <f t="shared" si="10"/>
        <v>0</v>
      </c>
      <c r="CB21">
        <f t="shared" si="10"/>
        <v>0</v>
      </c>
      <c r="CC21">
        <f t="shared" si="10"/>
        <v>0</v>
      </c>
      <c r="CD21">
        <f t="shared" si="10"/>
        <v>0</v>
      </c>
      <c r="CE21">
        <f t="shared" si="10"/>
        <v>0</v>
      </c>
      <c r="CF21">
        <f t="shared" si="10"/>
        <v>0</v>
      </c>
      <c r="CG21">
        <f t="shared" si="10"/>
        <v>0</v>
      </c>
      <c r="CH21">
        <f t="shared" si="10"/>
        <v>0</v>
      </c>
      <c r="CI21">
        <f t="shared" si="10"/>
        <v>0</v>
      </c>
      <c r="CJ21">
        <f t="shared" si="10"/>
        <v>0</v>
      </c>
      <c r="CK21">
        <f t="shared" si="10"/>
        <v>0</v>
      </c>
      <c r="CL21">
        <f t="shared" si="10"/>
        <v>0</v>
      </c>
      <c r="CM21">
        <f t="shared" si="10"/>
        <v>0</v>
      </c>
      <c r="CN21">
        <f t="shared" si="10"/>
        <v>0</v>
      </c>
      <c r="CO21">
        <f t="shared" si="10"/>
        <v>0</v>
      </c>
      <c r="CP21">
        <f t="shared" si="10"/>
        <v>0</v>
      </c>
      <c r="CQ21">
        <f t="shared" si="10"/>
        <v>0</v>
      </c>
      <c r="CR21">
        <f t="shared" si="10"/>
        <v>0</v>
      </c>
      <c r="CS21">
        <f t="shared" si="10"/>
        <v>0</v>
      </c>
      <c r="CT21">
        <f t="shared" si="10"/>
        <v>0</v>
      </c>
      <c r="CU21">
        <f t="shared" si="10"/>
        <v>0</v>
      </c>
      <c r="CV21">
        <f t="shared" si="10"/>
        <v>0</v>
      </c>
      <c r="CW21">
        <f t="shared" si="10"/>
        <v>0</v>
      </c>
      <c r="CX21">
        <f t="shared" si="10"/>
        <v>0</v>
      </c>
      <c r="CY21">
        <f t="shared" si="10"/>
        <v>0</v>
      </c>
      <c r="CZ21">
        <f t="shared" si="10"/>
        <v>0</v>
      </c>
      <c r="DA21">
        <f t="shared" si="10"/>
        <v>0</v>
      </c>
      <c r="DB21">
        <f t="shared" si="10"/>
        <v>0</v>
      </c>
      <c r="DC21">
        <f t="shared" si="10"/>
        <v>0</v>
      </c>
      <c r="DD21">
        <f t="shared" si="10"/>
        <v>0</v>
      </c>
      <c r="DE21">
        <f t="shared" si="10"/>
        <v>0</v>
      </c>
      <c r="DF21">
        <f t="shared" si="10"/>
        <v>0</v>
      </c>
      <c r="DG21">
        <f t="shared" si="10"/>
        <v>0</v>
      </c>
      <c r="DH21">
        <f t="shared" si="10"/>
        <v>0</v>
      </c>
      <c r="DI21">
        <f t="shared" si="10"/>
        <v>0</v>
      </c>
      <c r="DJ21">
        <f t="shared" si="10"/>
        <v>0</v>
      </c>
      <c r="DK21">
        <f t="shared" si="10"/>
        <v>0</v>
      </c>
      <c r="DL21">
        <f t="shared" si="10"/>
        <v>0</v>
      </c>
      <c r="DM21">
        <f t="shared" si="10"/>
        <v>0</v>
      </c>
      <c r="DN21">
        <f t="shared" si="10"/>
        <v>1</v>
      </c>
      <c r="DO21">
        <f t="shared" si="10"/>
        <v>0</v>
      </c>
      <c r="DP21">
        <f t="shared" si="10"/>
        <v>0</v>
      </c>
      <c r="DQ21">
        <f t="shared" si="10"/>
        <v>0</v>
      </c>
      <c r="DR21">
        <f t="shared" si="10"/>
        <v>0</v>
      </c>
      <c r="DS21">
        <f t="shared" si="10"/>
        <v>0</v>
      </c>
      <c r="DT21">
        <f t="shared" si="10"/>
        <v>0</v>
      </c>
      <c r="DU21">
        <f t="shared" si="10"/>
        <v>0</v>
      </c>
      <c r="DV21">
        <f t="shared" si="10"/>
        <v>0</v>
      </c>
      <c r="DW21">
        <f t="shared" si="10"/>
        <v>0</v>
      </c>
      <c r="DX21">
        <f t="shared" si="10"/>
        <v>1</v>
      </c>
      <c r="DY21">
        <f t="shared" si="10"/>
        <v>0</v>
      </c>
      <c r="DZ21">
        <f t="shared" si="10"/>
        <v>0</v>
      </c>
      <c r="EA21">
        <f t="shared" si="10"/>
        <v>0</v>
      </c>
    </row>
    <row r="22" spans="1:131" x14ac:dyDescent="0.25">
      <c r="A22" s="2">
        <v>42587</v>
      </c>
      <c r="B22">
        <v>101.25</v>
      </c>
      <c r="C22">
        <v>101.26</v>
      </c>
      <c r="D22">
        <v>101.27</v>
      </c>
      <c r="E22">
        <v>101.25</v>
      </c>
      <c r="F22">
        <v>101.25</v>
      </c>
      <c r="G22">
        <v>101.24</v>
      </c>
      <c r="H22">
        <v>101.21</v>
      </c>
      <c r="I22">
        <v>101.19</v>
      </c>
      <c r="J22">
        <v>101.18</v>
      </c>
      <c r="K22">
        <v>101.19</v>
      </c>
      <c r="L22">
        <v>101.21</v>
      </c>
      <c r="M22">
        <v>101.23</v>
      </c>
      <c r="N22">
        <v>101.25</v>
      </c>
      <c r="O22">
        <v>101.25</v>
      </c>
      <c r="P22">
        <v>101.27</v>
      </c>
      <c r="Q22">
        <v>101.27</v>
      </c>
      <c r="R22">
        <v>101.26</v>
      </c>
      <c r="S22">
        <v>101.26</v>
      </c>
      <c r="T22">
        <v>101.27</v>
      </c>
      <c r="U22">
        <v>101.29</v>
      </c>
      <c r="V22">
        <v>101.28</v>
      </c>
      <c r="W22">
        <v>101.26</v>
      </c>
      <c r="X22">
        <v>101.28</v>
      </c>
      <c r="Y22">
        <v>101.27</v>
      </c>
      <c r="Z22">
        <v>101.29</v>
      </c>
      <c r="AA22">
        <v>101.29</v>
      </c>
      <c r="AB22">
        <v>101.29</v>
      </c>
      <c r="AC22">
        <v>101.3</v>
      </c>
      <c r="AD22">
        <v>101.3</v>
      </c>
      <c r="AE22">
        <v>101.32</v>
      </c>
      <c r="AF22">
        <v>101.31</v>
      </c>
      <c r="AG22">
        <v>101.32</v>
      </c>
      <c r="AH22">
        <v>101.28</v>
      </c>
      <c r="AI22">
        <v>101.29</v>
      </c>
      <c r="AJ22">
        <v>101.29</v>
      </c>
      <c r="AK22">
        <v>101.29</v>
      </c>
      <c r="AL22">
        <v>101.31</v>
      </c>
      <c r="AM22">
        <v>101.31</v>
      </c>
      <c r="AN22">
        <v>101.31</v>
      </c>
      <c r="AO22">
        <v>101.3</v>
      </c>
      <c r="AP22">
        <v>101.32</v>
      </c>
      <c r="AQ22">
        <v>101.34</v>
      </c>
      <c r="AR22">
        <v>101.36</v>
      </c>
      <c r="AS22">
        <v>101.35</v>
      </c>
      <c r="AT22">
        <v>101.34</v>
      </c>
      <c r="AU22">
        <v>101.33</v>
      </c>
      <c r="AV22">
        <v>101.32</v>
      </c>
      <c r="AW22">
        <v>101.31</v>
      </c>
      <c r="AX22">
        <v>101.32</v>
      </c>
      <c r="AY22">
        <v>101.34</v>
      </c>
      <c r="AZ22">
        <v>101.34</v>
      </c>
      <c r="BA22">
        <v>101.34</v>
      </c>
      <c r="BB22">
        <v>101.26</v>
      </c>
      <c r="BC22">
        <v>101.26</v>
      </c>
      <c r="BD22">
        <v>101.28</v>
      </c>
      <c r="BE22">
        <v>101.29</v>
      </c>
      <c r="BF22">
        <v>101.28</v>
      </c>
      <c r="BG22">
        <v>101.3</v>
      </c>
      <c r="BH22">
        <v>101.28</v>
      </c>
      <c r="BI22">
        <v>101.25</v>
      </c>
      <c r="BK22">
        <f t="shared" si="1"/>
        <v>101.18</v>
      </c>
      <c r="BL22">
        <f t="shared" si="2"/>
        <v>101.36</v>
      </c>
      <c r="BN22">
        <f t="shared" si="5"/>
        <v>19</v>
      </c>
      <c r="BO22" s="4">
        <f>HLOOKUP(BK22,B22:$BI$144,142-BN22,FALSE)</f>
        <v>0.33888888888888885</v>
      </c>
      <c r="BP22" s="4">
        <f>HLOOKUP(BL22,B22:$BI$144,142-BN22,FALSE)</f>
        <v>0.36249999999999988</v>
      </c>
      <c r="BQ22" s="4" t="str">
        <f t="shared" si="3"/>
        <v>0.3388888888888890.3625</v>
      </c>
      <c r="BR22" s="4"/>
      <c r="BS22" s="4">
        <v>0.34652777777777771</v>
      </c>
      <c r="BT22">
        <f t="shared" si="4"/>
        <v>0</v>
      </c>
      <c r="BU22">
        <f t="shared" si="10"/>
        <v>0</v>
      </c>
      <c r="BV22">
        <f t="shared" si="10"/>
        <v>0</v>
      </c>
      <c r="BW22">
        <f t="shared" si="10"/>
        <v>0</v>
      </c>
      <c r="BX22">
        <f t="shared" si="10"/>
        <v>0</v>
      </c>
      <c r="BY22">
        <f t="shared" si="10"/>
        <v>0</v>
      </c>
      <c r="BZ22">
        <f t="shared" si="10"/>
        <v>0</v>
      </c>
      <c r="CA22">
        <f t="shared" si="10"/>
        <v>0</v>
      </c>
      <c r="CB22">
        <f t="shared" si="10"/>
        <v>0</v>
      </c>
      <c r="CC22">
        <f t="shared" si="10"/>
        <v>0</v>
      </c>
      <c r="CD22">
        <f t="shared" si="10"/>
        <v>0</v>
      </c>
      <c r="CE22">
        <f t="shared" si="10"/>
        <v>0</v>
      </c>
      <c r="CF22">
        <f t="shared" si="10"/>
        <v>0</v>
      </c>
      <c r="CG22">
        <f t="shared" si="10"/>
        <v>0</v>
      </c>
      <c r="CH22">
        <f t="shared" si="10"/>
        <v>0</v>
      </c>
      <c r="CI22">
        <f t="shared" si="10"/>
        <v>0</v>
      </c>
      <c r="CJ22">
        <f t="shared" si="10"/>
        <v>0</v>
      </c>
      <c r="CK22">
        <f t="shared" si="10"/>
        <v>0</v>
      </c>
      <c r="CL22">
        <f t="shared" si="10"/>
        <v>0</v>
      </c>
      <c r="CM22">
        <f t="shared" si="10"/>
        <v>0</v>
      </c>
      <c r="CN22">
        <f t="shared" si="10"/>
        <v>0</v>
      </c>
      <c r="CO22">
        <f t="shared" si="10"/>
        <v>0</v>
      </c>
      <c r="CP22">
        <f t="shared" si="10"/>
        <v>0</v>
      </c>
      <c r="CQ22">
        <f t="shared" si="10"/>
        <v>0</v>
      </c>
      <c r="CR22">
        <f t="shared" si="10"/>
        <v>0</v>
      </c>
      <c r="CS22">
        <f t="shared" si="10"/>
        <v>0</v>
      </c>
      <c r="CT22">
        <f t="shared" si="10"/>
        <v>0</v>
      </c>
      <c r="CU22">
        <f t="shared" si="10"/>
        <v>0</v>
      </c>
      <c r="CV22">
        <f t="shared" si="10"/>
        <v>0</v>
      </c>
      <c r="CW22">
        <f t="shared" si="10"/>
        <v>0</v>
      </c>
      <c r="CX22">
        <f t="shared" si="10"/>
        <v>0</v>
      </c>
      <c r="CY22">
        <f t="shared" si="10"/>
        <v>0</v>
      </c>
      <c r="CZ22">
        <f t="shared" si="10"/>
        <v>0</v>
      </c>
      <c r="DA22">
        <f t="shared" si="10"/>
        <v>0</v>
      </c>
      <c r="DB22">
        <f t="shared" si="10"/>
        <v>0</v>
      </c>
      <c r="DC22">
        <f t="shared" si="10"/>
        <v>0</v>
      </c>
      <c r="DD22">
        <f t="shared" si="10"/>
        <v>0</v>
      </c>
      <c r="DE22">
        <f t="shared" si="10"/>
        <v>0</v>
      </c>
      <c r="DF22">
        <f t="shared" si="10"/>
        <v>0</v>
      </c>
      <c r="DG22">
        <f t="shared" si="10"/>
        <v>0</v>
      </c>
      <c r="DH22">
        <f t="shared" si="10"/>
        <v>0</v>
      </c>
      <c r="DI22">
        <f t="shared" si="10"/>
        <v>0</v>
      </c>
      <c r="DJ22">
        <f t="shared" si="10"/>
        <v>0</v>
      </c>
      <c r="DK22">
        <f t="shared" si="10"/>
        <v>0</v>
      </c>
      <c r="DL22">
        <f t="shared" si="10"/>
        <v>0</v>
      </c>
      <c r="DM22">
        <f t="shared" si="10"/>
        <v>0</v>
      </c>
      <c r="DN22">
        <f t="shared" si="10"/>
        <v>0</v>
      </c>
      <c r="DO22">
        <f t="shared" si="10"/>
        <v>0</v>
      </c>
      <c r="DP22">
        <f t="shared" si="10"/>
        <v>0</v>
      </c>
      <c r="DQ22">
        <f t="shared" si="10"/>
        <v>0</v>
      </c>
      <c r="DR22">
        <f t="shared" si="10"/>
        <v>0</v>
      </c>
      <c r="DS22">
        <f t="shared" si="10"/>
        <v>0</v>
      </c>
      <c r="DT22">
        <f t="shared" si="10"/>
        <v>0</v>
      </c>
      <c r="DU22">
        <f t="shared" si="10"/>
        <v>0</v>
      </c>
      <c r="DV22">
        <f t="shared" si="10"/>
        <v>0</v>
      </c>
      <c r="DW22">
        <f t="shared" si="10"/>
        <v>0</v>
      </c>
      <c r="DX22">
        <f t="shared" si="10"/>
        <v>0</v>
      </c>
      <c r="DY22">
        <f t="shared" si="10"/>
        <v>0</v>
      </c>
      <c r="DZ22">
        <f t="shared" si="10"/>
        <v>0</v>
      </c>
      <c r="EA22">
        <f t="shared" si="10"/>
        <v>0</v>
      </c>
    </row>
    <row r="23" spans="1:131" x14ac:dyDescent="0.25">
      <c r="A23" s="2">
        <v>42590</v>
      </c>
      <c r="B23">
        <v>102.1</v>
      </c>
      <c r="C23">
        <v>102.13</v>
      </c>
      <c r="D23">
        <v>102.11</v>
      </c>
      <c r="E23">
        <v>102.08</v>
      </c>
      <c r="F23">
        <v>102.07</v>
      </c>
      <c r="G23">
        <v>102.09</v>
      </c>
      <c r="H23">
        <v>102.04</v>
      </c>
      <c r="I23">
        <v>102.01</v>
      </c>
      <c r="J23">
        <v>102.01</v>
      </c>
      <c r="K23">
        <v>102.01</v>
      </c>
      <c r="L23">
        <v>102.04</v>
      </c>
      <c r="M23">
        <v>102.06</v>
      </c>
      <c r="N23">
        <v>102.06</v>
      </c>
      <c r="O23">
        <v>102.06</v>
      </c>
      <c r="P23">
        <v>102.07</v>
      </c>
      <c r="Q23">
        <v>102.07</v>
      </c>
      <c r="R23">
        <v>102.07</v>
      </c>
      <c r="S23">
        <v>102.1</v>
      </c>
      <c r="T23">
        <v>102.11</v>
      </c>
      <c r="U23">
        <v>102.13</v>
      </c>
      <c r="V23">
        <v>102.12</v>
      </c>
      <c r="W23">
        <v>102.14</v>
      </c>
      <c r="X23">
        <v>102.13</v>
      </c>
      <c r="Y23">
        <v>102.12</v>
      </c>
      <c r="Z23">
        <v>102.09</v>
      </c>
      <c r="AA23">
        <v>102.09</v>
      </c>
      <c r="AB23">
        <v>102.09</v>
      </c>
      <c r="AC23">
        <v>102.09</v>
      </c>
      <c r="AD23">
        <v>102.07</v>
      </c>
      <c r="AE23">
        <v>102.03</v>
      </c>
      <c r="AF23">
        <v>102.03</v>
      </c>
      <c r="AG23">
        <v>102.01</v>
      </c>
      <c r="AH23">
        <v>102.03</v>
      </c>
      <c r="AI23">
        <v>102.01</v>
      </c>
      <c r="AJ23">
        <v>102.03</v>
      </c>
      <c r="AK23">
        <v>101.99</v>
      </c>
      <c r="AL23">
        <v>102.01</v>
      </c>
      <c r="AM23">
        <v>102.01</v>
      </c>
      <c r="AN23">
        <v>102.01</v>
      </c>
      <c r="AO23">
        <v>102</v>
      </c>
      <c r="AP23">
        <v>101.96</v>
      </c>
      <c r="AQ23">
        <v>101.94</v>
      </c>
      <c r="AR23">
        <v>101.92</v>
      </c>
      <c r="AS23">
        <v>101.96</v>
      </c>
      <c r="AT23">
        <v>101.94</v>
      </c>
      <c r="AU23">
        <v>101.99</v>
      </c>
      <c r="AV23">
        <v>102</v>
      </c>
      <c r="AW23">
        <v>101.98</v>
      </c>
      <c r="AX23">
        <v>101.99</v>
      </c>
      <c r="AY23">
        <v>101.99</v>
      </c>
      <c r="AZ23">
        <v>101.98</v>
      </c>
      <c r="BA23">
        <v>102.01</v>
      </c>
      <c r="BB23">
        <v>102.01</v>
      </c>
      <c r="BC23">
        <v>102.06</v>
      </c>
      <c r="BD23">
        <v>102.05</v>
      </c>
      <c r="BE23">
        <v>102.06</v>
      </c>
      <c r="BF23">
        <v>102.05</v>
      </c>
      <c r="BG23">
        <v>102.08</v>
      </c>
      <c r="BH23">
        <v>102.07</v>
      </c>
      <c r="BI23">
        <v>102.08</v>
      </c>
      <c r="BK23">
        <f t="shared" si="1"/>
        <v>101.92</v>
      </c>
      <c r="BL23">
        <f t="shared" si="2"/>
        <v>102.14</v>
      </c>
      <c r="BN23">
        <f t="shared" si="5"/>
        <v>20</v>
      </c>
      <c r="BO23" s="4">
        <f>HLOOKUP(BK23,B23:$BI$144,142-BN23,FALSE)</f>
        <v>0.36249999999999988</v>
      </c>
      <c r="BP23" s="4">
        <f>HLOOKUP(BL23,B23:$BI$144,142-BN23,FALSE)</f>
        <v>0.3479166666666666</v>
      </c>
      <c r="BQ23" s="4" t="str">
        <f t="shared" si="3"/>
        <v>0.36250.347916666666667</v>
      </c>
      <c r="BR23" s="4"/>
      <c r="BS23" s="4">
        <v>0.34722222222222215</v>
      </c>
      <c r="BT23">
        <f t="shared" si="4"/>
        <v>0</v>
      </c>
      <c r="BU23">
        <f t="shared" si="10"/>
        <v>0</v>
      </c>
      <c r="BV23">
        <f t="shared" si="10"/>
        <v>0</v>
      </c>
      <c r="BW23">
        <f t="shared" si="10"/>
        <v>0</v>
      </c>
      <c r="BX23">
        <f t="shared" si="10"/>
        <v>0</v>
      </c>
      <c r="BY23">
        <f t="shared" si="10"/>
        <v>0</v>
      </c>
      <c r="BZ23">
        <f t="shared" si="10"/>
        <v>0</v>
      </c>
      <c r="CA23">
        <f t="shared" si="10"/>
        <v>0</v>
      </c>
      <c r="CB23">
        <f t="shared" si="10"/>
        <v>0</v>
      </c>
      <c r="CC23">
        <f t="shared" si="10"/>
        <v>0</v>
      </c>
      <c r="CD23">
        <f t="shared" si="10"/>
        <v>0</v>
      </c>
      <c r="CE23">
        <f t="shared" si="10"/>
        <v>0</v>
      </c>
      <c r="CF23">
        <f t="shared" si="10"/>
        <v>0</v>
      </c>
      <c r="CG23">
        <f t="shared" si="10"/>
        <v>0</v>
      </c>
      <c r="CH23">
        <f t="shared" si="10"/>
        <v>0</v>
      </c>
      <c r="CI23">
        <f t="shared" si="10"/>
        <v>0</v>
      </c>
      <c r="CJ23">
        <f t="shared" si="10"/>
        <v>0</v>
      </c>
      <c r="CK23">
        <f t="shared" si="10"/>
        <v>0</v>
      </c>
      <c r="CL23">
        <f t="shared" si="10"/>
        <v>0</v>
      </c>
      <c r="CM23">
        <f t="shared" si="10"/>
        <v>0</v>
      </c>
      <c r="CN23">
        <f t="shared" si="10"/>
        <v>0</v>
      </c>
      <c r="CO23">
        <f t="shared" si="10"/>
        <v>0</v>
      </c>
      <c r="CP23">
        <f t="shared" si="10"/>
        <v>0</v>
      </c>
      <c r="CQ23">
        <f t="shared" si="10"/>
        <v>0</v>
      </c>
      <c r="CR23">
        <f t="shared" si="10"/>
        <v>0</v>
      </c>
      <c r="CS23">
        <f t="shared" si="10"/>
        <v>0</v>
      </c>
      <c r="CT23">
        <f t="shared" si="10"/>
        <v>0</v>
      </c>
      <c r="CU23">
        <f t="shared" si="10"/>
        <v>0</v>
      </c>
      <c r="CV23">
        <f t="shared" si="10"/>
        <v>0</v>
      </c>
      <c r="CW23">
        <f t="shared" si="10"/>
        <v>0</v>
      </c>
      <c r="CX23">
        <f t="shared" si="10"/>
        <v>0</v>
      </c>
      <c r="CY23">
        <f t="shared" si="10"/>
        <v>0</v>
      </c>
      <c r="CZ23">
        <f t="shared" si="10"/>
        <v>0</v>
      </c>
      <c r="DA23">
        <f t="shared" si="10"/>
        <v>0</v>
      </c>
      <c r="DB23">
        <f t="shared" si="10"/>
        <v>0</v>
      </c>
      <c r="DC23">
        <f t="shared" si="10"/>
        <v>0</v>
      </c>
      <c r="DD23">
        <f t="shared" si="10"/>
        <v>0</v>
      </c>
      <c r="DE23">
        <f t="shared" si="10"/>
        <v>0</v>
      </c>
      <c r="DF23">
        <f t="shared" si="10"/>
        <v>0</v>
      </c>
      <c r="DG23">
        <f t="shared" si="10"/>
        <v>0</v>
      </c>
      <c r="DH23">
        <f t="shared" si="10"/>
        <v>0</v>
      </c>
      <c r="DI23">
        <f t="shared" si="10"/>
        <v>0</v>
      </c>
      <c r="DJ23">
        <f t="shared" si="10"/>
        <v>0</v>
      </c>
      <c r="DK23">
        <f t="shared" si="10"/>
        <v>0</v>
      </c>
      <c r="DL23">
        <f t="shared" si="10"/>
        <v>0</v>
      </c>
      <c r="DM23">
        <f t="shared" si="10"/>
        <v>0</v>
      </c>
      <c r="DN23">
        <f t="shared" si="10"/>
        <v>1</v>
      </c>
      <c r="DO23">
        <f t="shared" si="10"/>
        <v>0</v>
      </c>
      <c r="DP23">
        <f t="shared" si="10"/>
        <v>0</v>
      </c>
      <c r="DQ23">
        <f t="shared" si="10"/>
        <v>0</v>
      </c>
      <c r="DR23">
        <f t="shared" si="10"/>
        <v>0</v>
      </c>
      <c r="DS23">
        <f t="shared" si="10"/>
        <v>0</v>
      </c>
      <c r="DT23">
        <f t="shared" si="10"/>
        <v>0</v>
      </c>
      <c r="DU23">
        <f t="shared" si="10"/>
        <v>0</v>
      </c>
      <c r="DV23">
        <f t="shared" si="10"/>
        <v>0</v>
      </c>
      <c r="DW23">
        <f t="shared" si="10"/>
        <v>0</v>
      </c>
      <c r="DX23">
        <f t="shared" si="10"/>
        <v>0</v>
      </c>
      <c r="DY23">
        <f t="shared" si="10"/>
        <v>1</v>
      </c>
      <c r="DZ23">
        <f t="shared" si="10"/>
        <v>0</v>
      </c>
      <c r="EA23">
        <f t="shared" si="10"/>
        <v>1</v>
      </c>
    </row>
    <row r="24" spans="1:131" x14ac:dyDescent="0.25">
      <c r="A24" s="2">
        <v>42591</v>
      </c>
      <c r="B24">
        <v>102.37</v>
      </c>
      <c r="C24">
        <v>102.38</v>
      </c>
      <c r="D24">
        <v>102.37</v>
      </c>
      <c r="E24">
        <v>102.37</v>
      </c>
      <c r="F24">
        <v>102.37</v>
      </c>
      <c r="G24">
        <v>102.38</v>
      </c>
      <c r="H24">
        <v>102.36</v>
      </c>
      <c r="I24">
        <v>102.37</v>
      </c>
      <c r="J24">
        <v>102.36</v>
      </c>
      <c r="K24">
        <v>102.36</v>
      </c>
      <c r="L24">
        <v>102.37</v>
      </c>
      <c r="M24">
        <v>102.37</v>
      </c>
      <c r="N24">
        <v>102.37</v>
      </c>
      <c r="O24">
        <v>102.37</v>
      </c>
      <c r="P24">
        <v>102.38</v>
      </c>
      <c r="Q24">
        <v>102.37</v>
      </c>
      <c r="R24">
        <v>102.38</v>
      </c>
      <c r="S24">
        <v>102.37</v>
      </c>
      <c r="T24">
        <v>102.38</v>
      </c>
      <c r="U24">
        <v>102.39</v>
      </c>
      <c r="V24">
        <v>102.39</v>
      </c>
      <c r="W24">
        <v>102.39</v>
      </c>
      <c r="X24">
        <v>102.39</v>
      </c>
      <c r="Y24">
        <v>102.38</v>
      </c>
      <c r="Z24">
        <v>102.38</v>
      </c>
      <c r="AA24">
        <v>102.38</v>
      </c>
      <c r="AB24">
        <v>102.38</v>
      </c>
      <c r="AC24">
        <v>102.39</v>
      </c>
      <c r="AD24">
        <v>102.38</v>
      </c>
      <c r="AE24">
        <v>102.37</v>
      </c>
      <c r="AF24">
        <v>102.36</v>
      </c>
      <c r="AG24">
        <v>102.36</v>
      </c>
      <c r="AH24">
        <v>102.37</v>
      </c>
      <c r="AI24">
        <v>102.38</v>
      </c>
      <c r="AJ24">
        <v>102.36</v>
      </c>
      <c r="AK24">
        <v>102.36</v>
      </c>
      <c r="AL24">
        <v>102.36</v>
      </c>
      <c r="AM24">
        <v>102.36</v>
      </c>
      <c r="AN24">
        <v>102.36</v>
      </c>
      <c r="AO24">
        <v>102.35</v>
      </c>
      <c r="AP24">
        <v>102.35</v>
      </c>
      <c r="AQ24">
        <v>102.36</v>
      </c>
      <c r="AR24">
        <v>102.38</v>
      </c>
      <c r="AS24">
        <v>102.37</v>
      </c>
      <c r="AT24">
        <v>102.38</v>
      </c>
      <c r="AU24">
        <v>102.36</v>
      </c>
      <c r="AV24">
        <v>102.35</v>
      </c>
      <c r="AW24">
        <v>102.32</v>
      </c>
      <c r="AX24">
        <v>102.31</v>
      </c>
      <c r="AY24">
        <v>102.33</v>
      </c>
      <c r="AZ24">
        <v>102.32</v>
      </c>
      <c r="BA24">
        <v>102.33</v>
      </c>
      <c r="BB24">
        <v>102.35</v>
      </c>
      <c r="BC24">
        <v>102.35</v>
      </c>
      <c r="BD24">
        <v>102.35</v>
      </c>
      <c r="BE24">
        <v>102.34</v>
      </c>
      <c r="BF24">
        <v>102.33</v>
      </c>
      <c r="BG24">
        <v>102.29</v>
      </c>
      <c r="BH24">
        <v>102.3</v>
      </c>
      <c r="BI24">
        <v>102.3</v>
      </c>
      <c r="BK24">
        <f t="shared" si="1"/>
        <v>102.29</v>
      </c>
      <c r="BL24">
        <f t="shared" si="2"/>
        <v>102.39</v>
      </c>
      <c r="BN24">
        <f t="shared" si="5"/>
        <v>21</v>
      </c>
      <c r="BO24" s="4">
        <f>HLOOKUP(BK24,B24:$BI$144,142-BN24,FALSE)</f>
        <v>0.37291666666666651</v>
      </c>
      <c r="BP24" s="4">
        <f>HLOOKUP(BL24,B24:$BI$144,142-BN24,FALSE)</f>
        <v>0.34652777777777771</v>
      </c>
      <c r="BQ24" s="4" t="str">
        <f t="shared" si="3"/>
        <v>0.3729166666666670.346527777777778</v>
      </c>
      <c r="BR24" s="4"/>
      <c r="BS24" s="4">
        <v>0.3479166666666666</v>
      </c>
      <c r="BT24">
        <f t="shared" si="4"/>
        <v>0</v>
      </c>
      <c r="BU24">
        <f t="shared" si="10"/>
        <v>0</v>
      </c>
      <c r="BV24">
        <f t="shared" si="10"/>
        <v>1</v>
      </c>
      <c r="BW24">
        <f t="shared" si="10"/>
        <v>0</v>
      </c>
      <c r="BX24">
        <f t="shared" si="10"/>
        <v>0</v>
      </c>
      <c r="BY24">
        <f t="shared" si="10"/>
        <v>0</v>
      </c>
      <c r="BZ24">
        <f t="shared" si="10"/>
        <v>0</v>
      </c>
      <c r="CA24">
        <f t="shared" si="10"/>
        <v>0</v>
      </c>
      <c r="CB24">
        <f t="shared" si="10"/>
        <v>0</v>
      </c>
      <c r="CC24">
        <f t="shared" si="10"/>
        <v>0</v>
      </c>
      <c r="CD24">
        <f t="shared" si="10"/>
        <v>0</v>
      </c>
      <c r="CE24">
        <f t="shared" si="10"/>
        <v>0</v>
      </c>
      <c r="CF24">
        <f t="shared" si="10"/>
        <v>0</v>
      </c>
      <c r="CG24">
        <f t="shared" si="10"/>
        <v>0</v>
      </c>
      <c r="CH24">
        <f t="shared" si="10"/>
        <v>0</v>
      </c>
      <c r="CI24">
        <f t="shared" si="10"/>
        <v>0</v>
      </c>
      <c r="CJ24">
        <f t="shared" si="10"/>
        <v>0</v>
      </c>
      <c r="CK24">
        <f t="shared" si="10"/>
        <v>0</v>
      </c>
      <c r="CL24">
        <f t="shared" si="10"/>
        <v>0</v>
      </c>
      <c r="CM24">
        <f t="shared" si="10"/>
        <v>0</v>
      </c>
      <c r="CN24">
        <f t="shared" si="10"/>
        <v>0</v>
      </c>
      <c r="CO24">
        <f t="shared" si="10"/>
        <v>0</v>
      </c>
      <c r="CP24">
        <f t="shared" si="10"/>
        <v>0</v>
      </c>
      <c r="CQ24">
        <f t="shared" si="10"/>
        <v>0</v>
      </c>
      <c r="CR24">
        <f t="shared" si="10"/>
        <v>0</v>
      </c>
      <c r="CS24">
        <f t="shared" si="10"/>
        <v>0</v>
      </c>
      <c r="CT24">
        <f t="shared" si="10"/>
        <v>0</v>
      </c>
      <c r="CU24">
        <f t="shared" si="10"/>
        <v>0</v>
      </c>
      <c r="CV24">
        <f t="shared" si="10"/>
        <v>0</v>
      </c>
      <c r="CW24">
        <f t="shared" si="10"/>
        <v>0</v>
      </c>
      <c r="CX24">
        <f t="shared" si="10"/>
        <v>0</v>
      </c>
      <c r="CY24">
        <f t="shared" si="10"/>
        <v>0</v>
      </c>
      <c r="CZ24">
        <f t="shared" si="10"/>
        <v>0</v>
      </c>
      <c r="DA24">
        <f t="shared" si="10"/>
        <v>0</v>
      </c>
      <c r="DB24">
        <f t="shared" si="10"/>
        <v>0</v>
      </c>
      <c r="DC24">
        <f t="shared" si="10"/>
        <v>0</v>
      </c>
      <c r="DD24">
        <f t="shared" si="10"/>
        <v>0</v>
      </c>
      <c r="DE24">
        <f t="shared" si="10"/>
        <v>0</v>
      </c>
      <c r="DF24">
        <f t="shared" si="10"/>
        <v>0</v>
      </c>
      <c r="DG24">
        <f t="shared" si="10"/>
        <v>0</v>
      </c>
      <c r="DH24">
        <f t="shared" si="10"/>
        <v>0</v>
      </c>
      <c r="DI24">
        <f t="shared" si="10"/>
        <v>0</v>
      </c>
      <c r="DJ24">
        <f t="shared" si="10"/>
        <v>0</v>
      </c>
      <c r="DK24">
        <f t="shared" si="10"/>
        <v>0</v>
      </c>
      <c r="DL24">
        <f t="shared" si="10"/>
        <v>0</v>
      </c>
      <c r="DM24">
        <f t="shared" si="10"/>
        <v>0</v>
      </c>
      <c r="DN24">
        <f t="shared" si="10"/>
        <v>0</v>
      </c>
      <c r="DO24">
        <f t="shared" si="10"/>
        <v>0</v>
      </c>
      <c r="DP24">
        <f t="shared" si="10"/>
        <v>0</v>
      </c>
      <c r="DQ24">
        <f t="shared" si="10"/>
        <v>0</v>
      </c>
      <c r="DR24">
        <f t="shared" si="10"/>
        <v>0</v>
      </c>
      <c r="DS24">
        <f t="shared" si="10"/>
        <v>0</v>
      </c>
      <c r="DT24">
        <f t="shared" si="10"/>
        <v>0</v>
      </c>
      <c r="DU24">
        <f t="shared" si="10"/>
        <v>0</v>
      </c>
      <c r="DV24">
        <f t="shared" si="10"/>
        <v>0</v>
      </c>
      <c r="DW24">
        <f t="shared" si="10"/>
        <v>0</v>
      </c>
      <c r="DX24">
        <f t="shared" si="10"/>
        <v>0</v>
      </c>
      <c r="DY24">
        <f t="shared" si="10"/>
        <v>0</v>
      </c>
      <c r="DZ24">
        <f t="shared" si="10"/>
        <v>1</v>
      </c>
      <c r="EA24">
        <f t="shared" si="10"/>
        <v>0</v>
      </c>
    </row>
    <row r="25" spans="1:131" x14ac:dyDescent="0.25">
      <c r="A25" s="2">
        <v>42592</v>
      </c>
      <c r="B25">
        <v>101.5</v>
      </c>
      <c r="C25">
        <v>101.54</v>
      </c>
      <c r="D25">
        <v>101.54</v>
      </c>
      <c r="E25">
        <v>101.54</v>
      </c>
      <c r="F25">
        <v>101.49</v>
      </c>
      <c r="G25">
        <v>101.57</v>
      </c>
      <c r="H25">
        <v>101.58</v>
      </c>
      <c r="I25">
        <v>101.59</v>
      </c>
      <c r="J25">
        <v>101.54</v>
      </c>
      <c r="K25">
        <v>101.51</v>
      </c>
      <c r="L25">
        <v>101.5</v>
      </c>
      <c r="M25">
        <v>101.46</v>
      </c>
      <c r="N25">
        <v>101.46</v>
      </c>
      <c r="O25">
        <v>101.43</v>
      </c>
      <c r="P25">
        <v>101.47</v>
      </c>
      <c r="Q25">
        <v>101.48</v>
      </c>
      <c r="R25">
        <v>101.47</v>
      </c>
      <c r="S25">
        <v>101.5</v>
      </c>
      <c r="T25">
        <v>101.49</v>
      </c>
      <c r="U25">
        <v>101.53</v>
      </c>
      <c r="V25">
        <v>101.54</v>
      </c>
      <c r="W25">
        <v>101.55</v>
      </c>
      <c r="X25">
        <v>101.53</v>
      </c>
      <c r="Y25">
        <v>101.58</v>
      </c>
      <c r="Z25">
        <v>101.56</v>
      </c>
      <c r="AA25">
        <v>101.54</v>
      </c>
      <c r="AB25">
        <v>101.5</v>
      </c>
      <c r="AC25">
        <v>101.51</v>
      </c>
      <c r="AD25">
        <v>101.52</v>
      </c>
      <c r="AE25">
        <v>101.47</v>
      </c>
      <c r="AF25">
        <v>101.46</v>
      </c>
      <c r="AG25">
        <v>101.43</v>
      </c>
      <c r="AH25">
        <v>101.43</v>
      </c>
      <c r="AI25">
        <v>101.42</v>
      </c>
      <c r="AJ25">
        <v>101.43</v>
      </c>
      <c r="AK25">
        <v>101.55</v>
      </c>
      <c r="AL25">
        <v>101.57</v>
      </c>
      <c r="AM25">
        <v>101.57</v>
      </c>
      <c r="AN25">
        <v>101.58</v>
      </c>
      <c r="AO25">
        <v>101.62</v>
      </c>
      <c r="AP25">
        <v>101.63</v>
      </c>
      <c r="AQ25">
        <v>101.61</v>
      </c>
      <c r="AR25">
        <v>101.57</v>
      </c>
      <c r="AS25">
        <v>101.55</v>
      </c>
      <c r="AT25">
        <v>101.62</v>
      </c>
      <c r="AU25">
        <v>101.64</v>
      </c>
      <c r="AV25">
        <v>101.68</v>
      </c>
      <c r="AW25">
        <v>101.81</v>
      </c>
      <c r="AX25">
        <v>101.81</v>
      </c>
      <c r="AY25">
        <v>101.82</v>
      </c>
      <c r="AZ25">
        <v>101.83</v>
      </c>
      <c r="BA25">
        <v>101.82</v>
      </c>
      <c r="BB25">
        <v>101.83</v>
      </c>
      <c r="BC25">
        <v>101.83</v>
      </c>
      <c r="BD25">
        <v>101.82</v>
      </c>
      <c r="BE25">
        <v>101.82</v>
      </c>
      <c r="BF25">
        <v>101.88</v>
      </c>
      <c r="BG25">
        <v>101.88</v>
      </c>
      <c r="BH25">
        <v>101.91</v>
      </c>
      <c r="BI25">
        <v>101.92</v>
      </c>
      <c r="BK25">
        <f t="shared" si="1"/>
        <v>101.42</v>
      </c>
      <c r="BL25">
        <f t="shared" si="2"/>
        <v>101.92</v>
      </c>
      <c r="BN25">
        <f t="shared" si="5"/>
        <v>22</v>
      </c>
      <c r="BO25" s="4">
        <f>HLOOKUP(BK25,B25:$BI$144,142-BN25,FALSE)</f>
        <v>0.3562499999999999</v>
      </c>
      <c r="BP25" s="4">
        <f>HLOOKUP(BL25,B25:$BI$144,142-BN25,FALSE)</f>
        <v>0.37430555555555539</v>
      </c>
      <c r="BQ25" s="4" t="str">
        <f t="shared" si="3"/>
        <v>0.356250.374305555555555</v>
      </c>
      <c r="BR25" s="4"/>
      <c r="BS25" s="4">
        <v>0.34861111111111104</v>
      </c>
      <c r="BT25">
        <f t="shared" si="4"/>
        <v>0</v>
      </c>
      <c r="BU25">
        <f t="shared" ref="BU25:EF28" si="11">COUNTIF($BQ$3:$BQ$143,$BS25&amp;BU$2)</f>
        <v>0</v>
      </c>
      <c r="BV25">
        <f t="shared" si="11"/>
        <v>0</v>
      </c>
      <c r="BW25">
        <f t="shared" si="11"/>
        <v>0</v>
      </c>
      <c r="BX25">
        <f t="shared" si="11"/>
        <v>0</v>
      </c>
      <c r="BY25">
        <f t="shared" si="11"/>
        <v>0</v>
      </c>
      <c r="BZ25">
        <f t="shared" si="11"/>
        <v>0</v>
      </c>
      <c r="CA25">
        <f t="shared" si="11"/>
        <v>0</v>
      </c>
      <c r="CB25">
        <f t="shared" si="11"/>
        <v>0</v>
      </c>
      <c r="CC25">
        <f t="shared" si="11"/>
        <v>0</v>
      </c>
      <c r="CD25">
        <f t="shared" si="11"/>
        <v>0</v>
      </c>
      <c r="CE25">
        <f t="shared" si="11"/>
        <v>0</v>
      </c>
      <c r="CF25">
        <f t="shared" si="11"/>
        <v>0</v>
      </c>
      <c r="CG25">
        <f t="shared" si="11"/>
        <v>0</v>
      </c>
      <c r="CH25">
        <f t="shared" si="11"/>
        <v>0</v>
      </c>
      <c r="CI25">
        <f t="shared" si="11"/>
        <v>0</v>
      </c>
      <c r="CJ25">
        <f t="shared" si="11"/>
        <v>0</v>
      </c>
      <c r="CK25">
        <f t="shared" si="11"/>
        <v>0</v>
      </c>
      <c r="CL25">
        <f t="shared" si="11"/>
        <v>0</v>
      </c>
      <c r="CM25">
        <f t="shared" si="11"/>
        <v>0</v>
      </c>
      <c r="CN25">
        <f t="shared" si="11"/>
        <v>0</v>
      </c>
      <c r="CO25">
        <f t="shared" si="11"/>
        <v>0</v>
      </c>
      <c r="CP25">
        <f t="shared" si="11"/>
        <v>0</v>
      </c>
      <c r="CQ25">
        <f t="shared" si="11"/>
        <v>0</v>
      </c>
      <c r="CR25">
        <f t="shared" si="11"/>
        <v>0</v>
      </c>
      <c r="CS25">
        <f t="shared" si="11"/>
        <v>0</v>
      </c>
      <c r="CT25">
        <f t="shared" si="11"/>
        <v>0</v>
      </c>
      <c r="CU25">
        <f t="shared" si="11"/>
        <v>0</v>
      </c>
      <c r="CV25">
        <f t="shared" si="11"/>
        <v>0</v>
      </c>
      <c r="CW25">
        <f t="shared" si="11"/>
        <v>0</v>
      </c>
      <c r="CX25">
        <f t="shared" si="11"/>
        <v>0</v>
      </c>
      <c r="CY25">
        <f t="shared" si="11"/>
        <v>0</v>
      </c>
      <c r="CZ25">
        <f t="shared" si="11"/>
        <v>0</v>
      </c>
      <c r="DA25">
        <f t="shared" si="11"/>
        <v>0</v>
      </c>
      <c r="DB25">
        <f t="shared" si="11"/>
        <v>0</v>
      </c>
      <c r="DC25">
        <f t="shared" si="11"/>
        <v>0</v>
      </c>
      <c r="DD25">
        <f t="shared" si="11"/>
        <v>0</v>
      </c>
      <c r="DE25">
        <f t="shared" si="11"/>
        <v>0</v>
      </c>
      <c r="DF25">
        <f t="shared" si="11"/>
        <v>0</v>
      </c>
      <c r="DG25">
        <f t="shared" si="11"/>
        <v>0</v>
      </c>
      <c r="DH25">
        <f t="shared" si="11"/>
        <v>0</v>
      </c>
      <c r="DI25">
        <f t="shared" si="11"/>
        <v>0</v>
      </c>
      <c r="DJ25">
        <f t="shared" si="11"/>
        <v>0</v>
      </c>
      <c r="DK25">
        <f t="shared" si="11"/>
        <v>0</v>
      </c>
      <c r="DL25">
        <f t="shared" si="11"/>
        <v>0</v>
      </c>
      <c r="DM25">
        <f t="shared" si="11"/>
        <v>0</v>
      </c>
      <c r="DN25">
        <f t="shared" si="11"/>
        <v>0</v>
      </c>
      <c r="DO25">
        <f t="shared" si="11"/>
        <v>0</v>
      </c>
      <c r="DP25">
        <f t="shared" si="11"/>
        <v>0</v>
      </c>
      <c r="DQ25">
        <f t="shared" si="11"/>
        <v>0</v>
      </c>
      <c r="DR25">
        <f t="shared" si="11"/>
        <v>0</v>
      </c>
      <c r="DS25">
        <f t="shared" si="11"/>
        <v>0</v>
      </c>
      <c r="DT25">
        <f t="shared" si="11"/>
        <v>0</v>
      </c>
      <c r="DU25">
        <f t="shared" si="11"/>
        <v>0</v>
      </c>
      <c r="DV25">
        <f t="shared" si="11"/>
        <v>0</v>
      </c>
      <c r="DW25">
        <f t="shared" si="11"/>
        <v>0</v>
      </c>
      <c r="DX25">
        <f t="shared" si="11"/>
        <v>0</v>
      </c>
      <c r="DY25">
        <f t="shared" si="11"/>
        <v>0</v>
      </c>
      <c r="DZ25">
        <f t="shared" si="11"/>
        <v>0</v>
      </c>
      <c r="EA25">
        <f t="shared" si="11"/>
        <v>0</v>
      </c>
    </row>
    <row r="26" spans="1:131" x14ac:dyDescent="0.25">
      <c r="A26" s="2">
        <v>42593</v>
      </c>
      <c r="B26">
        <v>101.14</v>
      </c>
      <c r="C26">
        <v>101.14</v>
      </c>
      <c r="D26">
        <v>101.14</v>
      </c>
      <c r="E26">
        <v>101.13</v>
      </c>
      <c r="F26">
        <v>101.13</v>
      </c>
      <c r="G26">
        <v>101.15</v>
      </c>
      <c r="H26">
        <v>101.14</v>
      </c>
      <c r="I26">
        <v>101.14</v>
      </c>
      <c r="J26">
        <v>101.14</v>
      </c>
      <c r="K26">
        <v>101.13</v>
      </c>
      <c r="L26">
        <v>101.14</v>
      </c>
      <c r="M26">
        <v>101.1</v>
      </c>
      <c r="N26">
        <v>101.1</v>
      </c>
      <c r="O26">
        <v>101.1</v>
      </c>
      <c r="P26">
        <v>101.07</v>
      </c>
      <c r="Q26">
        <v>101.09</v>
      </c>
      <c r="R26">
        <v>101.09</v>
      </c>
      <c r="S26">
        <v>101.06</v>
      </c>
      <c r="T26">
        <v>101.05</v>
      </c>
      <c r="U26">
        <v>101.05</v>
      </c>
      <c r="V26">
        <v>101.08</v>
      </c>
      <c r="W26">
        <v>101.08</v>
      </c>
      <c r="X26">
        <v>101.09</v>
      </c>
      <c r="Y26">
        <v>101.09</v>
      </c>
      <c r="Z26">
        <v>101.09</v>
      </c>
      <c r="AA26">
        <v>101.1</v>
      </c>
      <c r="AB26">
        <v>101.1</v>
      </c>
      <c r="AC26">
        <v>101.1</v>
      </c>
      <c r="AD26">
        <v>101.08</v>
      </c>
      <c r="AE26">
        <v>101.08</v>
      </c>
      <c r="AF26">
        <v>101.07</v>
      </c>
      <c r="AG26">
        <v>101.07</v>
      </c>
      <c r="AH26">
        <v>101.1</v>
      </c>
      <c r="AI26">
        <v>101.1</v>
      </c>
      <c r="AJ26">
        <v>101.12</v>
      </c>
      <c r="AK26">
        <v>101.11</v>
      </c>
      <c r="AL26">
        <v>101.1</v>
      </c>
      <c r="AM26">
        <v>101.11</v>
      </c>
      <c r="AN26">
        <v>101.09</v>
      </c>
      <c r="AO26">
        <v>101.07</v>
      </c>
      <c r="AP26">
        <v>101.06</v>
      </c>
      <c r="AQ26">
        <v>101.06</v>
      </c>
      <c r="AR26">
        <v>101.07</v>
      </c>
      <c r="AS26">
        <v>101.09</v>
      </c>
      <c r="AT26">
        <v>101.06</v>
      </c>
      <c r="AU26">
        <v>101.08</v>
      </c>
      <c r="AV26">
        <v>101.08</v>
      </c>
      <c r="AW26">
        <v>101.06</v>
      </c>
      <c r="AX26">
        <v>101.04</v>
      </c>
      <c r="AY26">
        <v>101.04</v>
      </c>
      <c r="AZ26">
        <v>101.05</v>
      </c>
      <c r="BA26">
        <v>101.06</v>
      </c>
      <c r="BB26">
        <v>101.07</v>
      </c>
      <c r="BC26">
        <v>101.07</v>
      </c>
      <c r="BD26">
        <v>101.09</v>
      </c>
      <c r="BE26">
        <v>101.1</v>
      </c>
      <c r="BF26">
        <v>101.09</v>
      </c>
      <c r="BG26">
        <v>101.11</v>
      </c>
      <c r="BH26">
        <v>101.14</v>
      </c>
      <c r="BI26">
        <v>101.14</v>
      </c>
      <c r="BK26">
        <f t="shared" si="1"/>
        <v>101.04</v>
      </c>
      <c r="BL26">
        <f t="shared" si="2"/>
        <v>101.15</v>
      </c>
      <c r="BN26">
        <f t="shared" si="5"/>
        <v>23</v>
      </c>
      <c r="BO26" s="4">
        <f>HLOOKUP(BK26,B26:$BI$144,142-BN26,FALSE)</f>
        <v>0.36666666666666653</v>
      </c>
      <c r="BP26" s="4">
        <f>HLOOKUP(BL26,B26:$BI$144,142-BN26,FALSE)</f>
        <v>0.33680555555555552</v>
      </c>
      <c r="BQ26" s="4" t="str">
        <f t="shared" si="3"/>
        <v>0.3666666666666670.336805555555556</v>
      </c>
      <c r="BR26" s="4"/>
      <c r="BS26" s="4">
        <v>0.34930555555555548</v>
      </c>
      <c r="BT26">
        <f t="shared" si="4"/>
        <v>0</v>
      </c>
      <c r="BU26">
        <f t="shared" si="11"/>
        <v>0</v>
      </c>
      <c r="BV26">
        <f t="shared" si="11"/>
        <v>1</v>
      </c>
      <c r="BW26">
        <f t="shared" si="11"/>
        <v>0</v>
      </c>
      <c r="BX26">
        <f t="shared" si="11"/>
        <v>0</v>
      </c>
      <c r="BY26">
        <f t="shared" si="11"/>
        <v>0</v>
      </c>
      <c r="BZ26">
        <f t="shared" si="11"/>
        <v>0</v>
      </c>
      <c r="CA26">
        <f t="shared" si="11"/>
        <v>0</v>
      </c>
      <c r="CB26">
        <f t="shared" si="11"/>
        <v>0</v>
      </c>
      <c r="CC26">
        <f t="shared" si="11"/>
        <v>0</v>
      </c>
      <c r="CD26">
        <f t="shared" si="11"/>
        <v>0</v>
      </c>
      <c r="CE26">
        <f t="shared" si="11"/>
        <v>0</v>
      </c>
      <c r="CF26">
        <f t="shared" si="11"/>
        <v>0</v>
      </c>
      <c r="CG26">
        <f t="shared" si="11"/>
        <v>0</v>
      </c>
      <c r="CH26">
        <f t="shared" si="11"/>
        <v>0</v>
      </c>
      <c r="CI26">
        <f t="shared" si="11"/>
        <v>0</v>
      </c>
      <c r="CJ26">
        <f t="shared" si="11"/>
        <v>0</v>
      </c>
      <c r="CK26">
        <f t="shared" si="11"/>
        <v>0</v>
      </c>
      <c r="CL26">
        <f t="shared" si="11"/>
        <v>0</v>
      </c>
      <c r="CM26">
        <f t="shared" si="11"/>
        <v>0</v>
      </c>
      <c r="CN26">
        <f t="shared" si="11"/>
        <v>0</v>
      </c>
      <c r="CO26">
        <f t="shared" si="11"/>
        <v>0</v>
      </c>
      <c r="CP26">
        <f t="shared" si="11"/>
        <v>0</v>
      </c>
      <c r="CQ26">
        <f t="shared" si="11"/>
        <v>0</v>
      </c>
      <c r="CR26">
        <f t="shared" si="11"/>
        <v>0</v>
      </c>
      <c r="CS26">
        <f t="shared" si="11"/>
        <v>0</v>
      </c>
      <c r="CT26">
        <f t="shared" si="11"/>
        <v>0</v>
      </c>
      <c r="CU26">
        <f t="shared" si="11"/>
        <v>0</v>
      </c>
      <c r="CV26">
        <f t="shared" si="11"/>
        <v>0</v>
      </c>
      <c r="CW26">
        <f t="shared" si="11"/>
        <v>0</v>
      </c>
      <c r="CX26">
        <f t="shared" si="11"/>
        <v>0</v>
      </c>
      <c r="CY26">
        <f t="shared" si="11"/>
        <v>0</v>
      </c>
      <c r="CZ26">
        <f t="shared" si="11"/>
        <v>0</v>
      </c>
      <c r="DA26">
        <f t="shared" si="11"/>
        <v>0</v>
      </c>
      <c r="DB26">
        <f t="shared" si="11"/>
        <v>0</v>
      </c>
      <c r="DC26">
        <f t="shared" si="11"/>
        <v>0</v>
      </c>
      <c r="DD26">
        <f t="shared" si="11"/>
        <v>0</v>
      </c>
      <c r="DE26">
        <f t="shared" si="11"/>
        <v>0</v>
      </c>
      <c r="DF26">
        <f t="shared" si="11"/>
        <v>0</v>
      </c>
      <c r="DG26">
        <f t="shared" si="11"/>
        <v>0</v>
      </c>
      <c r="DH26">
        <f t="shared" si="11"/>
        <v>0</v>
      </c>
      <c r="DI26">
        <f t="shared" si="11"/>
        <v>0</v>
      </c>
      <c r="DJ26">
        <f t="shared" si="11"/>
        <v>0</v>
      </c>
      <c r="DK26">
        <f t="shared" si="11"/>
        <v>0</v>
      </c>
      <c r="DL26">
        <f t="shared" si="11"/>
        <v>0</v>
      </c>
      <c r="DM26">
        <f t="shared" si="11"/>
        <v>0</v>
      </c>
      <c r="DN26">
        <f t="shared" si="11"/>
        <v>0</v>
      </c>
      <c r="DO26">
        <f t="shared" si="11"/>
        <v>0</v>
      </c>
      <c r="DP26">
        <f t="shared" si="11"/>
        <v>0</v>
      </c>
      <c r="DQ26">
        <f t="shared" si="11"/>
        <v>0</v>
      </c>
      <c r="DR26">
        <f t="shared" si="11"/>
        <v>0</v>
      </c>
      <c r="DS26">
        <f t="shared" si="11"/>
        <v>0</v>
      </c>
      <c r="DT26">
        <f t="shared" si="11"/>
        <v>0</v>
      </c>
      <c r="DU26">
        <f t="shared" si="11"/>
        <v>0</v>
      </c>
      <c r="DV26">
        <f t="shared" si="11"/>
        <v>0</v>
      </c>
      <c r="DW26">
        <f t="shared" si="11"/>
        <v>0</v>
      </c>
      <c r="DX26">
        <f t="shared" si="11"/>
        <v>0</v>
      </c>
      <c r="DY26">
        <f t="shared" si="11"/>
        <v>0</v>
      </c>
      <c r="DZ26">
        <f t="shared" si="11"/>
        <v>1</v>
      </c>
      <c r="EA26">
        <f t="shared" si="11"/>
        <v>0</v>
      </c>
    </row>
    <row r="27" spans="1:131" x14ac:dyDescent="0.25">
      <c r="A27" s="2">
        <v>42594</v>
      </c>
      <c r="B27">
        <v>102.16</v>
      </c>
      <c r="C27">
        <v>102.16</v>
      </c>
      <c r="D27">
        <v>102.16</v>
      </c>
      <c r="E27">
        <v>102.15</v>
      </c>
      <c r="F27">
        <v>102.18</v>
      </c>
      <c r="G27">
        <v>102.2</v>
      </c>
      <c r="H27">
        <v>102.17</v>
      </c>
      <c r="I27">
        <v>102.17</v>
      </c>
      <c r="J27">
        <v>102.13</v>
      </c>
      <c r="K27">
        <v>102.13</v>
      </c>
      <c r="L27">
        <v>102.12</v>
      </c>
      <c r="M27">
        <v>102.1</v>
      </c>
      <c r="N27">
        <v>102.09</v>
      </c>
      <c r="O27">
        <v>102.1</v>
      </c>
      <c r="P27">
        <v>102.09</v>
      </c>
      <c r="Q27">
        <v>102.09</v>
      </c>
      <c r="R27">
        <v>102.09</v>
      </c>
      <c r="S27">
        <v>102.11</v>
      </c>
      <c r="T27">
        <v>102.12</v>
      </c>
      <c r="U27">
        <v>102.12</v>
      </c>
      <c r="V27">
        <v>102.11</v>
      </c>
      <c r="W27">
        <v>102.08</v>
      </c>
      <c r="X27">
        <v>102.1</v>
      </c>
      <c r="Y27">
        <v>102.11</v>
      </c>
      <c r="Z27">
        <v>102.13</v>
      </c>
      <c r="AA27">
        <v>102.11</v>
      </c>
      <c r="AB27">
        <v>102.14</v>
      </c>
      <c r="AC27">
        <v>102.17</v>
      </c>
      <c r="AD27">
        <v>102.14</v>
      </c>
      <c r="AE27">
        <v>102.07</v>
      </c>
      <c r="AF27">
        <v>102.02</v>
      </c>
      <c r="AG27">
        <v>102.01</v>
      </c>
      <c r="AH27">
        <v>102</v>
      </c>
      <c r="AI27">
        <v>101.97</v>
      </c>
      <c r="AJ27">
        <v>101.99</v>
      </c>
      <c r="AK27">
        <v>101.98</v>
      </c>
      <c r="AL27">
        <v>101.96</v>
      </c>
      <c r="AM27">
        <v>101.97</v>
      </c>
      <c r="AN27">
        <v>101.97</v>
      </c>
      <c r="AO27">
        <v>101.96</v>
      </c>
      <c r="AP27">
        <v>101.96</v>
      </c>
      <c r="AQ27">
        <v>101.96</v>
      </c>
      <c r="AR27">
        <v>101.95</v>
      </c>
      <c r="AS27">
        <v>101.98</v>
      </c>
      <c r="AT27">
        <v>101.97</v>
      </c>
      <c r="AU27">
        <v>101.96</v>
      </c>
      <c r="AV27">
        <v>101.98</v>
      </c>
      <c r="AW27">
        <v>101.96</v>
      </c>
      <c r="AX27">
        <v>101.94</v>
      </c>
      <c r="AY27">
        <v>101.96</v>
      </c>
      <c r="AZ27">
        <v>101.94</v>
      </c>
      <c r="BA27">
        <v>101.92</v>
      </c>
      <c r="BB27">
        <v>101.94</v>
      </c>
      <c r="BC27">
        <v>101.98</v>
      </c>
      <c r="BD27">
        <v>101.96</v>
      </c>
      <c r="BE27">
        <v>101.95</v>
      </c>
      <c r="BF27">
        <v>101.92</v>
      </c>
      <c r="BG27">
        <v>101.88</v>
      </c>
      <c r="BH27">
        <v>101.81</v>
      </c>
      <c r="BI27">
        <v>101.81</v>
      </c>
      <c r="BK27">
        <f t="shared" si="1"/>
        <v>101.81</v>
      </c>
      <c r="BL27">
        <f t="shared" si="2"/>
        <v>102.2</v>
      </c>
      <c r="BN27">
        <f t="shared" si="5"/>
        <v>24</v>
      </c>
      <c r="BO27" s="4">
        <f>HLOOKUP(BK27,B27:$BI$144,142-BN27,FALSE)</f>
        <v>0.37361111111111095</v>
      </c>
      <c r="BP27" s="4">
        <f>HLOOKUP(BL27,B27:$BI$144,142-BN27,FALSE)</f>
        <v>0.33680555555555552</v>
      </c>
      <c r="BQ27" s="4" t="str">
        <f t="shared" si="3"/>
        <v>0.3736111111111110.336805555555556</v>
      </c>
      <c r="BR27" s="4"/>
      <c r="BS27" s="4">
        <v>0.34999999999999992</v>
      </c>
      <c r="BT27">
        <f t="shared" si="4"/>
        <v>0</v>
      </c>
      <c r="BU27">
        <f t="shared" si="11"/>
        <v>0</v>
      </c>
      <c r="BV27">
        <f t="shared" si="11"/>
        <v>0</v>
      </c>
      <c r="BW27">
        <f t="shared" si="11"/>
        <v>0</v>
      </c>
      <c r="BX27">
        <f t="shared" si="11"/>
        <v>0</v>
      </c>
      <c r="BY27">
        <f t="shared" si="11"/>
        <v>1</v>
      </c>
      <c r="BZ27">
        <f t="shared" si="11"/>
        <v>0</v>
      </c>
      <c r="CA27">
        <f t="shared" si="11"/>
        <v>0</v>
      </c>
      <c r="CB27">
        <f t="shared" si="11"/>
        <v>0</v>
      </c>
      <c r="CC27">
        <f t="shared" si="11"/>
        <v>0</v>
      </c>
      <c r="CD27">
        <f t="shared" si="11"/>
        <v>0</v>
      </c>
      <c r="CE27">
        <f t="shared" si="11"/>
        <v>0</v>
      </c>
      <c r="CF27">
        <f t="shared" si="11"/>
        <v>0</v>
      </c>
      <c r="CG27">
        <f t="shared" si="11"/>
        <v>0</v>
      </c>
      <c r="CH27">
        <f t="shared" si="11"/>
        <v>0</v>
      </c>
      <c r="CI27">
        <f t="shared" si="11"/>
        <v>0</v>
      </c>
      <c r="CJ27">
        <f t="shared" si="11"/>
        <v>0</v>
      </c>
      <c r="CK27">
        <f t="shared" si="11"/>
        <v>0</v>
      </c>
      <c r="CL27">
        <f t="shared" si="11"/>
        <v>0</v>
      </c>
      <c r="CM27">
        <f t="shared" si="11"/>
        <v>0</v>
      </c>
      <c r="CN27">
        <f t="shared" si="11"/>
        <v>0</v>
      </c>
      <c r="CO27">
        <f t="shared" si="11"/>
        <v>0</v>
      </c>
      <c r="CP27">
        <f t="shared" si="11"/>
        <v>0</v>
      </c>
      <c r="CQ27">
        <f t="shared" si="11"/>
        <v>0</v>
      </c>
      <c r="CR27">
        <f t="shared" si="11"/>
        <v>0</v>
      </c>
      <c r="CS27">
        <f t="shared" si="11"/>
        <v>0</v>
      </c>
      <c r="CT27">
        <f t="shared" si="11"/>
        <v>0</v>
      </c>
      <c r="CU27">
        <f t="shared" si="11"/>
        <v>0</v>
      </c>
      <c r="CV27">
        <f t="shared" si="11"/>
        <v>0</v>
      </c>
      <c r="CW27">
        <f t="shared" si="11"/>
        <v>0</v>
      </c>
      <c r="CX27">
        <f t="shared" si="11"/>
        <v>0</v>
      </c>
      <c r="CY27">
        <f t="shared" si="11"/>
        <v>0</v>
      </c>
      <c r="CZ27">
        <f t="shared" si="11"/>
        <v>0</v>
      </c>
      <c r="DA27">
        <f t="shared" si="11"/>
        <v>0</v>
      </c>
      <c r="DB27">
        <f t="shared" si="11"/>
        <v>0</v>
      </c>
      <c r="DC27">
        <f t="shared" si="11"/>
        <v>0</v>
      </c>
      <c r="DD27">
        <f t="shared" si="11"/>
        <v>0</v>
      </c>
      <c r="DE27">
        <f t="shared" si="11"/>
        <v>0</v>
      </c>
      <c r="DF27">
        <f t="shared" si="11"/>
        <v>0</v>
      </c>
      <c r="DG27">
        <f t="shared" si="11"/>
        <v>0</v>
      </c>
      <c r="DH27">
        <f t="shared" si="11"/>
        <v>0</v>
      </c>
      <c r="DI27">
        <f t="shared" si="11"/>
        <v>0</v>
      </c>
      <c r="DJ27">
        <f t="shared" si="11"/>
        <v>0</v>
      </c>
      <c r="DK27">
        <f t="shared" si="11"/>
        <v>0</v>
      </c>
      <c r="DL27">
        <f t="shared" si="11"/>
        <v>0</v>
      </c>
      <c r="DM27">
        <f t="shared" si="11"/>
        <v>0</v>
      </c>
      <c r="DN27">
        <f t="shared" si="11"/>
        <v>0</v>
      </c>
      <c r="DO27">
        <f t="shared" si="11"/>
        <v>0</v>
      </c>
      <c r="DP27">
        <f t="shared" si="11"/>
        <v>0</v>
      </c>
      <c r="DQ27">
        <f t="shared" si="11"/>
        <v>0</v>
      </c>
      <c r="DR27">
        <f t="shared" si="11"/>
        <v>0</v>
      </c>
      <c r="DS27">
        <f t="shared" si="11"/>
        <v>0</v>
      </c>
      <c r="DT27">
        <f t="shared" si="11"/>
        <v>0</v>
      </c>
      <c r="DU27">
        <f t="shared" si="11"/>
        <v>0</v>
      </c>
      <c r="DV27">
        <f t="shared" si="11"/>
        <v>0</v>
      </c>
      <c r="DW27">
        <f t="shared" si="11"/>
        <v>0</v>
      </c>
      <c r="DX27">
        <f t="shared" si="11"/>
        <v>0</v>
      </c>
      <c r="DY27">
        <f t="shared" si="11"/>
        <v>0</v>
      </c>
      <c r="DZ27">
        <f t="shared" si="11"/>
        <v>0</v>
      </c>
      <c r="EA27">
        <f t="shared" si="11"/>
        <v>0</v>
      </c>
    </row>
    <row r="28" spans="1:131" x14ac:dyDescent="0.25">
      <c r="A28" s="2">
        <v>42597</v>
      </c>
      <c r="B28">
        <v>101.4</v>
      </c>
      <c r="C28">
        <v>101.39</v>
      </c>
      <c r="D28">
        <v>101.39</v>
      </c>
      <c r="E28">
        <v>101.38</v>
      </c>
      <c r="F28">
        <v>101.39</v>
      </c>
      <c r="G28">
        <v>101.44</v>
      </c>
      <c r="H28">
        <v>101.39</v>
      </c>
      <c r="I28">
        <v>101.37</v>
      </c>
      <c r="J28">
        <v>101.36</v>
      </c>
      <c r="K28">
        <v>101.33</v>
      </c>
      <c r="L28">
        <v>101.34</v>
      </c>
      <c r="M28">
        <v>101.33</v>
      </c>
      <c r="N28">
        <v>101.33</v>
      </c>
      <c r="O28">
        <v>101.33</v>
      </c>
      <c r="P28">
        <v>101.31</v>
      </c>
      <c r="Q28">
        <v>101.32</v>
      </c>
      <c r="R28">
        <v>101.32</v>
      </c>
      <c r="S28">
        <v>101.32</v>
      </c>
      <c r="T28">
        <v>101.3</v>
      </c>
      <c r="U28">
        <v>101.27</v>
      </c>
      <c r="V28">
        <v>101.28</v>
      </c>
      <c r="W28">
        <v>101.27</v>
      </c>
      <c r="X28">
        <v>101.27</v>
      </c>
      <c r="Y28">
        <v>101.29</v>
      </c>
      <c r="Z28">
        <v>101.28</v>
      </c>
      <c r="AA28">
        <v>101.29</v>
      </c>
      <c r="AB28">
        <v>101.3</v>
      </c>
      <c r="AC28">
        <v>101.3</v>
      </c>
      <c r="AD28">
        <v>101.3</v>
      </c>
      <c r="AE28">
        <v>101.29</v>
      </c>
      <c r="AF28">
        <v>101.3</v>
      </c>
      <c r="AG28">
        <v>101.31</v>
      </c>
      <c r="AH28">
        <v>101.31</v>
      </c>
      <c r="AI28">
        <v>101.29</v>
      </c>
      <c r="AJ28">
        <v>101.31</v>
      </c>
      <c r="AK28">
        <v>101.29</v>
      </c>
      <c r="AL28">
        <v>101.31</v>
      </c>
      <c r="AM28">
        <v>101.32</v>
      </c>
      <c r="AN28">
        <v>101.33</v>
      </c>
      <c r="AO28">
        <v>101.32</v>
      </c>
      <c r="AP28">
        <v>101.31</v>
      </c>
      <c r="AQ28">
        <v>101.29</v>
      </c>
      <c r="AR28">
        <v>101.31</v>
      </c>
      <c r="AS28">
        <v>101.31</v>
      </c>
      <c r="AT28">
        <v>101.29</v>
      </c>
      <c r="AU28">
        <v>101.3</v>
      </c>
      <c r="AV28">
        <v>101.31</v>
      </c>
      <c r="AW28">
        <v>101.34</v>
      </c>
      <c r="AX28">
        <v>101.32</v>
      </c>
      <c r="AY28">
        <v>101.36</v>
      </c>
      <c r="AZ28">
        <v>101.36</v>
      </c>
      <c r="BA28">
        <v>101.37</v>
      </c>
      <c r="BB28">
        <v>101.36</v>
      </c>
      <c r="BC28">
        <v>101.38</v>
      </c>
      <c r="BD28">
        <v>101.38</v>
      </c>
      <c r="BE28">
        <v>101.31</v>
      </c>
      <c r="BF28">
        <v>101.3</v>
      </c>
      <c r="BG28">
        <v>101.28</v>
      </c>
      <c r="BH28">
        <v>101.25</v>
      </c>
      <c r="BI28">
        <v>101.31</v>
      </c>
      <c r="BK28">
        <f t="shared" si="1"/>
        <v>101.25</v>
      </c>
      <c r="BL28">
        <f t="shared" si="2"/>
        <v>101.44</v>
      </c>
      <c r="BN28">
        <f t="shared" si="5"/>
        <v>25</v>
      </c>
      <c r="BO28" s="4">
        <f>HLOOKUP(BK28,B28:$BI$144,142-BN28,FALSE)</f>
        <v>0.37361111111111095</v>
      </c>
      <c r="BP28" s="4">
        <f>HLOOKUP(BL28,B28:$BI$144,142-BN28,FALSE)</f>
        <v>0.33680555555555552</v>
      </c>
      <c r="BQ28" s="4" t="str">
        <f t="shared" si="3"/>
        <v>0.3736111111111110.336805555555556</v>
      </c>
      <c r="BR28" s="4"/>
      <c r="BS28" s="4">
        <v>0.35069444444444436</v>
      </c>
      <c r="BT28">
        <f t="shared" si="4"/>
        <v>0</v>
      </c>
      <c r="BU28">
        <f t="shared" si="11"/>
        <v>0</v>
      </c>
      <c r="BV28">
        <f t="shared" si="11"/>
        <v>0</v>
      </c>
      <c r="BW28">
        <f t="shared" si="11"/>
        <v>0</v>
      </c>
      <c r="BX28">
        <f t="shared" si="11"/>
        <v>0</v>
      </c>
      <c r="BY28">
        <f t="shared" si="11"/>
        <v>0</v>
      </c>
      <c r="BZ28">
        <f t="shared" si="11"/>
        <v>0</v>
      </c>
      <c r="CA28">
        <f t="shared" si="11"/>
        <v>0</v>
      </c>
      <c r="CB28">
        <f t="shared" si="11"/>
        <v>0</v>
      </c>
      <c r="CC28">
        <f t="shared" si="11"/>
        <v>0</v>
      </c>
      <c r="CD28">
        <f t="shared" si="11"/>
        <v>0</v>
      </c>
      <c r="CE28">
        <f t="shared" si="11"/>
        <v>0</v>
      </c>
      <c r="CF28">
        <f t="shared" si="11"/>
        <v>0</v>
      </c>
      <c r="CG28">
        <f t="shared" si="11"/>
        <v>0</v>
      </c>
      <c r="CH28">
        <f t="shared" si="11"/>
        <v>0</v>
      </c>
      <c r="CI28">
        <f t="shared" si="11"/>
        <v>0</v>
      </c>
      <c r="CJ28">
        <f t="shared" si="11"/>
        <v>0</v>
      </c>
      <c r="CK28">
        <f t="shared" si="11"/>
        <v>0</v>
      </c>
      <c r="CL28">
        <f t="shared" si="11"/>
        <v>0</v>
      </c>
      <c r="CM28">
        <f t="shared" si="11"/>
        <v>0</v>
      </c>
      <c r="CN28">
        <f t="shared" si="11"/>
        <v>0</v>
      </c>
      <c r="CO28">
        <f t="shared" si="11"/>
        <v>0</v>
      </c>
      <c r="CP28">
        <f t="shared" si="11"/>
        <v>0</v>
      </c>
      <c r="CQ28">
        <f t="shared" si="11"/>
        <v>0</v>
      </c>
      <c r="CR28">
        <f t="shared" si="11"/>
        <v>0</v>
      </c>
      <c r="CS28">
        <f t="shared" si="11"/>
        <v>0</v>
      </c>
      <c r="CT28">
        <f t="shared" si="11"/>
        <v>0</v>
      </c>
      <c r="CU28">
        <f t="shared" si="11"/>
        <v>0</v>
      </c>
      <c r="CV28">
        <f t="shared" si="11"/>
        <v>0</v>
      </c>
      <c r="CW28">
        <f t="shared" si="11"/>
        <v>0</v>
      </c>
      <c r="CX28">
        <f t="shared" si="11"/>
        <v>0</v>
      </c>
      <c r="CY28">
        <f t="shared" si="11"/>
        <v>0</v>
      </c>
      <c r="CZ28">
        <f t="shared" si="11"/>
        <v>0</v>
      </c>
      <c r="DA28">
        <f t="shared" si="11"/>
        <v>0</v>
      </c>
      <c r="DB28">
        <f t="shared" si="11"/>
        <v>0</v>
      </c>
      <c r="DC28">
        <f t="shared" si="11"/>
        <v>0</v>
      </c>
      <c r="DD28">
        <f t="shared" si="11"/>
        <v>0</v>
      </c>
      <c r="DE28">
        <f t="shared" si="11"/>
        <v>0</v>
      </c>
      <c r="DF28">
        <f t="shared" si="11"/>
        <v>0</v>
      </c>
      <c r="DG28">
        <f t="shared" si="11"/>
        <v>0</v>
      </c>
      <c r="DH28">
        <f t="shared" si="11"/>
        <v>0</v>
      </c>
      <c r="DI28">
        <f t="shared" si="11"/>
        <v>0</v>
      </c>
      <c r="DJ28">
        <f t="shared" si="11"/>
        <v>0</v>
      </c>
      <c r="DK28">
        <f t="shared" si="11"/>
        <v>0</v>
      </c>
      <c r="DL28">
        <f t="shared" si="11"/>
        <v>0</v>
      </c>
      <c r="DM28">
        <f t="shared" si="11"/>
        <v>0</v>
      </c>
      <c r="DN28">
        <f t="shared" si="11"/>
        <v>0</v>
      </c>
      <c r="DO28">
        <f t="shared" si="11"/>
        <v>0</v>
      </c>
      <c r="DP28">
        <f t="shared" si="11"/>
        <v>0</v>
      </c>
      <c r="DQ28">
        <f t="shared" si="11"/>
        <v>0</v>
      </c>
      <c r="DR28">
        <f t="shared" si="11"/>
        <v>0</v>
      </c>
      <c r="DS28">
        <f t="shared" si="11"/>
        <v>0</v>
      </c>
      <c r="DT28">
        <f t="shared" si="11"/>
        <v>0</v>
      </c>
      <c r="DU28">
        <f t="shared" si="11"/>
        <v>0</v>
      </c>
      <c r="DV28">
        <f t="shared" si="11"/>
        <v>0</v>
      </c>
      <c r="DW28">
        <f t="shared" si="11"/>
        <v>0</v>
      </c>
      <c r="DX28">
        <f t="shared" si="11"/>
        <v>0</v>
      </c>
      <c r="DY28">
        <f t="shared" si="11"/>
        <v>0</v>
      </c>
      <c r="DZ28">
        <f t="shared" si="11"/>
        <v>0</v>
      </c>
      <c r="EA28">
        <f t="shared" si="11"/>
        <v>0</v>
      </c>
    </row>
    <row r="29" spans="1:131" x14ac:dyDescent="0.25">
      <c r="A29" s="2">
        <v>42598</v>
      </c>
      <c r="B29">
        <v>101.07</v>
      </c>
      <c r="C29">
        <v>101.09</v>
      </c>
      <c r="D29">
        <v>101.07</v>
      </c>
      <c r="E29">
        <v>101.08</v>
      </c>
      <c r="F29">
        <v>101.07</v>
      </c>
      <c r="G29">
        <v>101.11</v>
      </c>
      <c r="H29">
        <v>101.09</v>
      </c>
      <c r="I29">
        <v>101.12</v>
      </c>
      <c r="J29">
        <v>101.15</v>
      </c>
      <c r="K29">
        <v>101.14</v>
      </c>
      <c r="L29">
        <v>101.15</v>
      </c>
      <c r="M29">
        <v>101.15</v>
      </c>
      <c r="N29">
        <v>101.13</v>
      </c>
      <c r="O29">
        <v>101.11</v>
      </c>
      <c r="P29">
        <v>101.11</v>
      </c>
      <c r="Q29">
        <v>101.11</v>
      </c>
      <c r="R29">
        <v>101.11</v>
      </c>
      <c r="S29">
        <v>101.13</v>
      </c>
      <c r="T29">
        <v>101.13</v>
      </c>
      <c r="U29">
        <v>101.15</v>
      </c>
      <c r="V29">
        <v>101.15</v>
      </c>
      <c r="W29">
        <v>101.15</v>
      </c>
      <c r="X29">
        <v>101.16</v>
      </c>
      <c r="Y29">
        <v>101.16</v>
      </c>
      <c r="Z29">
        <v>101.17</v>
      </c>
      <c r="AA29">
        <v>101.17</v>
      </c>
      <c r="AB29">
        <v>101.16</v>
      </c>
      <c r="AC29">
        <v>101.15</v>
      </c>
      <c r="AD29">
        <v>101.15</v>
      </c>
      <c r="AE29">
        <v>101.15</v>
      </c>
      <c r="AF29">
        <v>101.14</v>
      </c>
      <c r="AG29">
        <v>101.13</v>
      </c>
      <c r="AH29">
        <v>101.14</v>
      </c>
      <c r="AI29">
        <v>101.14</v>
      </c>
      <c r="AJ29">
        <v>101.15</v>
      </c>
      <c r="AK29">
        <v>101.15</v>
      </c>
      <c r="AL29">
        <v>101.16</v>
      </c>
      <c r="AM29">
        <v>101.16</v>
      </c>
      <c r="AN29">
        <v>101.15</v>
      </c>
      <c r="AO29">
        <v>101.15</v>
      </c>
      <c r="AP29">
        <v>101.14</v>
      </c>
      <c r="AQ29">
        <v>101.15</v>
      </c>
      <c r="AR29">
        <v>101.13</v>
      </c>
      <c r="AS29">
        <v>101.13</v>
      </c>
      <c r="AT29">
        <v>101.12</v>
      </c>
      <c r="AU29">
        <v>101.11</v>
      </c>
      <c r="AV29">
        <v>101.14</v>
      </c>
      <c r="AW29">
        <v>101.13</v>
      </c>
      <c r="AX29">
        <v>101.12</v>
      </c>
      <c r="AY29">
        <v>101.12</v>
      </c>
      <c r="AZ29">
        <v>101.11</v>
      </c>
      <c r="BA29">
        <v>101.1</v>
      </c>
      <c r="BB29">
        <v>101.15</v>
      </c>
      <c r="BC29">
        <v>101.16</v>
      </c>
      <c r="BD29">
        <v>101.16</v>
      </c>
      <c r="BE29">
        <v>101.21</v>
      </c>
      <c r="BF29">
        <v>101.22</v>
      </c>
      <c r="BG29">
        <v>101.24</v>
      </c>
      <c r="BH29">
        <v>101.24</v>
      </c>
      <c r="BI29">
        <v>101.24</v>
      </c>
      <c r="BK29">
        <f t="shared" si="1"/>
        <v>101.07</v>
      </c>
      <c r="BL29">
        <f t="shared" si="2"/>
        <v>101.24</v>
      </c>
      <c r="BN29">
        <f t="shared" si="5"/>
        <v>26</v>
      </c>
      <c r="BO29" s="4">
        <f>HLOOKUP(BK29,B29:$BI$144,142-BN29,FALSE)</f>
        <v>0.33333333333333331</v>
      </c>
      <c r="BP29" s="4">
        <f>HLOOKUP(BL29,B29:$BI$144,142-BN29,FALSE)</f>
        <v>0.37291666666666651</v>
      </c>
      <c r="BQ29" s="4" t="str">
        <f t="shared" si="3"/>
        <v>0.3333333333333330.372916666666667</v>
      </c>
      <c r="BR29" s="4"/>
      <c r="BS29" s="4">
        <v>0.35138888888888881</v>
      </c>
      <c r="BT29">
        <f t="shared" si="4"/>
        <v>0</v>
      </c>
      <c r="BU29">
        <f t="shared" ref="BU29:EF32" si="12">COUNTIF($BQ$3:$BQ$143,$BS29&amp;BU$2)</f>
        <v>0</v>
      </c>
      <c r="BV29">
        <f t="shared" si="12"/>
        <v>0</v>
      </c>
      <c r="BW29">
        <f t="shared" si="12"/>
        <v>0</v>
      </c>
      <c r="BX29">
        <f t="shared" si="12"/>
        <v>0</v>
      </c>
      <c r="BY29">
        <f t="shared" si="12"/>
        <v>0</v>
      </c>
      <c r="BZ29">
        <f t="shared" si="12"/>
        <v>1</v>
      </c>
      <c r="CA29">
        <f t="shared" si="12"/>
        <v>0</v>
      </c>
      <c r="CB29">
        <f t="shared" si="12"/>
        <v>0</v>
      </c>
      <c r="CC29">
        <f t="shared" si="12"/>
        <v>0</v>
      </c>
      <c r="CD29">
        <f t="shared" si="12"/>
        <v>0</v>
      </c>
      <c r="CE29">
        <f t="shared" si="12"/>
        <v>0</v>
      </c>
      <c r="CF29">
        <f t="shared" si="12"/>
        <v>0</v>
      </c>
      <c r="CG29">
        <f t="shared" si="12"/>
        <v>0</v>
      </c>
      <c r="CH29">
        <f t="shared" si="12"/>
        <v>0</v>
      </c>
      <c r="CI29">
        <f t="shared" si="12"/>
        <v>0</v>
      </c>
      <c r="CJ29">
        <f t="shared" si="12"/>
        <v>0</v>
      </c>
      <c r="CK29">
        <f t="shared" si="12"/>
        <v>0</v>
      </c>
      <c r="CL29">
        <f t="shared" si="12"/>
        <v>0</v>
      </c>
      <c r="CM29">
        <f t="shared" si="12"/>
        <v>0</v>
      </c>
      <c r="CN29">
        <f t="shared" si="12"/>
        <v>0</v>
      </c>
      <c r="CO29">
        <f t="shared" si="12"/>
        <v>0</v>
      </c>
      <c r="CP29">
        <f t="shared" si="12"/>
        <v>0</v>
      </c>
      <c r="CQ29">
        <f t="shared" si="12"/>
        <v>0</v>
      </c>
      <c r="CR29">
        <f t="shared" si="12"/>
        <v>0</v>
      </c>
      <c r="CS29">
        <f t="shared" si="12"/>
        <v>0</v>
      </c>
      <c r="CT29">
        <f t="shared" si="12"/>
        <v>0</v>
      </c>
      <c r="CU29">
        <f t="shared" si="12"/>
        <v>0</v>
      </c>
      <c r="CV29">
        <f t="shared" si="12"/>
        <v>0</v>
      </c>
      <c r="CW29">
        <f t="shared" si="12"/>
        <v>0</v>
      </c>
      <c r="CX29">
        <f t="shared" si="12"/>
        <v>0</v>
      </c>
      <c r="CY29">
        <f t="shared" si="12"/>
        <v>0</v>
      </c>
      <c r="CZ29">
        <f t="shared" si="12"/>
        <v>0</v>
      </c>
      <c r="DA29">
        <f t="shared" si="12"/>
        <v>0</v>
      </c>
      <c r="DB29">
        <f t="shared" si="12"/>
        <v>0</v>
      </c>
      <c r="DC29">
        <f t="shared" si="12"/>
        <v>0</v>
      </c>
      <c r="DD29">
        <f t="shared" si="12"/>
        <v>0</v>
      </c>
      <c r="DE29">
        <f t="shared" si="12"/>
        <v>0</v>
      </c>
      <c r="DF29">
        <f t="shared" si="12"/>
        <v>0</v>
      </c>
      <c r="DG29">
        <f t="shared" si="12"/>
        <v>0</v>
      </c>
      <c r="DH29">
        <f t="shared" si="12"/>
        <v>0</v>
      </c>
      <c r="DI29">
        <f t="shared" si="12"/>
        <v>0</v>
      </c>
      <c r="DJ29">
        <f t="shared" si="12"/>
        <v>0</v>
      </c>
      <c r="DK29">
        <f t="shared" si="12"/>
        <v>0</v>
      </c>
      <c r="DL29">
        <f t="shared" si="12"/>
        <v>0</v>
      </c>
      <c r="DM29">
        <f t="shared" si="12"/>
        <v>0</v>
      </c>
      <c r="DN29">
        <f t="shared" si="12"/>
        <v>0</v>
      </c>
      <c r="DO29">
        <f t="shared" si="12"/>
        <v>0</v>
      </c>
      <c r="DP29">
        <f t="shared" si="12"/>
        <v>0</v>
      </c>
      <c r="DQ29">
        <f t="shared" si="12"/>
        <v>0</v>
      </c>
      <c r="DR29">
        <f t="shared" si="12"/>
        <v>0</v>
      </c>
      <c r="DS29">
        <f t="shared" si="12"/>
        <v>0</v>
      </c>
      <c r="DT29">
        <f t="shared" si="12"/>
        <v>0</v>
      </c>
      <c r="DU29">
        <f t="shared" si="12"/>
        <v>0</v>
      </c>
      <c r="DV29">
        <f t="shared" si="12"/>
        <v>0</v>
      </c>
      <c r="DW29">
        <f t="shared" si="12"/>
        <v>0</v>
      </c>
      <c r="DX29">
        <f t="shared" si="12"/>
        <v>0</v>
      </c>
      <c r="DY29">
        <f t="shared" si="12"/>
        <v>0</v>
      </c>
      <c r="DZ29">
        <f t="shared" si="12"/>
        <v>0</v>
      </c>
      <c r="EA29">
        <f t="shared" si="12"/>
        <v>1</v>
      </c>
    </row>
    <row r="30" spans="1:131" x14ac:dyDescent="0.25">
      <c r="A30" s="2">
        <v>42599</v>
      </c>
      <c r="B30">
        <v>100.58</v>
      </c>
      <c r="C30">
        <v>100.6</v>
      </c>
      <c r="D30">
        <v>100.58</v>
      </c>
      <c r="E30">
        <v>100.62</v>
      </c>
      <c r="F30">
        <v>100.63</v>
      </c>
      <c r="G30">
        <v>100.66</v>
      </c>
      <c r="H30">
        <v>100.63</v>
      </c>
      <c r="I30">
        <v>100.62</v>
      </c>
      <c r="J30">
        <v>100.62</v>
      </c>
      <c r="K30">
        <v>100.64</v>
      </c>
      <c r="L30">
        <v>100.65</v>
      </c>
      <c r="M30">
        <v>100.61</v>
      </c>
      <c r="N30">
        <v>100.56</v>
      </c>
      <c r="O30">
        <v>100.59</v>
      </c>
      <c r="P30">
        <v>100.6</v>
      </c>
      <c r="Q30">
        <v>100.64</v>
      </c>
      <c r="R30">
        <v>100.63</v>
      </c>
      <c r="S30">
        <v>100.61</v>
      </c>
      <c r="T30">
        <v>100.62</v>
      </c>
      <c r="U30">
        <v>100.6</v>
      </c>
      <c r="V30">
        <v>100.59</v>
      </c>
      <c r="W30">
        <v>100.59</v>
      </c>
      <c r="X30">
        <v>100.62</v>
      </c>
      <c r="Y30">
        <v>100.59</v>
      </c>
      <c r="Z30">
        <v>100.6</v>
      </c>
      <c r="AA30">
        <v>100.6</v>
      </c>
      <c r="AB30">
        <v>100.61</v>
      </c>
      <c r="AC30">
        <v>100.62</v>
      </c>
      <c r="AD30">
        <v>100.57</v>
      </c>
      <c r="AE30">
        <v>100.55</v>
      </c>
      <c r="AF30">
        <v>100.55</v>
      </c>
      <c r="AG30">
        <v>100.56</v>
      </c>
      <c r="AH30">
        <v>100.48</v>
      </c>
      <c r="AI30">
        <v>100.49</v>
      </c>
      <c r="AJ30">
        <v>100.51</v>
      </c>
      <c r="AK30">
        <v>100.42</v>
      </c>
      <c r="AL30">
        <v>100.41</v>
      </c>
      <c r="AM30">
        <v>100.4</v>
      </c>
      <c r="AN30">
        <v>100.39</v>
      </c>
      <c r="AO30">
        <v>100.39</v>
      </c>
      <c r="AP30">
        <v>100.42</v>
      </c>
      <c r="AQ30">
        <v>100.42</v>
      </c>
      <c r="AR30">
        <v>100.44</v>
      </c>
      <c r="AS30">
        <v>100.45</v>
      </c>
      <c r="AT30">
        <v>100.47</v>
      </c>
      <c r="AU30">
        <v>100.41</v>
      </c>
      <c r="AV30">
        <v>100.42</v>
      </c>
      <c r="AW30">
        <v>100.43</v>
      </c>
      <c r="AX30">
        <v>100.44</v>
      </c>
      <c r="AY30">
        <v>100.46</v>
      </c>
      <c r="AZ30">
        <v>100.45</v>
      </c>
      <c r="BA30">
        <v>100.45</v>
      </c>
      <c r="BB30">
        <v>100.44</v>
      </c>
      <c r="BC30">
        <v>100.36</v>
      </c>
      <c r="BD30">
        <v>100.36</v>
      </c>
      <c r="BE30">
        <v>100.37</v>
      </c>
      <c r="BF30">
        <v>100.34</v>
      </c>
      <c r="BG30">
        <v>100.3</v>
      </c>
      <c r="BH30">
        <v>100.28</v>
      </c>
      <c r="BI30">
        <v>100.24</v>
      </c>
      <c r="BK30">
        <f t="shared" si="1"/>
        <v>100.24</v>
      </c>
      <c r="BL30">
        <f t="shared" si="2"/>
        <v>100.66</v>
      </c>
      <c r="BN30">
        <f t="shared" si="5"/>
        <v>27</v>
      </c>
      <c r="BO30" s="4">
        <f>HLOOKUP(BK30,B30:$BI$144,142-BN30,FALSE)</f>
        <v>0.37430555555555539</v>
      </c>
      <c r="BP30" s="4">
        <f>HLOOKUP(BL30,B30:$BI$144,142-BN30,FALSE)</f>
        <v>0.33680555555555552</v>
      </c>
      <c r="BQ30" s="4" t="str">
        <f t="shared" si="3"/>
        <v>0.3743055555555550.336805555555556</v>
      </c>
      <c r="BR30" s="4"/>
      <c r="BS30" s="4">
        <v>0.35208333333333325</v>
      </c>
      <c r="BT30">
        <f t="shared" si="4"/>
        <v>0</v>
      </c>
      <c r="BU30">
        <f t="shared" si="12"/>
        <v>0</v>
      </c>
      <c r="BV30">
        <f t="shared" si="12"/>
        <v>0</v>
      </c>
      <c r="BW30">
        <f t="shared" si="12"/>
        <v>0</v>
      </c>
      <c r="BX30">
        <f t="shared" si="12"/>
        <v>0</v>
      </c>
      <c r="BY30">
        <f t="shared" si="12"/>
        <v>0</v>
      </c>
      <c r="BZ30">
        <f t="shared" si="12"/>
        <v>0</v>
      </c>
      <c r="CA30">
        <f t="shared" si="12"/>
        <v>0</v>
      </c>
      <c r="CB30">
        <f t="shared" si="12"/>
        <v>0</v>
      </c>
      <c r="CC30">
        <f t="shared" si="12"/>
        <v>0</v>
      </c>
      <c r="CD30">
        <f t="shared" si="12"/>
        <v>0</v>
      </c>
      <c r="CE30">
        <f t="shared" si="12"/>
        <v>0</v>
      </c>
      <c r="CF30">
        <f t="shared" si="12"/>
        <v>0</v>
      </c>
      <c r="CG30">
        <f t="shared" si="12"/>
        <v>0</v>
      </c>
      <c r="CH30">
        <f t="shared" si="12"/>
        <v>0</v>
      </c>
      <c r="CI30">
        <f t="shared" si="12"/>
        <v>0</v>
      </c>
      <c r="CJ30">
        <f t="shared" si="12"/>
        <v>0</v>
      </c>
      <c r="CK30">
        <f t="shared" si="12"/>
        <v>0</v>
      </c>
      <c r="CL30">
        <f t="shared" si="12"/>
        <v>0</v>
      </c>
      <c r="CM30">
        <f t="shared" si="12"/>
        <v>0</v>
      </c>
      <c r="CN30">
        <f t="shared" si="12"/>
        <v>0</v>
      </c>
      <c r="CO30">
        <f t="shared" si="12"/>
        <v>0</v>
      </c>
      <c r="CP30">
        <f t="shared" si="12"/>
        <v>0</v>
      </c>
      <c r="CQ30">
        <f t="shared" si="12"/>
        <v>0</v>
      </c>
      <c r="CR30">
        <f t="shared" si="12"/>
        <v>0</v>
      </c>
      <c r="CS30">
        <f t="shared" si="12"/>
        <v>0</v>
      </c>
      <c r="CT30">
        <f t="shared" si="12"/>
        <v>0</v>
      </c>
      <c r="CU30">
        <f t="shared" si="12"/>
        <v>0</v>
      </c>
      <c r="CV30">
        <f t="shared" si="12"/>
        <v>0</v>
      </c>
      <c r="CW30">
        <f t="shared" si="12"/>
        <v>0</v>
      </c>
      <c r="CX30">
        <f t="shared" si="12"/>
        <v>0</v>
      </c>
      <c r="CY30">
        <f t="shared" si="12"/>
        <v>0</v>
      </c>
      <c r="CZ30">
        <f t="shared" si="12"/>
        <v>0</v>
      </c>
      <c r="DA30">
        <f t="shared" si="12"/>
        <v>0</v>
      </c>
      <c r="DB30">
        <f t="shared" si="12"/>
        <v>0</v>
      </c>
      <c r="DC30">
        <f t="shared" si="12"/>
        <v>0</v>
      </c>
      <c r="DD30">
        <f t="shared" si="12"/>
        <v>0</v>
      </c>
      <c r="DE30">
        <f t="shared" si="12"/>
        <v>0</v>
      </c>
      <c r="DF30">
        <f t="shared" si="12"/>
        <v>0</v>
      </c>
      <c r="DG30">
        <f t="shared" si="12"/>
        <v>0</v>
      </c>
      <c r="DH30">
        <f t="shared" si="12"/>
        <v>0</v>
      </c>
      <c r="DI30">
        <f t="shared" si="12"/>
        <v>0</v>
      </c>
      <c r="DJ30">
        <f t="shared" si="12"/>
        <v>0</v>
      </c>
      <c r="DK30">
        <f t="shared" si="12"/>
        <v>0</v>
      </c>
      <c r="DL30">
        <f t="shared" si="12"/>
        <v>0</v>
      </c>
      <c r="DM30">
        <f t="shared" si="12"/>
        <v>0</v>
      </c>
      <c r="DN30">
        <f t="shared" si="12"/>
        <v>0</v>
      </c>
      <c r="DO30">
        <f t="shared" si="12"/>
        <v>0</v>
      </c>
      <c r="DP30">
        <f t="shared" si="12"/>
        <v>0</v>
      </c>
      <c r="DQ30">
        <f t="shared" si="12"/>
        <v>0</v>
      </c>
      <c r="DR30">
        <f t="shared" si="12"/>
        <v>0</v>
      </c>
      <c r="DS30">
        <f t="shared" si="12"/>
        <v>0</v>
      </c>
      <c r="DT30">
        <f t="shared" si="12"/>
        <v>1</v>
      </c>
      <c r="DU30">
        <f t="shared" si="12"/>
        <v>0</v>
      </c>
      <c r="DV30">
        <f t="shared" si="12"/>
        <v>0</v>
      </c>
      <c r="DW30">
        <f t="shared" si="12"/>
        <v>0</v>
      </c>
      <c r="DX30">
        <f t="shared" si="12"/>
        <v>0</v>
      </c>
      <c r="DY30">
        <f t="shared" si="12"/>
        <v>0</v>
      </c>
      <c r="DZ30">
        <f t="shared" si="12"/>
        <v>0</v>
      </c>
      <c r="EA30">
        <f t="shared" si="12"/>
        <v>0</v>
      </c>
    </row>
    <row r="31" spans="1:131" x14ac:dyDescent="0.25">
      <c r="A31" s="2">
        <v>42600</v>
      </c>
      <c r="B31">
        <v>99.86</v>
      </c>
      <c r="C31">
        <v>99.83</v>
      </c>
      <c r="D31">
        <v>99.81</v>
      </c>
      <c r="E31">
        <v>99.83</v>
      </c>
      <c r="F31">
        <v>99.8</v>
      </c>
      <c r="G31">
        <v>99.79</v>
      </c>
      <c r="H31">
        <v>99.81</v>
      </c>
      <c r="I31">
        <v>99.82</v>
      </c>
      <c r="J31">
        <v>99.82</v>
      </c>
      <c r="K31">
        <v>99.82</v>
      </c>
      <c r="L31">
        <v>99.82</v>
      </c>
      <c r="M31">
        <v>99.85</v>
      </c>
      <c r="N31">
        <v>99.78</v>
      </c>
      <c r="O31">
        <v>99.76</v>
      </c>
      <c r="P31">
        <v>99.79</v>
      </c>
      <c r="Q31">
        <v>99.79</v>
      </c>
      <c r="R31">
        <v>99.77</v>
      </c>
      <c r="S31">
        <v>99.77</v>
      </c>
      <c r="T31">
        <v>99.74</v>
      </c>
      <c r="U31">
        <v>99.77</v>
      </c>
      <c r="V31">
        <v>99.72</v>
      </c>
      <c r="W31">
        <v>99.73</v>
      </c>
      <c r="X31">
        <v>99.69</v>
      </c>
      <c r="Y31">
        <v>99.75</v>
      </c>
      <c r="Z31">
        <v>99.76</v>
      </c>
      <c r="AA31">
        <v>99.76</v>
      </c>
      <c r="AB31">
        <v>99.77</v>
      </c>
      <c r="AC31">
        <v>99.8</v>
      </c>
      <c r="AD31">
        <v>99.78</v>
      </c>
      <c r="AE31">
        <v>99.77</v>
      </c>
      <c r="AF31">
        <v>99.76</v>
      </c>
      <c r="AG31">
        <v>99.73</v>
      </c>
      <c r="AH31">
        <v>99.73</v>
      </c>
      <c r="AI31">
        <v>99.71</v>
      </c>
      <c r="AJ31">
        <v>99.69</v>
      </c>
      <c r="AK31">
        <v>99.71</v>
      </c>
      <c r="AL31">
        <v>99.71</v>
      </c>
      <c r="AM31">
        <v>99.67</v>
      </c>
      <c r="AN31">
        <v>99.69</v>
      </c>
      <c r="AO31">
        <v>99.73</v>
      </c>
      <c r="AP31">
        <v>99.68</v>
      </c>
      <c r="AQ31">
        <v>99.65</v>
      </c>
      <c r="AR31">
        <v>99.71</v>
      </c>
      <c r="AS31">
        <v>99.72</v>
      </c>
      <c r="AT31">
        <v>99.75</v>
      </c>
      <c r="AU31">
        <v>99.79</v>
      </c>
      <c r="AV31">
        <v>99.74</v>
      </c>
      <c r="AW31">
        <v>99.7</v>
      </c>
      <c r="AX31">
        <v>99.73</v>
      </c>
      <c r="AY31">
        <v>99.72</v>
      </c>
      <c r="AZ31">
        <v>99.75</v>
      </c>
      <c r="BA31">
        <v>99.73</v>
      </c>
      <c r="BB31">
        <v>99.82</v>
      </c>
      <c r="BC31">
        <v>99.79</v>
      </c>
      <c r="BD31">
        <v>99.81</v>
      </c>
      <c r="BE31">
        <v>99.78</v>
      </c>
      <c r="BF31">
        <v>99.81</v>
      </c>
      <c r="BG31">
        <v>99.91</v>
      </c>
      <c r="BH31">
        <v>99.94</v>
      </c>
      <c r="BI31">
        <v>99.91</v>
      </c>
      <c r="BK31">
        <f t="shared" si="1"/>
        <v>99.65</v>
      </c>
      <c r="BL31">
        <f t="shared" si="2"/>
        <v>99.94</v>
      </c>
      <c r="BN31">
        <f t="shared" si="5"/>
        <v>28</v>
      </c>
      <c r="BO31" s="4">
        <f>HLOOKUP(BK31,B31:$BI$144,142-BN31,FALSE)</f>
        <v>0.36180555555555544</v>
      </c>
      <c r="BP31" s="4">
        <f>HLOOKUP(BL31,B31:$BI$144,142-BN31,FALSE)</f>
        <v>0.37361111111111095</v>
      </c>
      <c r="BQ31" s="4" t="str">
        <f t="shared" si="3"/>
        <v>0.3618055555555550.373611111111111</v>
      </c>
      <c r="BR31" s="4"/>
      <c r="BS31" s="4">
        <v>0.35277777777777769</v>
      </c>
      <c r="BT31">
        <f t="shared" si="4"/>
        <v>0</v>
      </c>
      <c r="BU31">
        <f t="shared" si="12"/>
        <v>0</v>
      </c>
      <c r="BV31">
        <f t="shared" si="12"/>
        <v>0</v>
      </c>
      <c r="BW31">
        <f t="shared" si="12"/>
        <v>0</v>
      </c>
      <c r="BX31">
        <f t="shared" si="12"/>
        <v>0</v>
      </c>
      <c r="BY31">
        <f t="shared" si="12"/>
        <v>1</v>
      </c>
      <c r="BZ31">
        <f t="shared" si="12"/>
        <v>0</v>
      </c>
      <c r="CA31">
        <f t="shared" si="12"/>
        <v>0</v>
      </c>
      <c r="CB31">
        <f t="shared" si="12"/>
        <v>0</v>
      </c>
      <c r="CC31">
        <f t="shared" si="12"/>
        <v>0</v>
      </c>
      <c r="CD31">
        <f t="shared" si="12"/>
        <v>0</v>
      </c>
      <c r="CE31">
        <f t="shared" si="12"/>
        <v>0</v>
      </c>
      <c r="CF31">
        <f t="shared" si="12"/>
        <v>0</v>
      </c>
      <c r="CG31">
        <f t="shared" si="12"/>
        <v>0</v>
      </c>
      <c r="CH31">
        <f t="shared" si="12"/>
        <v>0</v>
      </c>
      <c r="CI31">
        <f t="shared" si="12"/>
        <v>0</v>
      </c>
      <c r="CJ31">
        <f t="shared" si="12"/>
        <v>0</v>
      </c>
      <c r="CK31">
        <f t="shared" si="12"/>
        <v>0</v>
      </c>
      <c r="CL31">
        <f t="shared" si="12"/>
        <v>0</v>
      </c>
      <c r="CM31">
        <f t="shared" si="12"/>
        <v>0</v>
      </c>
      <c r="CN31">
        <f t="shared" si="12"/>
        <v>0</v>
      </c>
      <c r="CO31">
        <f t="shared" si="12"/>
        <v>0</v>
      </c>
      <c r="CP31">
        <f t="shared" si="12"/>
        <v>0</v>
      </c>
      <c r="CQ31">
        <f t="shared" si="12"/>
        <v>0</v>
      </c>
      <c r="CR31">
        <f t="shared" si="12"/>
        <v>0</v>
      </c>
      <c r="CS31">
        <f t="shared" si="12"/>
        <v>0</v>
      </c>
      <c r="CT31">
        <f t="shared" si="12"/>
        <v>0</v>
      </c>
      <c r="CU31">
        <f t="shared" si="12"/>
        <v>0</v>
      </c>
      <c r="CV31">
        <f t="shared" si="12"/>
        <v>0</v>
      </c>
      <c r="CW31">
        <f t="shared" si="12"/>
        <v>0</v>
      </c>
      <c r="CX31">
        <f t="shared" si="12"/>
        <v>0</v>
      </c>
      <c r="CY31">
        <f t="shared" si="12"/>
        <v>0</v>
      </c>
      <c r="CZ31">
        <f t="shared" si="12"/>
        <v>0</v>
      </c>
      <c r="DA31">
        <f t="shared" si="12"/>
        <v>0</v>
      </c>
      <c r="DB31">
        <f t="shared" si="12"/>
        <v>0</v>
      </c>
      <c r="DC31">
        <f t="shared" si="12"/>
        <v>0</v>
      </c>
      <c r="DD31">
        <f t="shared" si="12"/>
        <v>0</v>
      </c>
      <c r="DE31">
        <f t="shared" si="12"/>
        <v>0</v>
      </c>
      <c r="DF31">
        <f t="shared" si="12"/>
        <v>0</v>
      </c>
      <c r="DG31">
        <f t="shared" si="12"/>
        <v>0</v>
      </c>
      <c r="DH31">
        <f t="shared" si="12"/>
        <v>0</v>
      </c>
      <c r="DI31">
        <f t="shared" si="12"/>
        <v>0</v>
      </c>
      <c r="DJ31">
        <f t="shared" si="12"/>
        <v>0</v>
      </c>
      <c r="DK31">
        <f t="shared" si="12"/>
        <v>0</v>
      </c>
      <c r="DL31">
        <f t="shared" si="12"/>
        <v>0</v>
      </c>
      <c r="DM31">
        <f t="shared" si="12"/>
        <v>0</v>
      </c>
      <c r="DN31">
        <f t="shared" si="12"/>
        <v>0</v>
      </c>
      <c r="DO31">
        <f t="shared" si="12"/>
        <v>0</v>
      </c>
      <c r="DP31">
        <f t="shared" si="12"/>
        <v>0</v>
      </c>
      <c r="DQ31">
        <f t="shared" si="12"/>
        <v>0</v>
      </c>
      <c r="DR31">
        <f t="shared" si="12"/>
        <v>0</v>
      </c>
      <c r="DS31">
        <f t="shared" si="12"/>
        <v>0</v>
      </c>
      <c r="DT31">
        <f t="shared" si="12"/>
        <v>0</v>
      </c>
      <c r="DU31">
        <f t="shared" si="12"/>
        <v>0</v>
      </c>
      <c r="DV31">
        <f t="shared" si="12"/>
        <v>0</v>
      </c>
      <c r="DW31">
        <f t="shared" si="12"/>
        <v>0</v>
      </c>
      <c r="DX31">
        <f t="shared" si="12"/>
        <v>0</v>
      </c>
      <c r="DY31">
        <f t="shared" si="12"/>
        <v>0</v>
      </c>
      <c r="DZ31">
        <f t="shared" si="12"/>
        <v>0</v>
      </c>
      <c r="EA31">
        <f t="shared" si="12"/>
        <v>0</v>
      </c>
    </row>
    <row r="32" spans="1:131" x14ac:dyDescent="0.25">
      <c r="A32" s="2">
        <v>42601</v>
      </c>
      <c r="B32">
        <v>100.32</v>
      </c>
      <c r="C32">
        <v>100.31</v>
      </c>
      <c r="D32">
        <v>100.35</v>
      </c>
      <c r="E32">
        <v>100.39</v>
      </c>
      <c r="F32">
        <v>100.36</v>
      </c>
      <c r="G32">
        <v>100.39</v>
      </c>
      <c r="H32">
        <v>100.37</v>
      </c>
      <c r="I32">
        <v>100.35</v>
      </c>
      <c r="J32">
        <v>100.36</v>
      </c>
      <c r="K32">
        <v>100.36</v>
      </c>
      <c r="L32">
        <v>100.37</v>
      </c>
      <c r="M32">
        <v>100.37</v>
      </c>
      <c r="N32">
        <v>100.37</v>
      </c>
      <c r="O32">
        <v>100.4</v>
      </c>
      <c r="P32">
        <v>100.42</v>
      </c>
      <c r="Q32">
        <v>100.4</v>
      </c>
      <c r="R32">
        <v>100.39</v>
      </c>
      <c r="S32">
        <v>100.38</v>
      </c>
      <c r="T32">
        <v>100.35</v>
      </c>
      <c r="U32">
        <v>100.36</v>
      </c>
      <c r="V32">
        <v>100.33</v>
      </c>
      <c r="W32">
        <v>100.32</v>
      </c>
      <c r="X32">
        <v>100.3</v>
      </c>
      <c r="Y32">
        <v>100.31</v>
      </c>
      <c r="Z32">
        <v>100.32</v>
      </c>
      <c r="AA32">
        <v>100.31</v>
      </c>
      <c r="AB32">
        <v>100.31</v>
      </c>
      <c r="AC32">
        <v>100.31</v>
      </c>
      <c r="AD32">
        <v>100.3</v>
      </c>
      <c r="AE32">
        <v>100.3</v>
      </c>
      <c r="AF32">
        <v>100.32</v>
      </c>
      <c r="AG32">
        <v>100.31</v>
      </c>
      <c r="AH32">
        <v>100.31</v>
      </c>
      <c r="AI32">
        <v>100.29</v>
      </c>
      <c r="AJ32">
        <v>100.3</v>
      </c>
      <c r="AK32">
        <v>100.29</v>
      </c>
      <c r="AL32">
        <v>100.28</v>
      </c>
      <c r="AM32">
        <v>100.28</v>
      </c>
      <c r="AN32">
        <v>100.3</v>
      </c>
      <c r="AO32">
        <v>100.29</v>
      </c>
      <c r="AP32">
        <v>100.28</v>
      </c>
      <c r="AQ32">
        <v>100.29</v>
      </c>
      <c r="AR32">
        <v>100.29</v>
      </c>
      <c r="AS32">
        <v>100.3</v>
      </c>
      <c r="AT32">
        <v>100.27</v>
      </c>
      <c r="AU32">
        <v>100.26</v>
      </c>
      <c r="AV32">
        <v>100.25</v>
      </c>
      <c r="AW32">
        <v>100.23</v>
      </c>
      <c r="AX32">
        <v>100.25</v>
      </c>
      <c r="AY32">
        <v>100.24</v>
      </c>
      <c r="AZ32">
        <v>100.28</v>
      </c>
      <c r="BA32">
        <v>100.22</v>
      </c>
      <c r="BB32">
        <v>100.23</v>
      </c>
      <c r="BC32">
        <v>100.22</v>
      </c>
      <c r="BD32">
        <v>100.2</v>
      </c>
      <c r="BE32">
        <v>100.21</v>
      </c>
      <c r="BF32">
        <v>100.24</v>
      </c>
      <c r="BG32">
        <v>100.15</v>
      </c>
      <c r="BH32">
        <v>100.15</v>
      </c>
      <c r="BI32">
        <v>100.13</v>
      </c>
      <c r="BK32">
        <f t="shared" si="1"/>
        <v>100.13</v>
      </c>
      <c r="BL32">
        <f t="shared" si="2"/>
        <v>100.42</v>
      </c>
      <c r="BN32">
        <f t="shared" si="5"/>
        <v>29</v>
      </c>
      <c r="BO32" s="4">
        <f>HLOOKUP(BK32,B32:$BI$144,142-BN32,FALSE)</f>
        <v>0.37430555555555539</v>
      </c>
      <c r="BP32" s="4">
        <f>HLOOKUP(BL32,B32:$BI$144,142-BN32,FALSE)</f>
        <v>0.3430555555555555</v>
      </c>
      <c r="BQ32" s="4" t="str">
        <f t="shared" si="3"/>
        <v>0.3743055555555550.343055555555556</v>
      </c>
      <c r="BR32" s="4"/>
      <c r="BS32" s="4">
        <v>0.35347222222222213</v>
      </c>
      <c r="BT32">
        <f t="shared" si="4"/>
        <v>0</v>
      </c>
      <c r="BU32">
        <f t="shared" si="12"/>
        <v>0</v>
      </c>
      <c r="BV32">
        <f t="shared" si="12"/>
        <v>0</v>
      </c>
      <c r="BW32">
        <f t="shared" si="12"/>
        <v>0</v>
      </c>
      <c r="BX32">
        <f t="shared" si="12"/>
        <v>0</v>
      </c>
      <c r="BY32">
        <f t="shared" si="12"/>
        <v>0</v>
      </c>
      <c r="BZ32">
        <f t="shared" si="12"/>
        <v>0</v>
      </c>
      <c r="CA32">
        <f t="shared" si="12"/>
        <v>0</v>
      </c>
      <c r="CB32">
        <f t="shared" si="12"/>
        <v>0</v>
      </c>
      <c r="CC32">
        <f t="shared" si="12"/>
        <v>0</v>
      </c>
      <c r="CD32">
        <f t="shared" si="12"/>
        <v>0</v>
      </c>
      <c r="CE32">
        <f t="shared" si="12"/>
        <v>0</v>
      </c>
      <c r="CF32">
        <f t="shared" si="12"/>
        <v>0</v>
      </c>
      <c r="CG32">
        <f t="shared" si="12"/>
        <v>0</v>
      </c>
      <c r="CH32">
        <f t="shared" si="12"/>
        <v>0</v>
      </c>
      <c r="CI32">
        <f t="shared" si="12"/>
        <v>0</v>
      </c>
      <c r="CJ32">
        <f t="shared" si="12"/>
        <v>0</v>
      </c>
      <c r="CK32">
        <f t="shared" si="12"/>
        <v>0</v>
      </c>
      <c r="CL32">
        <f t="shared" si="12"/>
        <v>0</v>
      </c>
      <c r="CM32">
        <f t="shared" si="12"/>
        <v>0</v>
      </c>
      <c r="CN32">
        <f t="shared" si="12"/>
        <v>0</v>
      </c>
      <c r="CO32">
        <f t="shared" si="12"/>
        <v>0</v>
      </c>
      <c r="CP32">
        <f t="shared" si="12"/>
        <v>0</v>
      </c>
      <c r="CQ32">
        <f t="shared" si="12"/>
        <v>0</v>
      </c>
      <c r="CR32">
        <f t="shared" si="12"/>
        <v>0</v>
      </c>
      <c r="CS32">
        <f t="shared" si="12"/>
        <v>0</v>
      </c>
      <c r="CT32">
        <f t="shared" si="12"/>
        <v>0</v>
      </c>
      <c r="CU32">
        <f t="shared" si="12"/>
        <v>0</v>
      </c>
      <c r="CV32">
        <f t="shared" si="12"/>
        <v>0</v>
      </c>
      <c r="CW32">
        <f t="shared" si="12"/>
        <v>0</v>
      </c>
      <c r="CX32">
        <f t="shared" si="12"/>
        <v>0</v>
      </c>
      <c r="CY32">
        <f t="shared" si="12"/>
        <v>0</v>
      </c>
      <c r="CZ32">
        <f t="shared" si="12"/>
        <v>0</v>
      </c>
      <c r="DA32">
        <f t="shared" si="12"/>
        <v>0</v>
      </c>
      <c r="DB32">
        <f t="shared" si="12"/>
        <v>0</v>
      </c>
      <c r="DC32">
        <f t="shared" si="12"/>
        <v>0</v>
      </c>
      <c r="DD32">
        <f t="shared" si="12"/>
        <v>0</v>
      </c>
      <c r="DE32">
        <f t="shared" si="12"/>
        <v>1</v>
      </c>
      <c r="DF32">
        <f t="shared" si="12"/>
        <v>0</v>
      </c>
      <c r="DG32">
        <f t="shared" si="12"/>
        <v>0</v>
      </c>
      <c r="DH32">
        <f t="shared" si="12"/>
        <v>0</v>
      </c>
      <c r="DI32">
        <f t="shared" si="12"/>
        <v>0</v>
      </c>
      <c r="DJ32">
        <f t="shared" si="12"/>
        <v>0</v>
      </c>
      <c r="DK32">
        <f t="shared" si="12"/>
        <v>0</v>
      </c>
      <c r="DL32">
        <f t="shared" si="12"/>
        <v>0</v>
      </c>
      <c r="DM32">
        <f t="shared" si="12"/>
        <v>0</v>
      </c>
      <c r="DN32">
        <f t="shared" si="12"/>
        <v>0</v>
      </c>
      <c r="DO32">
        <f t="shared" si="12"/>
        <v>0</v>
      </c>
      <c r="DP32">
        <f t="shared" si="12"/>
        <v>0</v>
      </c>
      <c r="DQ32">
        <f t="shared" si="12"/>
        <v>0</v>
      </c>
      <c r="DR32">
        <f t="shared" si="12"/>
        <v>0</v>
      </c>
      <c r="DS32">
        <f t="shared" si="12"/>
        <v>0</v>
      </c>
      <c r="DT32">
        <f t="shared" si="12"/>
        <v>0</v>
      </c>
      <c r="DU32">
        <f t="shared" si="12"/>
        <v>0</v>
      </c>
      <c r="DV32">
        <f t="shared" si="12"/>
        <v>0</v>
      </c>
      <c r="DW32">
        <f t="shared" si="12"/>
        <v>0</v>
      </c>
      <c r="DX32">
        <f t="shared" si="12"/>
        <v>0</v>
      </c>
      <c r="DY32">
        <f t="shared" si="12"/>
        <v>0</v>
      </c>
      <c r="DZ32">
        <f t="shared" si="12"/>
        <v>0</v>
      </c>
      <c r="EA32">
        <f t="shared" si="12"/>
        <v>0</v>
      </c>
    </row>
    <row r="33" spans="1:131" x14ac:dyDescent="0.25">
      <c r="A33" s="2">
        <v>42604</v>
      </c>
      <c r="B33">
        <v>100.61</v>
      </c>
      <c r="C33">
        <v>100.65</v>
      </c>
      <c r="D33">
        <v>100.61</v>
      </c>
      <c r="E33">
        <v>100.61</v>
      </c>
      <c r="F33">
        <v>100.63</v>
      </c>
      <c r="G33">
        <v>100.63</v>
      </c>
      <c r="H33">
        <v>100.61</v>
      </c>
      <c r="I33">
        <v>100.61</v>
      </c>
      <c r="J33">
        <v>100.67</v>
      </c>
      <c r="K33">
        <v>100.69</v>
      </c>
      <c r="L33">
        <v>100.69</v>
      </c>
      <c r="M33">
        <v>100.69</v>
      </c>
      <c r="N33">
        <v>100.69</v>
      </c>
      <c r="O33">
        <v>100.68</v>
      </c>
      <c r="P33">
        <v>100.68</v>
      </c>
      <c r="Q33">
        <v>100.68</v>
      </c>
      <c r="R33">
        <v>100.67</v>
      </c>
      <c r="S33">
        <v>100.69</v>
      </c>
      <c r="T33">
        <v>100.7</v>
      </c>
      <c r="U33">
        <v>100.7</v>
      </c>
      <c r="V33">
        <v>100.69</v>
      </c>
      <c r="W33">
        <v>100.66</v>
      </c>
      <c r="X33">
        <v>100.68</v>
      </c>
      <c r="Y33">
        <v>100.69</v>
      </c>
      <c r="Z33">
        <v>100.71</v>
      </c>
      <c r="AA33">
        <v>100.72</v>
      </c>
      <c r="AB33">
        <v>100.73</v>
      </c>
      <c r="AC33">
        <v>100.72</v>
      </c>
      <c r="AD33">
        <v>100.72</v>
      </c>
      <c r="AE33">
        <v>100.73</v>
      </c>
      <c r="AF33">
        <v>100.74</v>
      </c>
      <c r="AG33">
        <v>100.7</v>
      </c>
      <c r="AH33">
        <v>100.7</v>
      </c>
      <c r="AI33">
        <v>100.71</v>
      </c>
      <c r="AJ33">
        <v>100.71</v>
      </c>
      <c r="AK33">
        <v>100.7</v>
      </c>
      <c r="AL33">
        <v>100.68</v>
      </c>
      <c r="AM33">
        <v>100.65</v>
      </c>
      <c r="AN33">
        <v>100.64</v>
      </c>
      <c r="AO33">
        <v>100.65</v>
      </c>
      <c r="AP33">
        <v>100.66</v>
      </c>
      <c r="AQ33">
        <v>100.65</v>
      </c>
      <c r="AR33">
        <v>100.65</v>
      </c>
      <c r="AS33">
        <v>100.63</v>
      </c>
      <c r="AT33">
        <v>100.63</v>
      </c>
      <c r="AU33">
        <v>100.64</v>
      </c>
      <c r="AV33">
        <v>100.61</v>
      </c>
      <c r="AW33">
        <v>100.6</v>
      </c>
      <c r="AX33">
        <v>100.59</v>
      </c>
      <c r="AY33">
        <v>100.58</v>
      </c>
      <c r="AZ33">
        <v>100.58</v>
      </c>
      <c r="BA33">
        <v>100.56</v>
      </c>
      <c r="BB33">
        <v>100.58</v>
      </c>
      <c r="BC33">
        <v>100.58</v>
      </c>
      <c r="BD33">
        <v>100.57</v>
      </c>
      <c r="BE33">
        <v>100.58</v>
      </c>
      <c r="BF33">
        <v>100.6</v>
      </c>
      <c r="BG33">
        <v>100.62</v>
      </c>
      <c r="BH33">
        <v>100.61</v>
      </c>
      <c r="BI33">
        <v>100.6</v>
      </c>
      <c r="BK33">
        <f t="shared" si="1"/>
        <v>100.56</v>
      </c>
      <c r="BL33">
        <f t="shared" si="2"/>
        <v>100.74</v>
      </c>
      <c r="BN33">
        <f t="shared" si="5"/>
        <v>30</v>
      </c>
      <c r="BO33" s="4">
        <f>HLOOKUP(BK33,B33:$BI$144,142-BN33,FALSE)</f>
        <v>0.36874999999999986</v>
      </c>
      <c r="BP33" s="4">
        <f>HLOOKUP(BL33,B33:$BI$144,142-BN33,FALSE)</f>
        <v>0.35416666666666657</v>
      </c>
      <c r="BQ33" s="4" t="str">
        <f t="shared" si="3"/>
        <v>0.368750.354166666666667</v>
      </c>
      <c r="BR33" s="4"/>
      <c r="BS33" s="4">
        <v>0.35416666666666657</v>
      </c>
      <c r="BT33">
        <f t="shared" si="4"/>
        <v>0</v>
      </c>
      <c r="BU33">
        <f t="shared" ref="BU33:EF36" si="13">COUNTIF($BQ$3:$BQ$143,$BS33&amp;BU$2)</f>
        <v>0</v>
      </c>
      <c r="BV33">
        <f t="shared" si="13"/>
        <v>0</v>
      </c>
      <c r="BW33">
        <f t="shared" si="13"/>
        <v>0</v>
      </c>
      <c r="BX33">
        <f t="shared" si="13"/>
        <v>0</v>
      </c>
      <c r="BY33">
        <f t="shared" si="13"/>
        <v>0</v>
      </c>
      <c r="BZ33">
        <f t="shared" si="13"/>
        <v>0</v>
      </c>
      <c r="CA33">
        <f t="shared" si="13"/>
        <v>0</v>
      </c>
      <c r="CB33">
        <f t="shared" si="13"/>
        <v>0</v>
      </c>
      <c r="CC33">
        <f t="shared" si="13"/>
        <v>0</v>
      </c>
      <c r="CD33">
        <f t="shared" si="13"/>
        <v>0</v>
      </c>
      <c r="CE33">
        <f t="shared" si="13"/>
        <v>0</v>
      </c>
      <c r="CF33">
        <f t="shared" si="13"/>
        <v>0</v>
      </c>
      <c r="CG33">
        <f t="shared" si="13"/>
        <v>0</v>
      </c>
      <c r="CH33">
        <f t="shared" si="13"/>
        <v>0</v>
      </c>
      <c r="CI33">
        <f t="shared" si="13"/>
        <v>0</v>
      </c>
      <c r="CJ33">
        <f t="shared" si="13"/>
        <v>0</v>
      </c>
      <c r="CK33">
        <f t="shared" si="13"/>
        <v>0</v>
      </c>
      <c r="CL33">
        <f t="shared" si="13"/>
        <v>0</v>
      </c>
      <c r="CM33">
        <f t="shared" si="13"/>
        <v>0</v>
      </c>
      <c r="CN33">
        <f t="shared" si="13"/>
        <v>0</v>
      </c>
      <c r="CO33">
        <f t="shared" si="13"/>
        <v>0</v>
      </c>
      <c r="CP33">
        <f t="shared" si="13"/>
        <v>0</v>
      </c>
      <c r="CQ33">
        <f t="shared" si="13"/>
        <v>0</v>
      </c>
      <c r="CR33">
        <f t="shared" si="13"/>
        <v>0</v>
      </c>
      <c r="CS33">
        <f t="shared" si="13"/>
        <v>0</v>
      </c>
      <c r="CT33">
        <f t="shared" si="13"/>
        <v>0</v>
      </c>
      <c r="CU33">
        <f t="shared" si="13"/>
        <v>0</v>
      </c>
      <c r="CV33">
        <f t="shared" si="13"/>
        <v>0</v>
      </c>
      <c r="CW33">
        <f t="shared" si="13"/>
        <v>0</v>
      </c>
      <c r="CX33">
        <f t="shared" si="13"/>
        <v>0</v>
      </c>
      <c r="CY33">
        <f t="shared" si="13"/>
        <v>0</v>
      </c>
      <c r="CZ33">
        <f t="shared" si="13"/>
        <v>0</v>
      </c>
      <c r="DA33">
        <f t="shared" si="13"/>
        <v>0</v>
      </c>
      <c r="DB33">
        <f t="shared" si="13"/>
        <v>0</v>
      </c>
      <c r="DC33">
        <f t="shared" si="13"/>
        <v>0</v>
      </c>
      <c r="DD33">
        <f t="shared" si="13"/>
        <v>0</v>
      </c>
      <c r="DE33">
        <f t="shared" si="13"/>
        <v>0</v>
      </c>
      <c r="DF33">
        <f t="shared" si="13"/>
        <v>0</v>
      </c>
      <c r="DG33">
        <f t="shared" si="13"/>
        <v>0</v>
      </c>
      <c r="DH33">
        <f t="shared" si="13"/>
        <v>0</v>
      </c>
      <c r="DI33">
        <f t="shared" si="13"/>
        <v>0</v>
      </c>
      <c r="DJ33">
        <f t="shared" si="13"/>
        <v>0</v>
      </c>
      <c r="DK33">
        <f t="shared" si="13"/>
        <v>0</v>
      </c>
      <c r="DL33">
        <f t="shared" si="13"/>
        <v>0</v>
      </c>
      <c r="DM33">
        <f t="shared" si="13"/>
        <v>0</v>
      </c>
      <c r="DN33">
        <f t="shared" si="13"/>
        <v>0</v>
      </c>
      <c r="DO33">
        <f t="shared" si="13"/>
        <v>0</v>
      </c>
      <c r="DP33">
        <f t="shared" si="13"/>
        <v>0</v>
      </c>
      <c r="DQ33">
        <f t="shared" si="13"/>
        <v>0</v>
      </c>
      <c r="DR33">
        <f t="shared" si="13"/>
        <v>0</v>
      </c>
      <c r="DS33">
        <f t="shared" si="13"/>
        <v>0</v>
      </c>
      <c r="DT33">
        <f t="shared" si="13"/>
        <v>0</v>
      </c>
      <c r="DU33">
        <f t="shared" si="13"/>
        <v>0</v>
      </c>
      <c r="DV33">
        <f t="shared" si="13"/>
        <v>0</v>
      </c>
      <c r="DW33">
        <f t="shared" si="13"/>
        <v>0</v>
      </c>
      <c r="DX33">
        <f t="shared" si="13"/>
        <v>0</v>
      </c>
      <c r="DY33">
        <f t="shared" si="13"/>
        <v>0</v>
      </c>
      <c r="DZ33">
        <f t="shared" si="13"/>
        <v>0</v>
      </c>
      <c r="EA33">
        <f t="shared" si="13"/>
        <v>0</v>
      </c>
    </row>
    <row r="34" spans="1:131" x14ac:dyDescent="0.25">
      <c r="A34" s="2">
        <v>42605</v>
      </c>
      <c r="B34">
        <v>100.14</v>
      </c>
      <c r="C34">
        <v>100.14</v>
      </c>
      <c r="D34">
        <v>100.17</v>
      </c>
      <c r="E34">
        <v>100.16</v>
      </c>
      <c r="F34">
        <v>100.15</v>
      </c>
      <c r="G34">
        <v>100.14</v>
      </c>
      <c r="H34">
        <v>100.11</v>
      </c>
      <c r="I34">
        <v>100.12</v>
      </c>
      <c r="J34">
        <v>100.1</v>
      </c>
      <c r="K34">
        <v>100.14</v>
      </c>
      <c r="L34">
        <v>100.16</v>
      </c>
      <c r="M34">
        <v>100.18</v>
      </c>
      <c r="N34">
        <v>100.18</v>
      </c>
      <c r="O34">
        <v>100.18</v>
      </c>
      <c r="P34">
        <v>100.17</v>
      </c>
      <c r="Q34">
        <v>100.19</v>
      </c>
      <c r="R34">
        <v>100.19</v>
      </c>
      <c r="S34">
        <v>100.21</v>
      </c>
      <c r="T34">
        <v>100.19</v>
      </c>
      <c r="U34">
        <v>100.19</v>
      </c>
      <c r="V34">
        <v>100.16</v>
      </c>
      <c r="W34">
        <v>100.16</v>
      </c>
      <c r="X34">
        <v>100.14</v>
      </c>
      <c r="Y34">
        <v>100.12</v>
      </c>
      <c r="Z34">
        <v>100.14</v>
      </c>
      <c r="AA34">
        <v>100.14</v>
      </c>
      <c r="AB34">
        <v>100.15</v>
      </c>
      <c r="AC34">
        <v>100.16</v>
      </c>
      <c r="AD34">
        <v>100.16</v>
      </c>
      <c r="AE34">
        <v>100.16</v>
      </c>
      <c r="AF34">
        <v>100.14</v>
      </c>
      <c r="AG34">
        <v>100.12</v>
      </c>
      <c r="AH34">
        <v>100.12</v>
      </c>
      <c r="AI34">
        <v>100.11</v>
      </c>
      <c r="AJ34">
        <v>100.08</v>
      </c>
      <c r="AK34">
        <v>100.09</v>
      </c>
      <c r="AL34">
        <v>100.11</v>
      </c>
      <c r="AM34">
        <v>100.1</v>
      </c>
      <c r="AN34">
        <v>100.08</v>
      </c>
      <c r="AO34">
        <v>100.1</v>
      </c>
      <c r="AP34">
        <v>100.12</v>
      </c>
      <c r="AQ34">
        <v>100.12</v>
      </c>
      <c r="AR34">
        <v>100.12</v>
      </c>
      <c r="AS34">
        <v>100.08</v>
      </c>
      <c r="AT34">
        <v>100.12</v>
      </c>
      <c r="AU34">
        <v>100.13</v>
      </c>
      <c r="AV34">
        <v>100.11</v>
      </c>
      <c r="AW34">
        <v>100.14</v>
      </c>
      <c r="AX34">
        <v>100.13</v>
      </c>
      <c r="AY34">
        <v>100.13</v>
      </c>
      <c r="AZ34">
        <v>100.1</v>
      </c>
      <c r="BA34">
        <v>100.13</v>
      </c>
      <c r="BB34">
        <v>100.16</v>
      </c>
      <c r="BC34">
        <v>100.17</v>
      </c>
      <c r="BD34">
        <v>100.27</v>
      </c>
      <c r="BE34">
        <v>100.31</v>
      </c>
      <c r="BF34">
        <v>100.3</v>
      </c>
      <c r="BG34">
        <v>100.32</v>
      </c>
      <c r="BH34">
        <v>100.31</v>
      </c>
      <c r="BI34">
        <v>100.29</v>
      </c>
      <c r="BK34">
        <f t="shared" si="1"/>
        <v>100.08</v>
      </c>
      <c r="BL34">
        <f t="shared" si="2"/>
        <v>100.32</v>
      </c>
      <c r="BN34">
        <f t="shared" si="5"/>
        <v>31</v>
      </c>
      <c r="BO34" s="4">
        <f>HLOOKUP(BK34,B34:$BI$144,142-BN34,FALSE)</f>
        <v>0.35694444444444434</v>
      </c>
      <c r="BP34" s="4">
        <f>HLOOKUP(BL34,B34:$BI$144,142-BN34,FALSE)</f>
        <v>0.37291666666666651</v>
      </c>
      <c r="BQ34" s="4" t="str">
        <f t="shared" si="3"/>
        <v>0.3569444444444440.372916666666667</v>
      </c>
      <c r="BR34" s="4"/>
      <c r="BS34" s="4">
        <v>0.35486111111111102</v>
      </c>
      <c r="BT34">
        <f t="shared" si="4"/>
        <v>0</v>
      </c>
      <c r="BU34">
        <f t="shared" si="13"/>
        <v>0</v>
      </c>
      <c r="BV34">
        <f t="shared" si="13"/>
        <v>0</v>
      </c>
      <c r="BW34">
        <f t="shared" si="13"/>
        <v>0</v>
      </c>
      <c r="BX34">
        <f t="shared" si="13"/>
        <v>0</v>
      </c>
      <c r="BY34">
        <f t="shared" si="13"/>
        <v>0</v>
      </c>
      <c r="BZ34">
        <f t="shared" si="13"/>
        <v>0</v>
      </c>
      <c r="CA34">
        <f t="shared" si="13"/>
        <v>0</v>
      </c>
      <c r="CB34">
        <f t="shared" si="13"/>
        <v>0</v>
      </c>
      <c r="CC34">
        <f t="shared" si="13"/>
        <v>0</v>
      </c>
      <c r="CD34">
        <f t="shared" si="13"/>
        <v>0</v>
      </c>
      <c r="CE34">
        <f t="shared" si="13"/>
        <v>0</v>
      </c>
      <c r="CF34">
        <f t="shared" si="13"/>
        <v>0</v>
      </c>
      <c r="CG34">
        <f t="shared" si="13"/>
        <v>0</v>
      </c>
      <c r="CH34">
        <f t="shared" si="13"/>
        <v>0</v>
      </c>
      <c r="CI34">
        <f t="shared" si="13"/>
        <v>0</v>
      </c>
      <c r="CJ34">
        <f t="shared" si="13"/>
        <v>0</v>
      </c>
      <c r="CK34">
        <f t="shared" si="13"/>
        <v>0</v>
      </c>
      <c r="CL34">
        <f t="shared" si="13"/>
        <v>0</v>
      </c>
      <c r="CM34">
        <f t="shared" si="13"/>
        <v>0</v>
      </c>
      <c r="CN34">
        <f t="shared" si="13"/>
        <v>0</v>
      </c>
      <c r="CO34">
        <f t="shared" si="13"/>
        <v>0</v>
      </c>
      <c r="CP34">
        <f t="shared" si="13"/>
        <v>0</v>
      </c>
      <c r="CQ34">
        <f t="shared" si="13"/>
        <v>0</v>
      </c>
      <c r="CR34">
        <f t="shared" si="13"/>
        <v>0</v>
      </c>
      <c r="CS34">
        <f t="shared" si="13"/>
        <v>0</v>
      </c>
      <c r="CT34">
        <f t="shared" si="13"/>
        <v>0</v>
      </c>
      <c r="CU34">
        <f t="shared" si="13"/>
        <v>0</v>
      </c>
      <c r="CV34">
        <f t="shared" si="13"/>
        <v>0</v>
      </c>
      <c r="CW34">
        <f t="shared" si="13"/>
        <v>0</v>
      </c>
      <c r="CX34">
        <f t="shared" si="13"/>
        <v>0</v>
      </c>
      <c r="CY34">
        <f t="shared" si="13"/>
        <v>0</v>
      </c>
      <c r="CZ34">
        <f t="shared" si="13"/>
        <v>0</v>
      </c>
      <c r="DA34">
        <f t="shared" si="13"/>
        <v>0</v>
      </c>
      <c r="DB34">
        <f t="shared" si="13"/>
        <v>0</v>
      </c>
      <c r="DC34">
        <f t="shared" si="13"/>
        <v>0</v>
      </c>
      <c r="DD34">
        <f t="shared" si="13"/>
        <v>0</v>
      </c>
      <c r="DE34">
        <f t="shared" si="13"/>
        <v>0</v>
      </c>
      <c r="DF34">
        <f t="shared" si="13"/>
        <v>0</v>
      </c>
      <c r="DG34">
        <f t="shared" si="13"/>
        <v>0</v>
      </c>
      <c r="DH34">
        <f t="shared" si="13"/>
        <v>0</v>
      </c>
      <c r="DI34">
        <f t="shared" si="13"/>
        <v>0</v>
      </c>
      <c r="DJ34">
        <f t="shared" si="13"/>
        <v>0</v>
      </c>
      <c r="DK34">
        <f t="shared" si="13"/>
        <v>0</v>
      </c>
      <c r="DL34">
        <f t="shared" si="13"/>
        <v>0</v>
      </c>
      <c r="DM34">
        <f t="shared" si="13"/>
        <v>0</v>
      </c>
      <c r="DN34">
        <f t="shared" si="13"/>
        <v>0</v>
      </c>
      <c r="DO34">
        <f t="shared" si="13"/>
        <v>0</v>
      </c>
      <c r="DP34">
        <f t="shared" si="13"/>
        <v>0</v>
      </c>
      <c r="DQ34">
        <f t="shared" si="13"/>
        <v>0</v>
      </c>
      <c r="DR34">
        <f t="shared" si="13"/>
        <v>0</v>
      </c>
      <c r="DS34">
        <f t="shared" si="13"/>
        <v>0</v>
      </c>
      <c r="DT34">
        <f t="shared" si="13"/>
        <v>0</v>
      </c>
      <c r="DU34">
        <f t="shared" si="13"/>
        <v>0</v>
      </c>
      <c r="DV34">
        <f t="shared" si="13"/>
        <v>0</v>
      </c>
      <c r="DW34">
        <f t="shared" si="13"/>
        <v>0</v>
      </c>
      <c r="DX34">
        <f t="shared" si="13"/>
        <v>0</v>
      </c>
      <c r="DY34">
        <f t="shared" si="13"/>
        <v>0</v>
      </c>
      <c r="DZ34">
        <f t="shared" si="13"/>
        <v>1</v>
      </c>
      <c r="EA34">
        <f t="shared" si="13"/>
        <v>0</v>
      </c>
    </row>
    <row r="35" spans="1:131" x14ac:dyDescent="0.25">
      <c r="A35" s="2">
        <v>42606</v>
      </c>
      <c r="B35">
        <v>100.41</v>
      </c>
      <c r="C35">
        <v>100.41</v>
      </c>
      <c r="D35">
        <v>100.42</v>
      </c>
      <c r="E35">
        <v>100.42</v>
      </c>
      <c r="F35">
        <v>100.44</v>
      </c>
      <c r="G35">
        <v>100.39</v>
      </c>
      <c r="H35">
        <v>100.41</v>
      </c>
      <c r="I35">
        <v>100.4</v>
      </c>
      <c r="J35">
        <v>100.42</v>
      </c>
      <c r="K35">
        <v>100.43</v>
      </c>
      <c r="L35">
        <v>100.45</v>
      </c>
      <c r="M35">
        <v>100.44</v>
      </c>
      <c r="N35">
        <v>100.46</v>
      </c>
      <c r="O35">
        <v>100.46</v>
      </c>
      <c r="P35">
        <v>100.45</v>
      </c>
      <c r="Q35">
        <v>100.45</v>
      </c>
      <c r="R35">
        <v>100.45</v>
      </c>
      <c r="S35">
        <v>100.45</v>
      </c>
      <c r="T35">
        <v>100.45</v>
      </c>
      <c r="U35">
        <v>100.46</v>
      </c>
      <c r="V35">
        <v>100.47</v>
      </c>
      <c r="W35">
        <v>100.48</v>
      </c>
      <c r="X35">
        <v>100.49</v>
      </c>
      <c r="Y35">
        <v>100.49</v>
      </c>
      <c r="Z35">
        <v>100.49</v>
      </c>
      <c r="AA35">
        <v>100.46</v>
      </c>
      <c r="AB35">
        <v>100.43</v>
      </c>
      <c r="AC35">
        <v>100.43</v>
      </c>
      <c r="AD35">
        <v>100.44</v>
      </c>
      <c r="AE35">
        <v>100.45</v>
      </c>
      <c r="AF35">
        <v>100.43</v>
      </c>
      <c r="AG35">
        <v>100.43</v>
      </c>
      <c r="AH35">
        <v>100.45</v>
      </c>
      <c r="AI35">
        <v>100.43</v>
      </c>
      <c r="AJ35">
        <v>100.43</v>
      </c>
      <c r="AK35">
        <v>100.44</v>
      </c>
      <c r="AL35">
        <v>100.44</v>
      </c>
      <c r="AM35">
        <v>100.43</v>
      </c>
      <c r="AN35">
        <v>100.43</v>
      </c>
      <c r="AO35">
        <v>100.45</v>
      </c>
      <c r="AP35">
        <v>100.43</v>
      </c>
      <c r="AQ35">
        <v>100.42</v>
      </c>
      <c r="AR35">
        <v>100.44</v>
      </c>
      <c r="AS35">
        <v>100.44</v>
      </c>
      <c r="AT35">
        <v>100.35</v>
      </c>
      <c r="AU35">
        <v>100.34</v>
      </c>
      <c r="AV35">
        <v>100.36</v>
      </c>
      <c r="AW35">
        <v>100.35</v>
      </c>
      <c r="AX35">
        <v>100.36</v>
      </c>
      <c r="AY35">
        <v>100.35</v>
      </c>
      <c r="AZ35">
        <v>100.36</v>
      </c>
      <c r="BA35">
        <v>100.36</v>
      </c>
      <c r="BB35">
        <v>100.34</v>
      </c>
      <c r="BC35">
        <v>100.35</v>
      </c>
      <c r="BD35">
        <v>100.35</v>
      </c>
      <c r="BE35">
        <v>100.35</v>
      </c>
      <c r="BF35">
        <v>100.33</v>
      </c>
      <c r="BG35">
        <v>100.32</v>
      </c>
      <c r="BH35">
        <v>100.34</v>
      </c>
      <c r="BI35">
        <v>100.33</v>
      </c>
      <c r="BK35">
        <f t="shared" si="1"/>
        <v>100.32</v>
      </c>
      <c r="BL35">
        <f t="shared" si="2"/>
        <v>100.49</v>
      </c>
      <c r="BN35">
        <f t="shared" si="5"/>
        <v>32</v>
      </c>
      <c r="BO35" s="4">
        <f>HLOOKUP(BK35,B35:$BI$144,142-BN35,FALSE)</f>
        <v>0.37291666666666651</v>
      </c>
      <c r="BP35" s="4">
        <f>HLOOKUP(BL35,B35:$BI$144,142-BN35,FALSE)</f>
        <v>0.34861111111111104</v>
      </c>
      <c r="BQ35" s="4" t="str">
        <f t="shared" si="3"/>
        <v>0.3729166666666670.348611111111111</v>
      </c>
      <c r="BR35" s="4"/>
      <c r="BS35" s="4">
        <v>0.35555555555555546</v>
      </c>
      <c r="BT35">
        <f t="shared" si="4"/>
        <v>0</v>
      </c>
      <c r="BU35">
        <f t="shared" si="13"/>
        <v>0</v>
      </c>
      <c r="BV35">
        <f t="shared" si="13"/>
        <v>0</v>
      </c>
      <c r="BW35">
        <f t="shared" si="13"/>
        <v>1</v>
      </c>
      <c r="BX35">
        <f t="shared" si="13"/>
        <v>0</v>
      </c>
      <c r="BY35">
        <f t="shared" si="13"/>
        <v>0</v>
      </c>
      <c r="BZ35">
        <f t="shared" si="13"/>
        <v>0</v>
      </c>
      <c r="CA35">
        <f t="shared" si="13"/>
        <v>0</v>
      </c>
      <c r="CB35">
        <f t="shared" si="13"/>
        <v>0</v>
      </c>
      <c r="CC35">
        <f t="shared" si="13"/>
        <v>0</v>
      </c>
      <c r="CD35">
        <f t="shared" si="13"/>
        <v>0</v>
      </c>
      <c r="CE35">
        <f t="shared" si="13"/>
        <v>0</v>
      </c>
      <c r="CF35">
        <f t="shared" si="13"/>
        <v>0</v>
      </c>
      <c r="CG35">
        <f t="shared" si="13"/>
        <v>0</v>
      </c>
      <c r="CH35">
        <f t="shared" si="13"/>
        <v>0</v>
      </c>
      <c r="CI35">
        <f t="shared" si="13"/>
        <v>0</v>
      </c>
      <c r="CJ35">
        <f t="shared" si="13"/>
        <v>0</v>
      </c>
      <c r="CK35">
        <f t="shared" si="13"/>
        <v>0</v>
      </c>
      <c r="CL35">
        <f t="shared" si="13"/>
        <v>0</v>
      </c>
      <c r="CM35">
        <f t="shared" si="13"/>
        <v>0</v>
      </c>
      <c r="CN35">
        <f t="shared" si="13"/>
        <v>0</v>
      </c>
      <c r="CO35">
        <f t="shared" si="13"/>
        <v>0</v>
      </c>
      <c r="CP35">
        <f t="shared" si="13"/>
        <v>0</v>
      </c>
      <c r="CQ35">
        <f t="shared" si="13"/>
        <v>0</v>
      </c>
      <c r="CR35">
        <f t="shared" si="13"/>
        <v>0</v>
      </c>
      <c r="CS35">
        <f t="shared" si="13"/>
        <v>0</v>
      </c>
      <c r="CT35">
        <f t="shared" si="13"/>
        <v>0</v>
      </c>
      <c r="CU35">
        <f t="shared" si="13"/>
        <v>0</v>
      </c>
      <c r="CV35">
        <f t="shared" si="13"/>
        <v>0</v>
      </c>
      <c r="CW35">
        <f t="shared" si="13"/>
        <v>0</v>
      </c>
      <c r="CX35">
        <f t="shared" si="13"/>
        <v>0</v>
      </c>
      <c r="CY35">
        <f t="shared" si="13"/>
        <v>0</v>
      </c>
      <c r="CZ35">
        <f t="shared" si="13"/>
        <v>0</v>
      </c>
      <c r="DA35">
        <f t="shared" si="13"/>
        <v>0</v>
      </c>
      <c r="DB35">
        <f t="shared" si="13"/>
        <v>0</v>
      </c>
      <c r="DC35">
        <f t="shared" si="13"/>
        <v>0</v>
      </c>
      <c r="DD35">
        <f t="shared" si="13"/>
        <v>0</v>
      </c>
      <c r="DE35">
        <f t="shared" si="13"/>
        <v>0</v>
      </c>
      <c r="DF35">
        <f t="shared" si="13"/>
        <v>0</v>
      </c>
      <c r="DG35">
        <f t="shared" si="13"/>
        <v>0</v>
      </c>
      <c r="DH35">
        <f t="shared" si="13"/>
        <v>0</v>
      </c>
      <c r="DI35">
        <f t="shared" si="13"/>
        <v>0</v>
      </c>
      <c r="DJ35">
        <f t="shared" si="13"/>
        <v>0</v>
      </c>
      <c r="DK35">
        <f t="shared" si="13"/>
        <v>0</v>
      </c>
      <c r="DL35">
        <f t="shared" si="13"/>
        <v>0</v>
      </c>
      <c r="DM35">
        <f t="shared" si="13"/>
        <v>0</v>
      </c>
      <c r="DN35">
        <f t="shared" si="13"/>
        <v>0</v>
      </c>
      <c r="DO35">
        <f t="shared" si="13"/>
        <v>0</v>
      </c>
      <c r="DP35">
        <f t="shared" si="13"/>
        <v>0</v>
      </c>
      <c r="DQ35">
        <f t="shared" si="13"/>
        <v>0</v>
      </c>
      <c r="DR35">
        <f t="shared" si="13"/>
        <v>0</v>
      </c>
      <c r="DS35">
        <f t="shared" si="13"/>
        <v>0</v>
      </c>
      <c r="DT35">
        <f t="shared" si="13"/>
        <v>0</v>
      </c>
      <c r="DU35">
        <f t="shared" si="13"/>
        <v>0</v>
      </c>
      <c r="DV35">
        <f t="shared" si="13"/>
        <v>0</v>
      </c>
      <c r="DW35">
        <f t="shared" si="13"/>
        <v>0</v>
      </c>
      <c r="DX35">
        <f t="shared" si="13"/>
        <v>0</v>
      </c>
      <c r="DY35">
        <f t="shared" si="13"/>
        <v>0</v>
      </c>
      <c r="DZ35">
        <f t="shared" si="13"/>
        <v>1</v>
      </c>
      <c r="EA35">
        <f t="shared" si="13"/>
        <v>0</v>
      </c>
    </row>
    <row r="36" spans="1:131" x14ac:dyDescent="0.25">
      <c r="A36" s="2">
        <v>42607</v>
      </c>
      <c r="B36">
        <v>100.4</v>
      </c>
      <c r="C36">
        <v>100.43</v>
      </c>
      <c r="D36">
        <v>100.44</v>
      </c>
      <c r="E36">
        <v>100.45</v>
      </c>
      <c r="F36">
        <v>100.45</v>
      </c>
      <c r="G36">
        <v>100.49</v>
      </c>
      <c r="H36">
        <v>100.48</v>
      </c>
      <c r="I36">
        <v>100.5</v>
      </c>
      <c r="J36">
        <v>100.5</v>
      </c>
      <c r="K36">
        <v>100.48</v>
      </c>
      <c r="L36">
        <v>100.47</v>
      </c>
      <c r="M36">
        <v>100.49</v>
      </c>
      <c r="N36">
        <v>100.48</v>
      </c>
      <c r="O36">
        <v>100.49</v>
      </c>
      <c r="P36">
        <v>100.48</v>
      </c>
      <c r="Q36">
        <v>100.46</v>
      </c>
      <c r="R36">
        <v>100.45</v>
      </c>
      <c r="S36">
        <v>100.45</v>
      </c>
      <c r="T36">
        <v>100.48</v>
      </c>
      <c r="U36">
        <v>100.47</v>
      </c>
      <c r="V36">
        <v>100.47</v>
      </c>
      <c r="W36">
        <v>100.46</v>
      </c>
      <c r="X36">
        <v>100.46</v>
      </c>
      <c r="Y36">
        <v>100.46</v>
      </c>
      <c r="Z36">
        <v>100.48</v>
      </c>
      <c r="AA36">
        <v>100.49</v>
      </c>
      <c r="AB36">
        <v>100.52</v>
      </c>
      <c r="AC36">
        <v>100.52</v>
      </c>
      <c r="AD36">
        <v>100.52</v>
      </c>
      <c r="AE36">
        <v>100.52</v>
      </c>
      <c r="AF36">
        <v>100.51</v>
      </c>
      <c r="AG36">
        <v>100.51</v>
      </c>
      <c r="AH36">
        <v>100.51</v>
      </c>
      <c r="AI36">
        <v>100.53</v>
      </c>
      <c r="AJ36">
        <v>100.52</v>
      </c>
      <c r="AK36">
        <v>100.53</v>
      </c>
      <c r="AL36">
        <v>100.54</v>
      </c>
      <c r="AM36">
        <v>100.53</v>
      </c>
      <c r="AN36">
        <v>100.54</v>
      </c>
      <c r="AO36">
        <v>100.54</v>
      </c>
      <c r="AP36">
        <v>100.54</v>
      </c>
      <c r="AQ36">
        <v>100.57</v>
      </c>
      <c r="AR36">
        <v>100.58</v>
      </c>
      <c r="AS36">
        <v>100.58</v>
      </c>
      <c r="AT36">
        <v>100.58</v>
      </c>
      <c r="AU36">
        <v>100.59</v>
      </c>
      <c r="AV36">
        <v>100.59</v>
      </c>
      <c r="AW36">
        <v>100.6</v>
      </c>
      <c r="AX36">
        <v>100.59</v>
      </c>
      <c r="AY36">
        <v>100.59</v>
      </c>
      <c r="AZ36">
        <v>100.61</v>
      </c>
      <c r="BA36">
        <v>100.59</v>
      </c>
      <c r="BB36">
        <v>100.58</v>
      </c>
      <c r="BC36">
        <v>100.56</v>
      </c>
      <c r="BD36">
        <v>100.56</v>
      </c>
      <c r="BE36">
        <v>100.56</v>
      </c>
      <c r="BF36">
        <v>100.55</v>
      </c>
      <c r="BG36">
        <v>100.53</v>
      </c>
      <c r="BH36">
        <v>100.54</v>
      </c>
      <c r="BI36">
        <v>100.55</v>
      </c>
      <c r="BK36">
        <f t="shared" si="1"/>
        <v>100.4</v>
      </c>
      <c r="BL36">
        <f t="shared" si="2"/>
        <v>100.61</v>
      </c>
      <c r="BN36">
        <f t="shared" si="5"/>
        <v>33</v>
      </c>
      <c r="BO36" s="4">
        <f>HLOOKUP(BK36,B36:$BI$144,142-BN36,FALSE)</f>
        <v>0.33333333333333331</v>
      </c>
      <c r="BP36" s="4">
        <f>HLOOKUP(BL36,B36:$BI$144,142-BN36,FALSE)</f>
        <v>0.36805555555555541</v>
      </c>
      <c r="BQ36" s="4" t="str">
        <f t="shared" si="3"/>
        <v>0.3333333333333330.368055555555555</v>
      </c>
      <c r="BR36" s="4"/>
      <c r="BS36" s="4">
        <v>0.3562499999999999</v>
      </c>
      <c r="BT36">
        <f t="shared" si="4"/>
        <v>0</v>
      </c>
      <c r="BU36">
        <f t="shared" si="13"/>
        <v>0</v>
      </c>
      <c r="BV36">
        <f t="shared" si="13"/>
        <v>0</v>
      </c>
      <c r="BW36">
        <f t="shared" si="13"/>
        <v>0</v>
      </c>
      <c r="BX36">
        <f t="shared" si="13"/>
        <v>0</v>
      </c>
      <c r="BY36">
        <f t="shared" si="13"/>
        <v>0</v>
      </c>
      <c r="BZ36">
        <f t="shared" si="13"/>
        <v>0</v>
      </c>
      <c r="CA36">
        <f t="shared" si="13"/>
        <v>0</v>
      </c>
      <c r="CB36">
        <f t="shared" si="13"/>
        <v>0</v>
      </c>
      <c r="CC36">
        <f t="shared" si="13"/>
        <v>0</v>
      </c>
      <c r="CD36">
        <f t="shared" si="13"/>
        <v>0</v>
      </c>
      <c r="CE36">
        <f t="shared" si="13"/>
        <v>0</v>
      </c>
      <c r="CF36">
        <f t="shared" si="13"/>
        <v>0</v>
      </c>
      <c r="CG36">
        <f t="shared" si="13"/>
        <v>0</v>
      </c>
      <c r="CH36">
        <f t="shared" si="13"/>
        <v>0</v>
      </c>
      <c r="CI36">
        <f t="shared" si="13"/>
        <v>0</v>
      </c>
      <c r="CJ36">
        <f t="shared" si="13"/>
        <v>0</v>
      </c>
      <c r="CK36">
        <f t="shared" si="13"/>
        <v>0</v>
      </c>
      <c r="CL36">
        <f t="shared" si="13"/>
        <v>0</v>
      </c>
      <c r="CM36">
        <f t="shared" si="13"/>
        <v>0</v>
      </c>
      <c r="CN36">
        <f t="shared" si="13"/>
        <v>0</v>
      </c>
      <c r="CO36">
        <f t="shared" si="13"/>
        <v>0</v>
      </c>
      <c r="CP36">
        <f t="shared" si="13"/>
        <v>0</v>
      </c>
      <c r="CQ36">
        <f t="shared" si="13"/>
        <v>0</v>
      </c>
      <c r="CR36">
        <f t="shared" si="13"/>
        <v>0</v>
      </c>
      <c r="CS36">
        <f t="shared" si="13"/>
        <v>0</v>
      </c>
      <c r="CT36">
        <f t="shared" si="13"/>
        <v>0</v>
      </c>
      <c r="CU36">
        <f t="shared" si="13"/>
        <v>0</v>
      </c>
      <c r="CV36">
        <f t="shared" si="13"/>
        <v>0</v>
      </c>
      <c r="CW36">
        <f t="shared" si="13"/>
        <v>0</v>
      </c>
      <c r="CX36">
        <f t="shared" si="13"/>
        <v>0</v>
      </c>
      <c r="CY36">
        <f t="shared" si="13"/>
        <v>0</v>
      </c>
      <c r="CZ36">
        <f t="shared" si="13"/>
        <v>0</v>
      </c>
      <c r="DA36">
        <f t="shared" si="13"/>
        <v>0</v>
      </c>
      <c r="DB36">
        <f t="shared" si="13"/>
        <v>0</v>
      </c>
      <c r="DC36">
        <f t="shared" si="13"/>
        <v>0</v>
      </c>
      <c r="DD36">
        <f t="shared" si="13"/>
        <v>0</v>
      </c>
      <c r="DE36">
        <f t="shared" si="13"/>
        <v>0</v>
      </c>
      <c r="DF36">
        <f t="shared" si="13"/>
        <v>0</v>
      </c>
      <c r="DG36">
        <f t="shared" si="13"/>
        <v>0</v>
      </c>
      <c r="DH36">
        <f t="shared" si="13"/>
        <v>0</v>
      </c>
      <c r="DI36">
        <f t="shared" si="13"/>
        <v>0</v>
      </c>
      <c r="DJ36">
        <f t="shared" si="13"/>
        <v>0</v>
      </c>
      <c r="DK36">
        <f t="shared" si="13"/>
        <v>0</v>
      </c>
      <c r="DL36">
        <f t="shared" si="13"/>
        <v>0</v>
      </c>
      <c r="DM36">
        <f t="shared" si="13"/>
        <v>0</v>
      </c>
      <c r="DN36">
        <f t="shared" si="13"/>
        <v>0</v>
      </c>
      <c r="DO36">
        <f t="shared" si="13"/>
        <v>0</v>
      </c>
      <c r="DP36">
        <f t="shared" si="13"/>
        <v>0</v>
      </c>
      <c r="DQ36">
        <f t="shared" si="13"/>
        <v>0</v>
      </c>
      <c r="DR36">
        <f t="shared" si="13"/>
        <v>0</v>
      </c>
      <c r="DS36">
        <f t="shared" si="13"/>
        <v>0</v>
      </c>
      <c r="DT36">
        <f t="shared" si="13"/>
        <v>0</v>
      </c>
      <c r="DU36">
        <f t="shared" si="13"/>
        <v>0</v>
      </c>
      <c r="DV36">
        <f t="shared" si="13"/>
        <v>0</v>
      </c>
      <c r="DW36">
        <f t="shared" si="13"/>
        <v>0</v>
      </c>
      <c r="DX36">
        <f t="shared" si="13"/>
        <v>0</v>
      </c>
      <c r="DY36">
        <f t="shared" si="13"/>
        <v>0</v>
      </c>
      <c r="DZ36">
        <f t="shared" si="13"/>
        <v>0</v>
      </c>
      <c r="EA36">
        <f t="shared" si="13"/>
        <v>1</v>
      </c>
    </row>
    <row r="37" spans="1:131" x14ac:dyDescent="0.25">
      <c r="A37" s="2">
        <v>42608</v>
      </c>
      <c r="B37">
        <v>100.41</v>
      </c>
      <c r="C37">
        <v>100.43</v>
      </c>
      <c r="D37">
        <v>100.45</v>
      </c>
      <c r="E37">
        <v>100.45</v>
      </c>
      <c r="F37">
        <v>100.46</v>
      </c>
      <c r="G37">
        <v>100.48</v>
      </c>
      <c r="H37">
        <v>100.44</v>
      </c>
      <c r="I37">
        <v>100.45</v>
      </c>
      <c r="J37">
        <v>100.4</v>
      </c>
      <c r="K37">
        <v>100.4</v>
      </c>
      <c r="L37">
        <v>100.39</v>
      </c>
      <c r="M37">
        <v>100.39</v>
      </c>
      <c r="N37">
        <v>100.42</v>
      </c>
      <c r="O37">
        <v>100.4</v>
      </c>
      <c r="P37">
        <v>100.4</v>
      </c>
      <c r="Q37">
        <v>100.4</v>
      </c>
      <c r="R37">
        <v>100.4</v>
      </c>
      <c r="S37">
        <v>100.39</v>
      </c>
      <c r="T37">
        <v>100.4</v>
      </c>
      <c r="U37">
        <v>100.42</v>
      </c>
      <c r="V37">
        <v>100.43</v>
      </c>
      <c r="W37">
        <v>100.43</v>
      </c>
      <c r="X37">
        <v>100.43</v>
      </c>
      <c r="Y37">
        <v>100.44</v>
      </c>
      <c r="Z37">
        <v>100.43</v>
      </c>
      <c r="AA37">
        <v>100.43</v>
      </c>
      <c r="AB37">
        <v>100.42</v>
      </c>
      <c r="AC37">
        <v>100.43</v>
      </c>
      <c r="AD37">
        <v>100.44</v>
      </c>
      <c r="AE37">
        <v>100.45</v>
      </c>
      <c r="AF37">
        <v>100.45</v>
      </c>
      <c r="AG37">
        <v>100.47</v>
      </c>
      <c r="AH37">
        <v>100.46</v>
      </c>
      <c r="AI37">
        <v>100.46</v>
      </c>
      <c r="AJ37">
        <v>100.45</v>
      </c>
      <c r="AK37">
        <v>100.46</v>
      </c>
      <c r="AL37">
        <v>100.45</v>
      </c>
      <c r="AM37">
        <v>100.44</v>
      </c>
      <c r="AN37">
        <v>100.44</v>
      </c>
      <c r="AO37">
        <v>100.43</v>
      </c>
      <c r="AP37">
        <v>100.43</v>
      </c>
      <c r="AQ37">
        <v>100.45</v>
      </c>
      <c r="AR37">
        <v>100.45</v>
      </c>
      <c r="AS37">
        <v>100.45</v>
      </c>
      <c r="AT37">
        <v>100.45</v>
      </c>
      <c r="AU37">
        <v>100.46</v>
      </c>
      <c r="AV37">
        <v>100.48</v>
      </c>
      <c r="AW37">
        <v>100.48</v>
      </c>
      <c r="AX37">
        <v>100.49</v>
      </c>
      <c r="AY37">
        <v>100.51</v>
      </c>
      <c r="AZ37">
        <v>100.51</v>
      </c>
      <c r="BA37">
        <v>100.51</v>
      </c>
      <c r="BB37">
        <v>100.5</v>
      </c>
      <c r="BC37">
        <v>100.51</v>
      </c>
      <c r="BD37">
        <v>100.5</v>
      </c>
      <c r="BE37">
        <v>100.49</v>
      </c>
      <c r="BF37">
        <v>100.51</v>
      </c>
      <c r="BG37">
        <v>100.53</v>
      </c>
      <c r="BH37">
        <v>100.53</v>
      </c>
      <c r="BI37">
        <v>100.53</v>
      </c>
      <c r="BK37">
        <f t="shared" si="1"/>
        <v>100.39</v>
      </c>
      <c r="BL37">
        <f t="shared" si="2"/>
        <v>100.53</v>
      </c>
      <c r="BN37">
        <f t="shared" si="5"/>
        <v>34</v>
      </c>
      <c r="BO37" s="4">
        <f>HLOOKUP(BK37,B37:$BI$144,142-BN37,FALSE)</f>
        <v>0.34027777777777773</v>
      </c>
      <c r="BP37" s="4">
        <f>HLOOKUP(BL37,B37:$BI$144,142-BN37,FALSE)</f>
        <v>0.37291666666666651</v>
      </c>
      <c r="BQ37" s="4" t="str">
        <f t="shared" si="3"/>
        <v>0.3402777777777780.372916666666667</v>
      </c>
      <c r="BR37" s="4"/>
      <c r="BS37" s="4">
        <v>0.35694444444444434</v>
      </c>
      <c r="BT37">
        <f t="shared" si="4"/>
        <v>0</v>
      </c>
      <c r="BU37">
        <f t="shared" ref="BU37:EF40" si="14">COUNTIF($BQ$3:$BQ$143,$BS37&amp;BU$2)</f>
        <v>0</v>
      </c>
      <c r="BV37">
        <f t="shared" si="14"/>
        <v>0</v>
      </c>
      <c r="BW37">
        <f t="shared" si="14"/>
        <v>0</v>
      </c>
      <c r="BX37">
        <f t="shared" si="14"/>
        <v>0</v>
      </c>
      <c r="BY37">
        <f t="shared" si="14"/>
        <v>0</v>
      </c>
      <c r="BZ37">
        <f t="shared" si="14"/>
        <v>0</v>
      </c>
      <c r="CA37">
        <f t="shared" si="14"/>
        <v>0</v>
      </c>
      <c r="CB37">
        <f t="shared" si="14"/>
        <v>0</v>
      </c>
      <c r="CC37">
        <f t="shared" si="14"/>
        <v>0</v>
      </c>
      <c r="CD37">
        <f t="shared" si="14"/>
        <v>0</v>
      </c>
      <c r="CE37">
        <f t="shared" si="14"/>
        <v>0</v>
      </c>
      <c r="CF37">
        <f t="shared" si="14"/>
        <v>0</v>
      </c>
      <c r="CG37">
        <f t="shared" si="14"/>
        <v>0</v>
      </c>
      <c r="CH37">
        <f t="shared" si="14"/>
        <v>0</v>
      </c>
      <c r="CI37">
        <f t="shared" si="14"/>
        <v>0</v>
      </c>
      <c r="CJ37">
        <f t="shared" si="14"/>
        <v>0</v>
      </c>
      <c r="CK37">
        <f t="shared" si="14"/>
        <v>0</v>
      </c>
      <c r="CL37">
        <f t="shared" si="14"/>
        <v>0</v>
      </c>
      <c r="CM37">
        <f t="shared" si="14"/>
        <v>0</v>
      </c>
      <c r="CN37">
        <f t="shared" si="14"/>
        <v>0</v>
      </c>
      <c r="CO37">
        <f t="shared" si="14"/>
        <v>0</v>
      </c>
      <c r="CP37">
        <f t="shared" si="14"/>
        <v>0</v>
      </c>
      <c r="CQ37">
        <f t="shared" si="14"/>
        <v>0</v>
      </c>
      <c r="CR37">
        <f t="shared" si="14"/>
        <v>0</v>
      </c>
      <c r="CS37">
        <f t="shared" si="14"/>
        <v>0</v>
      </c>
      <c r="CT37">
        <f t="shared" si="14"/>
        <v>0</v>
      </c>
      <c r="CU37">
        <f t="shared" si="14"/>
        <v>0</v>
      </c>
      <c r="CV37">
        <f t="shared" si="14"/>
        <v>0</v>
      </c>
      <c r="CW37">
        <f t="shared" si="14"/>
        <v>0</v>
      </c>
      <c r="CX37">
        <f t="shared" si="14"/>
        <v>0</v>
      </c>
      <c r="CY37">
        <f t="shared" si="14"/>
        <v>0</v>
      </c>
      <c r="CZ37">
        <f t="shared" si="14"/>
        <v>0</v>
      </c>
      <c r="DA37">
        <f t="shared" si="14"/>
        <v>0</v>
      </c>
      <c r="DB37">
        <f t="shared" si="14"/>
        <v>0</v>
      </c>
      <c r="DC37">
        <f t="shared" si="14"/>
        <v>0</v>
      </c>
      <c r="DD37">
        <f t="shared" si="14"/>
        <v>0</v>
      </c>
      <c r="DE37">
        <f t="shared" si="14"/>
        <v>0</v>
      </c>
      <c r="DF37">
        <f t="shared" si="14"/>
        <v>0</v>
      </c>
      <c r="DG37">
        <f t="shared" si="14"/>
        <v>0</v>
      </c>
      <c r="DH37">
        <f t="shared" si="14"/>
        <v>0</v>
      </c>
      <c r="DI37">
        <f t="shared" si="14"/>
        <v>0</v>
      </c>
      <c r="DJ37">
        <f t="shared" si="14"/>
        <v>0</v>
      </c>
      <c r="DK37">
        <f t="shared" si="14"/>
        <v>0</v>
      </c>
      <c r="DL37">
        <f t="shared" si="14"/>
        <v>0</v>
      </c>
      <c r="DM37">
        <f t="shared" si="14"/>
        <v>0</v>
      </c>
      <c r="DN37">
        <f t="shared" si="14"/>
        <v>0</v>
      </c>
      <c r="DO37">
        <f t="shared" si="14"/>
        <v>0</v>
      </c>
      <c r="DP37">
        <f t="shared" si="14"/>
        <v>0</v>
      </c>
      <c r="DQ37">
        <f t="shared" si="14"/>
        <v>0</v>
      </c>
      <c r="DR37">
        <f t="shared" si="14"/>
        <v>0</v>
      </c>
      <c r="DS37">
        <f t="shared" si="14"/>
        <v>0</v>
      </c>
      <c r="DT37">
        <f t="shared" si="14"/>
        <v>0</v>
      </c>
      <c r="DU37">
        <f t="shared" si="14"/>
        <v>0</v>
      </c>
      <c r="DV37">
        <f t="shared" si="14"/>
        <v>0</v>
      </c>
      <c r="DW37">
        <f t="shared" si="14"/>
        <v>0</v>
      </c>
      <c r="DX37">
        <f t="shared" si="14"/>
        <v>0</v>
      </c>
      <c r="DY37">
        <f t="shared" si="14"/>
        <v>1</v>
      </c>
      <c r="DZ37">
        <f t="shared" si="14"/>
        <v>1</v>
      </c>
      <c r="EA37">
        <f t="shared" si="14"/>
        <v>1</v>
      </c>
    </row>
    <row r="38" spans="1:131" x14ac:dyDescent="0.25">
      <c r="A38" s="2">
        <v>42611</v>
      </c>
      <c r="B38">
        <v>101.94</v>
      </c>
      <c r="C38">
        <v>101.95</v>
      </c>
      <c r="D38">
        <v>101.94</v>
      </c>
      <c r="E38">
        <v>101.95</v>
      </c>
      <c r="F38">
        <v>101.94</v>
      </c>
      <c r="G38">
        <v>101.9</v>
      </c>
      <c r="H38">
        <v>101.93</v>
      </c>
      <c r="I38">
        <v>101.95</v>
      </c>
      <c r="J38">
        <v>101.95</v>
      </c>
      <c r="K38">
        <v>101.94</v>
      </c>
      <c r="L38">
        <v>101.93</v>
      </c>
      <c r="M38">
        <v>101.94</v>
      </c>
      <c r="N38">
        <v>101.95</v>
      </c>
      <c r="O38">
        <v>101.95</v>
      </c>
      <c r="P38">
        <v>101.95</v>
      </c>
      <c r="Q38">
        <v>101.96</v>
      </c>
      <c r="R38">
        <v>101.97</v>
      </c>
      <c r="S38">
        <v>101.99</v>
      </c>
      <c r="T38">
        <v>101.99</v>
      </c>
      <c r="U38">
        <v>101.98</v>
      </c>
      <c r="V38">
        <v>102.01</v>
      </c>
      <c r="W38">
        <v>102</v>
      </c>
      <c r="X38">
        <v>101.99</v>
      </c>
      <c r="Y38">
        <v>102</v>
      </c>
      <c r="Z38">
        <v>102</v>
      </c>
      <c r="AA38">
        <v>102</v>
      </c>
      <c r="AB38">
        <v>102.04</v>
      </c>
      <c r="AC38">
        <v>102.02</v>
      </c>
      <c r="AD38">
        <v>102.02</v>
      </c>
      <c r="AE38">
        <v>102.02</v>
      </c>
      <c r="AF38">
        <v>102.03</v>
      </c>
      <c r="AG38">
        <v>102.04</v>
      </c>
      <c r="AH38">
        <v>102.03</v>
      </c>
      <c r="AI38">
        <v>102.03</v>
      </c>
      <c r="AJ38">
        <v>102.02</v>
      </c>
      <c r="AK38">
        <v>101.99</v>
      </c>
      <c r="AL38">
        <v>101.99</v>
      </c>
      <c r="AM38">
        <v>101.98</v>
      </c>
      <c r="AN38">
        <v>101.99</v>
      </c>
      <c r="AO38">
        <v>102.02</v>
      </c>
      <c r="AP38">
        <v>102.05</v>
      </c>
      <c r="AQ38">
        <v>102.07</v>
      </c>
      <c r="AR38">
        <v>102.11</v>
      </c>
      <c r="AS38">
        <v>102.13</v>
      </c>
      <c r="AT38">
        <v>102.06</v>
      </c>
      <c r="AU38">
        <v>102.05</v>
      </c>
      <c r="AV38">
        <v>102</v>
      </c>
      <c r="AW38">
        <v>102</v>
      </c>
      <c r="AX38">
        <v>101.96</v>
      </c>
      <c r="AY38">
        <v>101.91</v>
      </c>
      <c r="AZ38">
        <v>101.92</v>
      </c>
      <c r="BA38">
        <v>101.91</v>
      </c>
      <c r="BB38">
        <v>101.92</v>
      </c>
      <c r="BC38">
        <v>101.9</v>
      </c>
      <c r="BD38">
        <v>101.88</v>
      </c>
      <c r="BE38">
        <v>101.87</v>
      </c>
      <c r="BF38">
        <v>101.87</v>
      </c>
      <c r="BG38">
        <v>101.85</v>
      </c>
      <c r="BH38">
        <v>101.86</v>
      </c>
      <c r="BI38">
        <v>101.91</v>
      </c>
      <c r="BK38">
        <f t="shared" si="1"/>
        <v>101.85</v>
      </c>
      <c r="BL38">
        <f t="shared" si="2"/>
        <v>102.13</v>
      </c>
      <c r="BN38">
        <f t="shared" si="5"/>
        <v>35</v>
      </c>
      <c r="BO38" s="4">
        <f>HLOOKUP(BK38,B38:$BI$144,142-BN38,FALSE)</f>
        <v>0.37291666666666651</v>
      </c>
      <c r="BP38" s="4">
        <f>HLOOKUP(BL38,B38:$BI$144,142-BN38,FALSE)</f>
        <v>0.36319444444444432</v>
      </c>
      <c r="BQ38" s="4" t="str">
        <f t="shared" si="3"/>
        <v>0.3729166666666670.363194444444444</v>
      </c>
      <c r="BR38" s="4"/>
      <c r="BS38" s="4">
        <v>0.35763888888888878</v>
      </c>
      <c r="BT38">
        <f t="shared" si="4"/>
        <v>0</v>
      </c>
      <c r="BU38">
        <f t="shared" si="14"/>
        <v>0</v>
      </c>
      <c r="BV38">
        <f t="shared" si="14"/>
        <v>0</v>
      </c>
      <c r="BW38">
        <f t="shared" si="14"/>
        <v>0</v>
      </c>
      <c r="BX38">
        <f t="shared" si="14"/>
        <v>0</v>
      </c>
      <c r="BY38">
        <f t="shared" si="14"/>
        <v>1</v>
      </c>
      <c r="BZ38">
        <f t="shared" si="14"/>
        <v>0</v>
      </c>
      <c r="CA38">
        <f t="shared" si="14"/>
        <v>0</v>
      </c>
      <c r="CB38">
        <f t="shared" si="14"/>
        <v>0</v>
      </c>
      <c r="CC38">
        <f t="shared" si="14"/>
        <v>0</v>
      </c>
      <c r="CD38">
        <f t="shared" si="14"/>
        <v>0</v>
      </c>
      <c r="CE38">
        <f t="shared" si="14"/>
        <v>0</v>
      </c>
      <c r="CF38">
        <f t="shared" si="14"/>
        <v>0</v>
      </c>
      <c r="CG38">
        <f t="shared" si="14"/>
        <v>0</v>
      </c>
      <c r="CH38">
        <f t="shared" si="14"/>
        <v>0</v>
      </c>
      <c r="CI38">
        <f t="shared" si="14"/>
        <v>0</v>
      </c>
      <c r="CJ38">
        <f t="shared" si="14"/>
        <v>0</v>
      </c>
      <c r="CK38">
        <f t="shared" si="14"/>
        <v>0</v>
      </c>
      <c r="CL38">
        <f t="shared" si="14"/>
        <v>0</v>
      </c>
      <c r="CM38">
        <f t="shared" si="14"/>
        <v>0</v>
      </c>
      <c r="CN38">
        <f t="shared" si="14"/>
        <v>0</v>
      </c>
      <c r="CO38">
        <f t="shared" si="14"/>
        <v>0</v>
      </c>
      <c r="CP38">
        <f t="shared" si="14"/>
        <v>0</v>
      </c>
      <c r="CQ38">
        <f t="shared" si="14"/>
        <v>0</v>
      </c>
      <c r="CR38">
        <f t="shared" si="14"/>
        <v>0</v>
      </c>
      <c r="CS38">
        <f t="shared" si="14"/>
        <v>0</v>
      </c>
      <c r="CT38">
        <f t="shared" si="14"/>
        <v>0</v>
      </c>
      <c r="CU38">
        <f t="shared" si="14"/>
        <v>0</v>
      </c>
      <c r="CV38">
        <f t="shared" si="14"/>
        <v>0</v>
      </c>
      <c r="CW38">
        <f t="shared" si="14"/>
        <v>0</v>
      </c>
      <c r="CX38">
        <f t="shared" si="14"/>
        <v>0</v>
      </c>
      <c r="CY38">
        <f t="shared" si="14"/>
        <v>0</v>
      </c>
      <c r="CZ38">
        <f t="shared" si="14"/>
        <v>0</v>
      </c>
      <c r="DA38">
        <f t="shared" si="14"/>
        <v>0</v>
      </c>
      <c r="DB38">
        <f t="shared" si="14"/>
        <v>0</v>
      </c>
      <c r="DC38">
        <f t="shared" si="14"/>
        <v>0</v>
      </c>
      <c r="DD38">
        <f t="shared" si="14"/>
        <v>0</v>
      </c>
      <c r="DE38">
        <f t="shared" si="14"/>
        <v>0</v>
      </c>
      <c r="DF38">
        <f t="shared" si="14"/>
        <v>0</v>
      </c>
      <c r="DG38">
        <f t="shared" si="14"/>
        <v>0</v>
      </c>
      <c r="DH38">
        <f t="shared" si="14"/>
        <v>0</v>
      </c>
      <c r="DI38">
        <f t="shared" si="14"/>
        <v>0</v>
      </c>
      <c r="DJ38">
        <f t="shared" si="14"/>
        <v>0</v>
      </c>
      <c r="DK38">
        <f t="shared" si="14"/>
        <v>0</v>
      </c>
      <c r="DL38">
        <f t="shared" si="14"/>
        <v>0</v>
      </c>
      <c r="DM38">
        <f t="shared" si="14"/>
        <v>0</v>
      </c>
      <c r="DN38">
        <f t="shared" si="14"/>
        <v>0</v>
      </c>
      <c r="DO38">
        <f t="shared" si="14"/>
        <v>0</v>
      </c>
      <c r="DP38">
        <f t="shared" si="14"/>
        <v>0</v>
      </c>
      <c r="DQ38">
        <f t="shared" si="14"/>
        <v>0</v>
      </c>
      <c r="DR38">
        <f t="shared" si="14"/>
        <v>0</v>
      </c>
      <c r="DS38">
        <f t="shared" si="14"/>
        <v>0</v>
      </c>
      <c r="DT38">
        <f t="shared" si="14"/>
        <v>0</v>
      </c>
      <c r="DU38">
        <f t="shared" si="14"/>
        <v>0</v>
      </c>
      <c r="DV38">
        <f t="shared" si="14"/>
        <v>0</v>
      </c>
      <c r="DW38">
        <f t="shared" si="14"/>
        <v>0</v>
      </c>
      <c r="DX38">
        <f t="shared" si="14"/>
        <v>0</v>
      </c>
      <c r="DY38">
        <f t="shared" si="14"/>
        <v>0</v>
      </c>
      <c r="DZ38">
        <f t="shared" si="14"/>
        <v>0</v>
      </c>
      <c r="EA38">
        <f t="shared" si="14"/>
        <v>1</v>
      </c>
    </row>
    <row r="39" spans="1:131" x14ac:dyDescent="0.25">
      <c r="A39" s="2">
        <v>42612</v>
      </c>
      <c r="B39">
        <v>101.93</v>
      </c>
      <c r="C39">
        <v>101.93</v>
      </c>
      <c r="D39">
        <v>101.91</v>
      </c>
      <c r="E39">
        <v>101.92</v>
      </c>
      <c r="F39">
        <v>101.91</v>
      </c>
      <c r="G39">
        <v>101.92</v>
      </c>
      <c r="H39">
        <v>101.93</v>
      </c>
      <c r="I39">
        <v>101.9</v>
      </c>
      <c r="J39">
        <v>101.87</v>
      </c>
      <c r="K39">
        <v>101.88</v>
      </c>
      <c r="L39">
        <v>101.89</v>
      </c>
      <c r="M39">
        <v>101.9</v>
      </c>
      <c r="N39">
        <v>101.87</v>
      </c>
      <c r="O39">
        <v>101.88</v>
      </c>
      <c r="P39">
        <v>101.88</v>
      </c>
      <c r="Q39">
        <v>101.85</v>
      </c>
      <c r="R39">
        <v>101.87</v>
      </c>
      <c r="S39">
        <v>101.87</v>
      </c>
      <c r="T39">
        <v>101.87</v>
      </c>
      <c r="U39">
        <v>101.85</v>
      </c>
      <c r="V39">
        <v>101.85</v>
      </c>
      <c r="W39">
        <v>101.85</v>
      </c>
      <c r="X39">
        <v>101.83</v>
      </c>
      <c r="Y39">
        <v>101.85</v>
      </c>
      <c r="Z39">
        <v>101.86</v>
      </c>
      <c r="AA39">
        <v>101.87</v>
      </c>
      <c r="AB39">
        <v>101.87</v>
      </c>
      <c r="AC39">
        <v>101.88</v>
      </c>
      <c r="AD39">
        <v>101.88</v>
      </c>
      <c r="AE39">
        <v>101.89</v>
      </c>
      <c r="AF39">
        <v>101.88</v>
      </c>
      <c r="AG39">
        <v>101.87</v>
      </c>
      <c r="AH39">
        <v>101.85</v>
      </c>
      <c r="AI39">
        <v>101.84</v>
      </c>
      <c r="AJ39">
        <v>101.83</v>
      </c>
      <c r="AK39">
        <v>101.84</v>
      </c>
      <c r="AL39">
        <v>101.83</v>
      </c>
      <c r="AM39">
        <v>101.83</v>
      </c>
      <c r="AN39">
        <v>101.84</v>
      </c>
      <c r="AO39">
        <v>101.81</v>
      </c>
      <c r="AP39">
        <v>101.79</v>
      </c>
      <c r="AQ39">
        <v>101.79</v>
      </c>
      <c r="AR39">
        <v>101.79</v>
      </c>
      <c r="AS39">
        <v>101.8</v>
      </c>
      <c r="AT39">
        <v>101.8</v>
      </c>
      <c r="AU39">
        <v>101.79</v>
      </c>
      <c r="AV39">
        <v>101.79</v>
      </c>
      <c r="AW39">
        <v>101.78</v>
      </c>
      <c r="AX39">
        <v>101.78</v>
      </c>
      <c r="AY39">
        <v>101.76</v>
      </c>
      <c r="AZ39">
        <v>101.78</v>
      </c>
      <c r="BA39">
        <v>101.78</v>
      </c>
      <c r="BB39">
        <v>101.78</v>
      </c>
      <c r="BC39">
        <v>101.77</v>
      </c>
      <c r="BD39">
        <v>101.77</v>
      </c>
      <c r="BE39">
        <v>101.8</v>
      </c>
      <c r="BF39">
        <v>101.81</v>
      </c>
      <c r="BG39">
        <v>101.82</v>
      </c>
      <c r="BH39">
        <v>101.85</v>
      </c>
      <c r="BI39">
        <v>101.85</v>
      </c>
      <c r="BK39">
        <f t="shared" si="1"/>
        <v>101.76</v>
      </c>
      <c r="BL39">
        <f t="shared" si="2"/>
        <v>101.93</v>
      </c>
      <c r="BN39">
        <f t="shared" si="5"/>
        <v>36</v>
      </c>
      <c r="BO39" s="4">
        <f>HLOOKUP(BK39,B39:$BI$144,142-BN39,FALSE)</f>
        <v>0.36736111111111097</v>
      </c>
      <c r="BP39" s="4">
        <f>HLOOKUP(BL39,B39:$BI$144,142-BN39,FALSE)</f>
        <v>0.33333333333333331</v>
      </c>
      <c r="BQ39" s="4" t="str">
        <f t="shared" si="3"/>
        <v>0.3673611111111110.333333333333333</v>
      </c>
      <c r="BR39" s="4"/>
      <c r="BS39" s="4">
        <v>0.35833333333333323</v>
      </c>
      <c r="BT39">
        <f t="shared" si="4"/>
        <v>0</v>
      </c>
      <c r="BU39">
        <f t="shared" si="14"/>
        <v>0</v>
      </c>
      <c r="BV39">
        <f t="shared" si="14"/>
        <v>0</v>
      </c>
      <c r="BW39">
        <f t="shared" si="14"/>
        <v>0</v>
      </c>
      <c r="BX39">
        <f t="shared" si="14"/>
        <v>0</v>
      </c>
      <c r="BY39">
        <f t="shared" si="14"/>
        <v>1</v>
      </c>
      <c r="BZ39">
        <f t="shared" si="14"/>
        <v>0</v>
      </c>
      <c r="CA39">
        <f t="shared" si="14"/>
        <v>0</v>
      </c>
      <c r="CB39">
        <f t="shared" si="14"/>
        <v>0</v>
      </c>
      <c r="CC39">
        <f t="shared" si="14"/>
        <v>0</v>
      </c>
      <c r="CD39">
        <f t="shared" si="14"/>
        <v>0</v>
      </c>
      <c r="CE39">
        <f t="shared" si="14"/>
        <v>0</v>
      </c>
      <c r="CF39">
        <f t="shared" si="14"/>
        <v>0</v>
      </c>
      <c r="CG39">
        <f t="shared" si="14"/>
        <v>0</v>
      </c>
      <c r="CH39">
        <f t="shared" si="14"/>
        <v>0</v>
      </c>
      <c r="CI39">
        <f t="shared" si="14"/>
        <v>0</v>
      </c>
      <c r="CJ39">
        <f t="shared" si="14"/>
        <v>0</v>
      </c>
      <c r="CK39">
        <f t="shared" si="14"/>
        <v>0</v>
      </c>
      <c r="CL39">
        <f t="shared" si="14"/>
        <v>0</v>
      </c>
      <c r="CM39">
        <f t="shared" si="14"/>
        <v>0</v>
      </c>
      <c r="CN39">
        <f t="shared" si="14"/>
        <v>0</v>
      </c>
      <c r="CO39">
        <f t="shared" si="14"/>
        <v>1</v>
      </c>
      <c r="CP39">
        <f t="shared" si="14"/>
        <v>0</v>
      </c>
      <c r="CQ39">
        <f t="shared" si="14"/>
        <v>0</v>
      </c>
      <c r="CR39">
        <f t="shared" si="14"/>
        <v>0</v>
      </c>
      <c r="CS39">
        <f t="shared" si="14"/>
        <v>0</v>
      </c>
      <c r="CT39">
        <f t="shared" si="14"/>
        <v>0</v>
      </c>
      <c r="CU39">
        <f t="shared" si="14"/>
        <v>0</v>
      </c>
      <c r="CV39">
        <f t="shared" si="14"/>
        <v>0</v>
      </c>
      <c r="CW39">
        <f t="shared" si="14"/>
        <v>0</v>
      </c>
      <c r="CX39">
        <f t="shared" si="14"/>
        <v>0</v>
      </c>
      <c r="CY39">
        <f t="shared" si="14"/>
        <v>0</v>
      </c>
      <c r="CZ39">
        <f t="shared" si="14"/>
        <v>0</v>
      </c>
      <c r="DA39">
        <f t="shared" si="14"/>
        <v>0</v>
      </c>
      <c r="DB39">
        <f t="shared" si="14"/>
        <v>0</v>
      </c>
      <c r="DC39">
        <f t="shared" si="14"/>
        <v>0</v>
      </c>
      <c r="DD39">
        <f t="shared" si="14"/>
        <v>0</v>
      </c>
      <c r="DE39">
        <f t="shared" si="14"/>
        <v>0</v>
      </c>
      <c r="DF39">
        <f t="shared" si="14"/>
        <v>0</v>
      </c>
      <c r="DG39">
        <f t="shared" si="14"/>
        <v>0</v>
      </c>
      <c r="DH39">
        <f t="shared" si="14"/>
        <v>0</v>
      </c>
      <c r="DI39">
        <f t="shared" si="14"/>
        <v>0</v>
      </c>
      <c r="DJ39">
        <f t="shared" si="14"/>
        <v>0</v>
      </c>
      <c r="DK39">
        <f t="shared" si="14"/>
        <v>0</v>
      </c>
      <c r="DL39">
        <f t="shared" si="14"/>
        <v>0</v>
      </c>
      <c r="DM39">
        <f t="shared" si="14"/>
        <v>0</v>
      </c>
      <c r="DN39">
        <f t="shared" si="14"/>
        <v>0</v>
      </c>
      <c r="DO39">
        <f t="shared" si="14"/>
        <v>0</v>
      </c>
      <c r="DP39">
        <f t="shared" si="14"/>
        <v>0</v>
      </c>
      <c r="DQ39">
        <f t="shared" si="14"/>
        <v>0</v>
      </c>
      <c r="DR39">
        <f t="shared" si="14"/>
        <v>0</v>
      </c>
      <c r="DS39">
        <f t="shared" si="14"/>
        <v>0</v>
      </c>
      <c r="DT39">
        <f t="shared" si="14"/>
        <v>0</v>
      </c>
      <c r="DU39">
        <f t="shared" si="14"/>
        <v>0</v>
      </c>
      <c r="DV39">
        <f t="shared" si="14"/>
        <v>0</v>
      </c>
      <c r="DW39">
        <f t="shared" si="14"/>
        <v>0</v>
      </c>
      <c r="DX39">
        <f t="shared" si="14"/>
        <v>0</v>
      </c>
      <c r="DY39">
        <f t="shared" si="14"/>
        <v>0</v>
      </c>
      <c r="DZ39">
        <f t="shared" si="14"/>
        <v>0</v>
      </c>
      <c r="EA39">
        <f t="shared" si="14"/>
        <v>0</v>
      </c>
    </row>
    <row r="40" spans="1:131" x14ac:dyDescent="0.25">
      <c r="A40" s="2">
        <v>42613</v>
      </c>
      <c r="B40">
        <v>103.12</v>
      </c>
      <c r="C40">
        <v>103.1</v>
      </c>
      <c r="D40">
        <v>103.09</v>
      </c>
      <c r="E40">
        <v>103.08</v>
      </c>
      <c r="F40">
        <v>103.11</v>
      </c>
      <c r="G40">
        <v>103.15</v>
      </c>
      <c r="H40">
        <v>103.22</v>
      </c>
      <c r="I40">
        <v>103.18</v>
      </c>
      <c r="J40">
        <v>103.17</v>
      </c>
      <c r="K40">
        <v>103.17</v>
      </c>
      <c r="L40">
        <v>103.17</v>
      </c>
      <c r="M40">
        <v>103.14</v>
      </c>
      <c r="N40">
        <v>103.15</v>
      </c>
      <c r="O40">
        <v>103.1</v>
      </c>
      <c r="P40">
        <v>103.1</v>
      </c>
      <c r="Q40">
        <v>103.12</v>
      </c>
      <c r="R40">
        <v>103.13</v>
      </c>
      <c r="S40">
        <v>103.12</v>
      </c>
      <c r="T40">
        <v>103.1</v>
      </c>
      <c r="U40">
        <v>103.09</v>
      </c>
      <c r="V40">
        <v>103.06</v>
      </c>
      <c r="W40">
        <v>103.03</v>
      </c>
      <c r="X40">
        <v>103.03</v>
      </c>
      <c r="Y40">
        <v>102.98</v>
      </c>
      <c r="Z40">
        <v>102.96</v>
      </c>
      <c r="AA40">
        <v>102.96</v>
      </c>
      <c r="AB40">
        <v>102.95</v>
      </c>
      <c r="AC40">
        <v>102.95</v>
      </c>
      <c r="AD40">
        <v>102.94</v>
      </c>
      <c r="AE40">
        <v>102.94</v>
      </c>
      <c r="AF40">
        <v>102.96</v>
      </c>
      <c r="AG40">
        <v>102.96</v>
      </c>
      <c r="AH40">
        <v>102.97</v>
      </c>
      <c r="AI40">
        <v>102.96</v>
      </c>
      <c r="AJ40">
        <v>102.96</v>
      </c>
      <c r="AK40">
        <v>102.96</v>
      </c>
      <c r="AL40">
        <v>102.95</v>
      </c>
      <c r="AM40">
        <v>102.96</v>
      </c>
      <c r="AN40">
        <v>102.96</v>
      </c>
      <c r="AO40">
        <v>102.97</v>
      </c>
      <c r="AP40">
        <v>102.93</v>
      </c>
      <c r="AQ40">
        <v>102.94</v>
      </c>
      <c r="AR40">
        <v>102.93</v>
      </c>
      <c r="AS40">
        <v>102.93</v>
      </c>
      <c r="AT40">
        <v>102.93</v>
      </c>
      <c r="AU40">
        <v>102.93</v>
      </c>
      <c r="AV40">
        <v>102.92</v>
      </c>
      <c r="AW40">
        <v>102.91</v>
      </c>
      <c r="AX40">
        <v>102.91</v>
      </c>
      <c r="AY40">
        <v>102.91</v>
      </c>
      <c r="AZ40">
        <v>102.91</v>
      </c>
      <c r="BA40">
        <v>102.92</v>
      </c>
      <c r="BB40">
        <v>102.93</v>
      </c>
      <c r="BC40">
        <v>102.93</v>
      </c>
      <c r="BD40">
        <v>102.93</v>
      </c>
      <c r="BE40">
        <v>102.92</v>
      </c>
      <c r="BF40">
        <v>102.92</v>
      </c>
      <c r="BG40">
        <v>102.92</v>
      </c>
      <c r="BH40">
        <v>102.92</v>
      </c>
      <c r="BI40">
        <v>102.89</v>
      </c>
      <c r="BK40">
        <f t="shared" si="1"/>
        <v>102.89</v>
      </c>
      <c r="BL40">
        <f t="shared" si="2"/>
        <v>103.22</v>
      </c>
      <c r="BN40">
        <f t="shared" si="5"/>
        <v>37</v>
      </c>
      <c r="BO40" s="4">
        <f>HLOOKUP(BK40,B40:$BI$144,142-BN40,FALSE)</f>
        <v>0.37430555555555539</v>
      </c>
      <c r="BP40" s="4">
        <f>HLOOKUP(BL40,B40:$BI$144,142-BN40,FALSE)</f>
        <v>0.33749999999999997</v>
      </c>
      <c r="BQ40" s="4" t="str">
        <f t="shared" si="3"/>
        <v>0.3743055555555550.3375</v>
      </c>
      <c r="BR40" s="4"/>
      <c r="BS40" s="4">
        <v>0.35902777777777767</v>
      </c>
      <c r="BT40">
        <f t="shared" si="4"/>
        <v>0</v>
      </c>
      <c r="BU40">
        <f t="shared" si="14"/>
        <v>0</v>
      </c>
      <c r="BV40">
        <f t="shared" si="14"/>
        <v>1</v>
      </c>
      <c r="BW40">
        <f t="shared" si="14"/>
        <v>1</v>
      </c>
      <c r="BX40">
        <f t="shared" si="14"/>
        <v>0</v>
      </c>
      <c r="BY40">
        <f t="shared" si="14"/>
        <v>0</v>
      </c>
      <c r="BZ40">
        <f t="shared" si="14"/>
        <v>0</v>
      </c>
      <c r="CA40">
        <f t="shared" si="14"/>
        <v>0</v>
      </c>
      <c r="CB40">
        <f t="shared" si="14"/>
        <v>0</v>
      </c>
      <c r="CC40">
        <f t="shared" si="14"/>
        <v>0</v>
      </c>
      <c r="CD40">
        <f t="shared" si="14"/>
        <v>0</v>
      </c>
      <c r="CE40">
        <f t="shared" si="14"/>
        <v>0</v>
      </c>
      <c r="CF40">
        <f t="shared" si="14"/>
        <v>0</v>
      </c>
      <c r="CG40">
        <f t="shared" si="14"/>
        <v>0</v>
      </c>
      <c r="CH40">
        <f t="shared" si="14"/>
        <v>0</v>
      </c>
      <c r="CI40">
        <f t="shared" si="14"/>
        <v>0</v>
      </c>
      <c r="CJ40">
        <f t="shared" si="14"/>
        <v>0</v>
      </c>
      <c r="CK40">
        <f t="shared" si="14"/>
        <v>0</v>
      </c>
      <c r="CL40">
        <f t="shared" si="14"/>
        <v>0</v>
      </c>
      <c r="CM40">
        <f t="shared" si="14"/>
        <v>0</v>
      </c>
      <c r="CN40">
        <f t="shared" si="14"/>
        <v>0</v>
      </c>
      <c r="CO40">
        <f t="shared" si="14"/>
        <v>0</v>
      </c>
      <c r="CP40">
        <f t="shared" si="14"/>
        <v>0</v>
      </c>
      <c r="CQ40">
        <f t="shared" si="14"/>
        <v>0</v>
      </c>
      <c r="CR40">
        <f t="shared" si="14"/>
        <v>0</v>
      </c>
      <c r="CS40">
        <f t="shared" si="14"/>
        <v>0</v>
      </c>
      <c r="CT40">
        <f t="shared" si="14"/>
        <v>0</v>
      </c>
      <c r="CU40">
        <f t="shared" si="14"/>
        <v>0</v>
      </c>
      <c r="CV40">
        <f t="shared" si="14"/>
        <v>0</v>
      </c>
      <c r="CW40">
        <f t="shared" si="14"/>
        <v>0</v>
      </c>
      <c r="CX40">
        <f t="shared" si="14"/>
        <v>0</v>
      </c>
      <c r="CY40">
        <f t="shared" si="14"/>
        <v>0</v>
      </c>
      <c r="CZ40">
        <f t="shared" si="14"/>
        <v>0</v>
      </c>
      <c r="DA40">
        <f t="shared" si="14"/>
        <v>0</v>
      </c>
      <c r="DB40">
        <f t="shared" si="14"/>
        <v>0</v>
      </c>
      <c r="DC40">
        <f t="shared" si="14"/>
        <v>0</v>
      </c>
      <c r="DD40">
        <f t="shared" si="14"/>
        <v>0</v>
      </c>
      <c r="DE40">
        <f t="shared" si="14"/>
        <v>0</v>
      </c>
      <c r="DF40">
        <f t="shared" si="14"/>
        <v>0</v>
      </c>
      <c r="DG40">
        <f t="shared" si="14"/>
        <v>0</v>
      </c>
      <c r="DH40">
        <f t="shared" si="14"/>
        <v>0</v>
      </c>
      <c r="DI40">
        <f t="shared" si="14"/>
        <v>0</v>
      </c>
      <c r="DJ40">
        <f t="shared" si="14"/>
        <v>0</v>
      </c>
      <c r="DK40">
        <f t="shared" si="14"/>
        <v>0</v>
      </c>
      <c r="DL40">
        <f t="shared" si="14"/>
        <v>0</v>
      </c>
      <c r="DM40">
        <f t="shared" si="14"/>
        <v>0</v>
      </c>
      <c r="DN40">
        <f t="shared" si="14"/>
        <v>0</v>
      </c>
      <c r="DO40">
        <f t="shared" si="14"/>
        <v>0</v>
      </c>
      <c r="DP40">
        <f t="shared" si="14"/>
        <v>0</v>
      </c>
      <c r="DQ40">
        <f t="shared" si="14"/>
        <v>0</v>
      </c>
      <c r="DR40">
        <f t="shared" si="14"/>
        <v>0</v>
      </c>
      <c r="DS40">
        <f t="shared" si="14"/>
        <v>0</v>
      </c>
      <c r="DT40">
        <f t="shared" si="14"/>
        <v>0</v>
      </c>
      <c r="DU40">
        <f t="shared" si="14"/>
        <v>0</v>
      </c>
      <c r="DV40">
        <f t="shared" si="14"/>
        <v>0</v>
      </c>
      <c r="DW40">
        <f t="shared" si="14"/>
        <v>0</v>
      </c>
      <c r="DX40">
        <f t="shared" si="14"/>
        <v>0</v>
      </c>
      <c r="DY40">
        <f t="shared" si="14"/>
        <v>0</v>
      </c>
      <c r="DZ40">
        <f t="shared" si="14"/>
        <v>0</v>
      </c>
      <c r="EA40">
        <f t="shared" si="14"/>
        <v>0</v>
      </c>
    </row>
    <row r="41" spans="1:131" x14ac:dyDescent="0.25">
      <c r="A41" s="2">
        <v>42614</v>
      </c>
      <c r="B41">
        <v>103.2</v>
      </c>
      <c r="C41">
        <v>103.19</v>
      </c>
      <c r="D41">
        <v>103.19</v>
      </c>
      <c r="E41">
        <v>103.18</v>
      </c>
      <c r="F41">
        <v>103.17</v>
      </c>
      <c r="G41">
        <v>103.19</v>
      </c>
      <c r="H41">
        <v>103.21</v>
      </c>
      <c r="I41">
        <v>103.2</v>
      </c>
      <c r="J41">
        <v>103.2</v>
      </c>
      <c r="K41">
        <v>103.19</v>
      </c>
      <c r="L41">
        <v>103.22</v>
      </c>
      <c r="M41">
        <v>103.23</v>
      </c>
      <c r="N41">
        <v>103.23</v>
      </c>
      <c r="O41">
        <v>103.24</v>
      </c>
      <c r="P41">
        <v>103.23</v>
      </c>
      <c r="Q41">
        <v>103.22</v>
      </c>
      <c r="R41">
        <v>103.24</v>
      </c>
      <c r="S41">
        <v>103.26</v>
      </c>
      <c r="T41">
        <v>103.25</v>
      </c>
      <c r="U41">
        <v>103.26</v>
      </c>
      <c r="V41">
        <v>103.26</v>
      </c>
      <c r="W41">
        <v>103.27</v>
      </c>
      <c r="X41">
        <v>103.28</v>
      </c>
      <c r="Y41">
        <v>103.27</v>
      </c>
      <c r="Z41">
        <v>103.26</v>
      </c>
      <c r="AA41">
        <v>103.27</v>
      </c>
      <c r="AB41">
        <v>103.26</v>
      </c>
      <c r="AC41">
        <v>103.28</v>
      </c>
      <c r="AD41">
        <v>103.26</v>
      </c>
      <c r="AE41">
        <v>103.25</v>
      </c>
      <c r="AF41">
        <v>103.23</v>
      </c>
      <c r="AG41">
        <v>103.23</v>
      </c>
      <c r="AH41">
        <v>103.24</v>
      </c>
      <c r="AI41">
        <v>103.24</v>
      </c>
      <c r="AJ41">
        <v>103.25</v>
      </c>
      <c r="AK41">
        <v>103.26</v>
      </c>
      <c r="AL41">
        <v>103.26</v>
      </c>
      <c r="AM41">
        <v>103.23</v>
      </c>
      <c r="AN41">
        <v>103.23</v>
      </c>
      <c r="AO41">
        <v>103.23</v>
      </c>
      <c r="AP41">
        <v>103.2</v>
      </c>
      <c r="AQ41">
        <v>103.21</v>
      </c>
      <c r="AR41">
        <v>103.2</v>
      </c>
      <c r="AS41">
        <v>103.21</v>
      </c>
      <c r="AT41">
        <v>103.21</v>
      </c>
      <c r="AU41">
        <v>103.2</v>
      </c>
      <c r="AV41">
        <v>103.19</v>
      </c>
      <c r="AW41">
        <v>103.19</v>
      </c>
      <c r="AX41">
        <v>103.19</v>
      </c>
      <c r="AY41">
        <v>103.18</v>
      </c>
      <c r="AZ41">
        <v>103.22</v>
      </c>
      <c r="BA41">
        <v>103.24</v>
      </c>
      <c r="BB41">
        <v>103.25</v>
      </c>
      <c r="BC41">
        <v>103.23</v>
      </c>
      <c r="BD41">
        <v>103.25</v>
      </c>
      <c r="BE41">
        <v>103.27</v>
      </c>
      <c r="BF41">
        <v>103.28</v>
      </c>
      <c r="BG41">
        <v>103.26</v>
      </c>
      <c r="BH41">
        <v>103.29</v>
      </c>
      <c r="BI41">
        <v>103.29</v>
      </c>
      <c r="BK41">
        <f t="shared" si="1"/>
        <v>103.17</v>
      </c>
      <c r="BL41">
        <f t="shared" si="2"/>
        <v>103.29</v>
      </c>
      <c r="BN41">
        <f t="shared" si="5"/>
        <v>38</v>
      </c>
      <c r="BO41" s="4">
        <f>HLOOKUP(BK41,B41:$BI$144,142-BN41,FALSE)</f>
        <v>0.33611111111111108</v>
      </c>
      <c r="BP41" s="4">
        <f>HLOOKUP(BL41,B41:$BI$144,142-BN41,FALSE)</f>
        <v>0.37361111111111095</v>
      </c>
      <c r="BQ41" s="4" t="str">
        <f t="shared" si="3"/>
        <v>0.3361111111111110.373611111111111</v>
      </c>
      <c r="BR41" s="4"/>
      <c r="BS41" s="4">
        <v>0.35972222222222211</v>
      </c>
      <c r="BT41">
        <f t="shared" si="4"/>
        <v>1</v>
      </c>
      <c r="BU41">
        <f t="shared" ref="BU41:EF44" si="15">COUNTIF($BQ$3:$BQ$143,$BS41&amp;BU$2)</f>
        <v>0</v>
      </c>
      <c r="BV41">
        <f t="shared" si="15"/>
        <v>1</v>
      </c>
      <c r="BW41">
        <f t="shared" si="15"/>
        <v>0</v>
      </c>
      <c r="BX41">
        <f t="shared" si="15"/>
        <v>0</v>
      </c>
      <c r="BY41">
        <f t="shared" si="15"/>
        <v>0</v>
      </c>
      <c r="BZ41">
        <f t="shared" si="15"/>
        <v>0</v>
      </c>
      <c r="CA41">
        <f t="shared" si="15"/>
        <v>0</v>
      </c>
      <c r="CB41">
        <f t="shared" si="15"/>
        <v>0</v>
      </c>
      <c r="CC41">
        <f t="shared" si="15"/>
        <v>0</v>
      </c>
      <c r="CD41">
        <f t="shared" si="15"/>
        <v>0</v>
      </c>
      <c r="CE41">
        <f t="shared" si="15"/>
        <v>0</v>
      </c>
      <c r="CF41">
        <f t="shared" si="15"/>
        <v>0</v>
      </c>
      <c r="CG41">
        <f t="shared" si="15"/>
        <v>0</v>
      </c>
      <c r="CH41">
        <f t="shared" si="15"/>
        <v>0</v>
      </c>
      <c r="CI41">
        <f t="shared" si="15"/>
        <v>0</v>
      </c>
      <c r="CJ41">
        <f t="shared" si="15"/>
        <v>0</v>
      </c>
      <c r="CK41">
        <f t="shared" si="15"/>
        <v>0</v>
      </c>
      <c r="CL41">
        <f t="shared" si="15"/>
        <v>0</v>
      </c>
      <c r="CM41">
        <f t="shared" si="15"/>
        <v>0</v>
      </c>
      <c r="CN41">
        <f t="shared" si="15"/>
        <v>0</v>
      </c>
      <c r="CO41">
        <f t="shared" si="15"/>
        <v>0</v>
      </c>
      <c r="CP41">
        <f t="shared" si="15"/>
        <v>0</v>
      </c>
      <c r="CQ41">
        <f t="shared" si="15"/>
        <v>0</v>
      </c>
      <c r="CR41">
        <f t="shared" si="15"/>
        <v>0</v>
      </c>
      <c r="CS41">
        <f t="shared" si="15"/>
        <v>0</v>
      </c>
      <c r="CT41">
        <f t="shared" si="15"/>
        <v>0</v>
      </c>
      <c r="CU41">
        <f t="shared" si="15"/>
        <v>0</v>
      </c>
      <c r="CV41">
        <f t="shared" si="15"/>
        <v>0</v>
      </c>
      <c r="CW41">
        <f t="shared" si="15"/>
        <v>0</v>
      </c>
      <c r="CX41">
        <f t="shared" si="15"/>
        <v>0</v>
      </c>
      <c r="CY41">
        <f t="shared" si="15"/>
        <v>0</v>
      </c>
      <c r="CZ41">
        <f t="shared" si="15"/>
        <v>0</v>
      </c>
      <c r="DA41">
        <f t="shared" si="15"/>
        <v>0</v>
      </c>
      <c r="DB41">
        <f t="shared" si="15"/>
        <v>0</v>
      </c>
      <c r="DC41">
        <f t="shared" si="15"/>
        <v>0</v>
      </c>
      <c r="DD41">
        <f t="shared" si="15"/>
        <v>0</v>
      </c>
      <c r="DE41">
        <f t="shared" si="15"/>
        <v>0</v>
      </c>
      <c r="DF41">
        <f t="shared" si="15"/>
        <v>0</v>
      </c>
      <c r="DG41">
        <f t="shared" si="15"/>
        <v>0</v>
      </c>
      <c r="DH41">
        <f t="shared" si="15"/>
        <v>0</v>
      </c>
      <c r="DI41">
        <f t="shared" si="15"/>
        <v>0</v>
      </c>
      <c r="DJ41">
        <f t="shared" si="15"/>
        <v>0</v>
      </c>
      <c r="DK41">
        <f t="shared" si="15"/>
        <v>0</v>
      </c>
      <c r="DL41">
        <f t="shared" si="15"/>
        <v>0</v>
      </c>
      <c r="DM41">
        <f t="shared" si="15"/>
        <v>0</v>
      </c>
      <c r="DN41">
        <f t="shared" si="15"/>
        <v>0</v>
      </c>
      <c r="DO41">
        <f t="shared" si="15"/>
        <v>0</v>
      </c>
      <c r="DP41">
        <f t="shared" si="15"/>
        <v>0</v>
      </c>
      <c r="DQ41">
        <f t="shared" si="15"/>
        <v>0</v>
      </c>
      <c r="DR41">
        <f t="shared" si="15"/>
        <v>0</v>
      </c>
      <c r="DS41">
        <f t="shared" si="15"/>
        <v>0</v>
      </c>
      <c r="DT41">
        <f t="shared" si="15"/>
        <v>0</v>
      </c>
      <c r="DU41">
        <f t="shared" si="15"/>
        <v>0</v>
      </c>
      <c r="DV41">
        <f t="shared" si="15"/>
        <v>0</v>
      </c>
      <c r="DW41">
        <f t="shared" si="15"/>
        <v>0</v>
      </c>
      <c r="DX41">
        <f t="shared" si="15"/>
        <v>0</v>
      </c>
      <c r="DY41">
        <f t="shared" si="15"/>
        <v>0</v>
      </c>
      <c r="DZ41">
        <f t="shared" si="15"/>
        <v>0</v>
      </c>
      <c r="EA41">
        <f t="shared" si="15"/>
        <v>0</v>
      </c>
    </row>
    <row r="42" spans="1:131" x14ac:dyDescent="0.25">
      <c r="A42" s="2">
        <v>42615</v>
      </c>
      <c r="B42">
        <v>103.25</v>
      </c>
      <c r="C42">
        <v>103.26</v>
      </c>
      <c r="D42">
        <v>103.26</v>
      </c>
      <c r="E42">
        <v>103.25</v>
      </c>
      <c r="F42">
        <v>103.25</v>
      </c>
      <c r="G42">
        <v>103.28</v>
      </c>
      <c r="H42">
        <v>103.29</v>
      </c>
      <c r="I42">
        <v>103.3</v>
      </c>
      <c r="J42">
        <v>103.24</v>
      </c>
      <c r="K42">
        <v>103.24</v>
      </c>
      <c r="L42">
        <v>103.25</v>
      </c>
      <c r="M42">
        <v>103.26</v>
      </c>
      <c r="N42">
        <v>103.24</v>
      </c>
      <c r="O42">
        <v>103.22</v>
      </c>
      <c r="P42">
        <v>103.23</v>
      </c>
      <c r="Q42">
        <v>103.24</v>
      </c>
      <c r="R42">
        <v>103.24</v>
      </c>
      <c r="S42">
        <v>103.25</v>
      </c>
      <c r="T42">
        <v>103.26</v>
      </c>
      <c r="U42">
        <v>103.24</v>
      </c>
      <c r="V42">
        <v>103.23</v>
      </c>
      <c r="W42">
        <v>103.22</v>
      </c>
      <c r="X42">
        <v>103.22</v>
      </c>
      <c r="Y42">
        <v>103.23</v>
      </c>
      <c r="Z42">
        <v>103.21</v>
      </c>
      <c r="AA42">
        <v>103.21</v>
      </c>
      <c r="AB42">
        <v>103.21</v>
      </c>
      <c r="AC42">
        <v>103.21</v>
      </c>
      <c r="AD42">
        <v>103.21</v>
      </c>
      <c r="AE42">
        <v>103.19</v>
      </c>
      <c r="AF42">
        <v>103.21</v>
      </c>
      <c r="AG42">
        <v>103.23</v>
      </c>
      <c r="AH42">
        <v>103.22</v>
      </c>
      <c r="AI42">
        <v>103.22</v>
      </c>
      <c r="AJ42">
        <v>103.2</v>
      </c>
      <c r="AK42">
        <v>103.21</v>
      </c>
      <c r="AL42">
        <v>103.2</v>
      </c>
      <c r="AM42">
        <v>103.19</v>
      </c>
      <c r="AN42">
        <v>103.18</v>
      </c>
      <c r="AO42">
        <v>103.15</v>
      </c>
      <c r="AP42">
        <v>103.16</v>
      </c>
      <c r="AQ42">
        <v>103.16</v>
      </c>
      <c r="AR42">
        <v>103.16</v>
      </c>
      <c r="AS42">
        <v>103.15</v>
      </c>
      <c r="AT42">
        <v>103.16</v>
      </c>
      <c r="AU42">
        <v>103.17</v>
      </c>
      <c r="AV42">
        <v>103.18</v>
      </c>
      <c r="AW42">
        <v>103.16</v>
      </c>
      <c r="AX42">
        <v>103.19</v>
      </c>
      <c r="AY42">
        <v>103.19</v>
      </c>
      <c r="AZ42">
        <v>103.18</v>
      </c>
      <c r="BA42">
        <v>103.19</v>
      </c>
      <c r="BB42">
        <v>103.23</v>
      </c>
      <c r="BC42">
        <v>103.21</v>
      </c>
      <c r="BD42">
        <v>103.21</v>
      </c>
      <c r="BE42">
        <v>103.21</v>
      </c>
      <c r="BF42">
        <v>103.22</v>
      </c>
      <c r="BG42">
        <v>103.24</v>
      </c>
      <c r="BH42">
        <v>103.25</v>
      </c>
      <c r="BI42">
        <v>103.24</v>
      </c>
      <c r="BK42">
        <f t="shared" si="1"/>
        <v>103.15</v>
      </c>
      <c r="BL42">
        <f t="shared" si="2"/>
        <v>103.3</v>
      </c>
      <c r="BN42">
        <f t="shared" si="5"/>
        <v>39</v>
      </c>
      <c r="BO42" s="4">
        <f>HLOOKUP(BK42,B42:$BI$144,142-BN42,FALSE)</f>
        <v>0.36041666666666655</v>
      </c>
      <c r="BP42" s="4">
        <f>HLOOKUP(BL42,B42:$BI$144,142-BN42,FALSE)</f>
        <v>0.33819444444444441</v>
      </c>
      <c r="BQ42" s="4" t="str">
        <f t="shared" si="3"/>
        <v>0.3604166666666670.338194444444444</v>
      </c>
      <c r="BR42" s="4"/>
      <c r="BS42" s="4">
        <v>0.36041666666666655</v>
      </c>
      <c r="BT42">
        <f t="shared" si="4"/>
        <v>0</v>
      </c>
      <c r="BU42">
        <f t="shared" si="15"/>
        <v>0</v>
      </c>
      <c r="BV42">
        <f t="shared" si="15"/>
        <v>0</v>
      </c>
      <c r="BW42">
        <f t="shared" si="15"/>
        <v>0</v>
      </c>
      <c r="BX42">
        <f t="shared" si="15"/>
        <v>0</v>
      </c>
      <c r="BY42">
        <f t="shared" si="15"/>
        <v>0</v>
      </c>
      <c r="BZ42">
        <f t="shared" si="15"/>
        <v>0</v>
      </c>
      <c r="CA42">
        <f t="shared" si="15"/>
        <v>1</v>
      </c>
      <c r="CB42">
        <f t="shared" si="15"/>
        <v>0</v>
      </c>
      <c r="CC42">
        <f t="shared" si="15"/>
        <v>0</v>
      </c>
      <c r="CD42">
        <f t="shared" si="15"/>
        <v>0</v>
      </c>
      <c r="CE42">
        <f t="shared" si="15"/>
        <v>0</v>
      </c>
      <c r="CF42">
        <f t="shared" si="15"/>
        <v>0</v>
      </c>
      <c r="CG42">
        <f t="shared" si="15"/>
        <v>0</v>
      </c>
      <c r="CH42">
        <f t="shared" si="15"/>
        <v>0</v>
      </c>
      <c r="CI42">
        <f t="shared" si="15"/>
        <v>0</v>
      </c>
      <c r="CJ42">
        <f t="shared" si="15"/>
        <v>0</v>
      </c>
      <c r="CK42">
        <f t="shared" si="15"/>
        <v>0</v>
      </c>
      <c r="CL42">
        <f t="shared" si="15"/>
        <v>0</v>
      </c>
      <c r="CM42">
        <f t="shared" si="15"/>
        <v>0</v>
      </c>
      <c r="CN42">
        <f t="shared" si="15"/>
        <v>0</v>
      </c>
      <c r="CO42">
        <f t="shared" si="15"/>
        <v>0</v>
      </c>
      <c r="CP42">
        <f t="shared" si="15"/>
        <v>0</v>
      </c>
      <c r="CQ42">
        <f t="shared" si="15"/>
        <v>0</v>
      </c>
      <c r="CR42">
        <f t="shared" si="15"/>
        <v>0</v>
      </c>
      <c r="CS42">
        <f t="shared" si="15"/>
        <v>0</v>
      </c>
      <c r="CT42">
        <f t="shared" si="15"/>
        <v>0</v>
      </c>
      <c r="CU42">
        <f t="shared" si="15"/>
        <v>0</v>
      </c>
      <c r="CV42">
        <f t="shared" si="15"/>
        <v>0</v>
      </c>
      <c r="CW42">
        <f t="shared" si="15"/>
        <v>0</v>
      </c>
      <c r="CX42">
        <f t="shared" si="15"/>
        <v>0</v>
      </c>
      <c r="CY42">
        <f t="shared" si="15"/>
        <v>0</v>
      </c>
      <c r="CZ42">
        <f t="shared" si="15"/>
        <v>0</v>
      </c>
      <c r="DA42">
        <f t="shared" si="15"/>
        <v>0</v>
      </c>
      <c r="DB42">
        <f t="shared" si="15"/>
        <v>0</v>
      </c>
      <c r="DC42">
        <f t="shared" si="15"/>
        <v>0</v>
      </c>
      <c r="DD42">
        <f t="shared" si="15"/>
        <v>0</v>
      </c>
      <c r="DE42">
        <f t="shared" si="15"/>
        <v>0</v>
      </c>
      <c r="DF42">
        <f t="shared" si="15"/>
        <v>0</v>
      </c>
      <c r="DG42">
        <f t="shared" si="15"/>
        <v>0</v>
      </c>
      <c r="DH42">
        <f t="shared" si="15"/>
        <v>0</v>
      </c>
      <c r="DI42">
        <f t="shared" si="15"/>
        <v>0</v>
      </c>
      <c r="DJ42">
        <f t="shared" si="15"/>
        <v>0</v>
      </c>
      <c r="DK42">
        <f t="shared" si="15"/>
        <v>0</v>
      </c>
      <c r="DL42">
        <f t="shared" si="15"/>
        <v>0</v>
      </c>
      <c r="DM42">
        <f t="shared" si="15"/>
        <v>0</v>
      </c>
      <c r="DN42">
        <f t="shared" si="15"/>
        <v>0</v>
      </c>
      <c r="DO42">
        <f t="shared" si="15"/>
        <v>0</v>
      </c>
      <c r="DP42">
        <f t="shared" si="15"/>
        <v>0</v>
      </c>
      <c r="DQ42">
        <f t="shared" si="15"/>
        <v>0</v>
      </c>
      <c r="DR42">
        <f t="shared" si="15"/>
        <v>0</v>
      </c>
      <c r="DS42">
        <f t="shared" si="15"/>
        <v>0</v>
      </c>
      <c r="DT42">
        <f t="shared" si="15"/>
        <v>0</v>
      </c>
      <c r="DU42">
        <f t="shared" si="15"/>
        <v>0</v>
      </c>
      <c r="DV42">
        <f t="shared" si="15"/>
        <v>0</v>
      </c>
      <c r="DW42">
        <f t="shared" si="15"/>
        <v>0</v>
      </c>
      <c r="DX42">
        <f t="shared" si="15"/>
        <v>0</v>
      </c>
      <c r="DY42">
        <f t="shared" si="15"/>
        <v>0</v>
      </c>
      <c r="DZ42">
        <f t="shared" si="15"/>
        <v>0</v>
      </c>
      <c r="EA42">
        <f t="shared" si="15"/>
        <v>0</v>
      </c>
    </row>
    <row r="43" spans="1:131" x14ac:dyDescent="0.25">
      <c r="A43" s="2">
        <v>42618</v>
      </c>
      <c r="B43">
        <v>103.9</v>
      </c>
      <c r="C43">
        <v>103.92</v>
      </c>
      <c r="D43">
        <v>103.9</v>
      </c>
      <c r="E43">
        <v>103.91</v>
      </c>
      <c r="F43">
        <v>103.93</v>
      </c>
      <c r="G43">
        <v>103.91</v>
      </c>
      <c r="H43">
        <v>103.87</v>
      </c>
      <c r="I43">
        <v>103.89</v>
      </c>
      <c r="J43">
        <v>103.88</v>
      </c>
      <c r="K43">
        <v>103.88</v>
      </c>
      <c r="L43">
        <v>103.88</v>
      </c>
      <c r="M43">
        <v>103.9</v>
      </c>
      <c r="N43">
        <v>103.91</v>
      </c>
      <c r="O43">
        <v>103.87</v>
      </c>
      <c r="P43">
        <v>103.85</v>
      </c>
      <c r="Q43">
        <v>103.85</v>
      </c>
      <c r="R43">
        <v>103.86</v>
      </c>
      <c r="S43">
        <v>103.85</v>
      </c>
      <c r="T43">
        <v>103.83</v>
      </c>
      <c r="U43">
        <v>103.87</v>
      </c>
      <c r="V43">
        <v>103.85</v>
      </c>
      <c r="W43">
        <v>103.81</v>
      </c>
      <c r="X43">
        <v>103.8</v>
      </c>
      <c r="Y43">
        <v>103.78</v>
      </c>
      <c r="Z43">
        <v>103.78</v>
      </c>
      <c r="AA43">
        <v>103.79</v>
      </c>
      <c r="AB43">
        <v>103.79</v>
      </c>
      <c r="AC43">
        <v>103.76</v>
      </c>
      <c r="AD43">
        <v>103.76</v>
      </c>
      <c r="AE43">
        <v>103.78</v>
      </c>
      <c r="AF43">
        <v>103.77</v>
      </c>
      <c r="AG43">
        <v>103.78</v>
      </c>
      <c r="AH43">
        <v>103.77</v>
      </c>
      <c r="AI43">
        <v>103.75</v>
      </c>
      <c r="AJ43">
        <v>103.73</v>
      </c>
      <c r="AK43">
        <v>103.72</v>
      </c>
      <c r="AL43">
        <v>103.72</v>
      </c>
      <c r="AM43">
        <v>103.75</v>
      </c>
      <c r="AN43">
        <v>103.75</v>
      </c>
      <c r="AO43">
        <v>103.76</v>
      </c>
      <c r="AP43">
        <v>103.72</v>
      </c>
      <c r="AQ43">
        <v>103.79</v>
      </c>
      <c r="AR43">
        <v>103.8</v>
      </c>
      <c r="AS43">
        <v>103.79</v>
      </c>
      <c r="AT43">
        <v>103.77</v>
      </c>
      <c r="AU43">
        <v>103.8</v>
      </c>
      <c r="AV43">
        <v>103.78</v>
      </c>
      <c r="AW43">
        <v>103.83</v>
      </c>
      <c r="AX43">
        <v>103.87</v>
      </c>
      <c r="AY43">
        <v>103.9</v>
      </c>
      <c r="AZ43">
        <v>103.88</v>
      </c>
      <c r="BA43">
        <v>103.85</v>
      </c>
      <c r="BB43">
        <v>103.83</v>
      </c>
      <c r="BC43">
        <v>103.88</v>
      </c>
      <c r="BD43">
        <v>103.87</v>
      </c>
      <c r="BE43">
        <v>103.87</v>
      </c>
      <c r="BF43">
        <v>103.91</v>
      </c>
      <c r="BG43">
        <v>103.94</v>
      </c>
      <c r="BH43">
        <v>103.94</v>
      </c>
      <c r="BI43">
        <v>103.98</v>
      </c>
      <c r="BK43">
        <f t="shared" si="1"/>
        <v>103.72</v>
      </c>
      <c r="BL43">
        <f t="shared" si="2"/>
        <v>103.98</v>
      </c>
      <c r="BN43">
        <f t="shared" si="5"/>
        <v>40</v>
      </c>
      <c r="BO43" s="4">
        <f>HLOOKUP(BK43,B43:$BI$144,142-BN43,FALSE)</f>
        <v>0.35763888888888878</v>
      </c>
      <c r="BP43" s="4">
        <f>HLOOKUP(BL43,B43:$BI$144,142-BN43,FALSE)</f>
        <v>0.37430555555555539</v>
      </c>
      <c r="BQ43" s="4" t="str">
        <f t="shared" si="3"/>
        <v>0.3576388888888890.374305555555555</v>
      </c>
      <c r="BR43" s="4"/>
      <c r="BS43" s="4">
        <v>0.36111111111111099</v>
      </c>
      <c r="BT43">
        <f t="shared" si="4"/>
        <v>0</v>
      </c>
      <c r="BU43">
        <f t="shared" si="15"/>
        <v>0</v>
      </c>
      <c r="BV43">
        <f t="shared" si="15"/>
        <v>0</v>
      </c>
      <c r="BW43">
        <f t="shared" si="15"/>
        <v>0</v>
      </c>
      <c r="BX43">
        <f t="shared" si="15"/>
        <v>0</v>
      </c>
      <c r="BY43">
        <f t="shared" si="15"/>
        <v>1</v>
      </c>
      <c r="BZ43">
        <f t="shared" si="15"/>
        <v>0</v>
      </c>
      <c r="CA43">
        <f t="shared" si="15"/>
        <v>0</v>
      </c>
      <c r="CB43">
        <f t="shared" si="15"/>
        <v>0</v>
      </c>
      <c r="CC43">
        <f t="shared" si="15"/>
        <v>0</v>
      </c>
      <c r="CD43">
        <f t="shared" si="15"/>
        <v>0</v>
      </c>
      <c r="CE43">
        <f t="shared" si="15"/>
        <v>0</v>
      </c>
      <c r="CF43">
        <f t="shared" si="15"/>
        <v>0</v>
      </c>
      <c r="CG43">
        <f t="shared" si="15"/>
        <v>0</v>
      </c>
      <c r="CH43">
        <f t="shared" si="15"/>
        <v>0</v>
      </c>
      <c r="CI43">
        <f t="shared" si="15"/>
        <v>0</v>
      </c>
      <c r="CJ43">
        <f t="shared" si="15"/>
        <v>0</v>
      </c>
      <c r="CK43">
        <f t="shared" si="15"/>
        <v>0</v>
      </c>
      <c r="CL43">
        <f t="shared" si="15"/>
        <v>0</v>
      </c>
      <c r="CM43">
        <f t="shared" si="15"/>
        <v>0</v>
      </c>
      <c r="CN43">
        <f t="shared" si="15"/>
        <v>0</v>
      </c>
      <c r="CO43">
        <f t="shared" si="15"/>
        <v>0</v>
      </c>
      <c r="CP43">
        <f t="shared" si="15"/>
        <v>0</v>
      </c>
      <c r="CQ43">
        <f t="shared" si="15"/>
        <v>0</v>
      </c>
      <c r="CR43">
        <f t="shared" si="15"/>
        <v>0</v>
      </c>
      <c r="CS43">
        <f t="shared" si="15"/>
        <v>0</v>
      </c>
      <c r="CT43">
        <f t="shared" si="15"/>
        <v>0</v>
      </c>
      <c r="CU43">
        <f t="shared" si="15"/>
        <v>0</v>
      </c>
      <c r="CV43">
        <f t="shared" si="15"/>
        <v>0</v>
      </c>
      <c r="CW43">
        <f t="shared" si="15"/>
        <v>0</v>
      </c>
      <c r="CX43">
        <f t="shared" si="15"/>
        <v>0</v>
      </c>
      <c r="CY43">
        <f t="shared" si="15"/>
        <v>0</v>
      </c>
      <c r="CZ43">
        <f t="shared" si="15"/>
        <v>0</v>
      </c>
      <c r="DA43">
        <f t="shared" si="15"/>
        <v>0</v>
      </c>
      <c r="DB43">
        <f t="shared" si="15"/>
        <v>0</v>
      </c>
      <c r="DC43">
        <f t="shared" si="15"/>
        <v>0</v>
      </c>
      <c r="DD43">
        <f t="shared" si="15"/>
        <v>0</v>
      </c>
      <c r="DE43">
        <f t="shared" si="15"/>
        <v>0</v>
      </c>
      <c r="DF43">
        <f t="shared" si="15"/>
        <v>0</v>
      </c>
      <c r="DG43">
        <f t="shared" si="15"/>
        <v>0</v>
      </c>
      <c r="DH43">
        <f t="shared" si="15"/>
        <v>0</v>
      </c>
      <c r="DI43">
        <f t="shared" si="15"/>
        <v>0</v>
      </c>
      <c r="DJ43">
        <f t="shared" si="15"/>
        <v>0</v>
      </c>
      <c r="DK43">
        <f t="shared" si="15"/>
        <v>0</v>
      </c>
      <c r="DL43">
        <f t="shared" si="15"/>
        <v>0</v>
      </c>
      <c r="DM43">
        <f t="shared" si="15"/>
        <v>0</v>
      </c>
      <c r="DN43">
        <f t="shared" si="15"/>
        <v>0</v>
      </c>
      <c r="DO43">
        <f t="shared" si="15"/>
        <v>0</v>
      </c>
      <c r="DP43">
        <f t="shared" si="15"/>
        <v>0</v>
      </c>
      <c r="DQ43">
        <f t="shared" si="15"/>
        <v>0</v>
      </c>
      <c r="DR43">
        <f t="shared" si="15"/>
        <v>0</v>
      </c>
      <c r="DS43">
        <f t="shared" si="15"/>
        <v>0</v>
      </c>
      <c r="DT43">
        <f t="shared" si="15"/>
        <v>0</v>
      </c>
      <c r="DU43">
        <f t="shared" si="15"/>
        <v>0</v>
      </c>
      <c r="DV43">
        <f t="shared" si="15"/>
        <v>0</v>
      </c>
      <c r="DW43">
        <f t="shared" si="15"/>
        <v>0</v>
      </c>
      <c r="DX43">
        <f t="shared" si="15"/>
        <v>0</v>
      </c>
      <c r="DY43">
        <f t="shared" si="15"/>
        <v>0</v>
      </c>
      <c r="DZ43">
        <f t="shared" si="15"/>
        <v>0</v>
      </c>
      <c r="EA43">
        <f t="shared" si="15"/>
        <v>0</v>
      </c>
    </row>
    <row r="44" spans="1:131" x14ac:dyDescent="0.25">
      <c r="A44" s="2">
        <v>42619</v>
      </c>
      <c r="B44">
        <v>103.63</v>
      </c>
      <c r="C44">
        <v>103.63</v>
      </c>
      <c r="D44">
        <v>103.64</v>
      </c>
      <c r="E44">
        <v>103.64</v>
      </c>
      <c r="F44">
        <v>103.61</v>
      </c>
      <c r="G44">
        <v>103.59</v>
      </c>
      <c r="H44">
        <v>103.6</v>
      </c>
      <c r="I44">
        <v>103.61</v>
      </c>
      <c r="J44">
        <v>103.57</v>
      </c>
      <c r="K44">
        <v>103.56</v>
      </c>
      <c r="L44">
        <v>103.57</v>
      </c>
      <c r="M44">
        <v>103.57</v>
      </c>
      <c r="N44">
        <v>103.59</v>
      </c>
      <c r="O44">
        <v>103.54</v>
      </c>
      <c r="P44">
        <v>103.55</v>
      </c>
      <c r="Q44">
        <v>103.54</v>
      </c>
      <c r="R44">
        <v>103.53</v>
      </c>
      <c r="S44">
        <v>103.51</v>
      </c>
      <c r="T44">
        <v>103.52</v>
      </c>
      <c r="U44">
        <v>103.51</v>
      </c>
      <c r="V44">
        <v>103.51</v>
      </c>
      <c r="W44">
        <v>103.49</v>
      </c>
      <c r="X44">
        <v>103.5</v>
      </c>
      <c r="Y44">
        <v>103.49</v>
      </c>
      <c r="Z44">
        <v>103.48</v>
      </c>
      <c r="AA44">
        <v>103.48</v>
      </c>
      <c r="AB44">
        <v>103.48</v>
      </c>
      <c r="AC44">
        <v>103.48</v>
      </c>
      <c r="AD44">
        <v>103.49</v>
      </c>
      <c r="AE44">
        <v>103.47</v>
      </c>
      <c r="AF44">
        <v>103.47</v>
      </c>
      <c r="AG44">
        <v>103.47</v>
      </c>
      <c r="AH44">
        <v>103.49</v>
      </c>
      <c r="AI44">
        <v>103.49</v>
      </c>
      <c r="AJ44">
        <v>103.49</v>
      </c>
      <c r="AK44">
        <v>103.49</v>
      </c>
      <c r="AL44">
        <v>103.47</v>
      </c>
      <c r="AM44">
        <v>103.45</v>
      </c>
      <c r="AN44">
        <v>103.44</v>
      </c>
      <c r="AO44">
        <v>103.46</v>
      </c>
      <c r="AP44">
        <v>103.45</v>
      </c>
      <c r="AQ44">
        <v>103.45</v>
      </c>
      <c r="AR44">
        <v>103.44</v>
      </c>
      <c r="AS44">
        <v>103.45</v>
      </c>
      <c r="AT44">
        <v>103.48</v>
      </c>
      <c r="AU44">
        <v>103.47</v>
      </c>
      <c r="AV44">
        <v>103.49</v>
      </c>
      <c r="AW44">
        <v>103.49</v>
      </c>
      <c r="AX44">
        <v>103.48</v>
      </c>
      <c r="AY44">
        <v>103.48</v>
      </c>
      <c r="AZ44">
        <v>103.48</v>
      </c>
      <c r="BA44">
        <v>103.48</v>
      </c>
      <c r="BB44">
        <v>103.49</v>
      </c>
      <c r="BC44">
        <v>103.49</v>
      </c>
      <c r="BD44">
        <v>103.5</v>
      </c>
      <c r="BE44">
        <v>103.51</v>
      </c>
      <c r="BF44">
        <v>103.53</v>
      </c>
      <c r="BG44">
        <v>103.53</v>
      </c>
      <c r="BH44">
        <v>103.52</v>
      </c>
      <c r="BI44">
        <v>103.51</v>
      </c>
      <c r="BK44">
        <f t="shared" si="1"/>
        <v>103.44</v>
      </c>
      <c r="BL44">
        <f t="shared" si="2"/>
        <v>103.64</v>
      </c>
      <c r="BN44">
        <f t="shared" si="5"/>
        <v>41</v>
      </c>
      <c r="BO44" s="4">
        <f>HLOOKUP(BK44,B44:$BI$144,142-BN44,FALSE)</f>
        <v>0.35972222222222211</v>
      </c>
      <c r="BP44" s="4">
        <f>HLOOKUP(BL44,B44:$BI$144,142-BN44,FALSE)</f>
        <v>0.3347222222222222</v>
      </c>
      <c r="BQ44" s="4" t="str">
        <f t="shared" si="3"/>
        <v>0.3597222222222220.334722222222222</v>
      </c>
      <c r="BR44" s="4"/>
      <c r="BS44" s="4">
        <v>0.36180555555555544</v>
      </c>
      <c r="BT44">
        <f t="shared" si="4"/>
        <v>0</v>
      </c>
      <c r="BU44">
        <f t="shared" si="15"/>
        <v>0</v>
      </c>
      <c r="BV44">
        <f t="shared" si="15"/>
        <v>0</v>
      </c>
      <c r="BW44">
        <f t="shared" si="15"/>
        <v>0</v>
      </c>
      <c r="BX44">
        <f t="shared" si="15"/>
        <v>0</v>
      </c>
      <c r="BY44">
        <f t="shared" si="15"/>
        <v>0</v>
      </c>
      <c r="BZ44">
        <f t="shared" si="15"/>
        <v>0</v>
      </c>
      <c r="CA44">
        <f t="shared" si="15"/>
        <v>0</v>
      </c>
      <c r="CB44">
        <f t="shared" si="15"/>
        <v>0</v>
      </c>
      <c r="CC44">
        <f t="shared" si="15"/>
        <v>0</v>
      </c>
      <c r="CD44">
        <f t="shared" si="15"/>
        <v>0</v>
      </c>
      <c r="CE44">
        <f t="shared" si="15"/>
        <v>0</v>
      </c>
      <c r="CF44">
        <f t="shared" si="15"/>
        <v>0</v>
      </c>
      <c r="CG44">
        <f t="shared" si="15"/>
        <v>0</v>
      </c>
      <c r="CH44">
        <f t="shared" si="15"/>
        <v>0</v>
      </c>
      <c r="CI44">
        <f t="shared" si="15"/>
        <v>0</v>
      </c>
      <c r="CJ44">
        <f t="shared" si="15"/>
        <v>0</v>
      </c>
      <c r="CK44">
        <f t="shared" si="15"/>
        <v>0</v>
      </c>
      <c r="CL44">
        <f t="shared" si="15"/>
        <v>0</v>
      </c>
      <c r="CM44">
        <f t="shared" si="15"/>
        <v>0</v>
      </c>
      <c r="CN44">
        <f t="shared" si="15"/>
        <v>0</v>
      </c>
      <c r="CO44">
        <f t="shared" si="15"/>
        <v>0</v>
      </c>
      <c r="CP44">
        <f t="shared" si="15"/>
        <v>0</v>
      </c>
      <c r="CQ44">
        <f t="shared" si="15"/>
        <v>0</v>
      </c>
      <c r="CR44">
        <f t="shared" si="15"/>
        <v>0</v>
      </c>
      <c r="CS44">
        <f t="shared" si="15"/>
        <v>0</v>
      </c>
      <c r="CT44">
        <f t="shared" si="15"/>
        <v>0</v>
      </c>
      <c r="CU44">
        <f t="shared" si="15"/>
        <v>0</v>
      </c>
      <c r="CV44">
        <f t="shared" si="15"/>
        <v>0</v>
      </c>
      <c r="CW44">
        <f t="shared" si="15"/>
        <v>0</v>
      </c>
      <c r="CX44">
        <f t="shared" si="15"/>
        <v>0</v>
      </c>
      <c r="CY44">
        <f t="shared" si="15"/>
        <v>0</v>
      </c>
      <c r="CZ44">
        <f t="shared" si="15"/>
        <v>0</v>
      </c>
      <c r="DA44">
        <f t="shared" si="15"/>
        <v>0</v>
      </c>
      <c r="DB44">
        <f t="shared" si="15"/>
        <v>0</v>
      </c>
      <c r="DC44">
        <f t="shared" si="15"/>
        <v>0</v>
      </c>
      <c r="DD44">
        <f t="shared" si="15"/>
        <v>0</v>
      </c>
      <c r="DE44">
        <f t="shared" si="15"/>
        <v>0</v>
      </c>
      <c r="DF44">
        <f t="shared" si="15"/>
        <v>0</v>
      </c>
      <c r="DG44">
        <f t="shared" si="15"/>
        <v>0</v>
      </c>
      <c r="DH44">
        <f t="shared" si="15"/>
        <v>0</v>
      </c>
      <c r="DI44">
        <f t="shared" si="15"/>
        <v>0</v>
      </c>
      <c r="DJ44">
        <f t="shared" si="15"/>
        <v>0</v>
      </c>
      <c r="DK44">
        <f t="shared" si="15"/>
        <v>0</v>
      </c>
      <c r="DL44">
        <f t="shared" si="15"/>
        <v>0</v>
      </c>
      <c r="DM44">
        <f t="shared" si="15"/>
        <v>0</v>
      </c>
      <c r="DN44">
        <f t="shared" si="15"/>
        <v>0</v>
      </c>
      <c r="DO44">
        <f t="shared" si="15"/>
        <v>0</v>
      </c>
      <c r="DP44">
        <f t="shared" si="15"/>
        <v>0</v>
      </c>
      <c r="DQ44">
        <f t="shared" si="15"/>
        <v>0</v>
      </c>
      <c r="DR44">
        <f t="shared" si="15"/>
        <v>0</v>
      </c>
      <c r="DS44">
        <f t="shared" si="15"/>
        <v>0</v>
      </c>
      <c r="DT44">
        <f t="shared" si="15"/>
        <v>0</v>
      </c>
      <c r="DU44">
        <f t="shared" si="15"/>
        <v>0</v>
      </c>
      <c r="DV44">
        <f t="shared" si="15"/>
        <v>0</v>
      </c>
      <c r="DW44">
        <f t="shared" si="15"/>
        <v>0</v>
      </c>
      <c r="DX44">
        <f t="shared" si="15"/>
        <v>0</v>
      </c>
      <c r="DY44">
        <f t="shared" si="15"/>
        <v>0</v>
      </c>
      <c r="DZ44">
        <f t="shared" si="15"/>
        <v>1</v>
      </c>
      <c r="EA44">
        <f t="shared" si="15"/>
        <v>0</v>
      </c>
    </row>
    <row r="45" spans="1:131" x14ac:dyDescent="0.25">
      <c r="A45" s="2">
        <v>42620</v>
      </c>
      <c r="B45">
        <v>101.45</v>
      </c>
      <c r="C45">
        <v>101.45</v>
      </c>
      <c r="D45">
        <v>101.45</v>
      </c>
      <c r="E45">
        <v>101.41</v>
      </c>
      <c r="F45">
        <v>101.37</v>
      </c>
      <c r="G45">
        <v>101.37</v>
      </c>
      <c r="H45">
        <v>101.49</v>
      </c>
      <c r="I45">
        <v>101.49</v>
      </c>
      <c r="J45">
        <v>101.54</v>
      </c>
      <c r="K45">
        <v>101.56</v>
      </c>
      <c r="L45">
        <v>101.55</v>
      </c>
      <c r="M45">
        <v>101.56</v>
      </c>
      <c r="N45">
        <v>101.54</v>
      </c>
      <c r="O45">
        <v>101.58</v>
      </c>
      <c r="P45">
        <v>101.57</v>
      </c>
      <c r="Q45">
        <v>101.59</v>
      </c>
      <c r="R45">
        <v>101.6</v>
      </c>
      <c r="S45">
        <v>101.67</v>
      </c>
      <c r="T45">
        <v>101.65</v>
      </c>
      <c r="U45">
        <v>101.65</v>
      </c>
      <c r="V45">
        <v>101.65</v>
      </c>
      <c r="W45">
        <v>101.66</v>
      </c>
      <c r="X45">
        <v>101.62</v>
      </c>
      <c r="Y45">
        <v>101.61</v>
      </c>
      <c r="Z45">
        <v>101.62</v>
      </c>
      <c r="AA45">
        <v>101.63</v>
      </c>
      <c r="AB45">
        <v>101.61</v>
      </c>
      <c r="AC45">
        <v>101.62</v>
      </c>
      <c r="AD45">
        <v>101.62</v>
      </c>
      <c r="AE45">
        <v>101.6</v>
      </c>
      <c r="AF45">
        <v>101.62</v>
      </c>
      <c r="AG45">
        <v>101.59</v>
      </c>
      <c r="AH45">
        <v>101.56</v>
      </c>
      <c r="AI45">
        <v>101.55</v>
      </c>
      <c r="AJ45">
        <v>101.53</v>
      </c>
      <c r="AK45">
        <v>101.53</v>
      </c>
      <c r="AL45">
        <v>101.53</v>
      </c>
      <c r="AM45">
        <v>101.53</v>
      </c>
      <c r="AN45">
        <v>101.55</v>
      </c>
      <c r="AO45">
        <v>101.56</v>
      </c>
      <c r="AP45">
        <v>101.53</v>
      </c>
      <c r="AQ45">
        <v>101.5</v>
      </c>
      <c r="AR45">
        <v>101.49</v>
      </c>
      <c r="AS45">
        <v>101.43</v>
      </c>
      <c r="AT45">
        <v>101.51</v>
      </c>
      <c r="AU45">
        <v>101.51</v>
      </c>
      <c r="AV45">
        <v>101.51</v>
      </c>
      <c r="AW45">
        <v>101.51</v>
      </c>
      <c r="AX45">
        <v>101.51</v>
      </c>
      <c r="AY45">
        <v>101.52</v>
      </c>
      <c r="AZ45">
        <v>101.52</v>
      </c>
      <c r="BA45">
        <v>101.51</v>
      </c>
      <c r="BB45">
        <v>101.51</v>
      </c>
      <c r="BC45">
        <v>101.48</v>
      </c>
      <c r="BD45">
        <v>101.46</v>
      </c>
      <c r="BE45">
        <v>101.48</v>
      </c>
      <c r="BF45">
        <v>101.55</v>
      </c>
      <c r="BG45">
        <v>101.55</v>
      </c>
      <c r="BH45">
        <v>101.57</v>
      </c>
      <c r="BI45">
        <v>101.58</v>
      </c>
      <c r="BK45">
        <f t="shared" si="1"/>
        <v>101.37</v>
      </c>
      <c r="BL45">
        <f t="shared" si="2"/>
        <v>101.67</v>
      </c>
      <c r="BN45">
        <f t="shared" si="5"/>
        <v>42</v>
      </c>
      <c r="BO45" s="4">
        <f>HLOOKUP(BK45,B45:$BI$144,142-BN45,FALSE)</f>
        <v>0.33611111111111108</v>
      </c>
      <c r="BP45" s="4">
        <f>HLOOKUP(BL45,B45:$BI$144,142-BN45,FALSE)</f>
        <v>0.34513888888888883</v>
      </c>
      <c r="BQ45" s="4" t="str">
        <f t="shared" si="3"/>
        <v>0.3361111111111110.345138888888889</v>
      </c>
      <c r="BR45" s="4"/>
      <c r="BS45" s="4">
        <v>0.36249999999999988</v>
      </c>
      <c r="BT45">
        <f t="shared" si="4"/>
        <v>0</v>
      </c>
      <c r="BU45">
        <f t="shared" ref="BU45:EF48" si="16">COUNTIF($BQ$3:$BQ$143,$BS45&amp;BU$2)</f>
        <v>0</v>
      </c>
      <c r="BV45">
        <f t="shared" si="16"/>
        <v>0</v>
      </c>
      <c r="BW45">
        <f t="shared" si="16"/>
        <v>0</v>
      </c>
      <c r="BX45">
        <f t="shared" si="16"/>
        <v>0</v>
      </c>
      <c r="BY45">
        <f t="shared" si="16"/>
        <v>0</v>
      </c>
      <c r="BZ45">
        <f t="shared" si="16"/>
        <v>0</v>
      </c>
      <c r="CA45">
        <f t="shared" si="16"/>
        <v>0</v>
      </c>
      <c r="CB45">
        <f t="shared" si="16"/>
        <v>0</v>
      </c>
      <c r="CC45">
        <f t="shared" si="16"/>
        <v>0</v>
      </c>
      <c r="CD45">
        <f t="shared" si="16"/>
        <v>0</v>
      </c>
      <c r="CE45">
        <f t="shared" si="16"/>
        <v>0</v>
      </c>
      <c r="CF45">
        <f t="shared" si="16"/>
        <v>0</v>
      </c>
      <c r="CG45">
        <f t="shared" si="16"/>
        <v>0</v>
      </c>
      <c r="CH45">
        <f t="shared" si="16"/>
        <v>0</v>
      </c>
      <c r="CI45">
        <f t="shared" si="16"/>
        <v>0</v>
      </c>
      <c r="CJ45">
        <f t="shared" si="16"/>
        <v>0</v>
      </c>
      <c r="CK45">
        <f t="shared" si="16"/>
        <v>0</v>
      </c>
      <c r="CL45">
        <f t="shared" si="16"/>
        <v>0</v>
      </c>
      <c r="CM45">
        <f t="shared" si="16"/>
        <v>0</v>
      </c>
      <c r="CN45">
        <f t="shared" si="16"/>
        <v>0</v>
      </c>
      <c r="CO45">
        <f t="shared" si="16"/>
        <v>1</v>
      </c>
      <c r="CP45">
        <f t="shared" si="16"/>
        <v>0</v>
      </c>
      <c r="CQ45">
        <f t="shared" si="16"/>
        <v>0</v>
      </c>
      <c r="CR45">
        <f t="shared" si="16"/>
        <v>0</v>
      </c>
      <c r="CS45">
        <f t="shared" si="16"/>
        <v>0</v>
      </c>
      <c r="CT45">
        <f t="shared" si="16"/>
        <v>0</v>
      </c>
      <c r="CU45">
        <f t="shared" si="16"/>
        <v>0</v>
      </c>
      <c r="CV45">
        <f t="shared" si="16"/>
        <v>0</v>
      </c>
      <c r="CW45">
        <f t="shared" si="16"/>
        <v>0</v>
      </c>
      <c r="CX45">
        <f t="shared" si="16"/>
        <v>0</v>
      </c>
      <c r="CY45">
        <f t="shared" si="16"/>
        <v>0</v>
      </c>
      <c r="CZ45">
        <f t="shared" si="16"/>
        <v>0</v>
      </c>
      <c r="DA45">
        <f t="shared" si="16"/>
        <v>0</v>
      </c>
      <c r="DB45">
        <f t="shared" si="16"/>
        <v>0</v>
      </c>
      <c r="DC45">
        <f t="shared" si="16"/>
        <v>0</v>
      </c>
      <c r="DD45">
        <f t="shared" si="16"/>
        <v>0</v>
      </c>
      <c r="DE45">
        <f t="shared" si="16"/>
        <v>0</v>
      </c>
      <c r="DF45">
        <f t="shared" si="16"/>
        <v>0</v>
      </c>
      <c r="DG45">
        <f t="shared" si="16"/>
        <v>0</v>
      </c>
      <c r="DH45">
        <f t="shared" si="16"/>
        <v>0</v>
      </c>
      <c r="DI45">
        <f t="shared" si="16"/>
        <v>0</v>
      </c>
      <c r="DJ45">
        <f t="shared" si="16"/>
        <v>0</v>
      </c>
      <c r="DK45">
        <f t="shared" si="16"/>
        <v>0</v>
      </c>
      <c r="DL45">
        <f t="shared" si="16"/>
        <v>0</v>
      </c>
      <c r="DM45">
        <f t="shared" si="16"/>
        <v>0</v>
      </c>
      <c r="DN45">
        <f t="shared" si="16"/>
        <v>0</v>
      </c>
      <c r="DO45">
        <f t="shared" si="16"/>
        <v>0</v>
      </c>
      <c r="DP45">
        <f t="shared" si="16"/>
        <v>0</v>
      </c>
      <c r="DQ45">
        <f t="shared" si="16"/>
        <v>0</v>
      </c>
      <c r="DR45">
        <f t="shared" si="16"/>
        <v>0</v>
      </c>
      <c r="DS45">
        <f t="shared" si="16"/>
        <v>0</v>
      </c>
      <c r="DT45">
        <f t="shared" si="16"/>
        <v>0</v>
      </c>
      <c r="DU45">
        <f t="shared" si="16"/>
        <v>0</v>
      </c>
      <c r="DV45">
        <f t="shared" si="16"/>
        <v>0</v>
      </c>
      <c r="DW45">
        <f t="shared" si="16"/>
        <v>0</v>
      </c>
      <c r="DX45">
        <f t="shared" si="16"/>
        <v>0</v>
      </c>
      <c r="DY45">
        <f t="shared" si="16"/>
        <v>0</v>
      </c>
      <c r="DZ45">
        <f t="shared" si="16"/>
        <v>0</v>
      </c>
      <c r="EA45">
        <f t="shared" si="16"/>
        <v>0</v>
      </c>
    </row>
    <row r="46" spans="1:131" x14ac:dyDescent="0.25">
      <c r="A46" s="2">
        <v>42621</v>
      </c>
      <c r="B46">
        <v>101.63</v>
      </c>
      <c r="C46">
        <v>101.68</v>
      </c>
      <c r="D46">
        <v>101.68</v>
      </c>
      <c r="E46">
        <v>101.7</v>
      </c>
      <c r="F46">
        <v>101.67</v>
      </c>
      <c r="G46">
        <v>101.67</v>
      </c>
      <c r="H46">
        <v>101.67</v>
      </c>
      <c r="I46">
        <v>101.68</v>
      </c>
      <c r="J46">
        <v>101.75</v>
      </c>
      <c r="K46">
        <v>101.74</v>
      </c>
      <c r="L46">
        <v>101.73</v>
      </c>
      <c r="M46">
        <v>101.74</v>
      </c>
      <c r="N46">
        <v>101.74</v>
      </c>
      <c r="O46">
        <v>101.72</v>
      </c>
      <c r="P46">
        <v>101.72</v>
      </c>
      <c r="Q46">
        <v>101.73</v>
      </c>
      <c r="R46">
        <v>101.73</v>
      </c>
      <c r="S46">
        <v>101.72</v>
      </c>
      <c r="T46">
        <v>101.72</v>
      </c>
      <c r="U46">
        <v>101.72</v>
      </c>
      <c r="V46">
        <v>101.74</v>
      </c>
      <c r="W46">
        <v>101.77</v>
      </c>
      <c r="X46">
        <v>101.79</v>
      </c>
      <c r="Y46">
        <v>101.79</v>
      </c>
      <c r="Z46">
        <v>101.79</v>
      </c>
      <c r="AA46">
        <v>101.77</v>
      </c>
      <c r="AB46">
        <v>101.77</v>
      </c>
      <c r="AC46">
        <v>101.79</v>
      </c>
      <c r="AD46">
        <v>101.79</v>
      </c>
      <c r="AE46">
        <v>101.82</v>
      </c>
      <c r="AF46">
        <v>101.81</v>
      </c>
      <c r="AG46">
        <v>101.8</v>
      </c>
      <c r="AH46">
        <v>101.81</v>
      </c>
      <c r="AI46">
        <v>101.81</v>
      </c>
      <c r="AJ46">
        <v>101.82</v>
      </c>
      <c r="AK46">
        <v>101.81</v>
      </c>
      <c r="AL46">
        <v>101.81</v>
      </c>
      <c r="AM46">
        <v>101.85</v>
      </c>
      <c r="AN46">
        <v>101.87</v>
      </c>
      <c r="AO46">
        <v>101.85</v>
      </c>
      <c r="AP46">
        <v>101.84</v>
      </c>
      <c r="AQ46">
        <v>101.82</v>
      </c>
      <c r="AR46">
        <v>101.82</v>
      </c>
      <c r="AS46">
        <v>101.82</v>
      </c>
      <c r="AT46">
        <v>101.81</v>
      </c>
      <c r="AU46">
        <v>101.8</v>
      </c>
      <c r="AV46">
        <v>101.8</v>
      </c>
      <c r="AW46">
        <v>101.82</v>
      </c>
      <c r="AX46">
        <v>101.83</v>
      </c>
      <c r="AY46">
        <v>101.83</v>
      </c>
      <c r="AZ46">
        <v>101.86</v>
      </c>
      <c r="BA46">
        <v>101.88</v>
      </c>
      <c r="BB46">
        <v>101.88</v>
      </c>
      <c r="BC46">
        <v>101.9</v>
      </c>
      <c r="BD46">
        <v>101.87</v>
      </c>
      <c r="BE46">
        <v>101.86</v>
      </c>
      <c r="BF46">
        <v>101.86</v>
      </c>
      <c r="BG46">
        <v>101.88</v>
      </c>
      <c r="BH46">
        <v>101.88</v>
      </c>
      <c r="BI46">
        <v>101.87</v>
      </c>
      <c r="BK46">
        <f t="shared" si="1"/>
        <v>101.63</v>
      </c>
      <c r="BL46">
        <f t="shared" si="2"/>
        <v>101.9</v>
      </c>
      <c r="BN46">
        <f t="shared" si="5"/>
        <v>43</v>
      </c>
      <c r="BO46" s="4">
        <f>HLOOKUP(BK46,B46:$BI$144,142-BN46,FALSE)</f>
        <v>0.33333333333333331</v>
      </c>
      <c r="BP46" s="4">
        <f>HLOOKUP(BL46,B46:$BI$144,142-BN46,FALSE)</f>
        <v>0.37013888888888874</v>
      </c>
      <c r="BQ46" s="4" t="str">
        <f t="shared" si="3"/>
        <v>0.3333333333333330.370138888888889</v>
      </c>
      <c r="BR46" s="4"/>
      <c r="BS46" s="4">
        <v>0.36319444444444432</v>
      </c>
      <c r="BT46">
        <f t="shared" si="4"/>
        <v>0</v>
      </c>
      <c r="BU46">
        <f t="shared" si="16"/>
        <v>0</v>
      </c>
      <c r="BV46">
        <f t="shared" si="16"/>
        <v>0</v>
      </c>
      <c r="BW46">
        <f t="shared" si="16"/>
        <v>0</v>
      </c>
      <c r="BX46">
        <f t="shared" si="16"/>
        <v>0</v>
      </c>
      <c r="BY46">
        <f t="shared" si="16"/>
        <v>0</v>
      </c>
      <c r="BZ46">
        <f t="shared" si="16"/>
        <v>0</v>
      </c>
      <c r="CA46">
        <f t="shared" si="16"/>
        <v>0</v>
      </c>
      <c r="CB46">
        <f t="shared" si="16"/>
        <v>0</v>
      </c>
      <c r="CC46">
        <f t="shared" si="16"/>
        <v>0</v>
      </c>
      <c r="CD46">
        <f t="shared" si="16"/>
        <v>0</v>
      </c>
      <c r="CE46">
        <f t="shared" si="16"/>
        <v>0</v>
      </c>
      <c r="CF46">
        <f t="shared" si="16"/>
        <v>0</v>
      </c>
      <c r="CG46">
        <f t="shared" si="16"/>
        <v>0</v>
      </c>
      <c r="CH46">
        <f t="shared" si="16"/>
        <v>0</v>
      </c>
      <c r="CI46">
        <f t="shared" si="16"/>
        <v>0</v>
      </c>
      <c r="CJ46">
        <f t="shared" si="16"/>
        <v>0</v>
      </c>
      <c r="CK46">
        <f t="shared" si="16"/>
        <v>0</v>
      </c>
      <c r="CL46">
        <f t="shared" si="16"/>
        <v>0</v>
      </c>
      <c r="CM46">
        <f t="shared" si="16"/>
        <v>0</v>
      </c>
      <c r="CN46">
        <f t="shared" si="16"/>
        <v>0</v>
      </c>
      <c r="CO46">
        <f t="shared" si="16"/>
        <v>0</v>
      </c>
      <c r="CP46">
        <f t="shared" si="16"/>
        <v>0</v>
      </c>
      <c r="CQ46">
        <f t="shared" si="16"/>
        <v>0</v>
      </c>
      <c r="CR46">
        <f t="shared" si="16"/>
        <v>0</v>
      </c>
      <c r="CS46">
        <f t="shared" si="16"/>
        <v>0</v>
      </c>
      <c r="CT46">
        <f t="shared" si="16"/>
        <v>0</v>
      </c>
      <c r="CU46">
        <f t="shared" si="16"/>
        <v>0</v>
      </c>
      <c r="CV46">
        <f t="shared" si="16"/>
        <v>0</v>
      </c>
      <c r="CW46">
        <f t="shared" si="16"/>
        <v>0</v>
      </c>
      <c r="CX46">
        <f t="shared" si="16"/>
        <v>0</v>
      </c>
      <c r="CY46">
        <f t="shared" si="16"/>
        <v>0</v>
      </c>
      <c r="CZ46">
        <f t="shared" si="16"/>
        <v>0</v>
      </c>
      <c r="DA46">
        <f t="shared" si="16"/>
        <v>0</v>
      </c>
      <c r="DB46">
        <f t="shared" si="16"/>
        <v>0</v>
      </c>
      <c r="DC46">
        <f t="shared" si="16"/>
        <v>0</v>
      </c>
      <c r="DD46">
        <f t="shared" si="16"/>
        <v>0</v>
      </c>
      <c r="DE46">
        <f t="shared" si="16"/>
        <v>0</v>
      </c>
      <c r="DF46">
        <f t="shared" si="16"/>
        <v>0</v>
      </c>
      <c r="DG46">
        <f t="shared" si="16"/>
        <v>0</v>
      </c>
      <c r="DH46">
        <f t="shared" si="16"/>
        <v>0</v>
      </c>
      <c r="DI46">
        <f t="shared" si="16"/>
        <v>0</v>
      </c>
      <c r="DJ46">
        <f t="shared" si="16"/>
        <v>0</v>
      </c>
      <c r="DK46">
        <f t="shared" si="16"/>
        <v>0</v>
      </c>
      <c r="DL46">
        <f t="shared" si="16"/>
        <v>0</v>
      </c>
      <c r="DM46">
        <f t="shared" si="16"/>
        <v>0</v>
      </c>
      <c r="DN46">
        <f t="shared" si="16"/>
        <v>0</v>
      </c>
      <c r="DO46">
        <f t="shared" si="16"/>
        <v>0</v>
      </c>
      <c r="DP46">
        <f t="shared" si="16"/>
        <v>0</v>
      </c>
      <c r="DQ46">
        <f t="shared" si="16"/>
        <v>0</v>
      </c>
      <c r="DR46">
        <f t="shared" si="16"/>
        <v>0</v>
      </c>
      <c r="DS46">
        <f t="shared" si="16"/>
        <v>0</v>
      </c>
      <c r="DT46">
        <f t="shared" si="16"/>
        <v>0</v>
      </c>
      <c r="DU46">
        <f t="shared" si="16"/>
        <v>0</v>
      </c>
      <c r="DV46">
        <f t="shared" si="16"/>
        <v>0</v>
      </c>
      <c r="DW46">
        <f t="shared" si="16"/>
        <v>0</v>
      </c>
      <c r="DX46">
        <f t="shared" si="16"/>
        <v>1</v>
      </c>
      <c r="DY46">
        <f t="shared" si="16"/>
        <v>1</v>
      </c>
      <c r="DZ46">
        <f t="shared" si="16"/>
        <v>1</v>
      </c>
      <c r="EA46">
        <f t="shared" si="16"/>
        <v>0</v>
      </c>
    </row>
    <row r="47" spans="1:131" x14ac:dyDescent="0.25">
      <c r="A47" s="2">
        <v>42622</v>
      </c>
      <c r="B47">
        <v>102.25</v>
      </c>
      <c r="C47">
        <v>102.3</v>
      </c>
      <c r="D47">
        <v>102.29</v>
      </c>
      <c r="E47">
        <v>102.27</v>
      </c>
      <c r="F47">
        <v>102.26</v>
      </c>
      <c r="G47">
        <v>102.27</v>
      </c>
      <c r="H47">
        <v>102.27</v>
      </c>
      <c r="I47">
        <v>102.25</v>
      </c>
      <c r="J47">
        <v>102.26</v>
      </c>
      <c r="K47">
        <v>102.25</v>
      </c>
      <c r="L47">
        <v>102.23</v>
      </c>
      <c r="M47">
        <v>102.22</v>
      </c>
      <c r="N47">
        <v>102.21</v>
      </c>
      <c r="O47">
        <v>102.19</v>
      </c>
      <c r="P47">
        <v>102.18</v>
      </c>
      <c r="Q47">
        <v>102.24</v>
      </c>
      <c r="R47">
        <v>102.24</v>
      </c>
      <c r="S47">
        <v>102.26</v>
      </c>
      <c r="T47">
        <v>102.29</v>
      </c>
      <c r="U47">
        <v>102.26</v>
      </c>
      <c r="V47">
        <v>102.24</v>
      </c>
      <c r="W47">
        <v>102.24</v>
      </c>
      <c r="X47">
        <v>102.25</v>
      </c>
      <c r="Y47">
        <v>102.28</v>
      </c>
      <c r="Z47">
        <v>102.29</v>
      </c>
      <c r="AA47">
        <v>102.27</v>
      </c>
      <c r="AB47">
        <v>102.28</v>
      </c>
      <c r="AC47">
        <v>102.27</v>
      </c>
      <c r="AD47">
        <v>102.26</v>
      </c>
      <c r="AE47">
        <v>102.25</v>
      </c>
      <c r="AF47">
        <v>102.22</v>
      </c>
      <c r="AG47">
        <v>102.22</v>
      </c>
      <c r="AH47">
        <v>102.23</v>
      </c>
      <c r="AI47">
        <v>102.24</v>
      </c>
      <c r="AJ47">
        <v>102.25</v>
      </c>
      <c r="AK47">
        <v>102.25</v>
      </c>
      <c r="AL47">
        <v>102.23</v>
      </c>
      <c r="AM47">
        <v>102.24</v>
      </c>
      <c r="AN47">
        <v>102.21</v>
      </c>
      <c r="AO47">
        <v>102.21</v>
      </c>
      <c r="AP47">
        <v>102.26</v>
      </c>
      <c r="AQ47">
        <v>102.25</v>
      </c>
      <c r="AR47">
        <v>102.26</v>
      </c>
      <c r="AS47">
        <v>102.28</v>
      </c>
      <c r="AT47">
        <v>102.28</v>
      </c>
      <c r="AU47">
        <v>102.31</v>
      </c>
      <c r="AV47">
        <v>102.28</v>
      </c>
      <c r="AW47">
        <v>102.27</v>
      </c>
      <c r="AX47">
        <v>102.31</v>
      </c>
      <c r="AY47">
        <v>102.33</v>
      </c>
      <c r="AZ47">
        <v>102.32</v>
      </c>
      <c r="BA47">
        <v>102.3</v>
      </c>
      <c r="BB47">
        <v>102.35</v>
      </c>
      <c r="BC47">
        <v>102.36</v>
      </c>
      <c r="BD47">
        <v>102.35</v>
      </c>
      <c r="BE47">
        <v>102.34</v>
      </c>
      <c r="BF47">
        <v>102.37</v>
      </c>
      <c r="BG47">
        <v>102.38</v>
      </c>
      <c r="BH47">
        <v>102.41</v>
      </c>
      <c r="BI47">
        <v>102.39</v>
      </c>
      <c r="BK47">
        <f t="shared" si="1"/>
        <v>102.18</v>
      </c>
      <c r="BL47">
        <f t="shared" si="2"/>
        <v>102.41</v>
      </c>
      <c r="BN47">
        <f t="shared" si="5"/>
        <v>44</v>
      </c>
      <c r="BO47" s="4">
        <f>HLOOKUP(BK47,B47:$BI$144,142-BN47,FALSE)</f>
        <v>0.3430555555555555</v>
      </c>
      <c r="BP47" s="4">
        <f>HLOOKUP(BL47,B47:$BI$144,142-BN47,FALSE)</f>
        <v>0.37361111111111095</v>
      </c>
      <c r="BQ47" s="4" t="str">
        <f t="shared" si="3"/>
        <v>0.3430555555555560.373611111111111</v>
      </c>
      <c r="BR47" s="4"/>
      <c r="BS47" s="4">
        <v>0.36388888888888876</v>
      </c>
      <c r="BT47">
        <f t="shared" si="4"/>
        <v>0</v>
      </c>
      <c r="BU47">
        <f t="shared" si="16"/>
        <v>0</v>
      </c>
      <c r="BV47">
        <f t="shared" si="16"/>
        <v>0</v>
      </c>
      <c r="BW47">
        <f t="shared" si="16"/>
        <v>0</v>
      </c>
      <c r="BX47">
        <f t="shared" si="16"/>
        <v>0</v>
      </c>
      <c r="BY47">
        <f t="shared" si="16"/>
        <v>0</v>
      </c>
      <c r="BZ47">
        <f t="shared" si="16"/>
        <v>0</v>
      </c>
      <c r="CA47">
        <f t="shared" si="16"/>
        <v>0</v>
      </c>
      <c r="CB47">
        <f t="shared" si="16"/>
        <v>0</v>
      </c>
      <c r="CC47">
        <f t="shared" si="16"/>
        <v>0</v>
      </c>
      <c r="CD47">
        <f t="shared" si="16"/>
        <v>0</v>
      </c>
      <c r="CE47">
        <f t="shared" si="16"/>
        <v>0</v>
      </c>
      <c r="CF47">
        <f t="shared" si="16"/>
        <v>0</v>
      </c>
      <c r="CG47">
        <f t="shared" si="16"/>
        <v>0</v>
      </c>
      <c r="CH47">
        <f t="shared" si="16"/>
        <v>0</v>
      </c>
      <c r="CI47">
        <f t="shared" si="16"/>
        <v>0</v>
      </c>
      <c r="CJ47">
        <f t="shared" si="16"/>
        <v>0</v>
      </c>
      <c r="CK47">
        <f t="shared" si="16"/>
        <v>0</v>
      </c>
      <c r="CL47">
        <f t="shared" si="16"/>
        <v>0</v>
      </c>
      <c r="CM47">
        <f t="shared" si="16"/>
        <v>0</v>
      </c>
      <c r="CN47">
        <f t="shared" si="16"/>
        <v>0</v>
      </c>
      <c r="CO47">
        <f t="shared" si="16"/>
        <v>0</v>
      </c>
      <c r="CP47">
        <f t="shared" si="16"/>
        <v>0</v>
      </c>
      <c r="CQ47">
        <f t="shared" si="16"/>
        <v>0</v>
      </c>
      <c r="CR47">
        <f t="shared" si="16"/>
        <v>0</v>
      </c>
      <c r="CS47">
        <f t="shared" si="16"/>
        <v>0</v>
      </c>
      <c r="CT47">
        <f t="shared" si="16"/>
        <v>0</v>
      </c>
      <c r="CU47">
        <f t="shared" si="16"/>
        <v>0</v>
      </c>
      <c r="CV47">
        <f t="shared" si="16"/>
        <v>0</v>
      </c>
      <c r="CW47">
        <f t="shared" si="16"/>
        <v>0</v>
      </c>
      <c r="CX47">
        <f t="shared" si="16"/>
        <v>0</v>
      </c>
      <c r="CY47">
        <f t="shared" si="16"/>
        <v>0</v>
      </c>
      <c r="CZ47">
        <f t="shared" si="16"/>
        <v>0</v>
      </c>
      <c r="DA47">
        <f t="shared" si="16"/>
        <v>0</v>
      </c>
      <c r="DB47">
        <f t="shared" si="16"/>
        <v>0</v>
      </c>
      <c r="DC47">
        <f t="shared" si="16"/>
        <v>0</v>
      </c>
      <c r="DD47">
        <f t="shared" si="16"/>
        <v>0</v>
      </c>
      <c r="DE47">
        <f t="shared" si="16"/>
        <v>0</v>
      </c>
      <c r="DF47">
        <f t="shared" si="16"/>
        <v>0</v>
      </c>
      <c r="DG47">
        <f t="shared" si="16"/>
        <v>0</v>
      </c>
      <c r="DH47">
        <f t="shared" si="16"/>
        <v>0</v>
      </c>
      <c r="DI47">
        <f t="shared" si="16"/>
        <v>0</v>
      </c>
      <c r="DJ47">
        <f t="shared" si="16"/>
        <v>0</v>
      </c>
      <c r="DK47">
        <f t="shared" si="16"/>
        <v>0</v>
      </c>
      <c r="DL47">
        <f t="shared" si="16"/>
        <v>0</v>
      </c>
      <c r="DM47">
        <f t="shared" si="16"/>
        <v>0</v>
      </c>
      <c r="DN47">
        <f t="shared" si="16"/>
        <v>0</v>
      </c>
      <c r="DO47">
        <f t="shared" si="16"/>
        <v>0</v>
      </c>
      <c r="DP47">
        <f t="shared" si="16"/>
        <v>0</v>
      </c>
      <c r="DQ47">
        <f t="shared" si="16"/>
        <v>0</v>
      </c>
      <c r="DR47">
        <f t="shared" si="16"/>
        <v>0</v>
      </c>
      <c r="DS47">
        <f t="shared" si="16"/>
        <v>0</v>
      </c>
      <c r="DT47">
        <f t="shared" si="16"/>
        <v>0</v>
      </c>
      <c r="DU47">
        <f t="shared" si="16"/>
        <v>0</v>
      </c>
      <c r="DV47">
        <f t="shared" si="16"/>
        <v>0</v>
      </c>
      <c r="DW47">
        <f t="shared" si="16"/>
        <v>0</v>
      </c>
      <c r="DX47">
        <f t="shared" si="16"/>
        <v>0</v>
      </c>
      <c r="DY47">
        <f t="shared" si="16"/>
        <v>0</v>
      </c>
      <c r="DZ47">
        <f t="shared" si="16"/>
        <v>0</v>
      </c>
      <c r="EA47">
        <f t="shared" si="16"/>
        <v>0</v>
      </c>
    </row>
    <row r="48" spans="1:131" x14ac:dyDescent="0.25">
      <c r="A48" s="2">
        <v>42625</v>
      </c>
      <c r="B48">
        <v>102.62</v>
      </c>
      <c r="C48">
        <v>102.63</v>
      </c>
      <c r="D48">
        <v>102.62</v>
      </c>
      <c r="E48">
        <v>102.63</v>
      </c>
      <c r="F48">
        <v>102.65</v>
      </c>
      <c r="G48">
        <v>102.64</v>
      </c>
      <c r="H48">
        <v>102.61</v>
      </c>
      <c r="I48">
        <v>102.58</v>
      </c>
      <c r="J48">
        <v>102.59</v>
      </c>
      <c r="K48">
        <v>102.58</v>
      </c>
      <c r="L48">
        <v>102.58</v>
      </c>
      <c r="M48">
        <v>102.6</v>
      </c>
      <c r="N48">
        <v>102.61</v>
      </c>
      <c r="O48">
        <v>102.59</v>
      </c>
      <c r="P48">
        <v>102.58</v>
      </c>
      <c r="Q48">
        <v>102.6</v>
      </c>
      <c r="R48">
        <v>102.59</v>
      </c>
      <c r="S48">
        <v>102.61</v>
      </c>
      <c r="T48">
        <v>102.62</v>
      </c>
      <c r="U48">
        <v>102.63</v>
      </c>
      <c r="V48">
        <v>102.62</v>
      </c>
      <c r="W48">
        <v>102.62</v>
      </c>
      <c r="X48">
        <v>102.62</v>
      </c>
      <c r="Y48">
        <v>102.58</v>
      </c>
      <c r="Z48">
        <v>102.61</v>
      </c>
      <c r="AA48">
        <v>102.62</v>
      </c>
      <c r="AB48">
        <v>102.6</v>
      </c>
      <c r="AC48">
        <v>102.61</v>
      </c>
      <c r="AD48">
        <v>102.63</v>
      </c>
      <c r="AE48">
        <v>102.61</v>
      </c>
      <c r="AF48">
        <v>102.59</v>
      </c>
      <c r="AG48">
        <v>102.59</v>
      </c>
      <c r="AH48">
        <v>102.58</v>
      </c>
      <c r="AI48">
        <v>102.56</v>
      </c>
      <c r="AJ48">
        <v>102.59</v>
      </c>
      <c r="AK48">
        <v>102.58</v>
      </c>
      <c r="AL48">
        <v>102.61</v>
      </c>
      <c r="AM48">
        <v>102.62</v>
      </c>
      <c r="AN48">
        <v>102.65</v>
      </c>
      <c r="AO48">
        <v>102.6</v>
      </c>
      <c r="AP48">
        <v>102.59</v>
      </c>
      <c r="AQ48">
        <v>102.6</v>
      </c>
      <c r="AR48">
        <v>102.59</v>
      </c>
      <c r="AS48">
        <v>102.63</v>
      </c>
      <c r="AT48">
        <v>102.61</v>
      </c>
      <c r="AU48">
        <v>102.6</v>
      </c>
      <c r="AV48">
        <v>102.57</v>
      </c>
      <c r="AW48">
        <v>102.54</v>
      </c>
      <c r="AX48">
        <v>102.53</v>
      </c>
      <c r="AY48">
        <v>102.55</v>
      </c>
      <c r="AZ48">
        <v>102.56</v>
      </c>
      <c r="BA48">
        <v>102.5</v>
      </c>
      <c r="BB48">
        <v>102.52</v>
      </c>
      <c r="BC48">
        <v>102.52</v>
      </c>
      <c r="BD48">
        <v>102.52</v>
      </c>
      <c r="BE48">
        <v>102.55</v>
      </c>
      <c r="BF48">
        <v>102.55</v>
      </c>
      <c r="BG48">
        <v>102.55</v>
      </c>
      <c r="BH48">
        <v>102.52</v>
      </c>
      <c r="BI48">
        <v>102.55</v>
      </c>
      <c r="BK48">
        <f t="shared" si="1"/>
        <v>102.5</v>
      </c>
      <c r="BL48">
        <f t="shared" si="2"/>
        <v>102.65</v>
      </c>
      <c r="BN48">
        <f t="shared" si="5"/>
        <v>45</v>
      </c>
      <c r="BO48" s="4">
        <f>HLOOKUP(BK48,B48:$BI$144,142-BN48,FALSE)</f>
        <v>0.36874999999999986</v>
      </c>
      <c r="BP48" s="4">
        <f>HLOOKUP(BL48,B48:$BI$144,142-BN48,FALSE)</f>
        <v>0.33611111111111108</v>
      </c>
      <c r="BQ48" s="4" t="str">
        <f t="shared" si="3"/>
        <v>0.368750.336111111111111</v>
      </c>
      <c r="BR48" s="4"/>
      <c r="BS48" s="4">
        <v>0.3645833333333332</v>
      </c>
      <c r="BT48">
        <f t="shared" si="4"/>
        <v>1</v>
      </c>
      <c r="BU48">
        <f t="shared" si="16"/>
        <v>0</v>
      </c>
      <c r="BV48">
        <f t="shared" si="16"/>
        <v>0</v>
      </c>
      <c r="BW48">
        <f t="shared" si="16"/>
        <v>0</v>
      </c>
      <c r="BX48">
        <f t="shared" si="16"/>
        <v>0</v>
      </c>
      <c r="BY48">
        <f t="shared" si="16"/>
        <v>0</v>
      </c>
      <c r="BZ48">
        <f t="shared" si="16"/>
        <v>0</v>
      </c>
      <c r="CA48">
        <f t="shared" si="16"/>
        <v>0</v>
      </c>
      <c r="CB48">
        <f t="shared" si="16"/>
        <v>0</v>
      </c>
      <c r="CC48">
        <f t="shared" si="16"/>
        <v>0</v>
      </c>
      <c r="CD48">
        <f t="shared" si="16"/>
        <v>0</v>
      </c>
      <c r="CE48">
        <f t="shared" si="16"/>
        <v>0</v>
      </c>
      <c r="CF48">
        <f t="shared" si="16"/>
        <v>0</v>
      </c>
      <c r="CG48">
        <f t="shared" si="16"/>
        <v>0</v>
      </c>
      <c r="CH48">
        <f t="shared" si="16"/>
        <v>0</v>
      </c>
      <c r="CI48">
        <f t="shared" si="16"/>
        <v>0</v>
      </c>
      <c r="CJ48">
        <f t="shared" si="16"/>
        <v>0</v>
      </c>
      <c r="CK48">
        <f t="shared" si="16"/>
        <v>0</v>
      </c>
      <c r="CL48">
        <f t="shared" si="16"/>
        <v>0</v>
      </c>
      <c r="CM48">
        <f t="shared" si="16"/>
        <v>0</v>
      </c>
      <c r="CN48">
        <f t="shared" si="16"/>
        <v>0</v>
      </c>
      <c r="CO48">
        <f t="shared" si="16"/>
        <v>0</v>
      </c>
      <c r="CP48">
        <f t="shared" si="16"/>
        <v>0</v>
      </c>
      <c r="CQ48">
        <f t="shared" si="16"/>
        <v>0</v>
      </c>
      <c r="CR48">
        <f t="shared" si="16"/>
        <v>0</v>
      </c>
      <c r="CS48">
        <f t="shared" si="16"/>
        <v>0</v>
      </c>
      <c r="CT48">
        <f t="shared" si="16"/>
        <v>0</v>
      </c>
      <c r="CU48">
        <f t="shared" si="16"/>
        <v>0</v>
      </c>
      <c r="CV48">
        <f t="shared" si="16"/>
        <v>0</v>
      </c>
      <c r="CW48">
        <f t="shared" si="16"/>
        <v>0</v>
      </c>
      <c r="CX48">
        <f t="shared" si="16"/>
        <v>0</v>
      </c>
      <c r="CY48">
        <f t="shared" si="16"/>
        <v>0</v>
      </c>
      <c r="CZ48">
        <f t="shared" si="16"/>
        <v>0</v>
      </c>
      <c r="DA48">
        <f t="shared" si="16"/>
        <v>0</v>
      </c>
      <c r="DB48">
        <f t="shared" si="16"/>
        <v>0</v>
      </c>
      <c r="DC48">
        <f t="shared" si="16"/>
        <v>0</v>
      </c>
      <c r="DD48">
        <f t="shared" si="16"/>
        <v>0</v>
      </c>
      <c r="DE48">
        <f t="shared" si="16"/>
        <v>0</v>
      </c>
      <c r="DF48">
        <f t="shared" si="16"/>
        <v>0</v>
      </c>
      <c r="DG48">
        <f t="shared" si="16"/>
        <v>0</v>
      </c>
      <c r="DH48">
        <f t="shared" si="16"/>
        <v>0</v>
      </c>
      <c r="DI48">
        <f t="shared" si="16"/>
        <v>0</v>
      </c>
      <c r="DJ48">
        <f t="shared" si="16"/>
        <v>0</v>
      </c>
      <c r="DK48">
        <f t="shared" si="16"/>
        <v>0</v>
      </c>
      <c r="DL48">
        <f t="shared" si="16"/>
        <v>0</v>
      </c>
      <c r="DM48">
        <f t="shared" si="16"/>
        <v>0</v>
      </c>
      <c r="DN48">
        <f t="shared" si="16"/>
        <v>0</v>
      </c>
      <c r="DO48">
        <f t="shared" si="16"/>
        <v>0</v>
      </c>
      <c r="DP48">
        <f t="shared" si="16"/>
        <v>0</v>
      </c>
      <c r="DQ48">
        <f t="shared" si="16"/>
        <v>0</v>
      </c>
      <c r="DR48">
        <f t="shared" si="16"/>
        <v>0</v>
      </c>
      <c r="DS48">
        <f t="shared" si="16"/>
        <v>0</v>
      </c>
      <c r="DT48">
        <f t="shared" si="16"/>
        <v>0</v>
      </c>
      <c r="DU48">
        <f t="shared" si="16"/>
        <v>0</v>
      </c>
      <c r="DV48">
        <f t="shared" si="16"/>
        <v>0</v>
      </c>
      <c r="DW48">
        <f t="shared" si="16"/>
        <v>0</v>
      </c>
      <c r="DX48">
        <f t="shared" si="16"/>
        <v>0</v>
      </c>
      <c r="DY48">
        <f t="shared" si="16"/>
        <v>0</v>
      </c>
      <c r="DZ48">
        <f t="shared" si="16"/>
        <v>0</v>
      </c>
      <c r="EA48">
        <f t="shared" si="16"/>
        <v>0</v>
      </c>
    </row>
    <row r="49" spans="1:131" x14ac:dyDescent="0.25">
      <c r="A49" s="2">
        <v>42626</v>
      </c>
      <c r="B49">
        <v>101.54</v>
      </c>
      <c r="C49">
        <v>101.57</v>
      </c>
      <c r="D49">
        <v>101.54</v>
      </c>
      <c r="E49">
        <v>101.56</v>
      </c>
      <c r="F49">
        <v>101.58</v>
      </c>
      <c r="G49">
        <v>101.57</v>
      </c>
      <c r="H49">
        <v>101.56</v>
      </c>
      <c r="I49">
        <v>101.53</v>
      </c>
      <c r="J49">
        <v>101.56</v>
      </c>
      <c r="K49">
        <v>101.56</v>
      </c>
      <c r="L49">
        <v>101.58</v>
      </c>
      <c r="M49">
        <v>101.55</v>
      </c>
      <c r="N49">
        <v>101.54</v>
      </c>
      <c r="O49">
        <v>101.51</v>
      </c>
      <c r="P49">
        <v>101.53</v>
      </c>
      <c r="Q49">
        <v>101.54</v>
      </c>
      <c r="R49">
        <v>101.57</v>
      </c>
      <c r="S49">
        <v>101.6</v>
      </c>
      <c r="T49">
        <v>101.59</v>
      </c>
      <c r="U49">
        <v>101.57</v>
      </c>
      <c r="V49">
        <v>101.57</v>
      </c>
      <c r="W49">
        <v>101.56</v>
      </c>
      <c r="X49">
        <v>101.57</v>
      </c>
      <c r="Y49">
        <v>101.58</v>
      </c>
      <c r="Z49">
        <v>101.64</v>
      </c>
      <c r="AA49">
        <v>101.64</v>
      </c>
      <c r="AB49">
        <v>101.63</v>
      </c>
      <c r="AC49">
        <v>101.62</v>
      </c>
      <c r="AD49">
        <v>101.61</v>
      </c>
      <c r="AE49">
        <v>101.62</v>
      </c>
      <c r="AF49">
        <v>101.63</v>
      </c>
      <c r="AG49">
        <v>101.67</v>
      </c>
      <c r="AH49">
        <v>101.65</v>
      </c>
      <c r="AI49">
        <v>101.65</v>
      </c>
      <c r="AJ49">
        <v>101.65</v>
      </c>
      <c r="AK49">
        <v>101.62</v>
      </c>
      <c r="AL49">
        <v>101.66</v>
      </c>
      <c r="AM49">
        <v>101.68</v>
      </c>
      <c r="AN49">
        <v>101.68</v>
      </c>
      <c r="AO49">
        <v>101.69</v>
      </c>
      <c r="AP49">
        <v>101.73</v>
      </c>
      <c r="AQ49">
        <v>101.71</v>
      </c>
      <c r="AR49">
        <v>101.72</v>
      </c>
      <c r="AS49">
        <v>101.75</v>
      </c>
      <c r="AT49">
        <v>101.75</v>
      </c>
      <c r="AU49">
        <v>101.72</v>
      </c>
      <c r="AV49">
        <v>101.72</v>
      </c>
      <c r="AW49">
        <v>101.72</v>
      </c>
      <c r="AX49">
        <v>101.72</v>
      </c>
      <c r="AY49">
        <v>101.72</v>
      </c>
      <c r="AZ49">
        <v>101.72</v>
      </c>
      <c r="BA49">
        <v>101.71</v>
      </c>
      <c r="BB49">
        <v>101.7</v>
      </c>
      <c r="BC49">
        <v>101.7</v>
      </c>
      <c r="BD49">
        <v>101.7</v>
      </c>
      <c r="BE49">
        <v>101.73</v>
      </c>
      <c r="BF49">
        <v>101.77</v>
      </c>
      <c r="BG49">
        <v>101.77</v>
      </c>
      <c r="BH49">
        <v>101.78</v>
      </c>
      <c r="BI49">
        <v>101.79</v>
      </c>
      <c r="BK49">
        <f t="shared" si="1"/>
        <v>101.51</v>
      </c>
      <c r="BL49">
        <f t="shared" si="2"/>
        <v>101.79</v>
      </c>
      <c r="BN49">
        <f t="shared" si="5"/>
        <v>46</v>
      </c>
      <c r="BO49" s="4">
        <f>HLOOKUP(BK49,B49:$BI$144,142-BN49,FALSE)</f>
        <v>0.34236111111111106</v>
      </c>
      <c r="BP49" s="4">
        <f>HLOOKUP(BL49,B49:$BI$144,142-BN49,FALSE)</f>
        <v>0.37430555555555539</v>
      </c>
      <c r="BQ49" s="4" t="str">
        <f t="shared" si="3"/>
        <v>0.3423611111111110.374305555555555</v>
      </c>
      <c r="BR49" s="4"/>
      <c r="BS49" s="4">
        <v>0.36527777777777765</v>
      </c>
      <c r="BT49">
        <f t="shared" si="4"/>
        <v>1</v>
      </c>
      <c r="BU49">
        <f t="shared" ref="BU49:EF52" si="17">COUNTIF($BQ$3:$BQ$143,$BS49&amp;BU$2)</f>
        <v>0</v>
      </c>
      <c r="BV49">
        <f t="shared" si="17"/>
        <v>0</v>
      </c>
      <c r="BW49">
        <f t="shared" si="17"/>
        <v>0</v>
      </c>
      <c r="BX49">
        <f t="shared" si="17"/>
        <v>0</v>
      </c>
      <c r="BY49">
        <f t="shared" si="17"/>
        <v>0</v>
      </c>
      <c r="BZ49">
        <f t="shared" si="17"/>
        <v>0</v>
      </c>
      <c r="CA49">
        <f t="shared" si="17"/>
        <v>0</v>
      </c>
      <c r="CB49">
        <f t="shared" si="17"/>
        <v>0</v>
      </c>
      <c r="CC49">
        <f t="shared" si="17"/>
        <v>0</v>
      </c>
      <c r="CD49">
        <f t="shared" si="17"/>
        <v>0</v>
      </c>
      <c r="CE49">
        <f t="shared" si="17"/>
        <v>0</v>
      </c>
      <c r="CF49">
        <f t="shared" si="17"/>
        <v>0</v>
      </c>
      <c r="CG49">
        <f t="shared" si="17"/>
        <v>0</v>
      </c>
      <c r="CH49">
        <f t="shared" si="17"/>
        <v>0</v>
      </c>
      <c r="CI49">
        <f t="shared" si="17"/>
        <v>0</v>
      </c>
      <c r="CJ49">
        <f t="shared" si="17"/>
        <v>0</v>
      </c>
      <c r="CK49">
        <f t="shared" si="17"/>
        <v>0</v>
      </c>
      <c r="CL49">
        <f t="shared" si="17"/>
        <v>0</v>
      </c>
      <c r="CM49">
        <f t="shared" si="17"/>
        <v>0</v>
      </c>
      <c r="CN49">
        <f t="shared" si="17"/>
        <v>0</v>
      </c>
      <c r="CO49">
        <f t="shared" si="17"/>
        <v>0</v>
      </c>
      <c r="CP49">
        <f t="shared" si="17"/>
        <v>0</v>
      </c>
      <c r="CQ49">
        <f t="shared" si="17"/>
        <v>0</v>
      </c>
      <c r="CR49">
        <f t="shared" si="17"/>
        <v>0</v>
      </c>
      <c r="CS49">
        <f t="shared" si="17"/>
        <v>0</v>
      </c>
      <c r="CT49">
        <f t="shared" si="17"/>
        <v>0</v>
      </c>
      <c r="CU49">
        <f t="shared" si="17"/>
        <v>0</v>
      </c>
      <c r="CV49">
        <f t="shared" si="17"/>
        <v>0</v>
      </c>
      <c r="CW49">
        <f t="shared" si="17"/>
        <v>0</v>
      </c>
      <c r="CX49">
        <f t="shared" si="17"/>
        <v>0</v>
      </c>
      <c r="CY49">
        <f t="shared" si="17"/>
        <v>0</v>
      </c>
      <c r="CZ49">
        <f t="shared" si="17"/>
        <v>0</v>
      </c>
      <c r="DA49">
        <f t="shared" si="17"/>
        <v>0</v>
      </c>
      <c r="DB49">
        <f t="shared" si="17"/>
        <v>0</v>
      </c>
      <c r="DC49">
        <f t="shared" si="17"/>
        <v>0</v>
      </c>
      <c r="DD49">
        <f t="shared" si="17"/>
        <v>0</v>
      </c>
      <c r="DE49">
        <f t="shared" si="17"/>
        <v>0</v>
      </c>
      <c r="DF49">
        <f t="shared" si="17"/>
        <v>1</v>
      </c>
      <c r="DG49">
        <f t="shared" si="17"/>
        <v>0</v>
      </c>
      <c r="DH49">
        <f t="shared" si="17"/>
        <v>0</v>
      </c>
      <c r="DI49">
        <f t="shared" si="17"/>
        <v>0</v>
      </c>
      <c r="DJ49">
        <f t="shared" si="17"/>
        <v>0</v>
      </c>
      <c r="DK49">
        <f t="shared" si="17"/>
        <v>0</v>
      </c>
      <c r="DL49">
        <f t="shared" si="17"/>
        <v>0</v>
      </c>
      <c r="DM49">
        <f t="shared" si="17"/>
        <v>0</v>
      </c>
      <c r="DN49">
        <f t="shared" si="17"/>
        <v>0</v>
      </c>
      <c r="DO49">
        <f t="shared" si="17"/>
        <v>0</v>
      </c>
      <c r="DP49">
        <f t="shared" si="17"/>
        <v>0</v>
      </c>
      <c r="DQ49">
        <f t="shared" si="17"/>
        <v>0</v>
      </c>
      <c r="DR49">
        <f t="shared" si="17"/>
        <v>0</v>
      </c>
      <c r="DS49">
        <f t="shared" si="17"/>
        <v>0</v>
      </c>
      <c r="DT49">
        <f t="shared" si="17"/>
        <v>0</v>
      </c>
      <c r="DU49">
        <f t="shared" si="17"/>
        <v>0</v>
      </c>
      <c r="DV49">
        <f t="shared" si="17"/>
        <v>0</v>
      </c>
      <c r="DW49">
        <f t="shared" si="17"/>
        <v>0</v>
      </c>
      <c r="DX49">
        <f t="shared" si="17"/>
        <v>0</v>
      </c>
      <c r="DY49">
        <f t="shared" si="17"/>
        <v>0</v>
      </c>
      <c r="DZ49">
        <f t="shared" si="17"/>
        <v>0</v>
      </c>
      <c r="EA49">
        <f t="shared" si="17"/>
        <v>0</v>
      </c>
    </row>
    <row r="50" spans="1:131" x14ac:dyDescent="0.25">
      <c r="A50" s="2">
        <v>42627</v>
      </c>
      <c r="B50">
        <v>102.78</v>
      </c>
      <c r="C50">
        <v>102.78</v>
      </c>
      <c r="D50">
        <v>102.77</v>
      </c>
      <c r="E50">
        <v>102.81</v>
      </c>
      <c r="F50">
        <v>102.83</v>
      </c>
      <c r="G50">
        <v>102.83</v>
      </c>
      <c r="H50">
        <v>102.84</v>
      </c>
      <c r="I50">
        <v>102.84</v>
      </c>
      <c r="J50">
        <v>102.79</v>
      </c>
      <c r="K50">
        <v>102.79</v>
      </c>
      <c r="L50">
        <v>102.78</v>
      </c>
      <c r="M50">
        <v>102.81</v>
      </c>
      <c r="N50">
        <v>102.81</v>
      </c>
      <c r="O50">
        <v>102.82</v>
      </c>
      <c r="P50">
        <v>102.82</v>
      </c>
      <c r="Q50">
        <v>102.82</v>
      </c>
      <c r="R50">
        <v>102.83</v>
      </c>
      <c r="S50">
        <v>102.85</v>
      </c>
      <c r="T50">
        <v>102.85</v>
      </c>
      <c r="U50">
        <v>102.87</v>
      </c>
      <c r="V50">
        <v>102.79</v>
      </c>
      <c r="W50">
        <v>102.79</v>
      </c>
      <c r="X50">
        <v>102.79</v>
      </c>
      <c r="Y50">
        <v>102.81</v>
      </c>
      <c r="Z50">
        <v>102.81</v>
      </c>
      <c r="AA50">
        <v>102.82</v>
      </c>
      <c r="AB50">
        <v>102.79</v>
      </c>
      <c r="AC50">
        <v>102.84</v>
      </c>
      <c r="AD50">
        <v>102.81</v>
      </c>
      <c r="AE50">
        <v>102.82</v>
      </c>
      <c r="AF50">
        <v>102.82</v>
      </c>
      <c r="AG50">
        <v>102.78</v>
      </c>
      <c r="AH50">
        <v>102.78</v>
      </c>
      <c r="AI50">
        <v>102.73</v>
      </c>
      <c r="AJ50">
        <v>102.73</v>
      </c>
      <c r="AK50">
        <v>102.72</v>
      </c>
      <c r="AL50">
        <v>102.72</v>
      </c>
      <c r="AM50">
        <v>102.74</v>
      </c>
      <c r="AN50">
        <v>102.73</v>
      </c>
      <c r="AO50">
        <v>102.74</v>
      </c>
      <c r="AP50">
        <v>102.73</v>
      </c>
      <c r="AQ50">
        <v>102.72</v>
      </c>
      <c r="AR50">
        <v>102.66</v>
      </c>
      <c r="AS50">
        <v>102.64</v>
      </c>
      <c r="AT50">
        <v>102.64</v>
      </c>
      <c r="AU50">
        <v>102.62</v>
      </c>
      <c r="AV50">
        <v>102.62</v>
      </c>
      <c r="AW50">
        <v>102.62</v>
      </c>
      <c r="AX50">
        <v>102.59</v>
      </c>
      <c r="AY50">
        <v>102.61</v>
      </c>
      <c r="AZ50">
        <v>102.61</v>
      </c>
      <c r="BA50">
        <v>102.6</v>
      </c>
      <c r="BB50">
        <v>102.58</v>
      </c>
      <c r="BC50">
        <v>102.55</v>
      </c>
      <c r="BD50">
        <v>102.53</v>
      </c>
      <c r="BE50">
        <v>102.52</v>
      </c>
      <c r="BF50">
        <v>102.52</v>
      </c>
      <c r="BG50">
        <v>102.53</v>
      </c>
      <c r="BH50">
        <v>102.53</v>
      </c>
      <c r="BI50">
        <v>102.54</v>
      </c>
      <c r="BK50">
        <f t="shared" si="1"/>
        <v>102.52</v>
      </c>
      <c r="BL50">
        <f t="shared" si="2"/>
        <v>102.87</v>
      </c>
      <c r="BN50">
        <f t="shared" si="5"/>
        <v>47</v>
      </c>
      <c r="BO50" s="4">
        <f>HLOOKUP(BK50,B50:$BI$144,142-BN50,FALSE)</f>
        <v>0.37152777777777762</v>
      </c>
      <c r="BP50" s="4">
        <f>HLOOKUP(BL50,B50:$BI$144,142-BN50,FALSE)</f>
        <v>0.34652777777777771</v>
      </c>
      <c r="BQ50" s="4" t="str">
        <f t="shared" si="3"/>
        <v>0.3715277777777780.346527777777778</v>
      </c>
      <c r="BR50" s="4"/>
      <c r="BS50" s="4">
        <v>0.36597222222222209</v>
      </c>
      <c r="BT50">
        <f t="shared" si="4"/>
        <v>0</v>
      </c>
      <c r="BU50">
        <f t="shared" si="17"/>
        <v>0</v>
      </c>
      <c r="BV50">
        <f t="shared" si="17"/>
        <v>0</v>
      </c>
      <c r="BW50">
        <f t="shared" si="17"/>
        <v>0</v>
      </c>
      <c r="BX50">
        <f t="shared" si="17"/>
        <v>0</v>
      </c>
      <c r="BY50">
        <f t="shared" si="17"/>
        <v>1</v>
      </c>
      <c r="BZ50">
        <f t="shared" si="17"/>
        <v>0</v>
      </c>
      <c r="CA50">
        <f t="shared" si="17"/>
        <v>0</v>
      </c>
      <c r="CB50">
        <f t="shared" si="17"/>
        <v>0</v>
      </c>
      <c r="CC50">
        <f t="shared" si="17"/>
        <v>0</v>
      </c>
      <c r="CD50">
        <f t="shared" si="17"/>
        <v>0</v>
      </c>
      <c r="CE50">
        <f t="shared" si="17"/>
        <v>0</v>
      </c>
      <c r="CF50">
        <f t="shared" si="17"/>
        <v>0</v>
      </c>
      <c r="CG50">
        <f t="shared" si="17"/>
        <v>0</v>
      </c>
      <c r="CH50">
        <f t="shared" si="17"/>
        <v>0</v>
      </c>
      <c r="CI50">
        <f t="shared" si="17"/>
        <v>0</v>
      </c>
      <c r="CJ50">
        <f t="shared" si="17"/>
        <v>1</v>
      </c>
      <c r="CK50">
        <f t="shared" si="17"/>
        <v>0</v>
      </c>
      <c r="CL50">
        <f t="shared" si="17"/>
        <v>0</v>
      </c>
      <c r="CM50">
        <f t="shared" si="17"/>
        <v>0</v>
      </c>
      <c r="CN50">
        <f t="shared" si="17"/>
        <v>0</v>
      </c>
      <c r="CO50">
        <f t="shared" si="17"/>
        <v>0</v>
      </c>
      <c r="CP50">
        <f t="shared" si="17"/>
        <v>0</v>
      </c>
      <c r="CQ50">
        <f t="shared" si="17"/>
        <v>0</v>
      </c>
      <c r="CR50">
        <f t="shared" si="17"/>
        <v>0</v>
      </c>
      <c r="CS50">
        <f t="shared" si="17"/>
        <v>0</v>
      </c>
      <c r="CT50">
        <f t="shared" si="17"/>
        <v>0</v>
      </c>
      <c r="CU50">
        <f t="shared" si="17"/>
        <v>0</v>
      </c>
      <c r="CV50">
        <f t="shared" si="17"/>
        <v>0</v>
      </c>
      <c r="CW50">
        <f t="shared" si="17"/>
        <v>0</v>
      </c>
      <c r="CX50">
        <f t="shared" si="17"/>
        <v>1</v>
      </c>
      <c r="CY50">
        <f t="shared" si="17"/>
        <v>0</v>
      </c>
      <c r="CZ50">
        <f t="shared" si="17"/>
        <v>0</v>
      </c>
      <c r="DA50">
        <f t="shared" si="17"/>
        <v>0</v>
      </c>
      <c r="DB50">
        <f t="shared" si="17"/>
        <v>0</v>
      </c>
      <c r="DC50">
        <f t="shared" si="17"/>
        <v>0</v>
      </c>
      <c r="DD50">
        <f t="shared" si="17"/>
        <v>0</v>
      </c>
      <c r="DE50">
        <f t="shared" si="17"/>
        <v>0</v>
      </c>
      <c r="DF50">
        <f t="shared" si="17"/>
        <v>0</v>
      </c>
      <c r="DG50">
        <f t="shared" si="17"/>
        <v>0</v>
      </c>
      <c r="DH50">
        <f t="shared" si="17"/>
        <v>0</v>
      </c>
      <c r="DI50">
        <f t="shared" si="17"/>
        <v>0</v>
      </c>
      <c r="DJ50">
        <f t="shared" si="17"/>
        <v>0</v>
      </c>
      <c r="DK50">
        <f t="shared" si="17"/>
        <v>0</v>
      </c>
      <c r="DL50">
        <f t="shared" si="17"/>
        <v>0</v>
      </c>
      <c r="DM50">
        <f t="shared" si="17"/>
        <v>0</v>
      </c>
      <c r="DN50">
        <f t="shared" si="17"/>
        <v>0</v>
      </c>
      <c r="DO50">
        <f t="shared" si="17"/>
        <v>0</v>
      </c>
      <c r="DP50">
        <f t="shared" si="17"/>
        <v>0</v>
      </c>
      <c r="DQ50">
        <f t="shared" si="17"/>
        <v>0</v>
      </c>
      <c r="DR50">
        <f t="shared" si="17"/>
        <v>0</v>
      </c>
      <c r="DS50">
        <f t="shared" si="17"/>
        <v>0</v>
      </c>
      <c r="DT50">
        <f t="shared" si="17"/>
        <v>0</v>
      </c>
      <c r="DU50">
        <f t="shared" si="17"/>
        <v>0</v>
      </c>
      <c r="DV50">
        <f t="shared" si="17"/>
        <v>0</v>
      </c>
      <c r="DW50">
        <f t="shared" si="17"/>
        <v>0</v>
      </c>
      <c r="DX50">
        <f t="shared" si="17"/>
        <v>0</v>
      </c>
      <c r="DY50">
        <f t="shared" si="17"/>
        <v>0</v>
      </c>
      <c r="DZ50">
        <f t="shared" si="17"/>
        <v>0</v>
      </c>
      <c r="EA50">
        <f t="shared" si="17"/>
        <v>0</v>
      </c>
    </row>
    <row r="51" spans="1:131" x14ac:dyDescent="0.25">
      <c r="A51" s="2">
        <v>42628</v>
      </c>
      <c r="B51">
        <v>102.43</v>
      </c>
      <c r="C51">
        <v>102.44</v>
      </c>
      <c r="D51">
        <v>102.44</v>
      </c>
      <c r="E51">
        <v>102.43</v>
      </c>
      <c r="F51">
        <v>102.47</v>
      </c>
      <c r="G51">
        <v>102.48</v>
      </c>
      <c r="H51">
        <v>102.44</v>
      </c>
      <c r="I51">
        <v>102.41</v>
      </c>
      <c r="J51">
        <v>102.43</v>
      </c>
      <c r="K51">
        <v>102.46</v>
      </c>
      <c r="L51">
        <v>102.46</v>
      </c>
      <c r="M51">
        <v>102.47</v>
      </c>
      <c r="N51">
        <v>102.47</v>
      </c>
      <c r="O51">
        <v>102.45</v>
      </c>
      <c r="P51">
        <v>102.43</v>
      </c>
      <c r="Q51">
        <v>102.42</v>
      </c>
      <c r="R51">
        <v>102.47</v>
      </c>
      <c r="S51">
        <v>102.48</v>
      </c>
      <c r="T51">
        <v>102.47</v>
      </c>
      <c r="U51">
        <v>102.45</v>
      </c>
      <c r="V51">
        <v>102.45</v>
      </c>
      <c r="W51">
        <v>102.44</v>
      </c>
      <c r="X51">
        <v>102.47</v>
      </c>
      <c r="Y51">
        <v>102.49</v>
      </c>
      <c r="Z51">
        <v>102.51</v>
      </c>
      <c r="AA51">
        <v>102.49</v>
      </c>
      <c r="AB51">
        <v>102.48</v>
      </c>
      <c r="AC51">
        <v>102.5</v>
      </c>
      <c r="AD51">
        <v>102.5</v>
      </c>
      <c r="AE51">
        <v>102.49</v>
      </c>
      <c r="AF51">
        <v>102.51</v>
      </c>
      <c r="AG51">
        <v>102.5</v>
      </c>
      <c r="AH51">
        <v>102.5</v>
      </c>
      <c r="AI51">
        <v>102.48</v>
      </c>
      <c r="AJ51">
        <v>102.49</v>
      </c>
      <c r="AK51">
        <v>102.51</v>
      </c>
      <c r="AL51">
        <v>102.49</v>
      </c>
      <c r="AM51">
        <v>102.51</v>
      </c>
      <c r="AN51">
        <v>102.57</v>
      </c>
      <c r="AO51">
        <v>102.58</v>
      </c>
      <c r="AP51">
        <v>102.59</v>
      </c>
      <c r="AQ51">
        <v>102.6</v>
      </c>
      <c r="AR51">
        <v>102.6</v>
      </c>
      <c r="AS51">
        <v>102.61</v>
      </c>
      <c r="AT51">
        <v>102.59</v>
      </c>
      <c r="AU51">
        <v>102.57</v>
      </c>
      <c r="AV51">
        <v>102.58</v>
      </c>
      <c r="AW51">
        <v>102.59</v>
      </c>
      <c r="AX51">
        <v>102.61</v>
      </c>
      <c r="AY51">
        <v>102.58</v>
      </c>
      <c r="AZ51">
        <v>102.58</v>
      </c>
      <c r="BA51">
        <v>102.58</v>
      </c>
      <c r="BB51">
        <v>102.59</v>
      </c>
      <c r="BC51">
        <v>102.59</v>
      </c>
      <c r="BD51">
        <v>102.58</v>
      </c>
      <c r="BE51">
        <v>102.57</v>
      </c>
      <c r="BF51">
        <v>102.54</v>
      </c>
      <c r="BG51">
        <v>102.54</v>
      </c>
      <c r="BH51">
        <v>102.51</v>
      </c>
      <c r="BI51">
        <v>102.53</v>
      </c>
      <c r="BK51">
        <f t="shared" si="1"/>
        <v>102.41</v>
      </c>
      <c r="BL51">
        <f t="shared" si="2"/>
        <v>102.61</v>
      </c>
      <c r="BN51">
        <f t="shared" si="5"/>
        <v>48</v>
      </c>
      <c r="BO51" s="4">
        <f>HLOOKUP(BK51,B51:$BI$144,142-BN51,FALSE)</f>
        <v>0.33819444444444441</v>
      </c>
      <c r="BP51" s="4">
        <f>HLOOKUP(BL51,B51:$BI$144,142-BN51,FALSE)</f>
        <v>0.36319444444444432</v>
      </c>
      <c r="BQ51" s="4" t="str">
        <f t="shared" si="3"/>
        <v>0.3381944444444440.363194444444444</v>
      </c>
      <c r="BR51" s="4"/>
      <c r="BS51" s="4">
        <v>0.36666666666666653</v>
      </c>
      <c r="BT51">
        <f t="shared" si="4"/>
        <v>0</v>
      </c>
      <c r="BU51">
        <f t="shared" si="17"/>
        <v>0</v>
      </c>
      <c r="BV51">
        <f t="shared" si="17"/>
        <v>1</v>
      </c>
      <c r="BW51">
        <f t="shared" si="17"/>
        <v>0</v>
      </c>
      <c r="BX51">
        <f t="shared" si="17"/>
        <v>0</v>
      </c>
      <c r="BY51">
        <f t="shared" si="17"/>
        <v>1</v>
      </c>
      <c r="BZ51">
        <f t="shared" si="17"/>
        <v>0</v>
      </c>
      <c r="CA51">
        <f t="shared" si="17"/>
        <v>0</v>
      </c>
      <c r="CB51">
        <f t="shared" si="17"/>
        <v>0</v>
      </c>
      <c r="CC51">
        <f t="shared" si="17"/>
        <v>0</v>
      </c>
      <c r="CD51">
        <f t="shared" si="17"/>
        <v>0</v>
      </c>
      <c r="CE51">
        <f t="shared" si="17"/>
        <v>0</v>
      </c>
      <c r="CF51">
        <f t="shared" si="17"/>
        <v>0</v>
      </c>
      <c r="CG51">
        <f t="shared" si="17"/>
        <v>0</v>
      </c>
      <c r="CH51">
        <f t="shared" si="17"/>
        <v>0</v>
      </c>
      <c r="CI51">
        <f t="shared" si="17"/>
        <v>0</v>
      </c>
      <c r="CJ51">
        <f t="shared" si="17"/>
        <v>0</v>
      </c>
      <c r="CK51">
        <f t="shared" si="17"/>
        <v>0</v>
      </c>
      <c r="CL51">
        <f t="shared" si="17"/>
        <v>1</v>
      </c>
      <c r="CM51">
        <f t="shared" si="17"/>
        <v>0</v>
      </c>
      <c r="CN51">
        <f t="shared" si="17"/>
        <v>0</v>
      </c>
      <c r="CO51">
        <f t="shared" si="17"/>
        <v>0</v>
      </c>
      <c r="CP51">
        <f t="shared" si="17"/>
        <v>0</v>
      </c>
      <c r="CQ51">
        <f t="shared" si="17"/>
        <v>0</v>
      </c>
      <c r="CR51">
        <f t="shared" si="17"/>
        <v>0</v>
      </c>
      <c r="CS51">
        <f t="shared" si="17"/>
        <v>0</v>
      </c>
      <c r="CT51">
        <f t="shared" si="17"/>
        <v>0</v>
      </c>
      <c r="CU51">
        <f t="shared" si="17"/>
        <v>0</v>
      </c>
      <c r="CV51">
        <f t="shared" si="17"/>
        <v>0</v>
      </c>
      <c r="CW51">
        <f t="shared" si="17"/>
        <v>0</v>
      </c>
      <c r="CX51">
        <f t="shared" si="17"/>
        <v>0</v>
      </c>
      <c r="CY51">
        <f t="shared" si="17"/>
        <v>0</v>
      </c>
      <c r="CZ51">
        <f t="shared" si="17"/>
        <v>0</v>
      </c>
      <c r="DA51">
        <f t="shared" si="17"/>
        <v>0</v>
      </c>
      <c r="DB51">
        <f t="shared" si="17"/>
        <v>0</v>
      </c>
      <c r="DC51">
        <f t="shared" si="17"/>
        <v>0</v>
      </c>
      <c r="DD51">
        <f t="shared" si="17"/>
        <v>0</v>
      </c>
      <c r="DE51">
        <f t="shared" si="17"/>
        <v>0</v>
      </c>
      <c r="DF51">
        <f t="shared" si="17"/>
        <v>0</v>
      </c>
      <c r="DG51">
        <f t="shared" si="17"/>
        <v>0</v>
      </c>
      <c r="DH51">
        <f t="shared" si="17"/>
        <v>0</v>
      </c>
      <c r="DI51">
        <f t="shared" si="17"/>
        <v>0</v>
      </c>
      <c r="DJ51">
        <f t="shared" si="17"/>
        <v>0</v>
      </c>
      <c r="DK51">
        <f t="shared" si="17"/>
        <v>0</v>
      </c>
      <c r="DL51">
        <f t="shared" si="17"/>
        <v>0</v>
      </c>
      <c r="DM51">
        <f t="shared" si="17"/>
        <v>0</v>
      </c>
      <c r="DN51">
        <f t="shared" si="17"/>
        <v>0</v>
      </c>
      <c r="DO51">
        <f t="shared" si="17"/>
        <v>0</v>
      </c>
      <c r="DP51">
        <f t="shared" si="17"/>
        <v>0</v>
      </c>
      <c r="DQ51">
        <f t="shared" si="17"/>
        <v>0</v>
      </c>
      <c r="DR51">
        <f t="shared" si="17"/>
        <v>0</v>
      </c>
      <c r="DS51">
        <f t="shared" si="17"/>
        <v>0</v>
      </c>
      <c r="DT51">
        <f t="shared" si="17"/>
        <v>0</v>
      </c>
      <c r="DU51">
        <f t="shared" si="17"/>
        <v>0</v>
      </c>
      <c r="DV51">
        <f t="shared" si="17"/>
        <v>0</v>
      </c>
      <c r="DW51">
        <f t="shared" si="17"/>
        <v>0</v>
      </c>
      <c r="DX51">
        <f t="shared" si="17"/>
        <v>0</v>
      </c>
      <c r="DY51">
        <f t="shared" si="17"/>
        <v>0</v>
      </c>
      <c r="DZ51">
        <f t="shared" si="17"/>
        <v>0</v>
      </c>
      <c r="EA51">
        <f t="shared" si="17"/>
        <v>0</v>
      </c>
    </row>
    <row r="52" spans="1:131" x14ac:dyDescent="0.25">
      <c r="A52" s="2">
        <v>42629</v>
      </c>
      <c r="B52">
        <v>101.98</v>
      </c>
      <c r="C52">
        <v>102</v>
      </c>
      <c r="D52">
        <v>102.01</v>
      </c>
      <c r="E52">
        <v>102.03</v>
      </c>
      <c r="F52">
        <v>101.96</v>
      </c>
      <c r="G52">
        <v>101.98</v>
      </c>
      <c r="H52">
        <v>101.97</v>
      </c>
      <c r="I52">
        <v>101.92</v>
      </c>
      <c r="J52">
        <v>101.91</v>
      </c>
      <c r="K52">
        <v>101.94</v>
      </c>
      <c r="L52">
        <v>101.92</v>
      </c>
      <c r="M52">
        <v>101.93</v>
      </c>
      <c r="N52">
        <v>101.92</v>
      </c>
      <c r="O52">
        <v>101.93</v>
      </c>
      <c r="P52">
        <v>101.91</v>
      </c>
      <c r="Q52">
        <v>101.84</v>
      </c>
      <c r="R52">
        <v>101.85</v>
      </c>
      <c r="S52">
        <v>101.85</v>
      </c>
      <c r="T52">
        <v>101.79</v>
      </c>
      <c r="U52">
        <v>101.88</v>
      </c>
      <c r="V52">
        <v>101.87</v>
      </c>
      <c r="W52">
        <v>101.87</v>
      </c>
      <c r="X52">
        <v>101.89</v>
      </c>
      <c r="Y52">
        <v>101.86</v>
      </c>
      <c r="Z52">
        <v>101.87</v>
      </c>
      <c r="AA52">
        <v>101.88</v>
      </c>
      <c r="AB52">
        <v>101.87</v>
      </c>
      <c r="AC52">
        <v>101.86</v>
      </c>
      <c r="AD52">
        <v>101.85</v>
      </c>
      <c r="AE52">
        <v>101.83</v>
      </c>
      <c r="AF52">
        <v>101.83</v>
      </c>
      <c r="AG52">
        <v>101.82</v>
      </c>
      <c r="AH52">
        <v>101.86</v>
      </c>
      <c r="AI52">
        <v>101.89</v>
      </c>
      <c r="AJ52">
        <v>101.9</v>
      </c>
      <c r="AK52">
        <v>101.9</v>
      </c>
      <c r="AL52">
        <v>101.89</v>
      </c>
      <c r="AM52">
        <v>101.91</v>
      </c>
      <c r="AN52">
        <v>101.9</v>
      </c>
      <c r="AO52">
        <v>101.94</v>
      </c>
      <c r="AP52">
        <v>101.97</v>
      </c>
      <c r="AQ52">
        <v>101.97</v>
      </c>
      <c r="AR52">
        <v>101.96</v>
      </c>
      <c r="AS52">
        <v>101.92</v>
      </c>
      <c r="AT52">
        <v>101.9</v>
      </c>
      <c r="AU52">
        <v>101.9</v>
      </c>
      <c r="AV52">
        <v>101.86</v>
      </c>
      <c r="AW52">
        <v>101.88</v>
      </c>
      <c r="AX52">
        <v>101.92</v>
      </c>
      <c r="AY52">
        <v>101.95</v>
      </c>
      <c r="AZ52">
        <v>101.97</v>
      </c>
      <c r="BA52">
        <v>101.95</v>
      </c>
      <c r="BB52">
        <v>101.95</v>
      </c>
      <c r="BC52">
        <v>101.97</v>
      </c>
      <c r="BD52">
        <v>101.91</v>
      </c>
      <c r="BE52">
        <v>101.91</v>
      </c>
      <c r="BF52">
        <v>101.87</v>
      </c>
      <c r="BG52">
        <v>101.91</v>
      </c>
      <c r="BH52">
        <v>101.99</v>
      </c>
      <c r="BI52">
        <v>102</v>
      </c>
      <c r="BK52">
        <f t="shared" si="1"/>
        <v>101.79</v>
      </c>
      <c r="BL52">
        <f t="shared" si="2"/>
        <v>102.03</v>
      </c>
      <c r="BN52">
        <f t="shared" si="5"/>
        <v>49</v>
      </c>
      <c r="BO52" s="4">
        <f>HLOOKUP(BK52,B52:$BI$144,142-BN52,FALSE)</f>
        <v>0.34583333333333327</v>
      </c>
      <c r="BP52" s="4">
        <f>HLOOKUP(BL52,B52:$BI$144,142-BN52,FALSE)</f>
        <v>0.33541666666666664</v>
      </c>
      <c r="BQ52" s="4" t="str">
        <f t="shared" si="3"/>
        <v>0.3458333333333330.335416666666667</v>
      </c>
      <c r="BR52" s="4"/>
      <c r="BS52" s="4">
        <v>0.36736111111111097</v>
      </c>
      <c r="BT52">
        <f t="shared" si="4"/>
        <v>2</v>
      </c>
      <c r="BU52">
        <f t="shared" si="17"/>
        <v>0</v>
      </c>
      <c r="BV52">
        <f t="shared" si="17"/>
        <v>0</v>
      </c>
      <c r="BW52">
        <f t="shared" si="17"/>
        <v>1</v>
      </c>
      <c r="BX52">
        <f t="shared" si="17"/>
        <v>0</v>
      </c>
      <c r="BY52">
        <f t="shared" si="17"/>
        <v>0</v>
      </c>
      <c r="BZ52">
        <f t="shared" si="17"/>
        <v>0</v>
      </c>
      <c r="CA52">
        <f t="shared" si="17"/>
        <v>0</v>
      </c>
      <c r="CB52">
        <f t="shared" si="17"/>
        <v>0</v>
      </c>
      <c r="CC52">
        <f t="shared" si="17"/>
        <v>0</v>
      </c>
      <c r="CD52">
        <f t="shared" si="17"/>
        <v>0</v>
      </c>
      <c r="CE52">
        <f t="shared" si="17"/>
        <v>0</v>
      </c>
      <c r="CF52">
        <f t="shared" si="17"/>
        <v>0</v>
      </c>
      <c r="CG52">
        <f t="shared" si="17"/>
        <v>0</v>
      </c>
      <c r="CH52">
        <f t="shared" si="17"/>
        <v>0</v>
      </c>
      <c r="CI52">
        <f t="shared" si="17"/>
        <v>0</v>
      </c>
      <c r="CJ52">
        <f t="shared" si="17"/>
        <v>0</v>
      </c>
      <c r="CK52">
        <f t="shared" si="17"/>
        <v>0</v>
      </c>
      <c r="CL52">
        <f t="shared" si="17"/>
        <v>0</v>
      </c>
      <c r="CM52">
        <f t="shared" si="17"/>
        <v>0</v>
      </c>
      <c r="CN52">
        <f t="shared" si="17"/>
        <v>0</v>
      </c>
      <c r="CO52">
        <f t="shared" si="17"/>
        <v>0</v>
      </c>
      <c r="CP52">
        <f t="shared" si="17"/>
        <v>0</v>
      </c>
      <c r="CQ52">
        <f t="shared" si="17"/>
        <v>0</v>
      </c>
      <c r="CR52">
        <f t="shared" si="17"/>
        <v>0</v>
      </c>
      <c r="CS52">
        <f t="shared" si="17"/>
        <v>0</v>
      </c>
      <c r="CT52">
        <f t="shared" si="17"/>
        <v>0</v>
      </c>
      <c r="CU52">
        <f t="shared" si="17"/>
        <v>0</v>
      </c>
      <c r="CV52">
        <f t="shared" si="17"/>
        <v>0</v>
      </c>
      <c r="CW52">
        <f t="shared" si="17"/>
        <v>0</v>
      </c>
      <c r="CX52">
        <f t="shared" si="17"/>
        <v>0</v>
      </c>
      <c r="CY52">
        <f t="shared" si="17"/>
        <v>0</v>
      </c>
      <c r="CZ52">
        <f t="shared" si="17"/>
        <v>0</v>
      </c>
      <c r="DA52">
        <f t="shared" si="17"/>
        <v>0</v>
      </c>
      <c r="DB52">
        <f t="shared" si="17"/>
        <v>0</v>
      </c>
      <c r="DC52">
        <f t="shared" si="17"/>
        <v>0</v>
      </c>
      <c r="DD52">
        <f t="shared" si="17"/>
        <v>0</v>
      </c>
      <c r="DE52">
        <f t="shared" si="17"/>
        <v>0</v>
      </c>
      <c r="DF52">
        <f t="shared" si="17"/>
        <v>0</v>
      </c>
      <c r="DG52">
        <f t="shared" si="17"/>
        <v>0</v>
      </c>
      <c r="DH52">
        <f t="shared" si="17"/>
        <v>0</v>
      </c>
      <c r="DI52">
        <f t="shared" si="17"/>
        <v>0</v>
      </c>
      <c r="DJ52">
        <f t="shared" si="17"/>
        <v>0</v>
      </c>
      <c r="DK52">
        <f t="shared" si="17"/>
        <v>0</v>
      </c>
      <c r="DL52">
        <f t="shared" si="17"/>
        <v>0</v>
      </c>
      <c r="DM52">
        <f t="shared" si="17"/>
        <v>0</v>
      </c>
      <c r="DN52">
        <f t="shared" si="17"/>
        <v>0</v>
      </c>
      <c r="DO52">
        <f t="shared" si="17"/>
        <v>0</v>
      </c>
      <c r="DP52">
        <f t="shared" si="17"/>
        <v>0</v>
      </c>
      <c r="DQ52">
        <f t="shared" si="17"/>
        <v>0</v>
      </c>
      <c r="DR52">
        <f t="shared" si="17"/>
        <v>0</v>
      </c>
      <c r="DS52">
        <f t="shared" si="17"/>
        <v>0</v>
      </c>
      <c r="DT52">
        <f t="shared" si="17"/>
        <v>0</v>
      </c>
      <c r="DU52">
        <f t="shared" si="17"/>
        <v>0</v>
      </c>
      <c r="DV52">
        <f t="shared" si="17"/>
        <v>0</v>
      </c>
      <c r="DW52">
        <f t="shared" si="17"/>
        <v>0</v>
      </c>
      <c r="DX52">
        <f t="shared" si="17"/>
        <v>0</v>
      </c>
      <c r="DY52">
        <f t="shared" si="17"/>
        <v>0</v>
      </c>
      <c r="DZ52">
        <f t="shared" si="17"/>
        <v>0</v>
      </c>
      <c r="EA52">
        <f t="shared" si="17"/>
        <v>0</v>
      </c>
    </row>
    <row r="53" spans="1:131" x14ac:dyDescent="0.25">
      <c r="A53" s="2">
        <v>42632</v>
      </c>
      <c r="B53">
        <v>102.24</v>
      </c>
      <c r="C53">
        <v>102.26</v>
      </c>
      <c r="D53">
        <v>102.27</v>
      </c>
      <c r="E53">
        <v>102.22</v>
      </c>
      <c r="F53">
        <v>102.25</v>
      </c>
      <c r="G53">
        <v>102.26</v>
      </c>
      <c r="H53">
        <v>102.28</v>
      </c>
      <c r="I53">
        <v>102.28</v>
      </c>
      <c r="J53">
        <v>102.27</v>
      </c>
      <c r="K53">
        <v>102.27</v>
      </c>
      <c r="L53">
        <v>102.26</v>
      </c>
      <c r="M53">
        <v>102.21</v>
      </c>
      <c r="N53">
        <v>102.21</v>
      </c>
      <c r="O53">
        <v>102.21</v>
      </c>
      <c r="P53">
        <v>102.22</v>
      </c>
      <c r="Q53">
        <v>102.22</v>
      </c>
      <c r="R53">
        <v>102.22</v>
      </c>
      <c r="S53">
        <v>102.22</v>
      </c>
      <c r="T53">
        <v>102.18</v>
      </c>
      <c r="U53">
        <v>102.23</v>
      </c>
      <c r="V53">
        <v>102.22</v>
      </c>
      <c r="W53">
        <v>102.24</v>
      </c>
      <c r="X53">
        <v>102.24</v>
      </c>
      <c r="Y53">
        <v>102.25</v>
      </c>
      <c r="Z53">
        <v>102.24</v>
      </c>
      <c r="AA53">
        <v>102.24</v>
      </c>
      <c r="AB53">
        <v>102.27</v>
      </c>
      <c r="AC53">
        <v>102.3</v>
      </c>
      <c r="AD53">
        <v>102.31</v>
      </c>
      <c r="AE53">
        <v>102.3</v>
      </c>
      <c r="AF53">
        <v>102.3</v>
      </c>
      <c r="AG53">
        <v>102.3</v>
      </c>
      <c r="AH53">
        <v>102.29</v>
      </c>
      <c r="AI53">
        <v>102.31</v>
      </c>
      <c r="AJ53">
        <v>102.32</v>
      </c>
      <c r="AK53">
        <v>102.31</v>
      </c>
      <c r="AL53">
        <v>102.32</v>
      </c>
      <c r="AM53">
        <v>102.35</v>
      </c>
      <c r="AN53">
        <v>102.36</v>
      </c>
      <c r="AO53">
        <v>102.35</v>
      </c>
      <c r="AP53">
        <v>102.35</v>
      </c>
      <c r="AQ53">
        <v>102.36</v>
      </c>
      <c r="AR53">
        <v>102.35</v>
      </c>
      <c r="AS53">
        <v>102.34</v>
      </c>
      <c r="AT53">
        <v>102.33</v>
      </c>
      <c r="AU53">
        <v>102.36</v>
      </c>
      <c r="AV53">
        <v>102.37</v>
      </c>
      <c r="AW53">
        <v>102.36</v>
      </c>
      <c r="AX53">
        <v>102.37</v>
      </c>
      <c r="AY53">
        <v>102.37</v>
      </c>
      <c r="AZ53">
        <v>102.36</v>
      </c>
      <c r="BA53">
        <v>102.35</v>
      </c>
      <c r="BB53">
        <v>102.31</v>
      </c>
      <c r="BC53">
        <v>102.32</v>
      </c>
      <c r="BD53">
        <v>102.33</v>
      </c>
      <c r="BE53">
        <v>102.34</v>
      </c>
      <c r="BF53">
        <v>102.29</v>
      </c>
      <c r="BG53">
        <v>102.31</v>
      </c>
      <c r="BH53">
        <v>102.33</v>
      </c>
      <c r="BI53">
        <v>102.35</v>
      </c>
      <c r="BK53">
        <f t="shared" si="1"/>
        <v>102.18</v>
      </c>
      <c r="BL53">
        <f t="shared" si="2"/>
        <v>102.37</v>
      </c>
      <c r="BN53">
        <f t="shared" si="5"/>
        <v>50</v>
      </c>
      <c r="BO53" s="4">
        <f>HLOOKUP(BK53,B53:$BI$144,142-BN53,FALSE)</f>
        <v>0.34583333333333327</v>
      </c>
      <c r="BP53" s="4">
        <f>HLOOKUP(BL53,B53:$BI$144,142-BN53,FALSE)</f>
        <v>0.36527777777777765</v>
      </c>
      <c r="BQ53" s="4" t="str">
        <f t="shared" si="3"/>
        <v>0.3458333333333330.365277777777778</v>
      </c>
      <c r="BR53" s="4"/>
      <c r="BS53" s="4">
        <v>0.36805555555555541</v>
      </c>
      <c r="BT53">
        <f t="shared" si="4"/>
        <v>1</v>
      </c>
      <c r="BU53">
        <f t="shared" ref="BU53:EF56" si="18">COUNTIF($BQ$3:$BQ$143,$BS53&amp;BU$2)</f>
        <v>0</v>
      </c>
      <c r="BV53">
        <f t="shared" si="18"/>
        <v>0</v>
      </c>
      <c r="BW53">
        <f t="shared" si="18"/>
        <v>0</v>
      </c>
      <c r="BX53">
        <f t="shared" si="18"/>
        <v>1</v>
      </c>
      <c r="BY53">
        <f t="shared" si="18"/>
        <v>0</v>
      </c>
      <c r="BZ53">
        <f t="shared" si="18"/>
        <v>0</v>
      </c>
      <c r="CA53">
        <f t="shared" si="18"/>
        <v>0</v>
      </c>
      <c r="CB53">
        <f t="shared" si="18"/>
        <v>0</v>
      </c>
      <c r="CC53">
        <f t="shared" si="18"/>
        <v>0</v>
      </c>
      <c r="CD53">
        <f t="shared" si="18"/>
        <v>0</v>
      </c>
      <c r="CE53">
        <f t="shared" si="18"/>
        <v>0</v>
      </c>
      <c r="CF53">
        <f t="shared" si="18"/>
        <v>0</v>
      </c>
      <c r="CG53">
        <f t="shared" si="18"/>
        <v>0</v>
      </c>
      <c r="CH53">
        <f t="shared" si="18"/>
        <v>0</v>
      </c>
      <c r="CI53">
        <f t="shared" si="18"/>
        <v>0</v>
      </c>
      <c r="CJ53">
        <f t="shared" si="18"/>
        <v>0</v>
      </c>
      <c r="CK53">
        <f t="shared" si="18"/>
        <v>0</v>
      </c>
      <c r="CL53">
        <f t="shared" si="18"/>
        <v>0</v>
      </c>
      <c r="CM53">
        <f t="shared" si="18"/>
        <v>0</v>
      </c>
      <c r="CN53">
        <f t="shared" si="18"/>
        <v>0</v>
      </c>
      <c r="CO53">
        <f t="shared" si="18"/>
        <v>0</v>
      </c>
      <c r="CP53">
        <f t="shared" si="18"/>
        <v>0</v>
      </c>
      <c r="CQ53">
        <f t="shared" si="18"/>
        <v>0</v>
      </c>
      <c r="CR53">
        <f t="shared" si="18"/>
        <v>1</v>
      </c>
      <c r="CS53">
        <f t="shared" si="18"/>
        <v>0</v>
      </c>
      <c r="CT53">
        <f t="shared" si="18"/>
        <v>0</v>
      </c>
      <c r="CU53">
        <f t="shared" si="18"/>
        <v>0</v>
      </c>
      <c r="CV53">
        <f t="shared" si="18"/>
        <v>0</v>
      </c>
      <c r="CW53">
        <f t="shared" si="18"/>
        <v>0</v>
      </c>
      <c r="CX53">
        <f t="shared" si="18"/>
        <v>0</v>
      </c>
      <c r="CY53">
        <f t="shared" si="18"/>
        <v>0</v>
      </c>
      <c r="CZ53">
        <f t="shared" si="18"/>
        <v>1</v>
      </c>
      <c r="DA53">
        <f t="shared" si="18"/>
        <v>0</v>
      </c>
      <c r="DB53">
        <f t="shared" si="18"/>
        <v>0</v>
      </c>
      <c r="DC53">
        <f t="shared" si="18"/>
        <v>0</v>
      </c>
      <c r="DD53">
        <f t="shared" si="18"/>
        <v>0</v>
      </c>
      <c r="DE53">
        <f t="shared" si="18"/>
        <v>0</v>
      </c>
      <c r="DF53">
        <f t="shared" si="18"/>
        <v>0</v>
      </c>
      <c r="DG53">
        <f t="shared" si="18"/>
        <v>0</v>
      </c>
      <c r="DH53">
        <f t="shared" si="18"/>
        <v>0</v>
      </c>
      <c r="DI53">
        <f t="shared" si="18"/>
        <v>0</v>
      </c>
      <c r="DJ53">
        <f t="shared" si="18"/>
        <v>0</v>
      </c>
      <c r="DK53">
        <f t="shared" si="18"/>
        <v>0</v>
      </c>
      <c r="DL53">
        <f t="shared" si="18"/>
        <v>0</v>
      </c>
      <c r="DM53">
        <f t="shared" si="18"/>
        <v>0</v>
      </c>
      <c r="DN53">
        <f t="shared" si="18"/>
        <v>0</v>
      </c>
      <c r="DO53">
        <f t="shared" si="18"/>
        <v>0</v>
      </c>
      <c r="DP53">
        <f t="shared" si="18"/>
        <v>0</v>
      </c>
      <c r="DQ53">
        <f t="shared" si="18"/>
        <v>0</v>
      </c>
      <c r="DR53">
        <f t="shared" si="18"/>
        <v>0</v>
      </c>
      <c r="DS53">
        <f t="shared" si="18"/>
        <v>0</v>
      </c>
      <c r="DT53">
        <f t="shared" si="18"/>
        <v>0</v>
      </c>
      <c r="DU53">
        <f t="shared" si="18"/>
        <v>0</v>
      </c>
      <c r="DV53">
        <f t="shared" si="18"/>
        <v>0</v>
      </c>
      <c r="DW53">
        <f t="shared" si="18"/>
        <v>0</v>
      </c>
      <c r="DX53">
        <f t="shared" si="18"/>
        <v>0</v>
      </c>
      <c r="DY53">
        <f t="shared" si="18"/>
        <v>0</v>
      </c>
      <c r="DZ53">
        <f t="shared" si="18"/>
        <v>0</v>
      </c>
      <c r="EA53">
        <f t="shared" si="18"/>
        <v>0</v>
      </c>
    </row>
    <row r="54" spans="1:131" x14ac:dyDescent="0.25">
      <c r="A54" s="2">
        <v>42633</v>
      </c>
      <c r="B54">
        <v>101.87</v>
      </c>
      <c r="C54">
        <v>101.89</v>
      </c>
      <c r="D54">
        <v>101.9</v>
      </c>
      <c r="E54">
        <v>101.92</v>
      </c>
      <c r="F54">
        <v>101.92</v>
      </c>
      <c r="G54">
        <v>101.91</v>
      </c>
      <c r="H54">
        <v>101.89</v>
      </c>
      <c r="I54">
        <v>101.9</v>
      </c>
      <c r="J54">
        <v>101.87</v>
      </c>
      <c r="K54">
        <v>101.86</v>
      </c>
      <c r="L54">
        <v>101.89</v>
      </c>
      <c r="M54">
        <v>101.89</v>
      </c>
      <c r="N54">
        <v>101.91</v>
      </c>
      <c r="O54">
        <v>101.9</v>
      </c>
      <c r="P54">
        <v>101.92</v>
      </c>
      <c r="Q54">
        <v>101.93</v>
      </c>
      <c r="R54">
        <v>101.92</v>
      </c>
      <c r="S54">
        <v>101.94</v>
      </c>
      <c r="T54">
        <v>101.94</v>
      </c>
      <c r="U54">
        <v>101.94</v>
      </c>
      <c r="V54">
        <v>101.94</v>
      </c>
      <c r="W54">
        <v>101.95</v>
      </c>
      <c r="X54">
        <v>101.95</v>
      </c>
      <c r="Y54">
        <v>101.93</v>
      </c>
      <c r="Z54">
        <v>101.91</v>
      </c>
      <c r="AA54">
        <v>101.86</v>
      </c>
      <c r="AB54">
        <v>101.85</v>
      </c>
      <c r="AC54">
        <v>101.85</v>
      </c>
      <c r="AD54">
        <v>101.86</v>
      </c>
      <c r="AE54">
        <v>101.85</v>
      </c>
      <c r="AF54">
        <v>101.86</v>
      </c>
      <c r="AG54">
        <v>101.87</v>
      </c>
      <c r="AH54">
        <v>101.85</v>
      </c>
      <c r="AI54">
        <v>101.83</v>
      </c>
      <c r="AJ54">
        <v>101.82</v>
      </c>
      <c r="AK54">
        <v>101.81</v>
      </c>
      <c r="AL54">
        <v>101.8</v>
      </c>
      <c r="AM54">
        <v>101.8</v>
      </c>
      <c r="AN54">
        <v>101.81</v>
      </c>
      <c r="AO54">
        <v>101.82</v>
      </c>
      <c r="AP54">
        <v>101.82</v>
      </c>
      <c r="AQ54">
        <v>101.85</v>
      </c>
      <c r="AR54">
        <v>101.85</v>
      </c>
      <c r="AS54">
        <v>101.87</v>
      </c>
      <c r="AT54">
        <v>101.88</v>
      </c>
      <c r="AU54">
        <v>101.88</v>
      </c>
      <c r="AV54">
        <v>101.88</v>
      </c>
      <c r="AW54">
        <v>101.89</v>
      </c>
      <c r="AX54">
        <v>101.89</v>
      </c>
      <c r="AY54">
        <v>101.9</v>
      </c>
      <c r="AZ54">
        <v>101.9</v>
      </c>
      <c r="BA54">
        <v>101.92</v>
      </c>
      <c r="BB54">
        <v>101.89</v>
      </c>
      <c r="BC54">
        <v>101.9</v>
      </c>
      <c r="BD54">
        <v>101.87</v>
      </c>
      <c r="BE54">
        <v>101.88</v>
      </c>
      <c r="BF54">
        <v>101.88</v>
      </c>
      <c r="BG54">
        <v>101.87</v>
      </c>
      <c r="BH54">
        <v>101.9</v>
      </c>
      <c r="BI54">
        <v>101.9</v>
      </c>
      <c r="BK54">
        <f t="shared" si="1"/>
        <v>101.8</v>
      </c>
      <c r="BL54">
        <f t="shared" si="2"/>
        <v>101.95</v>
      </c>
      <c r="BN54">
        <f t="shared" si="5"/>
        <v>51</v>
      </c>
      <c r="BO54" s="4">
        <f>HLOOKUP(BK54,B54:$BI$144,142-BN54,FALSE)</f>
        <v>0.35833333333333323</v>
      </c>
      <c r="BP54" s="4">
        <f>HLOOKUP(BL54,B54:$BI$144,142-BN54,FALSE)</f>
        <v>0.3479166666666666</v>
      </c>
      <c r="BQ54" s="4" t="str">
        <f t="shared" si="3"/>
        <v>0.3583333333333330.347916666666667</v>
      </c>
      <c r="BR54" s="4"/>
      <c r="BS54" s="4">
        <v>0.36874999999999986</v>
      </c>
      <c r="BT54">
        <f t="shared" si="4"/>
        <v>0</v>
      </c>
      <c r="BU54">
        <f t="shared" si="18"/>
        <v>0</v>
      </c>
      <c r="BV54">
        <f t="shared" si="18"/>
        <v>0</v>
      </c>
      <c r="BW54">
        <f t="shared" si="18"/>
        <v>0</v>
      </c>
      <c r="BX54">
        <f t="shared" si="18"/>
        <v>1</v>
      </c>
      <c r="BY54">
        <f t="shared" si="18"/>
        <v>0</v>
      </c>
      <c r="BZ54">
        <f t="shared" si="18"/>
        <v>0</v>
      </c>
      <c r="CA54">
        <f t="shared" si="18"/>
        <v>0</v>
      </c>
      <c r="CB54">
        <f t="shared" si="18"/>
        <v>0</v>
      </c>
      <c r="CC54">
        <f t="shared" si="18"/>
        <v>0</v>
      </c>
      <c r="CD54">
        <f t="shared" si="18"/>
        <v>0</v>
      </c>
      <c r="CE54">
        <f t="shared" si="18"/>
        <v>0</v>
      </c>
      <c r="CF54">
        <f t="shared" si="18"/>
        <v>0</v>
      </c>
      <c r="CG54">
        <f t="shared" si="18"/>
        <v>0</v>
      </c>
      <c r="CH54">
        <f t="shared" si="18"/>
        <v>0</v>
      </c>
      <c r="CI54">
        <f t="shared" si="18"/>
        <v>0</v>
      </c>
      <c r="CJ54">
        <f t="shared" si="18"/>
        <v>0</v>
      </c>
      <c r="CK54">
        <f t="shared" si="18"/>
        <v>0</v>
      </c>
      <c r="CL54">
        <f t="shared" si="18"/>
        <v>0</v>
      </c>
      <c r="CM54">
        <f t="shared" si="18"/>
        <v>0</v>
      </c>
      <c r="CN54">
        <f t="shared" si="18"/>
        <v>0</v>
      </c>
      <c r="CO54">
        <f t="shared" si="18"/>
        <v>0</v>
      </c>
      <c r="CP54">
        <f t="shared" si="18"/>
        <v>0</v>
      </c>
      <c r="CQ54">
        <f t="shared" si="18"/>
        <v>0</v>
      </c>
      <c r="CR54">
        <f t="shared" si="18"/>
        <v>0</v>
      </c>
      <c r="CS54">
        <f t="shared" si="18"/>
        <v>0</v>
      </c>
      <c r="CT54">
        <f t="shared" si="18"/>
        <v>0</v>
      </c>
      <c r="CU54">
        <f t="shared" si="18"/>
        <v>0</v>
      </c>
      <c r="CV54">
        <f t="shared" si="18"/>
        <v>0</v>
      </c>
      <c r="CW54">
        <f t="shared" si="18"/>
        <v>0</v>
      </c>
      <c r="CX54">
        <f t="shared" si="18"/>
        <v>1</v>
      </c>
      <c r="CY54">
        <f t="shared" si="18"/>
        <v>0</v>
      </c>
      <c r="CZ54">
        <f t="shared" si="18"/>
        <v>0</v>
      </c>
      <c r="DA54">
        <f t="shared" si="18"/>
        <v>0</v>
      </c>
      <c r="DB54">
        <f t="shared" si="18"/>
        <v>0</v>
      </c>
      <c r="DC54">
        <f t="shared" si="18"/>
        <v>0</v>
      </c>
      <c r="DD54">
        <f t="shared" si="18"/>
        <v>0</v>
      </c>
      <c r="DE54">
        <f t="shared" si="18"/>
        <v>0</v>
      </c>
      <c r="DF54">
        <f t="shared" si="18"/>
        <v>0</v>
      </c>
      <c r="DG54">
        <f t="shared" si="18"/>
        <v>0</v>
      </c>
      <c r="DH54">
        <f t="shared" si="18"/>
        <v>0</v>
      </c>
      <c r="DI54">
        <f t="shared" si="18"/>
        <v>0</v>
      </c>
      <c r="DJ54">
        <f t="shared" si="18"/>
        <v>0</v>
      </c>
      <c r="DK54">
        <f t="shared" si="18"/>
        <v>0</v>
      </c>
      <c r="DL54">
        <f t="shared" si="18"/>
        <v>0</v>
      </c>
      <c r="DM54">
        <f t="shared" si="18"/>
        <v>0</v>
      </c>
      <c r="DN54">
        <f t="shared" si="18"/>
        <v>0</v>
      </c>
      <c r="DO54">
        <f t="shared" si="18"/>
        <v>0</v>
      </c>
      <c r="DP54">
        <f t="shared" si="18"/>
        <v>0</v>
      </c>
      <c r="DQ54">
        <f t="shared" si="18"/>
        <v>0</v>
      </c>
      <c r="DR54">
        <f t="shared" si="18"/>
        <v>0</v>
      </c>
      <c r="DS54">
        <f t="shared" si="18"/>
        <v>0</v>
      </c>
      <c r="DT54">
        <f t="shared" si="18"/>
        <v>0</v>
      </c>
      <c r="DU54">
        <f t="shared" si="18"/>
        <v>0</v>
      </c>
      <c r="DV54">
        <f t="shared" si="18"/>
        <v>0</v>
      </c>
      <c r="DW54">
        <f t="shared" si="18"/>
        <v>0</v>
      </c>
      <c r="DX54">
        <f t="shared" si="18"/>
        <v>0</v>
      </c>
      <c r="DY54">
        <f t="shared" si="18"/>
        <v>0</v>
      </c>
      <c r="DZ54">
        <f t="shared" si="18"/>
        <v>0</v>
      </c>
      <c r="EA54">
        <f t="shared" si="18"/>
        <v>0</v>
      </c>
    </row>
    <row r="55" spans="1:131" x14ac:dyDescent="0.25">
      <c r="A55" s="2">
        <v>42634</v>
      </c>
      <c r="B55">
        <v>101.74</v>
      </c>
      <c r="C55">
        <v>101.75</v>
      </c>
      <c r="D55">
        <v>101.78</v>
      </c>
      <c r="E55">
        <v>101.77</v>
      </c>
      <c r="F55">
        <v>101.77</v>
      </c>
      <c r="G55">
        <v>101.78</v>
      </c>
      <c r="H55">
        <v>101.72</v>
      </c>
      <c r="I55">
        <v>101.73</v>
      </c>
      <c r="J55">
        <v>101.71</v>
      </c>
      <c r="K55">
        <v>101.71</v>
      </c>
      <c r="L55">
        <v>101.71</v>
      </c>
      <c r="M55">
        <v>101.71</v>
      </c>
      <c r="N55">
        <v>101.7</v>
      </c>
      <c r="O55">
        <v>101.71</v>
      </c>
      <c r="P55">
        <v>101.72</v>
      </c>
      <c r="Q55">
        <v>101.71</v>
      </c>
      <c r="R55">
        <v>101.73</v>
      </c>
      <c r="S55">
        <v>101.74</v>
      </c>
      <c r="T55">
        <v>101.72</v>
      </c>
      <c r="U55">
        <v>101.74</v>
      </c>
      <c r="V55">
        <v>101.71</v>
      </c>
      <c r="W55">
        <v>101.69</v>
      </c>
      <c r="X55">
        <v>101.68</v>
      </c>
      <c r="Y55">
        <v>101.69</v>
      </c>
      <c r="Z55">
        <v>101.69</v>
      </c>
      <c r="AA55">
        <v>101.66</v>
      </c>
      <c r="AB55">
        <v>101.67</v>
      </c>
      <c r="AC55">
        <v>101.69</v>
      </c>
      <c r="AD55">
        <v>101.71</v>
      </c>
      <c r="AE55">
        <v>101.69</v>
      </c>
      <c r="AF55">
        <v>101.68</v>
      </c>
      <c r="AG55">
        <v>101.66</v>
      </c>
      <c r="AH55">
        <v>101.67</v>
      </c>
      <c r="AI55">
        <v>101.68</v>
      </c>
      <c r="AJ55">
        <v>101.68</v>
      </c>
      <c r="AK55">
        <v>101.71</v>
      </c>
      <c r="AL55">
        <v>101.72</v>
      </c>
      <c r="AM55">
        <v>101.68</v>
      </c>
      <c r="AN55">
        <v>101.66</v>
      </c>
      <c r="AO55">
        <v>101.67</v>
      </c>
      <c r="AP55">
        <v>101.66</v>
      </c>
      <c r="AQ55">
        <v>101.68</v>
      </c>
      <c r="AR55">
        <v>101.67</v>
      </c>
      <c r="AS55">
        <v>101.67</v>
      </c>
      <c r="AT55">
        <v>101.67</v>
      </c>
      <c r="AU55">
        <v>101.7</v>
      </c>
      <c r="AV55">
        <v>101.69</v>
      </c>
      <c r="AW55">
        <v>101.69</v>
      </c>
      <c r="AX55">
        <v>101.69</v>
      </c>
      <c r="AY55">
        <v>101.69</v>
      </c>
      <c r="AZ55">
        <v>101.72</v>
      </c>
      <c r="BA55">
        <v>101.73</v>
      </c>
      <c r="BB55">
        <v>101.71</v>
      </c>
      <c r="BC55">
        <v>101.71</v>
      </c>
      <c r="BD55">
        <v>101.62</v>
      </c>
      <c r="BE55">
        <v>101.65</v>
      </c>
      <c r="BF55">
        <v>101.64</v>
      </c>
      <c r="BG55">
        <v>101.66</v>
      </c>
      <c r="BH55">
        <v>101.65</v>
      </c>
      <c r="BI55">
        <v>101.61</v>
      </c>
      <c r="BK55">
        <f t="shared" si="1"/>
        <v>101.61</v>
      </c>
      <c r="BL55">
        <f t="shared" si="2"/>
        <v>101.78</v>
      </c>
      <c r="BN55">
        <f t="shared" si="5"/>
        <v>52</v>
      </c>
      <c r="BO55" s="4">
        <f>HLOOKUP(BK55,B55:$BI$144,142-BN55,FALSE)</f>
        <v>0.37430555555555539</v>
      </c>
      <c r="BP55" s="4">
        <f>HLOOKUP(BL55,B55:$BI$144,142-BN55,FALSE)</f>
        <v>0.3347222222222222</v>
      </c>
      <c r="BQ55" s="4" t="str">
        <f t="shared" si="3"/>
        <v>0.3743055555555550.334722222222222</v>
      </c>
      <c r="BR55" s="4"/>
      <c r="BS55" s="4">
        <v>0.3694444444444443</v>
      </c>
      <c r="BT55">
        <f t="shared" si="4"/>
        <v>0</v>
      </c>
      <c r="BU55">
        <f t="shared" si="18"/>
        <v>0</v>
      </c>
      <c r="BV55">
        <f t="shared" si="18"/>
        <v>0</v>
      </c>
      <c r="BW55">
        <f t="shared" si="18"/>
        <v>0</v>
      </c>
      <c r="BX55">
        <f t="shared" si="18"/>
        <v>0</v>
      </c>
      <c r="BY55">
        <f t="shared" si="18"/>
        <v>0</v>
      </c>
      <c r="BZ55">
        <f t="shared" si="18"/>
        <v>0</v>
      </c>
      <c r="CA55">
        <f t="shared" si="18"/>
        <v>0</v>
      </c>
      <c r="CB55">
        <f t="shared" si="18"/>
        <v>0</v>
      </c>
      <c r="CC55">
        <f t="shared" si="18"/>
        <v>0</v>
      </c>
      <c r="CD55">
        <f t="shared" si="18"/>
        <v>0</v>
      </c>
      <c r="CE55">
        <f t="shared" si="18"/>
        <v>0</v>
      </c>
      <c r="CF55">
        <f t="shared" si="18"/>
        <v>0</v>
      </c>
      <c r="CG55">
        <f t="shared" si="18"/>
        <v>0</v>
      </c>
      <c r="CH55">
        <f t="shared" si="18"/>
        <v>0</v>
      </c>
      <c r="CI55">
        <f t="shared" si="18"/>
        <v>0</v>
      </c>
      <c r="CJ55">
        <f t="shared" si="18"/>
        <v>0</v>
      </c>
      <c r="CK55">
        <f t="shared" si="18"/>
        <v>0</v>
      </c>
      <c r="CL55">
        <f t="shared" si="18"/>
        <v>0</v>
      </c>
      <c r="CM55">
        <f t="shared" si="18"/>
        <v>0</v>
      </c>
      <c r="CN55">
        <f t="shared" si="18"/>
        <v>0</v>
      </c>
      <c r="CO55">
        <f t="shared" si="18"/>
        <v>0</v>
      </c>
      <c r="CP55">
        <f t="shared" si="18"/>
        <v>0</v>
      </c>
      <c r="CQ55">
        <f t="shared" si="18"/>
        <v>0</v>
      </c>
      <c r="CR55">
        <f t="shared" si="18"/>
        <v>0</v>
      </c>
      <c r="CS55">
        <f t="shared" si="18"/>
        <v>0</v>
      </c>
      <c r="CT55">
        <f t="shared" si="18"/>
        <v>0</v>
      </c>
      <c r="CU55">
        <f t="shared" si="18"/>
        <v>0</v>
      </c>
      <c r="CV55">
        <f t="shared" si="18"/>
        <v>0</v>
      </c>
      <c r="CW55">
        <f t="shared" si="18"/>
        <v>0</v>
      </c>
      <c r="CX55">
        <f t="shared" si="18"/>
        <v>0</v>
      </c>
      <c r="CY55">
        <f t="shared" si="18"/>
        <v>0</v>
      </c>
      <c r="CZ55">
        <f t="shared" si="18"/>
        <v>0</v>
      </c>
      <c r="DA55">
        <f t="shared" si="18"/>
        <v>0</v>
      </c>
      <c r="DB55">
        <f t="shared" si="18"/>
        <v>0</v>
      </c>
      <c r="DC55">
        <f t="shared" si="18"/>
        <v>0</v>
      </c>
      <c r="DD55">
        <f t="shared" si="18"/>
        <v>0</v>
      </c>
      <c r="DE55">
        <f t="shared" si="18"/>
        <v>0</v>
      </c>
      <c r="DF55">
        <f t="shared" si="18"/>
        <v>0</v>
      </c>
      <c r="DG55">
        <f t="shared" si="18"/>
        <v>0</v>
      </c>
      <c r="DH55">
        <f t="shared" si="18"/>
        <v>0</v>
      </c>
      <c r="DI55">
        <f t="shared" si="18"/>
        <v>0</v>
      </c>
      <c r="DJ55">
        <f t="shared" si="18"/>
        <v>0</v>
      </c>
      <c r="DK55">
        <f t="shared" si="18"/>
        <v>0</v>
      </c>
      <c r="DL55">
        <f t="shared" si="18"/>
        <v>0</v>
      </c>
      <c r="DM55">
        <f t="shared" si="18"/>
        <v>0</v>
      </c>
      <c r="DN55">
        <f t="shared" si="18"/>
        <v>0</v>
      </c>
      <c r="DO55">
        <f t="shared" si="18"/>
        <v>0</v>
      </c>
      <c r="DP55">
        <f t="shared" si="18"/>
        <v>0</v>
      </c>
      <c r="DQ55">
        <f t="shared" si="18"/>
        <v>0</v>
      </c>
      <c r="DR55">
        <f t="shared" si="18"/>
        <v>0</v>
      </c>
      <c r="DS55">
        <f t="shared" si="18"/>
        <v>0</v>
      </c>
      <c r="DT55">
        <f t="shared" si="18"/>
        <v>0</v>
      </c>
      <c r="DU55">
        <f t="shared" si="18"/>
        <v>0</v>
      </c>
      <c r="DV55">
        <f t="shared" si="18"/>
        <v>0</v>
      </c>
      <c r="DW55">
        <f t="shared" si="18"/>
        <v>0</v>
      </c>
      <c r="DX55">
        <f t="shared" si="18"/>
        <v>0</v>
      </c>
      <c r="DY55">
        <f t="shared" si="18"/>
        <v>0</v>
      </c>
      <c r="DZ55">
        <f t="shared" si="18"/>
        <v>0</v>
      </c>
      <c r="EA55">
        <f t="shared" si="18"/>
        <v>0</v>
      </c>
    </row>
    <row r="56" spans="1:131" x14ac:dyDescent="0.25">
      <c r="A56" s="2">
        <v>42635</v>
      </c>
      <c r="B56">
        <v>100.15</v>
      </c>
      <c r="C56">
        <v>100.16</v>
      </c>
      <c r="D56">
        <v>100.16</v>
      </c>
      <c r="E56">
        <v>100.13</v>
      </c>
      <c r="F56">
        <v>100.13</v>
      </c>
      <c r="G56">
        <v>100.13</v>
      </c>
      <c r="H56">
        <v>100.12</v>
      </c>
      <c r="I56">
        <v>100.14</v>
      </c>
      <c r="J56">
        <v>100.13</v>
      </c>
      <c r="K56">
        <v>100.12</v>
      </c>
      <c r="L56">
        <v>100.14</v>
      </c>
      <c r="M56">
        <v>100.14</v>
      </c>
      <c r="N56">
        <v>100.12</v>
      </c>
      <c r="O56">
        <v>100.12</v>
      </c>
      <c r="P56">
        <v>100.14</v>
      </c>
      <c r="Q56">
        <v>100.16</v>
      </c>
      <c r="R56">
        <v>100.13</v>
      </c>
      <c r="S56">
        <v>100.14</v>
      </c>
      <c r="T56">
        <v>100.18</v>
      </c>
      <c r="U56">
        <v>100.17</v>
      </c>
      <c r="V56">
        <v>100.18</v>
      </c>
      <c r="W56">
        <v>100.17</v>
      </c>
      <c r="X56">
        <v>100.16</v>
      </c>
      <c r="Y56">
        <v>100.14</v>
      </c>
      <c r="Z56">
        <v>100.13</v>
      </c>
      <c r="AA56">
        <v>100.14</v>
      </c>
      <c r="AB56">
        <v>100.13</v>
      </c>
      <c r="AC56">
        <v>100.14</v>
      </c>
      <c r="AD56">
        <v>100.16</v>
      </c>
      <c r="AE56">
        <v>100.15</v>
      </c>
      <c r="AF56">
        <v>100.13</v>
      </c>
      <c r="AG56">
        <v>100.13</v>
      </c>
      <c r="AH56">
        <v>100.15</v>
      </c>
      <c r="AI56">
        <v>100.15</v>
      </c>
      <c r="AJ56">
        <v>100.15</v>
      </c>
      <c r="AK56">
        <v>100.16</v>
      </c>
      <c r="AL56">
        <v>100.17</v>
      </c>
      <c r="AM56">
        <v>100.15</v>
      </c>
      <c r="AN56">
        <v>100.18</v>
      </c>
      <c r="AO56">
        <v>100.17</v>
      </c>
      <c r="AP56">
        <v>100.19</v>
      </c>
      <c r="AQ56">
        <v>100.19</v>
      </c>
      <c r="AR56">
        <v>100.2</v>
      </c>
      <c r="AS56">
        <v>100.2</v>
      </c>
      <c r="AT56">
        <v>100.19</v>
      </c>
      <c r="AU56">
        <v>100.21</v>
      </c>
      <c r="AV56">
        <v>100.23</v>
      </c>
      <c r="AW56">
        <v>100.21</v>
      </c>
      <c r="AX56">
        <v>100.18</v>
      </c>
      <c r="AY56">
        <v>100.19</v>
      </c>
      <c r="AZ56">
        <v>100.21</v>
      </c>
      <c r="BA56">
        <v>100.15</v>
      </c>
      <c r="BB56">
        <v>100.23</v>
      </c>
      <c r="BC56">
        <v>100.21</v>
      </c>
      <c r="BD56">
        <v>100.25</v>
      </c>
      <c r="BE56">
        <v>100.29</v>
      </c>
      <c r="BF56">
        <v>100.32</v>
      </c>
      <c r="BG56">
        <v>100.32</v>
      </c>
      <c r="BH56">
        <v>100.36</v>
      </c>
      <c r="BI56">
        <v>100.35</v>
      </c>
      <c r="BK56">
        <f t="shared" si="1"/>
        <v>100.12</v>
      </c>
      <c r="BL56">
        <f t="shared" si="2"/>
        <v>100.36</v>
      </c>
      <c r="BN56">
        <f t="shared" si="5"/>
        <v>53</v>
      </c>
      <c r="BO56" s="4">
        <f>HLOOKUP(BK56,B56:$BI$144,142-BN56,FALSE)</f>
        <v>0.33749999999999997</v>
      </c>
      <c r="BP56" s="4">
        <f>HLOOKUP(BL56,B56:$BI$144,142-BN56,FALSE)</f>
        <v>0.37361111111111095</v>
      </c>
      <c r="BQ56" s="4" t="str">
        <f t="shared" si="3"/>
        <v>0.33750.373611111111111</v>
      </c>
      <c r="BR56" s="4"/>
      <c r="BS56" s="4">
        <v>0.37013888888888874</v>
      </c>
      <c r="BT56">
        <f t="shared" si="4"/>
        <v>0</v>
      </c>
      <c r="BU56">
        <f t="shared" si="18"/>
        <v>0</v>
      </c>
      <c r="BV56">
        <f t="shared" si="18"/>
        <v>0</v>
      </c>
      <c r="BW56">
        <f t="shared" si="18"/>
        <v>0</v>
      </c>
      <c r="BX56">
        <f t="shared" si="18"/>
        <v>0</v>
      </c>
      <c r="BY56">
        <f t="shared" si="18"/>
        <v>0</v>
      </c>
      <c r="BZ56">
        <f t="shared" si="18"/>
        <v>0</v>
      </c>
      <c r="CA56">
        <f t="shared" si="18"/>
        <v>0</v>
      </c>
      <c r="CB56">
        <f t="shared" si="18"/>
        <v>0</v>
      </c>
      <c r="CC56">
        <f t="shared" si="18"/>
        <v>0</v>
      </c>
      <c r="CD56">
        <f t="shared" si="18"/>
        <v>0</v>
      </c>
      <c r="CE56">
        <f t="shared" si="18"/>
        <v>1</v>
      </c>
      <c r="CF56">
        <f t="shared" si="18"/>
        <v>0</v>
      </c>
      <c r="CG56">
        <f t="shared" si="18"/>
        <v>0</v>
      </c>
      <c r="CH56">
        <f t="shared" si="18"/>
        <v>0</v>
      </c>
      <c r="CI56">
        <f t="shared" si="18"/>
        <v>0</v>
      </c>
      <c r="CJ56">
        <f t="shared" si="18"/>
        <v>0</v>
      </c>
      <c r="CK56">
        <f t="shared" si="18"/>
        <v>0</v>
      </c>
      <c r="CL56">
        <f t="shared" si="18"/>
        <v>0</v>
      </c>
      <c r="CM56">
        <f t="shared" si="18"/>
        <v>0</v>
      </c>
      <c r="CN56">
        <f t="shared" si="18"/>
        <v>0</v>
      </c>
      <c r="CO56">
        <f t="shared" si="18"/>
        <v>0</v>
      </c>
      <c r="CP56">
        <f t="shared" si="18"/>
        <v>0</v>
      </c>
      <c r="CQ56">
        <f t="shared" si="18"/>
        <v>0</v>
      </c>
      <c r="CR56">
        <f t="shared" si="18"/>
        <v>0</v>
      </c>
      <c r="CS56">
        <f t="shared" si="18"/>
        <v>0</v>
      </c>
      <c r="CT56">
        <f t="shared" si="18"/>
        <v>0</v>
      </c>
      <c r="CU56">
        <f t="shared" si="18"/>
        <v>0</v>
      </c>
      <c r="CV56">
        <f t="shared" si="18"/>
        <v>0</v>
      </c>
      <c r="CW56">
        <f t="shared" si="18"/>
        <v>0</v>
      </c>
      <c r="CX56">
        <f t="shared" si="18"/>
        <v>0</v>
      </c>
      <c r="CY56">
        <f t="shared" si="18"/>
        <v>0</v>
      </c>
      <c r="CZ56">
        <f t="shared" si="18"/>
        <v>0</v>
      </c>
      <c r="DA56">
        <f t="shared" si="18"/>
        <v>0</v>
      </c>
      <c r="DB56">
        <f t="shared" si="18"/>
        <v>0</v>
      </c>
      <c r="DC56">
        <f t="shared" si="18"/>
        <v>0</v>
      </c>
      <c r="DD56">
        <f t="shared" si="18"/>
        <v>0</v>
      </c>
      <c r="DE56">
        <f t="shared" si="18"/>
        <v>0</v>
      </c>
      <c r="DF56">
        <f t="shared" si="18"/>
        <v>0</v>
      </c>
      <c r="DG56">
        <f t="shared" si="18"/>
        <v>0</v>
      </c>
      <c r="DH56">
        <f t="shared" si="18"/>
        <v>0</v>
      </c>
      <c r="DI56">
        <f t="shared" si="18"/>
        <v>0</v>
      </c>
      <c r="DJ56">
        <f t="shared" si="18"/>
        <v>0</v>
      </c>
      <c r="DK56">
        <f t="shared" si="18"/>
        <v>0</v>
      </c>
      <c r="DL56">
        <f t="shared" si="18"/>
        <v>0</v>
      </c>
      <c r="DM56">
        <f t="shared" si="18"/>
        <v>0</v>
      </c>
      <c r="DN56">
        <f t="shared" si="18"/>
        <v>0</v>
      </c>
      <c r="DO56">
        <f t="shared" si="18"/>
        <v>0</v>
      </c>
      <c r="DP56">
        <f t="shared" si="18"/>
        <v>0</v>
      </c>
      <c r="DQ56">
        <f t="shared" si="18"/>
        <v>0</v>
      </c>
      <c r="DR56">
        <f t="shared" si="18"/>
        <v>0</v>
      </c>
      <c r="DS56">
        <f t="shared" si="18"/>
        <v>0</v>
      </c>
      <c r="DT56">
        <f t="shared" si="18"/>
        <v>0</v>
      </c>
      <c r="DU56">
        <f t="shared" si="18"/>
        <v>0</v>
      </c>
      <c r="DV56">
        <f t="shared" si="18"/>
        <v>0</v>
      </c>
      <c r="DW56">
        <f t="shared" si="18"/>
        <v>0</v>
      </c>
      <c r="DX56">
        <f t="shared" si="18"/>
        <v>0</v>
      </c>
      <c r="DY56">
        <f t="shared" si="18"/>
        <v>0</v>
      </c>
      <c r="DZ56">
        <f t="shared" si="18"/>
        <v>0</v>
      </c>
      <c r="EA56">
        <f t="shared" si="18"/>
        <v>0</v>
      </c>
    </row>
    <row r="57" spans="1:131" x14ac:dyDescent="0.25">
      <c r="A57" s="2">
        <v>42636</v>
      </c>
      <c r="B57">
        <v>101.02</v>
      </c>
      <c r="C57">
        <v>101.02</v>
      </c>
      <c r="D57">
        <v>101.04</v>
      </c>
      <c r="E57">
        <v>101.01</v>
      </c>
      <c r="F57">
        <v>101.02</v>
      </c>
      <c r="G57">
        <v>101</v>
      </c>
      <c r="H57">
        <v>101</v>
      </c>
      <c r="I57">
        <v>101.02</v>
      </c>
      <c r="J57">
        <v>101.02</v>
      </c>
      <c r="K57">
        <v>101.03</v>
      </c>
      <c r="L57">
        <v>101.04</v>
      </c>
      <c r="M57">
        <v>101.05</v>
      </c>
      <c r="N57">
        <v>101.07</v>
      </c>
      <c r="O57">
        <v>101.07</v>
      </c>
      <c r="P57">
        <v>101.05</v>
      </c>
      <c r="Q57">
        <v>101.06</v>
      </c>
      <c r="R57">
        <v>101.09</v>
      </c>
      <c r="S57">
        <v>101.06</v>
      </c>
      <c r="T57">
        <v>101.05</v>
      </c>
      <c r="U57">
        <v>101.07</v>
      </c>
      <c r="V57">
        <v>101.07</v>
      </c>
      <c r="W57">
        <v>101.07</v>
      </c>
      <c r="X57">
        <v>101.05</v>
      </c>
      <c r="Y57">
        <v>101.06</v>
      </c>
      <c r="Z57">
        <v>101.1</v>
      </c>
      <c r="AA57">
        <v>101.1</v>
      </c>
      <c r="AB57">
        <v>101.12</v>
      </c>
      <c r="AC57">
        <v>101.04</v>
      </c>
      <c r="AD57">
        <v>100.98</v>
      </c>
      <c r="AE57">
        <v>100.99</v>
      </c>
      <c r="AF57">
        <v>101.01</v>
      </c>
      <c r="AG57">
        <v>100.99</v>
      </c>
      <c r="AH57">
        <v>100.98</v>
      </c>
      <c r="AI57">
        <v>100.98</v>
      </c>
      <c r="AJ57">
        <v>100.95</v>
      </c>
      <c r="AK57">
        <v>100.93</v>
      </c>
      <c r="AL57">
        <v>100.95</v>
      </c>
      <c r="AM57">
        <v>100.94</v>
      </c>
      <c r="AN57">
        <v>100.9</v>
      </c>
      <c r="AO57">
        <v>100.88</v>
      </c>
      <c r="AP57">
        <v>100.85</v>
      </c>
      <c r="AQ57">
        <v>100.86</v>
      </c>
      <c r="AR57">
        <v>100.86</v>
      </c>
      <c r="AS57">
        <v>100.88</v>
      </c>
      <c r="AT57">
        <v>100.84</v>
      </c>
      <c r="AU57">
        <v>100.81</v>
      </c>
      <c r="AV57">
        <v>100.77</v>
      </c>
      <c r="AW57">
        <v>100.79</v>
      </c>
      <c r="AX57">
        <v>100.79</v>
      </c>
      <c r="AY57">
        <v>100.81</v>
      </c>
      <c r="AZ57">
        <v>100.78</v>
      </c>
      <c r="BA57">
        <v>100.74</v>
      </c>
      <c r="BB57">
        <v>100.75</v>
      </c>
      <c r="BC57">
        <v>100.74</v>
      </c>
      <c r="BD57">
        <v>100.71</v>
      </c>
      <c r="BE57">
        <v>100.75</v>
      </c>
      <c r="BF57">
        <v>100.73</v>
      </c>
      <c r="BG57">
        <v>100.73</v>
      </c>
      <c r="BH57">
        <v>100.75</v>
      </c>
      <c r="BI57">
        <v>100.79</v>
      </c>
      <c r="BK57">
        <f t="shared" si="1"/>
        <v>100.71</v>
      </c>
      <c r="BL57">
        <f t="shared" si="2"/>
        <v>101.12</v>
      </c>
      <c r="BN57">
        <f t="shared" si="5"/>
        <v>54</v>
      </c>
      <c r="BO57" s="4">
        <f>HLOOKUP(BK57,B57:$BI$144,142-BN57,FALSE)</f>
        <v>0.37083333333333318</v>
      </c>
      <c r="BP57" s="4">
        <f>HLOOKUP(BL57,B57:$BI$144,142-BN57,FALSE)</f>
        <v>0.35138888888888881</v>
      </c>
      <c r="BQ57" s="4" t="str">
        <f t="shared" si="3"/>
        <v>0.3708333333333330.351388888888889</v>
      </c>
      <c r="BR57" s="4"/>
      <c r="BS57" s="4">
        <v>0.37083333333333318</v>
      </c>
      <c r="BT57">
        <f t="shared" si="4"/>
        <v>0</v>
      </c>
      <c r="BU57">
        <f t="shared" ref="BU57:EF60" si="19">COUNTIF($BQ$3:$BQ$143,$BS57&amp;BU$2)</f>
        <v>0</v>
      </c>
      <c r="BV57">
        <f t="shared" si="19"/>
        <v>0</v>
      </c>
      <c r="BW57">
        <f t="shared" si="19"/>
        <v>0</v>
      </c>
      <c r="BX57">
        <f t="shared" si="19"/>
        <v>0</v>
      </c>
      <c r="BY57">
        <f t="shared" si="19"/>
        <v>0</v>
      </c>
      <c r="BZ57">
        <f t="shared" si="19"/>
        <v>0</v>
      </c>
      <c r="CA57">
        <f t="shared" si="19"/>
        <v>0</v>
      </c>
      <c r="CB57">
        <f t="shared" si="19"/>
        <v>1</v>
      </c>
      <c r="CC57">
        <f t="shared" si="19"/>
        <v>0</v>
      </c>
      <c r="CD57">
        <f t="shared" si="19"/>
        <v>0</v>
      </c>
      <c r="CE57">
        <f t="shared" si="19"/>
        <v>0</v>
      </c>
      <c r="CF57">
        <f t="shared" si="19"/>
        <v>0</v>
      </c>
      <c r="CG57">
        <f t="shared" si="19"/>
        <v>1</v>
      </c>
      <c r="CH57">
        <f t="shared" si="19"/>
        <v>0</v>
      </c>
      <c r="CI57">
        <f t="shared" si="19"/>
        <v>0</v>
      </c>
      <c r="CJ57">
        <f t="shared" si="19"/>
        <v>0</v>
      </c>
      <c r="CK57">
        <f t="shared" si="19"/>
        <v>0</v>
      </c>
      <c r="CL57">
        <f t="shared" si="19"/>
        <v>0</v>
      </c>
      <c r="CM57">
        <f t="shared" si="19"/>
        <v>0</v>
      </c>
      <c r="CN57">
        <f t="shared" si="19"/>
        <v>0</v>
      </c>
      <c r="CO57">
        <f t="shared" si="19"/>
        <v>0</v>
      </c>
      <c r="CP57">
        <f t="shared" si="19"/>
        <v>0</v>
      </c>
      <c r="CQ57">
        <f t="shared" si="19"/>
        <v>0</v>
      </c>
      <c r="CR57">
        <f t="shared" si="19"/>
        <v>0</v>
      </c>
      <c r="CS57">
        <f t="shared" si="19"/>
        <v>0</v>
      </c>
      <c r="CT57">
        <f t="shared" si="19"/>
        <v>1</v>
      </c>
      <c r="CU57">
        <f t="shared" si="19"/>
        <v>0</v>
      </c>
      <c r="CV57">
        <f t="shared" si="19"/>
        <v>0</v>
      </c>
      <c r="CW57">
        <f t="shared" si="19"/>
        <v>0</v>
      </c>
      <c r="CX57">
        <f t="shared" si="19"/>
        <v>0</v>
      </c>
      <c r="CY57">
        <f t="shared" si="19"/>
        <v>0</v>
      </c>
      <c r="CZ57">
        <f t="shared" si="19"/>
        <v>0</v>
      </c>
      <c r="DA57">
        <f t="shared" si="19"/>
        <v>0</v>
      </c>
      <c r="DB57">
        <f t="shared" si="19"/>
        <v>0</v>
      </c>
      <c r="DC57">
        <f t="shared" si="19"/>
        <v>0</v>
      </c>
      <c r="DD57">
        <f t="shared" si="19"/>
        <v>0</v>
      </c>
      <c r="DE57">
        <f t="shared" si="19"/>
        <v>1</v>
      </c>
      <c r="DF57">
        <f t="shared" si="19"/>
        <v>0</v>
      </c>
      <c r="DG57">
        <f t="shared" si="19"/>
        <v>0</v>
      </c>
      <c r="DH57">
        <f t="shared" si="19"/>
        <v>0</v>
      </c>
      <c r="DI57">
        <f t="shared" si="19"/>
        <v>0</v>
      </c>
      <c r="DJ57">
        <f t="shared" si="19"/>
        <v>0</v>
      </c>
      <c r="DK57">
        <f t="shared" si="19"/>
        <v>0</v>
      </c>
      <c r="DL57">
        <f t="shared" si="19"/>
        <v>0</v>
      </c>
      <c r="DM57">
        <f t="shared" si="19"/>
        <v>0</v>
      </c>
      <c r="DN57">
        <f t="shared" si="19"/>
        <v>0</v>
      </c>
      <c r="DO57">
        <f t="shared" si="19"/>
        <v>0</v>
      </c>
      <c r="DP57">
        <f t="shared" si="19"/>
        <v>0</v>
      </c>
      <c r="DQ57">
        <f t="shared" si="19"/>
        <v>0</v>
      </c>
      <c r="DR57">
        <f t="shared" si="19"/>
        <v>0</v>
      </c>
      <c r="DS57">
        <f t="shared" si="19"/>
        <v>0</v>
      </c>
      <c r="DT57">
        <f t="shared" si="19"/>
        <v>0</v>
      </c>
      <c r="DU57">
        <f t="shared" si="19"/>
        <v>0</v>
      </c>
      <c r="DV57">
        <f t="shared" si="19"/>
        <v>0</v>
      </c>
      <c r="DW57">
        <f t="shared" si="19"/>
        <v>0</v>
      </c>
      <c r="DX57">
        <f t="shared" si="19"/>
        <v>0</v>
      </c>
      <c r="DY57">
        <f t="shared" si="19"/>
        <v>0</v>
      </c>
      <c r="DZ57">
        <f t="shared" si="19"/>
        <v>0</v>
      </c>
      <c r="EA57">
        <f t="shared" si="19"/>
        <v>0</v>
      </c>
    </row>
    <row r="58" spans="1:131" x14ac:dyDescent="0.25">
      <c r="A58" s="2">
        <v>42639</v>
      </c>
      <c r="B58">
        <v>100.79</v>
      </c>
      <c r="C58">
        <v>100.8</v>
      </c>
      <c r="D58">
        <v>100.79</v>
      </c>
      <c r="E58">
        <v>100.81</v>
      </c>
      <c r="F58">
        <v>100.82</v>
      </c>
      <c r="G58">
        <v>100.78</v>
      </c>
      <c r="H58">
        <v>100.75</v>
      </c>
      <c r="I58">
        <v>100.78</v>
      </c>
      <c r="J58">
        <v>100.83</v>
      </c>
      <c r="K58">
        <v>100.83</v>
      </c>
      <c r="L58">
        <v>100.81</v>
      </c>
      <c r="M58">
        <v>100.82</v>
      </c>
      <c r="N58">
        <v>100.82</v>
      </c>
      <c r="O58">
        <v>100.79</v>
      </c>
      <c r="P58">
        <v>100.79</v>
      </c>
      <c r="Q58">
        <v>100.79</v>
      </c>
      <c r="R58">
        <v>100.78</v>
      </c>
      <c r="S58">
        <v>100.81</v>
      </c>
      <c r="T58">
        <v>100.79</v>
      </c>
      <c r="U58">
        <v>100.79</v>
      </c>
      <c r="V58">
        <v>100.75</v>
      </c>
      <c r="W58">
        <v>100.75</v>
      </c>
      <c r="X58">
        <v>100.78</v>
      </c>
      <c r="Y58">
        <v>100.76</v>
      </c>
      <c r="Z58">
        <v>100.75</v>
      </c>
      <c r="AA58">
        <v>100.75</v>
      </c>
      <c r="AB58">
        <v>100.73</v>
      </c>
      <c r="AC58">
        <v>100.73</v>
      </c>
      <c r="AD58">
        <v>100.73</v>
      </c>
      <c r="AE58">
        <v>100.75</v>
      </c>
      <c r="AF58">
        <v>100.75</v>
      </c>
      <c r="AG58">
        <v>100.77</v>
      </c>
      <c r="AH58">
        <v>100.76</v>
      </c>
      <c r="AI58">
        <v>100.78</v>
      </c>
      <c r="AJ58">
        <v>100.8</v>
      </c>
      <c r="AK58">
        <v>100.81</v>
      </c>
      <c r="AL58">
        <v>100.82</v>
      </c>
      <c r="AM58">
        <v>100.85</v>
      </c>
      <c r="AN58">
        <v>100.82</v>
      </c>
      <c r="AO58">
        <v>100.81</v>
      </c>
      <c r="AP58">
        <v>100.8</v>
      </c>
      <c r="AQ58">
        <v>100.82</v>
      </c>
      <c r="AR58">
        <v>100.81</v>
      </c>
      <c r="AS58">
        <v>100.81</v>
      </c>
      <c r="AT58">
        <v>100.8</v>
      </c>
      <c r="AU58">
        <v>100.82</v>
      </c>
      <c r="AV58">
        <v>100.85</v>
      </c>
      <c r="AW58">
        <v>100.82</v>
      </c>
      <c r="AX58">
        <v>100.82</v>
      </c>
      <c r="AY58">
        <v>100.82</v>
      </c>
      <c r="AZ58">
        <v>100.82</v>
      </c>
      <c r="BA58">
        <v>100.83</v>
      </c>
      <c r="BB58">
        <v>100.83</v>
      </c>
      <c r="BC58">
        <v>100.83</v>
      </c>
      <c r="BD58">
        <v>100.84</v>
      </c>
      <c r="BE58">
        <v>100.84</v>
      </c>
      <c r="BF58">
        <v>100.86</v>
      </c>
      <c r="BG58">
        <v>100.86</v>
      </c>
      <c r="BH58">
        <v>100.86</v>
      </c>
      <c r="BI58">
        <v>100.89</v>
      </c>
      <c r="BK58">
        <f t="shared" si="1"/>
        <v>100.73</v>
      </c>
      <c r="BL58">
        <f t="shared" si="2"/>
        <v>100.89</v>
      </c>
      <c r="BN58">
        <f t="shared" si="5"/>
        <v>55</v>
      </c>
      <c r="BO58" s="4">
        <f>HLOOKUP(BK58,B58:$BI$144,142-BN58,FALSE)</f>
        <v>0.35138888888888881</v>
      </c>
      <c r="BP58" s="4">
        <f>HLOOKUP(BL58,B58:$BI$144,142-BN58,FALSE)</f>
        <v>0.37430555555555539</v>
      </c>
      <c r="BQ58" s="4" t="str">
        <f t="shared" si="3"/>
        <v>0.3513888888888890.374305555555555</v>
      </c>
      <c r="BR58" s="4"/>
      <c r="BS58" s="4">
        <v>0.37152777777777762</v>
      </c>
      <c r="BT58">
        <f t="shared" si="4"/>
        <v>0</v>
      </c>
      <c r="BU58">
        <f t="shared" si="19"/>
        <v>0</v>
      </c>
      <c r="BV58">
        <f t="shared" si="19"/>
        <v>0</v>
      </c>
      <c r="BW58">
        <f t="shared" si="19"/>
        <v>0</v>
      </c>
      <c r="BX58">
        <f t="shared" si="19"/>
        <v>0</v>
      </c>
      <c r="BY58">
        <f t="shared" si="19"/>
        <v>0</v>
      </c>
      <c r="BZ58">
        <f t="shared" si="19"/>
        <v>0</v>
      </c>
      <c r="CA58">
        <f t="shared" si="19"/>
        <v>1</v>
      </c>
      <c r="CB58">
        <f t="shared" si="19"/>
        <v>0</v>
      </c>
      <c r="CC58">
        <f t="shared" si="19"/>
        <v>0</v>
      </c>
      <c r="CD58">
        <f t="shared" si="19"/>
        <v>0</v>
      </c>
      <c r="CE58">
        <f t="shared" si="19"/>
        <v>0</v>
      </c>
      <c r="CF58">
        <f t="shared" si="19"/>
        <v>0</v>
      </c>
      <c r="CG58">
        <f t="shared" si="19"/>
        <v>0</v>
      </c>
      <c r="CH58">
        <f t="shared" si="19"/>
        <v>0</v>
      </c>
      <c r="CI58">
        <f t="shared" si="19"/>
        <v>0</v>
      </c>
      <c r="CJ58">
        <f t="shared" si="19"/>
        <v>0</v>
      </c>
      <c r="CK58">
        <f t="shared" si="19"/>
        <v>0</v>
      </c>
      <c r="CL58">
        <f t="shared" si="19"/>
        <v>0</v>
      </c>
      <c r="CM58">
        <f t="shared" si="19"/>
        <v>1</v>
      </c>
      <c r="CN58">
        <f t="shared" si="19"/>
        <v>0</v>
      </c>
      <c r="CO58">
        <f t="shared" si="19"/>
        <v>0</v>
      </c>
      <c r="CP58">
        <f t="shared" si="19"/>
        <v>0</v>
      </c>
      <c r="CQ58">
        <f t="shared" si="19"/>
        <v>0</v>
      </c>
      <c r="CR58">
        <f t="shared" si="19"/>
        <v>0</v>
      </c>
      <c r="CS58">
        <f t="shared" si="19"/>
        <v>1</v>
      </c>
      <c r="CT58">
        <f t="shared" si="19"/>
        <v>0</v>
      </c>
      <c r="CU58">
        <f t="shared" si="19"/>
        <v>0</v>
      </c>
      <c r="CV58">
        <f t="shared" si="19"/>
        <v>0</v>
      </c>
      <c r="CW58">
        <f t="shared" si="19"/>
        <v>0</v>
      </c>
      <c r="CX58">
        <f t="shared" si="19"/>
        <v>0</v>
      </c>
      <c r="CY58">
        <f t="shared" si="19"/>
        <v>0</v>
      </c>
      <c r="CZ58">
        <f t="shared" si="19"/>
        <v>0</v>
      </c>
      <c r="DA58">
        <f t="shared" si="19"/>
        <v>0</v>
      </c>
      <c r="DB58">
        <f t="shared" si="19"/>
        <v>0</v>
      </c>
      <c r="DC58">
        <f t="shared" si="19"/>
        <v>0</v>
      </c>
      <c r="DD58">
        <f t="shared" si="19"/>
        <v>0</v>
      </c>
      <c r="DE58">
        <f t="shared" si="19"/>
        <v>0</v>
      </c>
      <c r="DF58">
        <f t="shared" si="19"/>
        <v>0</v>
      </c>
      <c r="DG58">
        <f t="shared" si="19"/>
        <v>0</v>
      </c>
      <c r="DH58">
        <f t="shared" si="19"/>
        <v>0</v>
      </c>
      <c r="DI58">
        <f t="shared" si="19"/>
        <v>0</v>
      </c>
      <c r="DJ58">
        <f t="shared" si="19"/>
        <v>0</v>
      </c>
      <c r="DK58">
        <f t="shared" si="19"/>
        <v>0</v>
      </c>
      <c r="DL58">
        <f t="shared" si="19"/>
        <v>0</v>
      </c>
      <c r="DM58">
        <f t="shared" si="19"/>
        <v>0</v>
      </c>
      <c r="DN58">
        <f t="shared" si="19"/>
        <v>0</v>
      </c>
      <c r="DO58">
        <f t="shared" si="19"/>
        <v>0</v>
      </c>
      <c r="DP58">
        <f t="shared" si="19"/>
        <v>0</v>
      </c>
      <c r="DQ58">
        <f t="shared" si="19"/>
        <v>0</v>
      </c>
      <c r="DR58">
        <f t="shared" si="19"/>
        <v>0</v>
      </c>
      <c r="DS58">
        <f t="shared" si="19"/>
        <v>0</v>
      </c>
      <c r="DT58">
        <f t="shared" si="19"/>
        <v>0</v>
      </c>
      <c r="DU58">
        <f t="shared" si="19"/>
        <v>0</v>
      </c>
      <c r="DV58">
        <f t="shared" si="19"/>
        <v>0</v>
      </c>
      <c r="DW58">
        <f t="shared" si="19"/>
        <v>0</v>
      </c>
      <c r="DX58">
        <f t="shared" si="19"/>
        <v>0</v>
      </c>
      <c r="DY58">
        <f t="shared" si="19"/>
        <v>0</v>
      </c>
      <c r="DZ58">
        <f t="shared" si="19"/>
        <v>0</v>
      </c>
      <c r="EA58">
        <f t="shared" si="19"/>
        <v>0</v>
      </c>
    </row>
    <row r="59" spans="1:131" x14ac:dyDescent="0.25">
      <c r="A59" s="2">
        <v>42640</v>
      </c>
      <c r="B59">
        <v>100.34</v>
      </c>
      <c r="C59">
        <v>100.33</v>
      </c>
      <c r="D59">
        <v>100.32</v>
      </c>
      <c r="E59">
        <v>100.33</v>
      </c>
      <c r="F59">
        <v>100.35</v>
      </c>
      <c r="G59">
        <v>100.32</v>
      </c>
      <c r="H59">
        <v>100.42</v>
      </c>
      <c r="I59">
        <v>100.42</v>
      </c>
      <c r="J59">
        <v>100.4</v>
      </c>
      <c r="K59">
        <v>100.4</v>
      </c>
      <c r="L59">
        <v>100.4</v>
      </c>
      <c r="M59">
        <v>100.36</v>
      </c>
      <c r="N59">
        <v>100.37</v>
      </c>
      <c r="O59">
        <v>100.38</v>
      </c>
      <c r="P59">
        <v>100.42</v>
      </c>
      <c r="Q59">
        <v>100.4</v>
      </c>
      <c r="R59">
        <v>100.38</v>
      </c>
      <c r="S59">
        <v>100.38</v>
      </c>
      <c r="T59">
        <v>100.39</v>
      </c>
      <c r="U59">
        <v>100.38</v>
      </c>
      <c r="V59">
        <v>100.39</v>
      </c>
      <c r="W59">
        <v>100.38</v>
      </c>
      <c r="X59">
        <v>100.38</v>
      </c>
      <c r="Y59">
        <v>100.39</v>
      </c>
      <c r="Z59">
        <v>100.38</v>
      </c>
      <c r="AA59">
        <v>100.42</v>
      </c>
      <c r="AB59">
        <v>100.4</v>
      </c>
      <c r="AC59">
        <v>100.37</v>
      </c>
      <c r="AD59">
        <v>100.38</v>
      </c>
      <c r="AE59">
        <v>100.34</v>
      </c>
      <c r="AF59">
        <v>100.34</v>
      </c>
      <c r="AG59">
        <v>100.37</v>
      </c>
      <c r="AH59">
        <v>100.37</v>
      </c>
      <c r="AI59">
        <v>100.38</v>
      </c>
      <c r="AJ59">
        <v>100.36</v>
      </c>
      <c r="AK59">
        <v>100.35</v>
      </c>
      <c r="AL59">
        <v>100.34</v>
      </c>
      <c r="AM59">
        <v>100.39</v>
      </c>
      <c r="AN59">
        <v>100.44</v>
      </c>
      <c r="AO59">
        <v>100.4</v>
      </c>
      <c r="AP59">
        <v>100.38</v>
      </c>
      <c r="AQ59">
        <v>100.37</v>
      </c>
      <c r="AR59">
        <v>100.22</v>
      </c>
      <c r="AS59">
        <v>100.18</v>
      </c>
      <c r="AT59">
        <v>100.16</v>
      </c>
      <c r="AU59">
        <v>100.16</v>
      </c>
      <c r="AV59">
        <v>100.1</v>
      </c>
      <c r="AW59">
        <v>100.19</v>
      </c>
      <c r="AX59">
        <v>100.17</v>
      </c>
      <c r="AY59">
        <v>100.21</v>
      </c>
      <c r="AZ59">
        <v>100.19</v>
      </c>
      <c r="BA59">
        <v>100.17</v>
      </c>
      <c r="BB59">
        <v>100.2</v>
      </c>
      <c r="BC59">
        <v>100.23</v>
      </c>
      <c r="BD59">
        <v>100.29</v>
      </c>
      <c r="BE59">
        <v>100.35</v>
      </c>
      <c r="BF59">
        <v>100.33</v>
      </c>
      <c r="BG59">
        <v>100.33</v>
      </c>
      <c r="BH59">
        <v>100.33</v>
      </c>
      <c r="BI59">
        <v>100.35</v>
      </c>
      <c r="BK59">
        <f t="shared" si="1"/>
        <v>100.1</v>
      </c>
      <c r="BL59">
        <f t="shared" si="2"/>
        <v>100.44</v>
      </c>
      <c r="BN59">
        <f t="shared" si="5"/>
        <v>56</v>
      </c>
      <c r="BO59" s="4">
        <f>HLOOKUP(BK59,B59:$BI$144,142-BN59,FALSE)</f>
        <v>0.36527777777777765</v>
      </c>
      <c r="BP59" s="4">
        <f>HLOOKUP(BL59,B59:$BI$144,142-BN59,FALSE)</f>
        <v>0.35972222222222211</v>
      </c>
      <c r="BQ59" s="4" t="str">
        <f t="shared" si="3"/>
        <v>0.3652777777777780.359722222222222</v>
      </c>
      <c r="BR59" s="4"/>
      <c r="BS59" s="4">
        <v>0.37222222222222207</v>
      </c>
      <c r="BT59">
        <f t="shared" si="4"/>
        <v>0</v>
      </c>
      <c r="BU59">
        <f t="shared" si="19"/>
        <v>1</v>
      </c>
      <c r="BV59">
        <f t="shared" si="19"/>
        <v>0</v>
      </c>
      <c r="BW59">
        <f t="shared" si="19"/>
        <v>0</v>
      </c>
      <c r="BX59">
        <f t="shared" si="19"/>
        <v>0</v>
      </c>
      <c r="BY59">
        <f t="shared" si="19"/>
        <v>0</v>
      </c>
      <c r="BZ59">
        <f t="shared" si="19"/>
        <v>0</v>
      </c>
      <c r="CA59">
        <f t="shared" si="19"/>
        <v>0</v>
      </c>
      <c r="CB59">
        <f t="shared" si="19"/>
        <v>1</v>
      </c>
      <c r="CC59">
        <f t="shared" si="19"/>
        <v>0</v>
      </c>
      <c r="CD59">
        <f t="shared" si="19"/>
        <v>0</v>
      </c>
      <c r="CE59">
        <f t="shared" si="19"/>
        <v>0</v>
      </c>
      <c r="CF59">
        <f t="shared" si="19"/>
        <v>0</v>
      </c>
      <c r="CG59">
        <f t="shared" si="19"/>
        <v>0</v>
      </c>
      <c r="CH59">
        <f t="shared" si="19"/>
        <v>0</v>
      </c>
      <c r="CI59">
        <f t="shared" si="19"/>
        <v>0</v>
      </c>
      <c r="CJ59">
        <f t="shared" si="19"/>
        <v>0</v>
      </c>
      <c r="CK59">
        <f t="shared" si="19"/>
        <v>0</v>
      </c>
      <c r="CL59">
        <f t="shared" si="19"/>
        <v>0</v>
      </c>
      <c r="CM59">
        <f t="shared" si="19"/>
        <v>0</v>
      </c>
      <c r="CN59">
        <f t="shared" si="19"/>
        <v>0</v>
      </c>
      <c r="CO59">
        <f t="shared" si="19"/>
        <v>0</v>
      </c>
      <c r="CP59">
        <f t="shared" si="19"/>
        <v>0</v>
      </c>
      <c r="CQ59">
        <f t="shared" si="19"/>
        <v>0</v>
      </c>
      <c r="CR59">
        <f t="shared" si="19"/>
        <v>0</v>
      </c>
      <c r="CS59">
        <f t="shared" si="19"/>
        <v>0</v>
      </c>
      <c r="CT59">
        <f t="shared" si="19"/>
        <v>0</v>
      </c>
      <c r="CU59">
        <f t="shared" si="19"/>
        <v>0</v>
      </c>
      <c r="CV59">
        <f t="shared" si="19"/>
        <v>0</v>
      </c>
      <c r="CW59">
        <f t="shared" si="19"/>
        <v>0</v>
      </c>
      <c r="CX59">
        <f t="shared" si="19"/>
        <v>0</v>
      </c>
      <c r="CY59">
        <f t="shared" si="19"/>
        <v>0</v>
      </c>
      <c r="CZ59">
        <f t="shared" si="19"/>
        <v>0</v>
      </c>
      <c r="DA59">
        <f t="shared" si="19"/>
        <v>0</v>
      </c>
      <c r="DB59">
        <f t="shared" si="19"/>
        <v>0</v>
      </c>
      <c r="DC59">
        <f t="shared" si="19"/>
        <v>0</v>
      </c>
      <c r="DD59">
        <f t="shared" si="19"/>
        <v>0</v>
      </c>
      <c r="DE59">
        <f t="shared" si="19"/>
        <v>0</v>
      </c>
      <c r="DF59">
        <f t="shared" si="19"/>
        <v>0</v>
      </c>
      <c r="DG59">
        <f t="shared" si="19"/>
        <v>0</v>
      </c>
      <c r="DH59">
        <f t="shared" si="19"/>
        <v>0</v>
      </c>
      <c r="DI59">
        <f t="shared" si="19"/>
        <v>0</v>
      </c>
      <c r="DJ59">
        <f t="shared" si="19"/>
        <v>0</v>
      </c>
      <c r="DK59">
        <f t="shared" si="19"/>
        <v>0</v>
      </c>
      <c r="DL59">
        <f t="shared" si="19"/>
        <v>0</v>
      </c>
      <c r="DM59">
        <f t="shared" si="19"/>
        <v>0</v>
      </c>
      <c r="DN59">
        <f t="shared" si="19"/>
        <v>0</v>
      </c>
      <c r="DO59">
        <f t="shared" si="19"/>
        <v>0</v>
      </c>
      <c r="DP59">
        <f t="shared" si="19"/>
        <v>0</v>
      </c>
      <c r="DQ59">
        <f t="shared" si="19"/>
        <v>0</v>
      </c>
      <c r="DR59">
        <f t="shared" si="19"/>
        <v>0</v>
      </c>
      <c r="DS59">
        <f t="shared" si="19"/>
        <v>0</v>
      </c>
      <c r="DT59">
        <f t="shared" si="19"/>
        <v>0</v>
      </c>
      <c r="DU59">
        <f t="shared" si="19"/>
        <v>0</v>
      </c>
      <c r="DV59">
        <f t="shared" si="19"/>
        <v>0</v>
      </c>
      <c r="DW59">
        <f t="shared" si="19"/>
        <v>0</v>
      </c>
      <c r="DX59">
        <f t="shared" si="19"/>
        <v>0</v>
      </c>
      <c r="DY59">
        <f t="shared" si="19"/>
        <v>0</v>
      </c>
      <c r="DZ59">
        <f t="shared" si="19"/>
        <v>0</v>
      </c>
      <c r="EA59">
        <f t="shared" si="19"/>
        <v>0</v>
      </c>
    </row>
    <row r="60" spans="1:131" x14ac:dyDescent="0.25">
      <c r="A60" s="2">
        <v>42641</v>
      </c>
      <c r="B60">
        <v>100.55</v>
      </c>
      <c r="C60">
        <v>100.52</v>
      </c>
      <c r="D60">
        <v>100.54</v>
      </c>
      <c r="E60">
        <v>100.53</v>
      </c>
      <c r="F60">
        <v>100.54</v>
      </c>
      <c r="G60">
        <v>100.58</v>
      </c>
      <c r="H60">
        <v>100.55</v>
      </c>
      <c r="I60">
        <v>100.51</v>
      </c>
      <c r="J60">
        <v>100.54</v>
      </c>
      <c r="K60">
        <v>100.53</v>
      </c>
      <c r="L60">
        <v>100.48</v>
      </c>
      <c r="M60">
        <v>100.47</v>
      </c>
      <c r="N60">
        <v>100.47</v>
      </c>
      <c r="O60">
        <v>100.47</v>
      </c>
      <c r="P60">
        <v>100.44</v>
      </c>
      <c r="Q60">
        <v>100.42</v>
      </c>
      <c r="R60">
        <v>100.45</v>
      </c>
      <c r="S60">
        <v>100.48</v>
      </c>
      <c r="T60">
        <v>100.48</v>
      </c>
      <c r="U60">
        <v>100.47</v>
      </c>
      <c r="V60">
        <v>100.48</v>
      </c>
      <c r="W60">
        <v>100.46</v>
      </c>
      <c r="X60">
        <v>100.44</v>
      </c>
      <c r="Y60">
        <v>100.47</v>
      </c>
      <c r="Z60">
        <v>100.47</v>
      </c>
      <c r="AA60">
        <v>100.47</v>
      </c>
      <c r="AB60">
        <v>100.47</v>
      </c>
      <c r="AC60">
        <v>100.48</v>
      </c>
      <c r="AD60">
        <v>100.48</v>
      </c>
      <c r="AE60">
        <v>100.51</v>
      </c>
      <c r="AF60">
        <v>100.53</v>
      </c>
      <c r="AG60">
        <v>100.53</v>
      </c>
      <c r="AH60">
        <v>100.56</v>
      </c>
      <c r="AI60">
        <v>100.55</v>
      </c>
      <c r="AJ60">
        <v>100.57</v>
      </c>
      <c r="AK60">
        <v>100.56</v>
      </c>
      <c r="AL60">
        <v>100.55</v>
      </c>
      <c r="AM60">
        <v>100.56</v>
      </c>
      <c r="AN60">
        <v>100.59</v>
      </c>
      <c r="AO60">
        <v>100.58</v>
      </c>
      <c r="AP60">
        <v>100.6</v>
      </c>
      <c r="AQ60">
        <v>100.56</v>
      </c>
      <c r="AR60">
        <v>100.59</v>
      </c>
      <c r="AS60">
        <v>100.58</v>
      </c>
      <c r="AT60">
        <v>100.58</v>
      </c>
      <c r="AU60">
        <v>100.54</v>
      </c>
      <c r="AV60">
        <v>100.51</v>
      </c>
      <c r="AW60">
        <v>100.51</v>
      </c>
      <c r="AX60">
        <v>100.5</v>
      </c>
      <c r="AY60">
        <v>100.49</v>
      </c>
      <c r="AZ60">
        <v>100.46</v>
      </c>
      <c r="BA60">
        <v>100.48</v>
      </c>
      <c r="BB60">
        <v>100.48</v>
      </c>
      <c r="BC60">
        <v>100.49</v>
      </c>
      <c r="BD60">
        <v>100.49</v>
      </c>
      <c r="BE60">
        <v>100.49</v>
      </c>
      <c r="BF60">
        <v>100.51</v>
      </c>
      <c r="BG60">
        <v>100.52</v>
      </c>
      <c r="BH60">
        <v>100.52</v>
      </c>
      <c r="BI60">
        <v>100.49</v>
      </c>
      <c r="BK60">
        <f t="shared" si="1"/>
        <v>100.42</v>
      </c>
      <c r="BL60">
        <f t="shared" si="2"/>
        <v>100.6</v>
      </c>
      <c r="BN60">
        <f t="shared" si="5"/>
        <v>57</v>
      </c>
      <c r="BO60" s="4">
        <f>HLOOKUP(BK60,B60:$BI$144,142-BN60,FALSE)</f>
        <v>0.34374999999999994</v>
      </c>
      <c r="BP60" s="4">
        <f>HLOOKUP(BL60,B60:$BI$144,142-BN60,FALSE)</f>
        <v>0.36111111111111099</v>
      </c>
      <c r="BQ60" s="4" t="str">
        <f t="shared" si="3"/>
        <v>0.343750.361111111111111</v>
      </c>
      <c r="BR60" s="4"/>
      <c r="BS60" s="4">
        <v>0.37291666666666651</v>
      </c>
      <c r="BT60">
        <f t="shared" si="4"/>
        <v>0</v>
      </c>
      <c r="BU60">
        <f t="shared" si="19"/>
        <v>1</v>
      </c>
      <c r="BV60">
        <f t="shared" si="19"/>
        <v>0</v>
      </c>
      <c r="BW60">
        <f t="shared" si="19"/>
        <v>0</v>
      </c>
      <c r="BX60">
        <f t="shared" si="19"/>
        <v>0</v>
      </c>
      <c r="BY60">
        <f t="shared" si="19"/>
        <v>0</v>
      </c>
      <c r="BZ60">
        <f t="shared" si="19"/>
        <v>1</v>
      </c>
      <c r="CA60">
        <f t="shared" si="19"/>
        <v>0</v>
      </c>
      <c r="CB60">
        <f t="shared" si="19"/>
        <v>0</v>
      </c>
      <c r="CC60">
        <f t="shared" si="19"/>
        <v>0</v>
      </c>
      <c r="CD60">
        <f t="shared" si="19"/>
        <v>0</v>
      </c>
      <c r="CE60">
        <f t="shared" si="19"/>
        <v>0</v>
      </c>
      <c r="CF60">
        <f t="shared" si="19"/>
        <v>0</v>
      </c>
      <c r="CG60">
        <f t="shared" si="19"/>
        <v>0</v>
      </c>
      <c r="CH60">
        <f t="shared" si="19"/>
        <v>0</v>
      </c>
      <c r="CI60">
        <f t="shared" si="19"/>
        <v>0</v>
      </c>
      <c r="CJ60">
        <f t="shared" si="19"/>
        <v>0</v>
      </c>
      <c r="CK60">
        <f t="shared" si="19"/>
        <v>0</v>
      </c>
      <c r="CL60">
        <f t="shared" si="19"/>
        <v>0</v>
      </c>
      <c r="CM60">
        <f t="shared" si="19"/>
        <v>1</v>
      </c>
      <c r="CN60">
        <f t="shared" si="19"/>
        <v>0</v>
      </c>
      <c r="CO60">
        <f t="shared" si="19"/>
        <v>0</v>
      </c>
      <c r="CP60">
        <f t="shared" si="19"/>
        <v>1</v>
      </c>
      <c r="CQ60">
        <f t="shared" si="19"/>
        <v>0</v>
      </c>
      <c r="CR60">
        <f t="shared" si="19"/>
        <v>0</v>
      </c>
      <c r="CS60">
        <f t="shared" si="19"/>
        <v>0</v>
      </c>
      <c r="CT60">
        <f t="shared" si="19"/>
        <v>0</v>
      </c>
      <c r="CU60">
        <f t="shared" si="19"/>
        <v>0</v>
      </c>
      <c r="CV60">
        <f t="shared" si="19"/>
        <v>0</v>
      </c>
      <c r="CW60">
        <f t="shared" si="19"/>
        <v>0</v>
      </c>
      <c r="CX60">
        <f t="shared" si="19"/>
        <v>0</v>
      </c>
      <c r="CY60">
        <f t="shared" si="19"/>
        <v>0</v>
      </c>
      <c r="CZ60">
        <f t="shared" si="19"/>
        <v>0</v>
      </c>
      <c r="DA60">
        <f t="shared" si="19"/>
        <v>0</v>
      </c>
      <c r="DB60">
        <f t="shared" si="19"/>
        <v>0</v>
      </c>
      <c r="DC60">
        <f t="shared" si="19"/>
        <v>0</v>
      </c>
      <c r="DD60">
        <f t="shared" si="19"/>
        <v>0</v>
      </c>
      <c r="DE60">
        <f t="shared" si="19"/>
        <v>0</v>
      </c>
      <c r="DF60">
        <f t="shared" si="19"/>
        <v>0</v>
      </c>
      <c r="DG60">
        <f t="shared" si="19"/>
        <v>0</v>
      </c>
      <c r="DH60">
        <f t="shared" si="19"/>
        <v>0</v>
      </c>
      <c r="DI60">
        <f t="shared" si="19"/>
        <v>0</v>
      </c>
      <c r="DJ60">
        <f t="shared" si="19"/>
        <v>0</v>
      </c>
      <c r="DK60">
        <f t="shared" si="19"/>
        <v>1</v>
      </c>
      <c r="DL60">
        <f t="shared" si="19"/>
        <v>0</v>
      </c>
      <c r="DM60">
        <f t="shared" si="19"/>
        <v>0</v>
      </c>
      <c r="DN60">
        <f t="shared" si="19"/>
        <v>0</v>
      </c>
      <c r="DO60">
        <f t="shared" si="19"/>
        <v>0</v>
      </c>
      <c r="DP60">
        <f t="shared" si="19"/>
        <v>0</v>
      </c>
      <c r="DQ60">
        <f t="shared" si="19"/>
        <v>0</v>
      </c>
      <c r="DR60">
        <f t="shared" si="19"/>
        <v>0</v>
      </c>
      <c r="DS60">
        <f t="shared" si="19"/>
        <v>0</v>
      </c>
      <c r="DT60">
        <f t="shared" si="19"/>
        <v>0</v>
      </c>
      <c r="DU60">
        <f t="shared" si="19"/>
        <v>0</v>
      </c>
      <c r="DV60">
        <f t="shared" si="19"/>
        <v>0</v>
      </c>
      <c r="DW60">
        <f t="shared" si="19"/>
        <v>0</v>
      </c>
      <c r="DX60">
        <f t="shared" si="19"/>
        <v>0</v>
      </c>
      <c r="DY60">
        <f t="shared" si="19"/>
        <v>0</v>
      </c>
      <c r="DZ60">
        <f t="shared" si="19"/>
        <v>0</v>
      </c>
      <c r="EA60">
        <f t="shared" si="19"/>
        <v>0</v>
      </c>
    </row>
    <row r="61" spans="1:131" x14ac:dyDescent="0.25">
      <c r="A61" s="2">
        <v>42642</v>
      </c>
      <c r="B61">
        <v>101.13</v>
      </c>
      <c r="C61">
        <v>101.13</v>
      </c>
      <c r="D61">
        <v>101.14</v>
      </c>
      <c r="E61">
        <v>101.15</v>
      </c>
      <c r="F61">
        <v>101.12</v>
      </c>
      <c r="G61">
        <v>101.12</v>
      </c>
      <c r="H61">
        <v>101.08</v>
      </c>
      <c r="I61">
        <v>101.06</v>
      </c>
      <c r="J61">
        <v>101.07</v>
      </c>
      <c r="K61">
        <v>101.06</v>
      </c>
      <c r="L61">
        <v>101.04</v>
      </c>
      <c r="M61">
        <v>101.05</v>
      </c>
      <c r="N61">
        <v>101.05</v>
      </c>
      <c r="O61">
        <v>101.05</v>
      </c>
      <c r="P61">
        <v>101.02</v>
      </c>
      <c r="Q61">
        <v>101.03</v>
      </c>
      <c r="R61">
        <v>101.02</v>
      </c>
      <c r="S61">
        <v>101</v>
      </c>
      <c r="T61">
        <v>100.99</v>
      </c>
      <c r="U61">
        <v>101</v>
      </c>
      <c r="V61">
        <v>100.97</v>
      </c>
      <c r="W61">
        <v>100.97</v>
      </c>
      <c r="X61">
        <v>100.96</v>
      </c>
      <c r="Y61">
        <v>100.98</v>
      </c>
      <c r="Z61">
        <v>101</v>
      </c>
      <c r="AA61">
        <v>100.99</v>
      </c>
      <c r="AB61">
        <v>100.97</v>
      </c>
      <c r="AC61">
        <v>100.96</v>
      </c>
      <c r="AD61">
        <v>100.97</v>
      </c>
      <c r="AE61">
        <v>100.97</v>
      </c>
      <c r="AF61">
        <v>100.97</v>
      </c>
      <c r="AG61">
        <v>100.98</v>
      </c>
      <c r="AH61">
        <v>100.97</v>
      </c>
      <c r="AI61">
        <v>100.95</v>
      </c>
      <c r="AJ61">
        <v>100.96</v>
      </c>
      <c r="AK61">
        <v>100.97</v>
      </c>
      <c r="AL61">
        <v>100.93</v>
      </c>
      <c r="AM61">
        <v>100.92</v>
      </c>
      <c r="AN61">
        <v>100.93</v>
      </c>
      <c r="AO61">
        <v>100.95</v>
      </c>
      <c r="AP61">
        <v>100.96</v>
      </c>
      <c r="AQ61">
        <v>100.95</v>
      </c>
      <c r="AR61">
        <v>100.96</v>
      </c>
      <c r="AS61">
        <v>100.96</v>
      </c>
      <c r="AT61">
        <v>100.96</v>
      </c>
      <c r="AU61">
        <v>100.94</v>
      </c>
      <c r="AV61">
        <v>100.96</v>
      </c>
      <c r="AW61">
        <v>100.97</v>
      </c>
      <c r="AX61">
        <v>100.97</v>
      </c>
      <c r="AY61">
        <v>100.99</v>
      </c>
      <c r="AZ61">
        <v>100.99</v>
      </c>
      <c r="BA61">
        <v>100.99</v>
      </c>
      <c r="BB61">
        <v>101.01</v>
      </c>
      <c r="BC61">
        <v>101.03</v>
      </c>
      <c r="BD61">
        <v>101.01</v>
      </c>
      <c r="BE61">
        <v>100.98</v>
      </c>
      <c r="BF61">
        <v>101.01</v>
      </c>
      <c r="BG61">
        <v>101</v>
      </c>
      <c r="BH61">
        <v>100.99</v>
      </c>
      <c r="BI61">
        <v>100.92</v>
      </c>
      <c r="BK61">
        <f t="shared" si="1"/>
        <v>100.92</v>
      </c>
      <c r="BL61">
        <f t="shared" si="2"/>
        <v>101.15</v>
      </c>
      <c r="BN61">
        <f t="shared" si="5"/>
        <v>58</v>
      </c>
      <c r="BO61" s="4">
        <f>HLOOKUP(BK61,B61:$BI$144,142-BN61,FALSE)</f>
        <v>0.35902777777777767</v>
      </c>
      <c r="BP61" s="4">
        <f>HLOOKUP(BL61,B61:$BI$144,142-BN61,FALSE)</f>
        <v>0.33541666666666664</v>
      </c>
      <c r="BQ61" s="4" t="str">
        <f t="shared" si="3"/>
        <v>0.3590277777777780.335416666666667</v>
      </c>
      <c r="BR61" s="4"/>
      <c r="BS61" s="4">
        <v>0.37361111111111095</v>
      </c>
      <c r="BT61">
        <f t="shared" si="4"/>
        <v>2</v>
      </c>
      <c r="BU61">
        <f t="shared" ref="BU61:EF62" si="20">COUNTIF($BQ$3:$BQ$143,$BS61&amp;BU$2)</f>
        <v>3</v>
      </c>
      <c r="BV61">
        <f t="shared" si="20"/>
        <v>1</v>
      </c>
      <c r="BW61">
        <f t="shared" si="20"/>
        <v>0</v>
      </c>
      <c r="BX61">
        <f t="shared" si="20"/>
        <v>0</v>
      </c>
      <c r="BY61">
        <f t="shared" si="20"/>
        <v>2</v>
      </c>
      <c r="BZ61">
        <f t="shared" si="20"/>
        <v>1</v>
      </c>
      <c r="CA61">
        <f t="shared" si="20"/>
        <v>1</v>
      </c>
      <c r="CB61">
        <f t="shared" si="20"/>
        <v>0</v>
      </c>
      <c r="CC61">
        <f t="shared" si="20"/>
        <v>0</v>
      </c>
      <c r="CD61">
        <f t="shared" si="20"/>
        <v>0</v>
      </c>
      <c r="CE61">
        <f t="shared" si="20"/>
        <v>0</v>
      </c>
      <c r="CF61">
        <f t="shared" si="20"/>
        <v>0</v>
      </c>
      <c r="CG61">
        <f t="shared" si="20"/>
        <v>0</v>
      </c>
      <c r="CH61">
        <f t="shared" si="20"/>
        <v>1</v>
      </c>
      <c r="CI61">
        <f t="shared" si="20"/>
        <v>0</v>
      </c>
      <c r="CJ61">
        <f t="shared" si="20"/>
        <v>0</v>
      </c>
      <c r="CK61">
        <f t="shared" si="20"/>
        <v>0</v>
      </c>
      <c r="CL61">
        <f t="shared" si="20"/>
        <v>0</v>
      </c>
      <c r="CM61">
        <f t="shared" si="20"/>
        <v>1</v>
      </c>
      <c r="CN61">
        <f t="shared" si="20"/>
        <v>0</v>
      </c>
      <c r="CO61">
        <f t="shared" si="20"/>
        <v>0</v>
      </c>
      <c r="CP61">
        <f t="shared" si="20"/>
        <v>0</v>
      </c>
      <c r="CQ61">
        <f t="shared" si="20"/>
        <v>0</v>
      </c>
      <c r="CR61">
        <f t="shared" si="20"/>
        <v>0</v>
      </c>
      <c r="CS61">
        <f t="shared" si="20"/>
        <v>0</v>
      </c>
      <c r="CT61">
        <f t="shared" si="20"/>
        <v>0</v>
      </c>
      <c r="CU61">
        <f t="shared" si="20"/>
        <v>0</v>
      </c>
      <c r="CV61">
        <f t="shared" si="20"/>
        <v>0</v>
      </c>
      <c r="CW61">
        <f t="shared" si="20"/>
        <v>0</v>
      </c>
      <c r="CX61">
        <f t="shared" si="20"/>
        <v>0</v>
      </c>
      <c r="CY61">
        <f t="shared" si="20"/>
        <v>0</v>
      </c>
      <c r="CZ61">
        <f t="shared" si="20"/>
        <v>0</v>
      </c>
      <c r="DA61">
        <f t="shared" si="20"/>
        <v>0</v>
      </c>
      <c r="DB61">
        <f t="shared" si="20"/>
        <v>0</v>
      </c>
      <c r="DC61">
        <f t="shared" si="20"/>
        <v>0</v>
      </c>
      <c r="DD61">
        <f t="shared" si="20"/>
        <v>0</v>
      </c>
      <c r="DE61">
        <f t="shared" si="20"/>
        <v>0</v>
      </c>
      <c r="DF61">
        <f t="shared" si="20"/>
        <v>0</v>
      </c>
      <c r="DG61">
        <f t="shared" si="20"/>
        <v>0</v>
      </c>
      <c r="DH61">
        <f t="shared" si="20"/>
        <v>0</v>
      </c>
      <c r="DI61">
        <f t="shared" si="20"/>
        <v>0</v>
      </c>
      <c r="DJ61">
        <f t="shared" si="20"/>
        <v>0</v>
      </c>
      <c r="DK61">
        <f t="shared" si="20"/>
        <v>0</v>
      </c>
      <c r="DL61">
        <f t="shared" si="20"/>
        <v>0</v>
      </c>
      <c r="DM61">
        <f t="shared" si="20"/>
        <v>0</v>
      </c>
      <c r="DN61">
        <f t="shared" si="20"/>
        <v>0</v>
      </c>
      <c r="DO61">
        <f t="shared" si="20"/>
        <v>0</v>
      </c>
      <c r="DP61">
        <f t="shared" si="20"/>
        <v>0</v>
      </c>
      <c r="DQ61">
        <f t="shared" si="20"/>
        <v>0</v>
      </c>
      <c r="DR61">
        <f t="shared" si="20"/>
        <v>0</v>
      </c>
      <c r="DS61">
        <f t="shared" si="20"/>
        <v>0</v>
      </c>
      <c r="DT61">
        <f t="shared" si="20"/>
        <v>0</v>
      </c>
      <c r="DU61">
        <f t="shared" si="20"/>
        <v>0</v>
      </c>
      <c r="DV61">
        <f t="shared" si="20"/>
        <v>0</v>
      </c>
      <c r="DW61">
        <f t="shared" si="20"/>
        <v>0</v>
      </c>
      <c r="DX61">
        <f t="shared" si="20"/>
        <v>0</v>
      </c>
      <c r="DY61">
        <f t="shared" si="20"/>
        <v>0</v>
      </c>
      <c r="DZ61">
        <f t="shared" si="20"/>
        <v>0</v>
      </c>
      <c r="EA61">
        <f t="shared" si="20"/>
        <v>0</v>
      </c>
    </row>
    <row r="62" spans="1:131" x14ac:dyDescent="0.25">
      <c r="A62" s="2">
        <v>42643</v>
      </c>
      <c r="B62">
        <v>101.09</v>
      </c>
      <c r="C62">
        <v>101.07</v>
      </c>
      <c r="D62">
        <v>101.07</v>
      </c>
      <c r="E62">
        <v>101.08</v>
      </c>
      <c r="F62">
        <v>101.06</v>
      </c>
      <c r="G62">
        <v>101.04</v>
      </c>
      <c r="H62">
        <v>101.05</v>
      </c>
      <c r="I62">
        <v>101.09</v>
      </c>
      <c r="J62">
        <v>101.1</v>
      </c>
      <c r="K62">
        <v>101.1</v>
      </c>
      <c r="L62">
        <v>101.09</v>
      </c>
      <c r="M62">
        <v>101.05</v>
      </c>
      <c r="N62">
        <v>101.06</v>
      </c>
      <c r="O62">
        <v>101.05</v>
      </c>
      <c r="P62">
        <v>101.06</v>
      </c>
      <c r="Q62">
        <v>101.06</v>
      </c>
      <c r="R62">
        <v>101.05</v>
      </c>
      <c r="S62">
        <v>101.05</v>
      </c>
      <c r="T62">
        <v>101.05</v>
      </c>
      <c r="U62">
        <v>101.04</v>
      </c>
      <c r="V62">
        <v>101</v>
      </c>
      <c r="W62">
        <v>101.02</v>
      </c>
      <c r="X62">
        <v>101.06</v>
      </c>
      <c r="Y62">
        <v>101.1</v>
      </c>
      <c r="Z62">
        <v>101.09</v>
      </c>
      <c r="AA62">
        <v>101.11</v>
      </c>
      <c r="AB62">
        <v>101.12</v>
      </c>
      <c r="AC62">
        <v>101.13</v>
      </c>
      <c r="AD62">
        <v>101.14</v>
      </c>
      <c r="AE62">
        <v>101.14</v>
      </c>
      <c r="AF62">
        <v>101.13</v>
      </c>
      <c r="AG62">
        <v>101.13</v>
      </c>
      <c r="AH62">
        <v>101.15</v>
      </c>
      <c r="AI62">
        <v>101.14</v>
      </c>
      <c r="AJ62">
        <v>101.13</v>
      </c>
      <c r="AK62">
        <v>101.13</v>
      </c>
      <c r="AL62">
        <v>101.12</v>
      </c>
      <c r="AM62">
        <v>101.11</v>
      </c>
      <c r="AN62">
        <v>101.1</v>
      </c>
      <c r="AO62">
        <v>101.1</v>
      </c>
      <c r="AP62">
        <v>101.11</v>
      </c>
      <c r="AQ62">
        <v>101.1</v>
      </c>
      <c r="AR62">
        <v>101.11</v>
      </c>
      <c r="AS62">
        <v>101.14</v>
      </c>
      <c r="AT62">
        <v>101.2</v>
      </c>
      <c r="AU62">
        <v>101.22</v>
      </c>
      <c r="AV62">
        <v>101.23</v>
      </c>
      <c r="AW62">
        <v>101.2</v>
      </c>
      <c r="AX62">
        <v>101.21</v>
      </c>
      <c r="AY62">
        <v>101.21</v>
      </c>
      <c r="AZ62">
        <v>101.21</v>
      </c>
      <c r="BA62">
        <v>101.21</v>
      </c>
      <c r="BB62">
        <v>101.22</v>
      </c>
      <c r="BC62">
        <v>101.23</v>
      </c>
      <c r="BD62">
        <v>101.2</v>
      </c>
      <c r="BE62">
        <v>101.2</v>
      </c>
      <c r="BF62">
        <v>101.2</v>
      </c>
      <c r="BG62">
        <v>101.2</v>
      </c>
      <c r="BH62">
        <v>101.19</v>
      </c>
      <c r="BI62">
        <v>101.2</v>
      </c>
      <c r="BK62">
        <f t="shared" si="1"/>
        <v>101</v>
      </c>
      <c r="BL62">
        <f t="shared" si="2"/>
        <v>101.23</v>
      </c>
      <c r="BN62">
        <f t="shared" si="5"/>
        <v>59</v>
      </c>
      <c r="BO62" s="4">
        <f>HLOOKUP(BK62,B62:$BI$144,142-BN62,FALSE)</f>
        <v>0.34722222222222215</v>
      </c>
      <c r="BP62" s="4">
        <f>HLOOKUP(BL62,B62:$BI$144,142-BN62,FALSE)</f>
        <v>0.36527777777777765</v>
      </c>
      <c r="BQ62" s="4" t="str">
        <f t="shared" si="3"/>
        <v>0.3472222222222220.365277777777778</v>
      </c>
      <c r="BR62" s="4"/>
      <c r="BS62" s="4">
        <v>0.37430555555555539</v>
      </c>
      <c r="BT62">
        <f t="shared" si="4"/>
        <v>0</v>
      </c>
      <c r="BU62">
        <f t="shared" si="20"/>
        <v>1</v>
      </c>
      <c r="BV62">
        <f t="shared" si="20"/>
        <v>1</v>
      </c>
      <c r="BW62">
        <f t="shared" si="20"/>
        <v>2</v>
      </c>
      <c r="BX62">
        <f t="shared" si="20"/>
        <v>0</v>
      </c>
      <c r="BY62">
        <f t="shared" si="20"/>
        <v>1</v>
      </c>
      <c r="BZ62">
        <f t="shared" si="20"/>
        <v>1</v>
      </c>
      <c r="CA62">
        <f t="shared" si="20"/>
        <v>0</v>
      </c>
      <c r="CB62">
        <f t="shared" si="20"/>
        <v>0</v>
      </c>
      <c r="CC62">
        <f t="shared" si="20"/>
        <v>0</v>
      </c>
      <c r="CD62">
        <f t="shared" si="20"/>
        <v>0</v>
      </c>
      <c r="CE62">
        <f t="shared" si="20"/>
        <v>0</v>
      </c>
      <c r="CF62">
        <f t="shared" si="20"/>
        <v>0</v>
      </c>
      <c r="CG62">
        <f t="shared" si="20"/>
        <v>0</v>
      </c>
      <c r="CH62">
        <f t="shared" si="20"/>
        <v>1</v>
      </c>
      <c r="CI62">
        <f t="shared" si="20"/>
        <v>0</v>
      </c>
      <c r="CJ62">
        <f t="shared" si="20"/>
        <v>0</v>
      </c>
      <c r="CK62">
        <f t="shared" si="20"/>
        <v>0</v>
      </c>
      <c r="CL62">
        <f t="shared" si="20"/>
        <v>1</v>
      </c>
      <c r="CM62">
        <f t="shared" si="20"/>
        <v>0</v>
      </c>
      <c r="CN62">
        <f t="shared" si="20"/>
        <v>0</v>
      </c>
      <c r="CO62">
        <f t="shared" si="20"/>
        <v>0</v>
      </c>
      <c r="CP62">
        <f t="shared" si="20"/>
        <v>1</v>
      </c>
      <c r="CQ62">
        <f t="shared" si="20"/>
        <v>0</v>
      </c>
      <c r="CR62">
        <f t="shared" si="20"/>
        <v>0</v>
      </c>
      <c r="CS62">
        <f t="shared" si="20"/>
        <v>0</v>
      </c>
      <c r="CT62">
        <f t="shared" si="20"/>
        <v>0</v>
      </c>
      <c r="CU62">
        <f t="shared" si="20"/>
        <v>0</v>
      </c>
      <c r="CV62">
        <f t="shared" si="20"/>
        <v>0</v>
      </c>
      <c r="CW62">
        <f t="shared" si="20"/>
        <v>0</v>
      </c>
      <c r="CX62">
        <f t="shared" si="20"/>
        <v>0</v>
      </c>
      <c r="CY62">
        <f t="shared" si="20"/>
        <v>0</v>
      </c>
      <c r="CZ62">
        <f t="shared" si="20"/>
        <v>0</v>
      </c>
      <c r="DA62">
        <f t="shared" si="20"/>
        <v>0</v>
      </c>
      <c r="DB62">
        <f t="shared" si="20"/>
        <v>0</v>
      </c>
      <c r="DC62">
        <f t="shared" si="20"/>
        <v>0</v>
      </c>
      <c r="DD62">
        <f t="shared" si="20"/>
        <v>0</v>
      </c>
      <c r="DE62">
        <f t="shared" si="20"/>
        <v>0</v>
      </c>
      <c r="DF62">
        <f t="shared" si="20"/>
        <v>0</v>
      </c>
      <c r="DG62">
        <f t="shared" si="20"/>
        <v>1</v>
      </c>
      <c r="DH62">
        <f t="shared" si="20"/>
        <v>0</v>
      </c>
      <c r="DI62">
        <f t="shared" si="20"/>
        <v>0</v>
      </c>
      <c r="DJ62">
        <f t="shared" si="20"/>
        <v>0</v>
      </c>
      <c r="DK62">
        <f t="shared" si="20"/>
        <v>1</v>
      </c>
      <c r="DL62">
        <f t="shared" si="20"/>
        <v>0</v>
      </c>
      <c r="DM62">
        <f t="shared" si="20"/>
        <v>0</v>
      </c>
      <c r="DN62">
        <f t="shared" si="20"/>
        <v>0</v>
      </c>
      <c r="DO62">
        <f t="shared" si="20"/>
        <v>0</v>
      </c>
      <c r="DP62">
        <f t="shared" si="20"/>
        <v>0</v>
      </c>
      <c r="DQ62">
        <f t="shared" si="20"/>
        <v>0</v>
      </c>
      <c r="DR62">
        <f t="shared" si="20"/>
        <v>0</v>
      </c>
      <c r="DS62">
        <f t="shared" si="20"/>
        <v>0</v>
      </c>
      <c r="DT62">
        <f t="shared" si="20"/>
        <v>0</v>
      </c>
      <c r="DU62">
        <f t="shared" si="20"/>
        <v>0</v>
      </c>
      <c r="DV62">
        <f t="shared" si="20"/>
        <v>0</v>
      </c>
      <c r="DW62">
        <f t="shared" si="20"/>
        <v>0</v>
      </c>
      <c r="DX62">
        <f t="shared" si="20"/>
        <v>0</v>
      </c>
      <c r="DY62">
        <f t="shared" si="20"/>
        <v>0</v>
      </c>
      <c r="DZ62">
        <f t="shared" si="20"/>
        <v>0</v>
      </c>
      <c r="EA62">
        <f t="shared" si="20"/>
        <v>0</v>
      </c>
    </row>
    <row r="63" spans="1:131" x14ac:dyDescent="0.25">
      <c r="A63" s="2">
        <v>42646</v>
      </c>
      <c r="B63">
        <v>101.31</v>
      </c>
      <c r="C63">
        <v>101.33</v>
      </c>
      <c r="D63">
        <v>101.35</v>
      </c>
      <c r="E63">
        <v>101.39</v>
      </c>
      <c r="F63">
        <v>101.42</v>
      </c>
      <c r="G63">
        <v>101.41</v>
      </c>
      <c r="H63">
        <v>101.37</v>
      </c>
      <c r="I63">
        <v>101.38</v>
      </c>
      <c r="J63">
        <v>101.38</v>
      </c>
      <c r="K63">
        <v>101.35</v>
      </c>
      <c r="L63">
        <v>101.35</v>
      </c>
      <c r="M63">
        <v>101.35</v>
      </c>
      <c r="N63">
        <v>101.37</v>
      </c>
      <c r="O63">
        <v>101.37</v>
      </c>
      <c r="P63">
        <v>101.37</v>
      </c>
      <c r="Q63">
        <v>101.38</v>
      </c>
      <c r="R63">
        <v>101.38</v>
      </c>
      <c r="S63">
        <v>101.4</v>
      </c>
      <c r="T63">
        <v>101.41</v>
      </c>
      <c r="U63">
        <v>101.43</v>
      </c>
      <c r="V63">
        <v>101.42</v>
      </c>
      <c r="W63">
        <v>101.43</v>
      </c>
      <c r="X63">
        <v>101.44</v>
      </c>
      <c r="Y63">
        <v>101.43</v>
      </c>
      <c r="Z63">
        <v>101.43</v>
      </c>
      <c r="AA63">
        <v>101.46</v>
      </c>
      <c r="AB63">
        <v>101.43</v>
      </c>
      <c r="AC63">
        <v>101.43</v>
      </c>
      <c r="AD63">
        <v>101.45</v>
      </c>
      <c r="AE63">
        <v>101.46</v>
      </c>
      <c r="AF63">
        <v>101.46</v>
      </c>
      <c r="AG63">
        <v>101.45</v>
      </c>
      <c r="AH63">
        <v>101.49</v>
      </c>
      <c r="AI63">
        <v>101.47</v>
      </c>
      <c r="AJ63">
        <v>101.47</v>
      </c>
      <c r="AK63">
        <v>101.48</v>
      </c>
      <c r="AL63">
        <v>101.48</v>
      </c>
      <c r="AM63">
        <v>101.48</v>
      </c>
      <c r="AN63">
        <v>101.48</v>
      </c>
      <c r="AO63">
        <v>101.47</v>
      </c>
      <c r="AP63">
        <v>101.5</v>
      </c>
      <c r="AQ63">
        <v>101.48</v>
      </c>
      <c r="AR63">
        <v>101.48</v>
      </c>
      <c r="AS63">
        <v>101.5</v>
      </c>
      <c r="AT63">
        <v>101.51</v>
      </c>
      <c r="AU63">
        <v>101.54</v>
      </c>
      <c r="AV63">
        <v>101.53</v>
      </c>
      <c r="AW63">
        <v>101.53</v>
      </c>
      <c r="AX63">
        <v>101.53</v>
      </c>
      <c r="AY63">
        <v>101.52</v>
      </c>
      <c r="AZ63">
        <v>101.56</v>
      </c>
      <c r="BA63">
        <v>101.59</v>
      </c>
      <c r="BB63">
        <v>101.55</v>
      </c>
      <c r="BC63">
        <v>101.54</v>
      </c>
      <c r="BD63">
        <v>101.54</v>
      </c>
      <c r="BE63">
        <v>101.51</v>
      </c>
      <c r="BF63">
        <v>101.54</v>
      </c>
      <c r="BG63">
        <v>101.53</v>
      </c>
      <c r="BH63">
        <v>101.53</v>
      </c>
      <c r="BI63">
        <v>101.52</v>
      </c>
      <c r="BK63">
        <f t="shared" si="1"/>
        <v>101.31</v>
      </c>
      <c r="BL63">
        <f t="shared" si="2"/>
        <v>101.59</v>
      </c>
      <c r="BN63">
        <f t="shared" si="5"/>
        <v>60</v>
      </c>
      <c r="BO63" s="4">
        <f>HLOOKUP(BK63,B63:$BI$144,142-BN63,FALSE)</f>
        <v>0.33333333333333331</v>
      </c>
      <c r="BP63" s="4">
        <f>HLOOKUP(BL63,B63:$BI$144,142-BN63,FALSE)</f>
        <v>0.36874999999999986</v>
      </c>
      <c r="BQ63" s="4" t="str">
        <f t="shared" si="3"/>
        <v>0.3333333333333330.36875</v>
      </c>
      <c r="BR63" s="4"/>
    </row>
    <row r="64" spans="1:131" x14ac:dyDescent="0.25">
      <c r="A64" s="2">
        <v>42647</v>
      </c>
      <c r="B64">
        <v>102.02</v>
      </c>
      <c r="C64">
        <v>102.04</v>
      </c>
      <c r="D64">
        <v>102.06</v>
      </c>
      <c r="E64">
        <v>102.08</v>
      </c>
      <c r="F64">
        <v>102.05</v>
      </c>
      <c r="G64">
        <v>102.05</v>
      </c>
      <c r="H64">
        <v>102.03</v>
      </c>
      <c r="I64">
        <v>102.02</v>
      </c>
      <c r="J64">
        <v>102</v>
      </c>
      <c r="K64">
        <v>102.04</v>
      </c>
      <c r="L64">
        <v>102.03</v>
      </c>
      <c r="M64">
        <v>101.99</v>
      </c>
      <c r="N64">
        <v>102</v>
      </c>
      <c r="O64">
        <v>101.98</v>
      </c>
      <c r="P64">
        <v>101.98</v>
      </c>
      <c r="Q64">
        <v>101.96</v>
      </c>
      <c r="R64">
        <v>101.98</v>
      </c>
      <c r="S64">
        <v>101.97</v>
      </c>
      <c r="T64">
        <v>101.97</v>
      </c>
      <c r="U64">
        <v>101.95</v>
      </c>
      <c r="V64">
        <v>101.96</v>
      </c>
      <c r="W64">
        <v>101.97</v>
      </c>
      <c r="X64">
        <v>101.99</v>
      </c>
      <c r="Y64">
        <v>101.97</v>
      </c>
      <c r="Z64">
        <v>101.96</v>
      </c>
      <c r="AA64">
        <v>101.97</v>
      </c>
      <c r="AB64">
        <v>101.95</v>
      </c>
      <c r="AC64">
        <v>101.97</v>
      </c>
      <c r="AD64">
        <v>101.97</v>
      </c>
      <c r="AE64">
        <v>101.97</v>
      </c>
      <c r="AF64">
        <v>101.99</v>
      </c>
      <c r="AG64">
        <v>102.01</v>
      </c>
      <c r="AH64">
        <v>102.01</v>
      </c>
      <c r="AI64">
        <v>102.02</v>
      </c>
      <c r="AJ64">
        <v>102.03</v>
      </c>
      <c r="AK64">
        <v>102.02</v>
      </c>
      <c r="AL64">
        <v>102.02</v>
      </c>
      <c r="AM64">
        <v>102.04</v>
      </c>
      <c r="AN64">
        <v>102.02</v>
      </c>
      <c r="AO64">
        <v>102</v>
      </c>
      <c r="AP64">
        <v>102.02</v>
      </c>
      <c r="AQ64">
        <v>102</v>
      </c>
      <c r="AR64">
        <v>101.98</v>
      </c>
      <c r="AS64">
        <v>101.98</v>
      </c>
      <c r="AT64">
        <v>102.01</v>
      </c>
      <c r="AU64">
        <v>101.98</v>
      </c>
      <c r="AV64">
        <v>102</v>
      </c>
      <c r="AW64">
        <v>101.95</v>
      </c>
      <c r="AX64">
        <v>101.96</v>
      </c>
      <c r="AY64">
        <v>101.97</v>
      </c>
      <c r="AZ64">
        <v>101.99</v>
      </c>
      <c r="BA64">
        <v>101.94</v>
      </c>
      <c r="BB64">
        <v>101.94</v>
      </c>
      <c r="BC64">
        <v>101.91</v>
      </c>
      <c r="BD64">
        <v>101.89</v>
      </c>
      <c r="BE64">
        <v>101.9</v>
      </c>
      <c r="BF64">
        <v>101.86</v>
      </c>
      <c r="BG64">
        <v>101.88</v>
      </c>
      <c r="BH64">
        <v>101.87</v>
      </c>
      <c r="BI64">
        <v>101.83</v>
      </c>
      <c r="BK64">
        <f t="shared" si="1"/>
        <v>101.83</v>
      </c>
      <c r="BL64">
        <f t="shared" si="2"/>
        <v>102.08</v>
      </c>
      <c r="BN64">
        <f t="shared" si="5"/>
        <v>61</v>
      </c>
      <c r="BO64" s="4">
        <f>HLOOKUP(BK64,B64:$BI$144,142-BN64,FALSE)</f>
        <v>0.37430555555555539</v>
      </c>
      <c r="BP64" s="4">
        <f>HLOOKUP(BL64,B64:$BI$144,142-BN64,FALSE)</f>
        <v>0.33541666666666664</v>
      </c>
      <c r="BQ64" s="4" t="str">
        <f t="shared" si="3"/>
        <v>0.3743055555555550.335416666666667</v>
      </c>
      <c r="BR64" s="4"/>
    </row>
    <row r="65" spans="1:70" x14ac:dyDescent="0.25">
      <c r="A65" s="2">
        <v>42648</v>
      </c>
      <c r="B65">
        <v>102.78</v>
      </c>
      <c r="C65">
        <v>102.77</v>
      </c>
      <c r="D65">
        <v>102.76</v>
      </c>
      <c r="E65">
        <v>102.77</v>
      </c>
      <c r="F65">
        <v>102.74</v>
      </c>
      <c r="G65">
        <v>102.74</v>
      </c>
      <c r="H65">
        <v>102.71</v>
      </c>
      <c r="I65">
        <v>102.7</v>
      </c>
      <c r="J65">
        <v>102.72</v>
      </c>
      <c r="K65">
        <v>102.73</v>
      </c>
      <c r="L65">
        <v>102.75</v>
      </c>
      <c r="M65">
        <v>102.75</v>
      </c>
      <c r="N65">
        <v>102.75</v>
      </c>
      <c r="O65">
        <v>102.74</v>
      </c>
      <c r="P65">
        <v>102.73</v>
      </c>
      <c r="Q65">
        <v>102.71</v>
      </c>
      <c r="R65">
        <v>102.71</v>
      </c>
      <c r="S65">
        <v>102.7</v>
      </c>
      <c r="T65">
        <v>102.7</v>
      </c>
      <c r="U65">
        <v>102.71</v>
      </c>
      <c r="V65">
        <v>102.7</v>
      </c>
      <c r="W65">
        <v>102.69</v>
      </c>
      <c r="X65">
        <v>102.72</v>
      </c>
      <c r="Y65">
        <v>102.72</v>
      </c>
      <c r="Z65">
        <v>102.7</v>
      </c>
      <c r="AA65">
        <v>102.71</v>
      </c>
      <c r="AB65">
        <v>102.72</v>
      </c>
      <c r="AC65">
        <v>102.73</v>
      </c>
      <c r="AD65">
        <v>102.72</v>
      </c>
      <c r="AE65">
        <v>102.71</v>
      </c>
      <c r="AF65">
        <v>102.7</v>
      </c>
      <c r="AG65">
        <v>102.72</v>
      </c>
      <c r="AH65">
        <v>102.74</v>
      </c>
      <c r="AI65">
        <v>102.73</v>
      </c>
      <c r="AJ65">
        <v>102.77</v>
      </c>
      <c r="AK65">
        <v>102.75</v>
      </c>
      <c r="AL65">
        <v>102.73</v>
      </c>
      <c r="AM65">
        <v>102.71</v>
      </c>
      <c r="AN65">
        <v>102.74</v>
      </c>
      <c r="AO65">
        <v>102.74</v>
      </c>
      <c r="AP65">
        <v>102.76</v>
      </c>
      <c r="AQ65">
        <v>102.77</v>
      </c>
      <c r="AR65">
        <v>102.78</v>
      </c>
      <c r="AS65">
        <v>102.79</v>
      </c>
      <c r="AT65">
        <v>102.78</v>
      </c>
      <c r="AU65">
        <v>102.75</v>
      </c>
      <c r="AV65">
        <v>102.75</v>
      </c>
      <c r="AW65">
        <v>102.73</v>
      </c>
      <c r="AX65">
        <v>102.74</v>
      </c>
      <c r="AY65">
        <v>102.73</v>
      </c>
      <c r="AZ65">
        <v>102.76</v>
      </c>
      <c r="BA65">
        <v>102.78</v>
      </c>
      <c r="BB65">
        <v>102.81</v>
      </c>
      <c r="BC65">
        <v>102.82</v>
      </c>
      <c r="BD65">
        <v>102.82</v>
      </c>
      <c r="BE65">
        <v>102.82</v>
      </c>
      <c r="BF65">
        <v>102.84</v>
      </c>
      <c r="BG65">
        <v>102.85</v>
      </c>
      <c r="BH65">
        <v>102.86</v>
      </c>
      <c r="BI65">
        <v>102.86</v>
      </c>
      <c r="BK65">
        <f t="shared" si="1"/>
        <v>102.69</v>
      </c>
      <c r="BL65">
        <f t="shared" si="2"/>
        <v>102.86</v>
      </c>
      <c r="BN65">
        <f t="shared" si="5"/>
        <v>62</v>
      </c>
      <c r="BO65" s="4">
        <f>HLOOKUP(BK65,B65:$BI$144,142-BN65,FALSE)</f>
        <v>0.3479166666666666</v>
      </c>
      <c r="BP65" s="4">
        <f>HLOOKUP(BL65,B65:$BI$144,142-BN65,FALSE)</f>
        <v>0.37361111111111095</v>
      </c>
      <c r="BQ65" s="4" t="str">
        <f t="shared" si="3"/>
        <v>0.3479166666666670.373611111111111</v>
      </c>
      <c r="BR65" s="4"/>
    </row>
    <row r="66" spans="1:70" x14ac:dyDescent="0.25">
      <c r="A66" s="2">
        <v>42649</v>
      </c>
      <c r="B66">
        <v>103.46</v>
      </c>
      <c r="C66">
        <v>103.48</v>
      </c>
      <c r="D66">
        <v>103.49</v>
      </c>
      <c r="E66">
        <v>103.46</v>
      </c>
      <c r="F66">
        <v>103.46</v>
      </c>
      <c r="G66">
        <v>103.45</v>
      </c>
      <c r="H66">
        <v>103.46</v>
      </c>
      <c r="I66">
        <v>103.46</v>
      </c>
      <c r="J66">
        <v>103.46</v>
      </c>
      <c r="K66">
        <v>103.49</v>
      </c>
      <c r="L66">
        <v>103.5</v>
      </c>
      <c r="M66">
        <v>103.48</v>
      </c>
      <c r="N66">
        <v>103.48</v>
      </c>
      <c r="O66">
        <v>103.48</v>
      </c>
      <c r="P66">
        <v>103.49</v>
      </c>
      <c r="Q66">
        <v>103.48</v>
      </c>
      <c r="R66">
        <v>103.47</v>
      </c>
      <c r="S66">
        <v>103.46</v>
      </c>
      <c r="T66">
        <v>103.49</v>
      </c>
      <c r="U66">
        <v>103.5</v>
      </c>
      <c r="V66">
        <v>103.51</v>
      </c>
      <c r="W66">
        <v>103.5</v>
      </c>
      <c r="X66">
        <v>103.49</v>
      </c>
      <c r="Y66">
        <v>103.5</v>
      </c>
      <c r="Z66">
        <v>103.51</v>
      </c>
      <c r="AA66">
        <v>103.48</v>
      </c>
      <c r="AB66">
        <v>103.48</v>
      </c>
      <c r="AC66">
        <v>103.47</v>
      </c>
      <c r="AD66">
        <v>103.5</v>
      </c>
      <c r="AE66">
        <v>103.49</v>
      </c>
      <c r="AF66">
        <v>103.46</v>
      </c>
      <c r="AG66">
        <v>103.48</v>
      </c>
      <c r="AH66">
        <v>103.49</v>
      </c>
      <c r="AI66">
        <v>103.51</v>
      </c>
      <c r="AJ66">
        <v>103.5</v>
      </c>
      <c r="AK66">
        <v>103.5</v>
      </c>
      <c r="AL66">
        <v>103.51</v>
      </c>
      <c r="AM66">
        <v>103.53</v>
      </c>
      <c r="AN66">
        <v>103.54</v>
      </c>
      <c r="AO66">
        <v>103.53</v>
      </c>
      <c r="AP66">
        <v>103.54</v>
      </c>
      <c r="AQ66">
        <v>103.56</v>
      </c>
      <c r="AR66">
        <v>103.59</v>
      </c>
      <c r="AS66">
        <v>103.6</v>
      </c>
      <c r="AT66">
        <v>103.58</v>
      </c>
      <c r="AU66">
        <v>103.58</v>
      </c>
      <c r="AV66">
        <v>103.58</v>
      </c>
      <c r="AW66">
        <v>103.56</v>
      </c>
      <c r="AX66">
        <v>103.55</v>
      </c>
      <c r="AY66">
        <v>103.56</v>
      </c>
      <c r="AZ66">
        <v>103.56</v>
      </c>
      <c r="BA66">
        <v>103.55</v>
      </c>
      <c r="BB66">
        <v>103.53</v>
      </c>
      <c r="BC66">
        <v>103.52</v>
      </c>
      <c r="BD66">
        <v>103.52</v>
      </c>
      <c r="BE66">
        <v>103.51</v>
      </c>
      <c r="BF66">
        <v>103.49</v>
      </c>
      <c r="BG66">
        <v>103.46</v>
      </c>
      <c r="BH66">
        <v>103.41</v>
      </c>
      <c r="BI66">
        <v>103.4</v>
      </c>
      <c r="BK66">
        <f t="shared" si="1"/>
        <v>103.4</v>
      </c>
      <c r="BL66">
        <f t="shared" si="2"/>
        <v>103.6</v>
      </c>
      <c r="BN66">
        <f t="shared" si="5"/>
        <v>63</v>
      </c>
      <c r="BO66" s="4">
        <f>HLOOKUP(BK66,B66:$BI$144,142-BN66,FALSE)</f>
        <v>0.37430555555555539</v>
      </c>
      <c r="BP66" s="4">
        <f>HLOOKUP(BL66,B66:$BI$144,142-BN66,FALSE)</f>
        <v>0.36319444444444432</v>
      </c>
      <c r="BQ66" s="4" t="str">
        <f t="shared" si="3"/>
        <v>0.3743055555555550.363194444444444</v>
      </c>
      <c r="BR66" s="4"/>
    </row>
    <row r="67" spans="1:70" x14ac:dyDescent="0.25">
      <c r="A67" s="2">
        <v>42650</v>
      </c>
      <c r="B67">
        <v>103.7</v>
      </c>
      <c r="C67">
        <v>103.72</v>
      </c>
      <c r="D67">
        <v>103.69</v>
      </c>
      <c r="E67">
        <v>103.73</v>
      </c>
      <c r="F67">
        <v>103.71</v>
      </c>
      <c r="G67">
        <v>103.73</v>
      </c>
      <c r="H67">
        <v>103.71</v>
      </c>
      <c r="I67">
        <v>103.75</v>
      </c>
      <c r="J67">
        <v>103.74</v>
      </c>
      <c r="K67">
        <v>103.73</v>
      </c>
      <c r="L67">
        <v>103.71</v>
      </c>
      <c r="M67">
        <v>103.7</v>
      </c>
      <c r="N67">
        <v>103.7</v>
      </c>
      <c r="O67">
        <v>103.7</v>
      </c>
      <c r="P67">
        <v>103.7</v>
      </c>
      <c r="Q67">
        <v>103.69</v>
      </c>
      <c r="R67">
        <v>103.72</v>
      </c>
      <c r="S67">
        <v>103.73</v>
      </c>
      <c r="T67">
        <v>103.72</v>
      </c>
      <c r="U67">
        <v>103.74</v>
      </c>
      <c r="V67">
        <v>103.76</v>
      </c>
      <c r="W67">
        <v>103.77</v>
      </c>
      <c r="X67">
        <v>103.77</v>
      </c>
      <c r="Y67">
        <v>103.77</v>
      </c>
      <c r="Z67">
        <v>103.79</v>
      </c>
      <c r="AA67">
        <v>103.79</v>
      </c>
      <c r="AB67">
        <v>103.78</v>
      </c>
      <c r="AC67">
        <v>103.78</v>
      </c>
      <c r="AD67">
        <v>103.77</v>
      </c>
      <c r="AE67">
        <v>103.77</v>
      </c>
      <c r="AF67">
        <v>103.76</v>
      </c>
      <c r="AG67">
        <v>103.78</v>
      </c>
      <c r="AH67">
        <v>103.8</v>
      </c>
      <c r="AI67">
        <v>103.77</v>
      </c>
      <c r="AJ67">
        <v>103.8</v>
      </c>
      <c r="AK67">
        <v>103.78</v>
      </c>
      <c r="AL67">
        <v>103.76</v>
      </c>
      <c r="AM67">
        <v>103.74</v>
      </c>
      <c r="AN67">
        <v>103.8</v>
      </c>
      <c r="AO67">
        <v>103.8</v>
      </c>
      <c r="AP67">
        <v>103.77</v>
      </c>
      <c r="AQ67">
        <v>103.77</v>
      </c>
      <c r="AR67">
        <v>103.8</v>
      </c>
      <c r="AS67">
        <v>103.82</v>
      </c>
      <c r="AT67">
        <v>103.84</v>
      </c>
      <c r="AU67">
        <v>103.84</v>
      </c>
      <c r="AV67">
        <v>103.83</v>
      </c>
      <c r="AW67">
        <v>103.83</v>
      </c>
      <c r="AX67">
        <v>103.84</v>
      </c>
      <c r="AY67">
        <v>103.83</v>
      </c>
      <c r="AZ67">
        <v>103.8</v>
      </c>
      <c r="BA67">
        <v>103.78</v>
      </c>
      <c r="BB67">
        <v>103.8</v>
      </c>
      <c r="BC67">
        <v>103.8</v>
      </c>
      <c r="BD67">
        <v>103.79</v>
      </c>
      <c r="BE67">
        <v>103.82</v>
      </c>
      <c r="BF67">
        <v>103.85</v>
      </c>
      <c r="BG67">
        <v>103.85</v>
      </c>
      <c r="BH67">
        <v>103.8</v>
      </c>
      <c r="BI67">
        <v>103.77</v>
      </c>
      <c r="BK67">
        <f t="shared" si="1"/>
        <v>103.69</v>
      </c>
      <c r="BL67">
        <f t="shared" si="2"/>
        <v>103.85</v>
      </c>
      <c r="BN67">
        <f t="shared" si="5"/>
        <v>64</v>
      </c>
      <c r="BO67" s="4">
        <f>HLOOKUP(BK67,B67:$BI$144,142-BN67,FALSE)</f>
        <v>0.3347222222222222</v>
      </c>
      <c r="BP67" s="4">
        <f>HLOOKUP(BL67,B67:$BI$144,142-BN67,FALSE)</f>
        <v>0.37222222222222207</v>
      </c>
      <c r="BQ67" s="4" t="str">
        <f t="shared" si="3"/>
        <v>0.3347222222222220.372222222222222</v>
      </c>
      <c r="BR67" s="4"/>
    </row>
    <row r="68" spans="1:70" x14ac:dyDescent="0.25">
      <c r="A68" s="2">
        <v>42653</v>
      </c>
      <c r="B68">
        <v>102.98</v>
      </c>
      <c r="C68">
        <v>102.96</v>
      </c>
      <c r="D68">
        <v>103.01</v>
      </c>
      <c r="E68">
        <v>103.05</v>
      </c>
      <c r="F68">
        <v>103.07</v>
      </c>
      <c r="G68">
        <v>103.06</v>
      </c>
      <c r="H68">
        <v>103.06</v>
      </c>
      <c r="I68">
        <v>103.06</v>
      </c>
      <c r="J68">
        <v>103.07</v>
      </c>
      <c r="K68">
        <v>103.07</v>
      </c>
      <c r="L68">
        <v>103.08</v>
      </c>
      <c r="M68">
        <v>103.07</v>
      </c>
      <c r="N68">
        <v>103.06</v>
      </c>
      <c r="O68">
        <v>103.08</v>
      </c>
      <c r="P68">
        <v>103.07</v>
      </c>
      <c r="Q68">
        <v>103.07</v>
      </c>
      <c r="R68">
        <v>103.1</v>
      </c>
      <c r="S68">
        <v>103.11</v>
      </c>
      <c r="T68">
        <v>103.09</v>
      </c>
      <c r="U68">
        <v>103.1</v>
      </c>
      <c r="V68">
        <v>103.09</v>
      </c>
      <c r="W68">
        <v>103.08</v>
      </c>
      <c r="X68">
        <v>103.08</v>
      </c>
      <c r="Y68">
        <v>103.08</v>
      </c>
      <c r="Z68">
        <v>103.08</v>
      </c>
      <c r="AA68">
        <v>103.08</v>
      </c>
      <c r="AB68">
        <v>103.08</v>
      </c>
      <c r="AC68">
        <v>103.06</v>
      </c>
      <c r="AD68">
        <v>103.07</v>
      </c>
      <c r="AE68">
        <v>103.07</v>
      </c>
      <c r="AF68">
        <v>103.06</v>
      </c>
      <c r="AG68">
        <v>103.07</v>
      </c>
      <c r="AH68">
        <v>103.07</v>
      </c>
      <c r="AI68">
        <v>103.07</v>
      </c>
      <c r="AJ68">
        <v>103.06</v>
      </c>
      <c r="AK68">
        <v>103.06</v>
      </c>
      <c r="AL68">
        <v>103.05</v>
      </c>
      <c r="AM68">
        <v>103.05</v>
      </c>
      <c r="AN68">
        <v>103.05</v>
      </c>
      <c r="AO68">
        <v>103.07</v>
      </c>
      <c r="AP68">
        <v>103.08</v>
      </c>
      <c r="AQ68">
        <v>103.1</v>
      </c>
      <c r="AR68">
        <v>103.08</v>
      </c>
      <c r="AS68">
        <v>103.08</v>
      </c>
      <c r="AT68">
        <v>103.07</v>
      </c>
      <c r="AU68">
        <v>103.06</v>
      </c>
      <c r="AV68">
        <v>103.06</v>
      </c>
      <c r="AW68">
        <v>103.09</v>
      </c>
      <c r="AX68">
        <v>103.09</v>
      </c>
      <c r="AY68">
        <v>103.1</v>
      </c>
      <c r="AZ68">
        <v>103.07</v>
      </c>
      <c r="BA68">
        <v>103.06</v>
      </c>
      <c r="BB68">
        <v>103.06</v>
      </c>
      <c r="BC68">
        <v>103.08</v>
      </c>
      <c r="BD68">
        <v>103.11</v>
      </c>
      <c r="BE68">
        <v>103.11</v>
      </c>
      <c r="BF68">
        <v>103.08</v>
      </c>
      <c r="BG68">
        <v>103.07</v>
      </c>
      <c r="BH68">
        <v>103.06</v>
      </c>
      <c r="BI68">
        <v>103.06</v>
      </c>
      <c r="BK68">
        <f t="shared" ref="BK68:BK131" si="21">MIN(B68:BI68)</f>
        <v>102.96</v>
      </c>
      <c r="BL68">
        <f t="shared" ref="BL68:BL131" si="22">MAX(B68:BI68)</f>
        <v>103.11</v>
      </c>
      <c r="BN68">
        <f t="shared" si="5"/>
        <v>65</v>
      </c>
      <c r="BO68" s="4">
        <f>HLOOKUP(BK68,B68:$BI$144,142-BN68,FALSE)</f>
        <v>0.33402777777777776</v>
      </c>
      <c r="BP68" s="4">
        <f>HLOOKUP(BL68,B68:$BI$144,142-BN68,FALSE)</f>
        <v>0.34513888888888883</v>
      </c>
      <c r="BQ68" s="4" t="str">
        <f t="shared" ref="BQ68:BQ131" si="23">BO68&amp;BP68</f>
        <v>0.3340277777777780.345138888888889</v>
      </c>
      <c r="BR68" s="4"/>
    </row>
    <row r="69" spans="1:70" x14ac:dyDescent="0.25">
      <c r="A69" s="2">
        <v>42654</v>
      </c>
      <c r="B69">
        <v>103.93</v>
      </c>
      <c r="C69">
        <v>103.94</v>
      </c>
      <c r="D69">
        <v>103.93</v>
      </c>
      <c r="E69">
        <v>103.95</v>
      </c>
      <c r="F69">
        <v>103.91</v>
      </c>
      <c r="G69">
        <v>103.94</v>
      </c>
      <c r="H69">
        <v>103.94</v>
      </c>
      <c r="I69">
        <v>103.94</v>
      </c>
      <c r="J69">
        <v>103.94</v>
      </c>
      <c r="K69">
        <v>103.94</v>
      </c>
      <c r="L69">
        <v>103.91</v>
      </c>
      <c r="M69">
        <v>103.91</v>
      </c>
      <c r="N69">
        <v>103.88</v>
      </c>
      <c r="O69">
        <v>103.89</v>
      </c>
      <c r="P69">
        <v>103.89</v>
      </c>
      <c r="Q69">
        <v>103.89</v>
      </c>
      <c r="R69">
        <v>103.89</v>
      </c>
      <c r="S69">
        <v>103.9</v>
      </c>
      <c r="T69">
        <v>103.89</v>
      </c>
      <c r="U69">
        <v>103.89</v>
      </c>
      <c r="V69">
        <v>103.88</v>
      </c>
      <c r="W69">
        <v>103.9</v>
      </c>
      <c r="X69">
        <v>103.89</v>
      </c>
      <c r="Y69">
        <v>103.89</v>
      </c>
      <c r="Z69">
        <v>103.89</v>
      </c>
      <c r="AA69">
        <v>103.9</v>
      </c>
      <c r="AB69">
        <v>103.9</v>
      </c>
      <c r="AC69">
        <v>103.91</v>
      </c>
      <c r="AD69">
        <v>103.91</v>
      </c>
      <c r="AE69">
        <v>103.92</v>
      </c>
      <c r="AF69">
        <v>103.93</v>
      </c>
      <c r="AG69">
        <v>103.95</v>
      </c>
      <c r="AH69">
        <v>103.93</v>
      </c>
      <c r="AI69">
        <v>103.94</v>
      </c>
      <c r="AJ69">
        <v>103.93</v>
      </c>
      <c r="AK69">
        <v>103.95</v>
      </c>
      <c r="AL69">
        <v>103.94</v>
      </c>
      <c r="AM69">
        <v>103.92</v>
      </c>
      <c r="AN69">
        <v>103.93</v>
      </c>
      <c r="AO69">
        <v>103.94</v>
      </c>
      <c r="AP69">
        <v>103.9</v>
      </c>
      <c r="AQ69">
        <v>103.9</v>
      </c>
      <c r="AR69">
        <v>103.92</v>
      </c>
      <c r="AS69">
        <v>103.91</v>
      </c>
      <c r="AT69">
        <v>103.9</v>
      </c>
      <c r="AU69">
        <v>103.93</v>
      </c>
      <c r="AV69">
        <v>103.91</v>
      </c>
      <c r="AW69">
        <v>103.9</v>
      </c>
      <c r="AX69">
        <v>103.88</v>
      </c>
      <c r="AY69">
        <v>103.88</v>
      </c>
      <c r="AZ69">
        <v>103.88</v>
      </c>
      <c r="BA69">
        <v>103.86</v>
      </c>
      <c r="BB69">
        <v>103.84</v>
      </c>
      <c r="BC69">
        <v>103.83</v>
      </c>
      <c r="BD69">
        <v>103.84</v>
      </c>
      <c r="BE69">
        <v>103.86</v>
      </c>
      <c r="BF69">
        <v>103.81</v>
      </c>
      <c r="BG69">
        <v>103.8</v>
      </c>
      <c r="BH69">
        <v>103.75</v>
      </c>
      <c r="BI69">
        <v>103.74</v>
      </c>
      <c r="BK69">
        <f t="shared" si="21"/>
        <v>103.74</v>
      </c>
      <c r="BL69">
        <f t="shared" si="22"/>
        <v>103.95</v>
      </c>
      <c r="BN69">
        <f t="shared" ref="BN69:BN132" si="24">BN68+1</f>
        <v>66</v>
      </c>
      <c r="BO69" s="4">
        <f>HLOOKUP(BK69,B69:$BI$144,142-BN69,FALSE)</f>
        <v>0.37430555555555539</v>
      </c>
      <c r="BP69" s="4">
        <f>HLOOKUP(BL69,B69:$BI$144,142-BN69,FALSE)</f>
        <v>0.33541666666666664</v>
      </c>
      <c r="BQ69" s="4" t="str">
        <f t="shared" si="23"/>
        <v>0.3743055555555550.335416666666667</v>
      </c>
      <c r="BR69" s="4"/>
    </row>
    <row r="70" spans="1:70" x14ac:dyDescent="0.25">
      <c r="A70" s="2">
        <v>42655</v>
      </c>
      <c r="B70">
        <v>103.6</v>
      </c>
      <c r="C70">
        <v>103.6</v>
      </c>
      <c r="D70">
        <v>103.6</v>
      </c>
      <c r="E70">
        <v>103.59</v>
      </c>
      <c r="F70">
        <v>103.61</v>
      </c>
      <c r="G70">
        <v>103.63</v>
      </c>
      <c r="H70">
        <v>103.65</v>
      </c>
      <c r="I70">
        <v>103.63</v>
      </c>
      <c r="J70">
        <v>103.6</v>
      </c>
      <c r="K70">
        <v>103.59</v>
      </c>
      <c r="L70">
        <v>103.56</v>
      </c>
      <c r="M70">
        <v>103.54</v>
      </c>
      <c r="N70">
        <v>103.53</v>
      </c>
      <c r="O70">
        <v>103.52</v>
      </c>
      <c r="P70">
        <v>103.51</v>
      </c>
      <c r="Q70">
        <v>103.53</v>
      </c>
      <c r="R70">
        <v>103.51</v>
      </c>
      <c r="S70">
        <v>103.54</v>
      </c>
      <c r="T70">
        <v>103.52</v>
      </c>
      <c r="U70">
        <v>103.5</v>
      </c>
      <c r="V70">
        <v>103.53</v>
      </c>
      <c r="W70">
        <v>103.54</v>
      </c>
      <c r="X70">
        <v>103.54</v>
      </c>
      <c r="Y70">
        <v>103.51</v>
      </c>
      <c r="Z70">
        <v>103.52</v>
      </c>
      <c r="AA70">
        <v>103.46</v>
      </c>
      <c r="AB70">
        <v>103.47</v>
      </c>
      <c r="AC70">
        <v>103.46</v>
      </c>
      <c r="AD70">
        <v>103.44</v>
      </c>
      <c r="AE70">
        <v>103.45</v>
      </c>
      <c r="AF70">
        <v>103.47</v>
      </c>
      <c r="AG70">
        <v>103.45</v>
      </c>
      <c r="AH70">
        <v>103.48</v>
      </c>
      <c r="AI70">
        <v>103.47</v>
      </c>
      <c r="AJ70">
        <v>103.45</v>
      </c>
      <c r="AK70">
        <v>103.43</v>
      </c>
      <c r="AL70">
        <v>103.46</v>
      </c>
      <c r="AM70">
        <v>103.45</v>
      </c>
      <c r="AN70">
        <v>103.46</v>
      </c>
      <c r="AO70">
        <v>103.45</v>
      </c>
      <c r="AP70">
        <v>103.44</v>
      </c>
      <c r="AQ70">
        <v>103.43</v>
      </c>
      <c r="AR70">
        <v>103.46</v>
      </c>
      <c r="AS70">
        <v>103.44</v>
      </c>
      <c r="AT70">
        <v>103.45</v>
      </c>
      <c r="AU70">
        <v>103.46</v>
      </c>
      <c r="AV70">
        <v>103.43</v>
      </c>
      <c r="AW70">
        <v>103.4</v>
      </c>
      <c r="AX70">
        <v>103.4</v>
      </c>
      <c r="AY70">
        <v>103.42</v>
      </c>
      <c r="AZ70">
        <v>103.41</v>
      </c>
      <c r="BA70">
        <v>103.43</v>
      </c>
      <c r="BB70">
        <v>103.42</v>
      </c>
      <c r="BC70">
        <v>103.43</v>
      </c>
      <c r="BD70">
        <v>103.43</v>
      </c>
      <c r="BE70">
        <v>103.37</v>
      </c>
      <c r="BF70">
        <v>103.39</v>
      </c>
      <c r="BG70">
        <v>103.4</v>
      </c>
      <c r="BH70">
        <v>103.3</v>
      </c>
      <c r="BI70">
        <v>103.3</v>
      </c>
      <c r="BK70">
        <f t="shared" si="21"/>
        <v>103.3</v>
      </c>
      <c r="BL70">
        <f t="shared" si="22"/>
        <v>103.65</v>
      </c>
      <c r="BN70">
        <f t="shared" si="24"/>
        <v>67</v>
      </c>
      <c r="BO70" s="4">
        <f>HLOOKUP(BK70,B70:$BI$144,142-BN70,FALSE)</f>
        <v>0.37361111111111095</v>
      </c>
      <c r="BP70" s="4">
        <f>HLOOKUP(BL70,B70:$BI$144,142-BN70,FALSE)</f>
        <v>0.33749999999999997</v>
      </c>
      <c r="BQ70" s="4" t="str">
        <f t="shared" si="23"/>
        <v>0.3736111111111110.3375</v>
      </c>
      <c r="BR70" s="4"/>
    </row>
    <row r="71" spans="1:70" x14ac:dyDescent="0.25">
      <c r="A71" s="2">
        <v>42656</v>
      </c>
      <c r="B71">
        <v>104.57</v>
      </c>
      <c r="C71">
        <v>104.55</v>
      </c>
      <c r="D71">
        <v>104.55</v>
      </c>
      <c r="E71">
        <v>104.55</v>
      </c>
      <c r="F71">
        <v>104.58</v>
      </c>
      <c r="G71">
        <v>104.56</v>
      </c>
      <c r="H71">
        <v>104.61</v>
      </c>
      <c r="I71">
        <v>104.62</v>
      </c>
      <c r="J71">
        <v>104.59</v>
      </c>
      <c r="K71">
        <v>104.62</v>
      </c>
      <c r="L71">
        <v>104.57</v>
      </c>
      <c r="M71">
        <v>104.58</v>
      </c>
      <c r="N71">
        <v>104.55</v>
      </c>
      <c r="O71">
        <v>104.53</v>
      </c>
      <c r="P71">
        <v>104.53</v>
      </c>
      <c r="Q71">
        <v>104.52</v>
      </c>
      <c r="R71">
        <v>104.53</v>
      </c>
      <c r="S71">
        <v>104.56</v>
      </c>
      <c r="T71">
        <v>104.56</v>
      </c>
      <c r="U71">
        <v>104.55</v>
      </c>
      <c r="V71">
        <v>104.46</v>
      </c>
      <c r="W71">
        <v>104.44</v>
      </c>
      <c r="X71">
        <v>104.44</v>
      </c>
      <c r="Y71">
        <v>104.42</v>
      </c>
      <c r="Z71">
        <v>104.42</v>
      </c>
      <c r="AA71">
        <v>104.43</v>
      </c>
      <c r="AB71">
        <v>104.39</v>
      </c>
      <c r="AC71">
        <v>104.42</v>
      </c>
      <c r="AD71">
        <v>104.42</v>
      </c>
      <c r="AE71">
        <v>104.4</v>
      </c>
      <c r="AF71">
        <v>104.4</v>
      </c>
      <c r="AG71">
        <v>104.42</v>
      </c>
      <c r="AH71">
        <v>104.44</v>
      </c>
      <c r="AI71">
        <v>104.42</v>
      </c>
      <c r="AJ71">
        <v>104.41</v>
      </c>
      <c r="AK71">
        <v>104.42</v>
      </c>
      <c r="AL71">
        <v>104.44</v>
      </c>
      <c r="AM71">
        <v>104.41</v>
      </c>
      <c r="AN71">
        <v>104.39</v>
      </c>
      <c r="AO71">
        <v>104.35</v>
      </c>
      <c r="AP71">
        <v>104.35</v>
      </c>
      <c r="AQ71">
        <v>104.37</v>
      </c>
      <c r="AR71">
        <v>104.38</v>
      </c>
      <c r="AS71">
        <v>104.38</v>
      </c>
      <c r="AT71">
        <v>104.4</v>
      </c>
      <c r="AU71">
        <v>104.39</v>
      </c>
      <c r="AV71">
        <v>104.38</v>
      </c>
      <c r="AW71">
        <v>104.38</v>
      </c>
      <c r="AX71">
        <v>104.37</v>
      </c>
      <c r="AY71">
        <v>104.37</v>
      </c>
      <c r="AZ71">
        <v>104.37</v>
      </c>
      <c r="BA71">
        <v>104.39</v>
      </c>
      <c r="BB71">
        <v>104.41</v>
      </c>
      <c r="BC71">
        <v>104.43</v>
      </c>
      <c r="BD71">
        <v>104.44</v>
      </c>
      <c r="BE71">
        <v>104.4</v>
      </c>
      <c r="BF71">
        <v>104.4</v>
      </c>
      <c r="BG71">
        <v>104.36</v>
      </c>
      <c r="BH71">
        <v>104.32</v>
      </c>
      <c r="BI71">
        <v>104.34</v>
      </c>
      <c r="BK71">
        <f t="shared" si="21"/>
        <v>104.32</v>
      </c>
      <c r="BL71">
        <f t="shared" si="22"/>
        <v>104.62</v>
      </c>
      <c r="BN71">
        <f t="shared" si="24"/>
        <v>68</v>
      </c>
      <c r="BO71" s="4">
        <f>HLOOKUP(BK71,B71:$BI$144,142-BN71,FALSE)</f>
        <v>0.37361111111111095</v>
      </c>
      <c r="BP71" s="4">
        <f>HLOOKUP(BL71,B71:$BI$144,142-BN71,FALSE)</f>
        <v>0.33819444444444441</v>
      </c>
      <c r="BQ71" s="4" t="str">
        <f t="shared" si="23"/>
        <v>0.3736111111111110.338194444444444</v>
      </c>
      <c r="BR71" s="4"/>
    </row>
    <row r="72" spans="1:70" x14ac:dyDescent="0.25">
      <c r="A72" s="2">
        <v>42657</v>
      </c>
      <c r="B72">
        <v>103.81</v>
      </c>
      <c r="C72">
        <v>103.83</v>
      </c>
      <c r="D72">
        <v>103.83</v>
      </c>
      <c r="E72">
        <v>103.86</v>
      </c>
      <c r="F72">
        <v>103.82</v>
      </c>
      <c r="G72">
        <v>103.79</v>
      </c>
      <c r="H72">
        <v>103.81</v>
      </c>
      <c r="I72">
        <v>103.82</v>
      </c>
      <c r="J72">
        <v>103.81</v>
      </c>
      <c r="K72">
        <v>103.81</v>
      </c>
      <c r="L72">
        <v>103.82</v>
      </c>
      <c r="M72">
        <v>103.84</v>
      </c>
      <c r="N72">
        <v>103.84</v>
      </c>
      <c r="O72">
        <v>103.84</v>
      </c>
      <c r="P72">
        <v>103.83</v>
      </c>
      <c r="Q72">
        <v>103.82</v>
      </c>
      <c r="R72">
        <v>103.84</v>
      </c>
      <c r="S72">
        <v>103.85</v>
      </c>
      <c r="T72">
        <v>103.87</v>
      </c>
      <c r="U72">
        <v>103.87</v>
      </c>
      <c r="V72">
        <v>103.85</v>
      </c>
      <c r="W72">
        <v>103.84</v>
      </c>
      <c r="X72">
        <v>103.78</v>
      </c>
      <c r="Y72">
        <v>103.77</v>
      </c>
      <c r="Z72">
        <v>103.77</v>
      </c>
      <c r="AA72">
        <v>103.76</v>
      </c>
      <c r="AB72">
        <v>103.76</v>
      </c>
      <c r="AC72">
        <v>103.79</v>
      </c>
      <c r="AD72">
        <v>103.78</v>
      </c>
      <c r="AE72">
        <v>103.78</v>
      </c>
      <c r="AF72">
        <v>103.77</v>
      </c>
      <c r="AG72">
        <v>103.78</v>
      </c>
      <c r="AH72">
        <v>103.77</v>
      </c>
      <c r="AI72">
        <v>103.78</v>
      </c>
      <c r="AJ72">
        <v>103.77</v>
      </c>
      <c r="AK72">
        <v>103.78</v>
      </c>
      <c r="AL72">
        <v>103.8</v>
      </c>
      <c r="AM72">
        <v>103.78</v>
      </c>
      <c r="AN72">
        <v>103.8</v>
      </c>
      <c r="AO72">
        <v>103.82</v>
      </c>
      <c r="AP72">
        <v>103.79</v>
      </c>
      <c r="AQ72">
        <v>103.8</v>
      </c>
      <c r="AR72">
        <v>103.83</v>
      </c>
      <c r="AS72">
        <v>103.8</v>
      </c>
      <c r="AT72">
        <v>103.78</v>
      </c>
      <c r="AU72">
        <v>103.81</v>
      </c>
      <c r="AV72">
        <v>103.81</v>
      </c>
      <c r="AW72">
        <v>103.79</v>
      </c>
      <c r="AX72">
        <v>103.81</v>
      </c>
      <c r="AY72">
        <v>103.82</v>
      </c>
      <c r="AZ72">
        <v>103.81</v>
      </c>
      <c r="BA72">
        <v>103.82</v>
      </c>
      <c r="BB72">
        <v>103.83</v>
      </c>
      <c r="BC72">
        <v>103.86</v>
      </c>
      <c r="BD72">
        <v>103.83</v>
      </c>
      <c r="BE72">
        <v>103.8</v>
      </c>
      <c r="BF72">
        <v>103.83</v>
      </c>
      <c r="BG72">
        <v>103.81</v>
      </c>
      <c r="BH72">
        <v>103.78</v>
      </c>
      <c r="BI72">
        <v>103.75</v>
      </c>
      <c r="BK72">
        <f t="shared" si="21"/>
        <v>103.75</v>
      </c>
      <c r="BL72">
        <f t="shared" si="22"/>
        <v>103.87</v>
      </c>
      <c r="BN72">
        <f t="shared" si="24"/>
        <v>69</v>
      </c>
      <c r="BO72" s="4">
        <f>HLOOKUP(BK72,B72:$BI$144,142-BN72,FALSE)</f>
        <v>0.37430555555555539</v>
      </c>
      <c r="BP72" s="4">
        <f>HLOOKUP(BL72,B72:$BI$144,142-BN72,FALSE)</f>
        <v>0.34583333333333327</v>
      </c>
      <c r="BQ72" s="4" t="str">
        <f t="shared" si="23"/>
        <v>0.3743055555555550.345833333333333</v>
      </c>
      <c r="BR72" s="4"/>
    </row>
    <row r="73" spans="1:70" x14ac:dyDescent="0.25">
      <c r="A73" s="2">
        <v>42660</v>
      </c>
      <c r="B73">
        <v>104.21</v>
      </c>
      <c r="C73">
        <v>104.19</v>
      </c>
      <c r="D73">
        <v>104.19</v>
      </c>
      <c r="E73">
        <v>104.2</v>
      </c>
      <c r="F73">
        <v>104.2</v>
      </c>
      <c r="G73">
        <v>104.21</v>
      </c>
      <c r="H73">
        <v>104.22</v>
      </c>
      <c r="I73">
        <v>104.24</v>
      </c>
      <c r="J73">
        <v>104.2</v>
      </c>
      <c r="K73">
        <v>104.19</v>
      </c>
      <c r="L73">
        <v>104.2</v>
      </c>
      <c r="M73">
        <v>104.21</v>
      </c>
      <c r="N73">
        <v>104.22</v>
      </c>
      <c r="O73">
        <v>104.23</v>
      </c>
      <c r="P73">
        <v>104.26</v>
      </c>
      <c r="Q73">
        <v>104.26</v>
      </c>
      <c r="R73">
        <v>104.27</v>
      </c>
      <c r="S73">
        <v>104.26</v>
      </c>
      <c r="T73">
        <v>104.24</v>
      </c>
      <c r="U73">
        <v>104.23</v>
      </c>
      <c r="V73">
        <v>104.22</v>
      </c>
      <c r="W73">
        <v>104.2</v>
      </c>
      <c r="X73">
        <v>104.22</v>
      </c>
      <c r="Y73">
        <v>104.19</v>
      </c>
      <c r="Z73">
        <v>104.2</v>
      </c>
      <c r="AA73">
        <v>104.21</v>
      </c>
      <c r="AB73">
        <v>104.23</v>
      </c>
      <c r="AC73">
        <v>104.21</v>
      </c>
      <c r="AD73">
        <v>104.19</v>
      </c>
      <c r="AE73">
        <v>104.18</v>
      </c>
      <c r="AF73">
        <v>104.18</v>
      </c>
      <c r="AG73">
        <v>104.14</v>
      </c>
      <c r="AH73">
        <v>104.14</v>
      </c>
      <c r="AI73">
        <v>104.15</v>
      </c>
      <c r="AJ73">
        <v>104.14</v>
      </c>
      <c r="AK73">
        <v>104.13</v>
      </c>
      <c r="AL73">
        <v>104.11</v>
      </c>
      <c r="AM73">
        <v>104.12</v>
      </c>
      <c r="AN73">
        <v>104.14</v>
      </c>
      <c r="AO73">
        <v>104.13</v>
      </c>
      <c r="AP73">
        <v>104.14</v>
      </c>
      <c r="AQ73">
        <v>104.11</v>
      </c>
      <c r="AR73">
        <v>104.09</v>
      </c>
      <c r="AS73">
        <v>104.09</v>
      </c>
      <c r="AT73">
        <v>104.1</v>
      </c>
      <c r="AU73">
        <v>104.07</v>
      </c>
      <c r="AV73">
        <v>104.07</v>
      </c>
      <c r="AW73">
        <v>104.05</v>
      </c>
      <c r="AX73">
        <v>104.07</v>
      </c>
      <c r="AY73">
        <v>104.09</v>
      </c>
      <c r="AZ73">
        <v>104.1</v>
      </c>
      <c r="BA73">
        <v>104.12</v>
      </c>
      <c r="BB73">
        <v>104.12</v>
      </c>
      <c r="BC73">
        <v>104.1</v>
      </c>
      <c r="BD73">
        <v>104.11</v>
      </c>
      <c r="BE73">
        <v>104.12</v>
      </c>
      <c r="BF73">
        <v>104.13</v>
      </c>
      <c r="BG73">
        <v>104.1</v>
      </c>
      <c r="BH73">
        <v>104.09</v>
      </c>
      <c r="BI73">
        <v>104.1</v>
      </c>
      <c r="BK73">
        <f t="shared" si="21"/>
        <v>104.05</v>
      </c>
      <c r="BL73">
        <f t="shared" si="22"/>
        <v>104.27</v>
      </c>
      <c r="BN73">
        <f t="shared" si="24"/>
        <v>70</v>
      </c>
      <c r="BO73" s="4">
        <f>HLOOKUP(BK73,B73:$BI$144,142-BN73,FALSE)</f>
        <v>0.36597222222222209</v>
      </c>
      <c r="BP73" s="4">
        <f>HLOOKUP(BL73,B73:$BI$144,142-BN73,FALSE)</f>
        <v>0.34444444444444439</v>
      </c>
      <c r="BQ73" s="4" t="str">
        <f t="shared" si="23"/>
        <v>0.3659722222222220.344444444444444</v>
      </c>
      <c r="BR73" s="4"/>
    </row>
    <row r="74" spans="1:70" x14ac:dyDescent="0.25">
      <c r="A74" s="2">
        <v>42661</v>
      </c>
      <c r="B74">
        <v>103.75</v>
      </c>
      <c r="C74">
        <v>103.75</v>
      </c>
      <c r="D74">
        <v>103.75</v>
      </c>
      <c r="E74">
        <v>103.77</v>
      </c>
      <c r="F74">
        <v>103.74</v>
      </c>
      <c r="G74">
        <v>103.75</v>
      </c>
      <c r="H74">
        <v>103.75</v>
      </c>
      <c r="I74">
        <v>103.75</v>
      </c>
      <c r="J74">
        <v>103.75</v>
      </c>
      <c r="K74">
        <v>103.75</v>
      </c>
      <c r="L74">
        <v>103.74</v>
      </c>
      <c r="M74">
        <v>103.76</v>
      </c>
      <c r="N74">
        <v>103.77</v>
      </c>
      <c r="O74">
        <v>103.77</v>
      </c>
      <c r="P74">
        <v>103.77</v>
      </c>
      <c r="Q74">
        <v>103.79</v>
      </c>
      <c r="R74">
        <v>103.78</v>
      </c>
      <c r="S74">
        <v>103.8</v>
      </c>
      <c r="T74">
        <v>103.81</v>
      </c>
      <c r="U74">
        <v>103.82</v>
      </c>
      <c r="V74">
        <v>103.79</v>
      </c>
      <c r="W74">
        <v>103.77</v>
      </c>
      <c r="X74">
        <v>103.78</v>
      </c>
      <c r="Y74">
        <v>103.76</v>
      </c>
      <c r="Z74">
        <v>103.76</v>
      </c>
      <c r="AA74">
        <v>103.76</v>
      </c>
      <c r="AB74">
        <v>103.76</v>
      </c>
      <c r="AC74">
        <v>103.76</v>
      </c>
      <c r="AD74">
        <v>103.77</v>
      </c>
      <c r="AE74">
        <v>103.75</v>
      </c>
      <c r="AF74">
        <v>103.73</v>
      </c>
      <c r="AG74">
        <v>103.72</v>
      </c>
      <c r="AH74">
        <v>103.71</v>
      </c>
      <c r="AI74">
        <v>103.71</v>
      </c>
      <c r="AJ74">
        <v>103.69</v>
      </c>
      <c r="AK74">
        <v>103.72</v>
      </c>
      <c r="AL74">
        <v>103.73</v>
      </c>
      <c r="AM74">
        <v>103.73</v>
      </c>
      <c r="AN74">
        <v>103.73</v>
      </c>
      <c r="AO74">
        <v>103.73</v>
      </c>
      <c r="AP74">
        <v>103.75</v>
      </c>
      <c r="AQ74">
        <v>103.75</v>
      </c>
      <c r="AR74">
        <v>103.73</v>
      </c>
      <c r="AS74">
        <v>103.7</v>
      </c>
      <c r="AT74">
        <v>103.72</v>
      </c>
      <c r="AU74">
        <v>103.72</v>
      </c>
      <c r="AV74">
        <v>103.74</v>
      </c>
      <c r="AW74">
        <v>103.73</v>
      </c>
      <c r="AX74">
        <v>103.73</v>
      </c>
      <c r="AY74">
        <v>103.74</v>
      </c>
      <c r="AZ74">
        <v>103.74</v>
      </c>
      <c r="BA74">
        <v>103.74</v>
      </c>
      <c r="BB74">
        <v>103.73</v>
      </c>
      <c r="BC74">
        <v>103.75</v>
      </c>
      <c r="BD74">
        <v>103.74</v>
      </c>
      <c r="BE74">
        <v>103.74</v>
      </c>
      <c r="BF74">
        <v>103.72</v>
      </c>
      <c r="BG74">
        <v>103.81</v>
      </c>
      <c r="BH74">
        <v>103.85</v>
      </c>
      <c r="BI74">
        <v>103.86</v>
      </c>
      <c r="BK74">
        <f t="shared" si="21"/>
        <v>103.69</v>
      </c>
      <c r="BL74">
        <f t="shared" si="22"/>
        <v>103.86</v>
      </c>
      <c r="BN74">
        <f t="shared" si="24"/>
        <v>71</v>
      </c>
      <c r="BO74" s="4">
        <f>HLOOKUP(BK74,B74:$BI$144,142-BN74,FALSE)</f>
        <v>0.35694444444444434</v>
      </c>
      <c r="BP74" s="4">
        <f>HLOOKUP(BL74,B74:$BI$144,142-BN74,FALSE)</f>
        <v>0.37430555555555539</v>
      </c>
      <c r="BQ74" s="4" t="str">
        <f t="shared" si="23"/>
        <v>0.3569444444444440.374305555555555</v>
      </c>
      <c r="BR74" s="4"/>
    </row>
    <row r="75" spans="1:70" x14ac:dyDescent="0.25">
      <c r="A75" s="2">
        <v>42662</v>
      </c>
      <c r="B75">
        <v>103.73</v>
      </c>
      <c r="C75">
        <v>103.74</v>
      </c>
      <c r="D75">
        <v>103.72</v>
      </c>
      <c r="E75">
        <v>103.74</v>
      </c>
      <c r="F75">
        <v>103.75</v>
      </c>
      <c r="G75">
        <v>103.76</v>
      </c>
      <c r="H75">
        <v>103.77</v>
      </c>
      <c r="I75">
        <v>103.79</v>
      </c>
      <c r="J75">
        <v>103.79</v>
      </c>
      <c r="K75">
        <v>103.78</v>
      </c>
      <c r="L75">
        <v>103.8</v>
      </c>
      <c r="M75">
        <v>103.8</v>
      </c>
      <c r="N75">
        <v>103.8</v>
      </c>
      <c r="O75">
        <v>103.79</v>
      </c>
      <c r="P75">
        <v>103.78</v>
      </c>
      <c r="Q75">
        <v>103.8</v>
      </c>
      <c r="R75">
        <v>103.8</v>
      </c>
      <c r="S75">
        <v>103.82</v>
      </c>
      <c r="T75">
        <v>103.87</v>
      </c>
      <c r="U75">
        <v>103.87</v>
      </c>
      <c r="V75">
        <v>103.88</v>
      </c>
      <c r="W75">
        <v>103.89</v>
      </c>
      <c r="X75">
        <v>103.89</v>
      </c>
      <c r="Y75">
        <v>103.88</v>
      </c>
      <c r="Z75">
        <v>103.87</v>
      </c>
      <c r="AA75">
        <v>103.88</v>
      </c>
      <c r="AB75">
        <v>103.88</v>
      </c>
      <c r="AC75">
        <v>103.87</v>
      </c>
      <c r="AD75">
        <v>103.88</v>
      </c>
      <c r="AE75">
        <v>103.89</v>
      </c>
      <c r="AF75">
        <v>103.89</v>
      </c>
      <c r="AG75">
        <v>103.89</v>
      </c>
      <c r="AH75">
        <v>103.91</v>
      </c>
      <c r="AI75">
        <v>103.91</v>
      </c>
      <c r="AJ75">
        <v>103.94</v>
      </c>
      <c r="AK75">
        <v>103.93</v>
      </c>
      <c r="AL75">
        <v>103.94</v>
      </c>
      <c r="AM75">
        <v>103.93</v>
      </c>
      <c r="AN75">
        <v>103.91</v>
      </c>
      <c r="AO75">
        <v>103.92</v>
      </c>
      <c r="AP75">
        <v>103.9</v>
      </c>
      <c r="AQ75">
        <v>103.9</v>
      </c>
      <c r="AR75">
        <v>103.92</v>
      </c>
      <c r="AS75">
        <v>103.92</v>
      </c>
      <c r="AT75">
        <v>103.92</v>
      </c>
      <c r="AU75">
        <v>103.93</v>
      </c>
      <c r="AV75">
        <v>103.91</v>
      </c>
      <c r="AW75">
        <v>103.93</v>
      </c>
      <c r="AX75">
        <v>103.93</v>
      </c>
      <c r="AY75">
        <v>103.91</v>
      </c>
      <c r="AZ75">
        <v>103.89</v>
      </c>
      <c r="BA75">
        <v>103.85</v>
      </c>
      <c r="BB75">
        <v>103.83</v>
      </c>
      <c r="BC75">
        <v>103.83</v>
      </c>
      <c r="BD75">
        <v>103.84</v>
      </c>
      <c r="BE75">
        <v>103.83</v>
      </c>
      <c r="BF75">
        <v>103.84</v>
      </c>
      <c r="BG75">
        <v>103.85</v>
      </c>
      <c r="BH75">
        <v>103.84</v>
      </c>
      <c r="BI75">
        <v>103.9</v>
      </c>
      <c r="BK75">
        <f t="shared" si="21"/>
        <v>103.72</v>
      </c>
      <c r="BL75">
        <f t="shared" si="22"/>
        <v>103.94</v>
      </c>
      <c r="BN75">
        <f t="shared" si="24"/>
        <v>72</v>
      </c>
      <c r="BO75" s="4">
        <f>HLOOKUP(BK75,B75:$BI$144,142-BN75,FALSE)</f>
        <v>0.3347222222222222</v>
      </c>
      <c r="BP75" s="4">
        <f>HLOOKUP(BL75,B75:$BI$144,142-BN75,FALSE)</f>
        <v>0.35694444444444434</v>
      </c>
      <c r="BQ75" s="4" t="str">
        <f t="shared" si="23"/>
        <v>0.3347222222222220.356944444444444</v>
      </c>
      <c r="BR75" s="4"/>
    </row>
    <row r="76" spans="1:70" x14ac:dyDescent="0.25">
      <c r="A76" s="2">
        <v>42663</v>
      </c>
      <c r="B76">
        <v>103.61</v>
      </c>
      <c r="C76">
        <v>103.64</v>
      </c>
      <c r="D76">
        <v>103.64</v>
      </c>
      <c r="E76">
        <v>103.65</v>
      </c>
      <c r="F76">
        <v>103.64</v>
      </c>
      <c r="G76">
        <v>103.63</v>
      </c>
      <c r="H76">
        <v>103.61</v>
      </c>
      <c r="I76">
        <v>103.61</v>
      </c>
      <c r="J76">
        <v>103.61</v>
      </c>
      <c r="K76">
        <v>103.62</v>
      </c>
      <c r="L76">
        <v>103.61</v>
      </c>
      <c r="M76">
        <v>103.61</v>
      </c>
      <c r="N76">
        <v>103.62</v>
      </c>
      <c r="O76">
        <v>103.62</v>
      </c>
      <c r="P76">
        <v>103.61</v>
      </c>
      <c r="Q76">
        <v>103.61</v>
      </c>
      <c r="R76">
        <v>103.62</v>
      </c>
      <c r="S76">
        <v>103.62</v>
      </c>
      <c r="T76">
        <v>103.62</v>
      </c>
      <c r="U76">
        <v>103.61</v>
      </c>
      <c r="V76">
        <v>103.58</v>
      </c>
      <c r="W76">
        <v>103.55</v>
      </c>
      <c r="X76">
        <v>103.52</v>
      </c>
      <c r="Y76">
        <v>103.56</v>
      </c>
      <c r="Z76">
        <v>103.56</v>
      </c>
      <c r="AA76">
        <v>103.55</v>
      </c>
      <c r="AB76">
        <v>103.54</v>
      </c>
      <c r="AC76">
        <v>103.55</v>
      </c>
      <c r="AD76">
        <v>103.5</v>
      </c>
      <c r="AE76">
        <v>103.48</v>
      </c>
      <c r="AF76">
        <v>103.46</v>
      </c>
      <c r="AG76">
        <v>103.44</v>
      </c>
      <c r="AH76">
        <v>103.43</v>
      </c>
      <c r="AI76">
        <v>103.43</v>
      </c>
      <c r="AJ76">
        <v>103.44</v>
      </c>
      <c r="AK76">
        <v>103.44</v>
      </c>
      <c r="AL76">
        <v>103.45</v>
      </c>
      <c r="AM76">
        <v>103.45</v>
      </c>
      <c r="AN76">
        <v>103.47</v>
      </c>
      <c r="AO76">
        <v>103.44</v>
      </c>
      <c r="AP76">
        <v>103.44</v>
      </c>
      <c r="AQ76">
        <v>103.47</v>
      </c>
      <c r="AR76">
        <v>103.47</v>
      </c>
      <c r="AS76">
        <v>103.47</v>
      </c>
      <c r="AT76">
        <v>103.48</v>
      </c>
      <c r="AU76">
        <v>103.47</v>
      </c>
      <c r="AV76">
        <v>103.48</v>
      </c>
      <c r="AW76">
        <v>103.48</v>
      </c>
      <c r="AX76">
        <v>103.48</v>
      </c>
      <c r="AY76">
        <v>103.48</v>
      </c>
      <c r="AZ76">
        <v>103.46</v>
      </c>
      <c r="BA76">
        <v>103.44</v>
      </c>
      <c r="BB76">
        <v>103.44</v>
      </c>
      <c r="BC76">
        <v>103.44</v>
      </c>
      <c r="BD76">
        <v>103.44</v>
      </c>
      <c r="BE76">
        <v>103.45</v>
      </c>
      <c r="BF76">
        <v>103.43</v>
      </c>
      <c r="BG76">
        <v>103.44</v>
      </c>
      <c r="BH76">
        <v>103.43</v>
      </c>
      <c r="BI76">
        <v>103.44</v>
      </c>
      <c r="BK76">
        <f t="shared" si="21"/>
        <v>103.43</v>
      </c>
      <c r="BL76">
        <f t="shared" si="22"/>
        <v>103.65</v>
      </c>
      <c r="BN76">
        <f t="shared" si="24"/>
        <v>73</v>
      </c>
      <c r="BO76" s="4">
        <f>HLOOKUP(BK76,B76:$BI$144,142-BN76,FALSE)</f>
        <v>0.35555555555555546</v>
      </c>
      <c r="BP76" s="4">
        <f>HLOOKUP(BL76,B76:$BI$144,142-BN76,FALSE)</f>
        <v>0.33541666666666664</v>
      </c>
      <c r="BQ76" s="4" t="str">
        <f t="shared" si="23"/>
        <v>0.3555555555555550.335416666666667</v>
      </c>
      <c r="BR76" s="4"/>
    </row>
    <row r="77" spans="1:70" x14ac:dyDescent="0.25">
      <c r="A77" s="2">
        <v>42664</v>
      </c>
      <c r="B77">
        <v>104.14</v>
      </c>
      <c r="C77">
        <v>104.15</v>
      </c>
      <c r="D77">
        <v>104.17</v>
      </c>
      <c r="E77">
        <v>104.17</v>
      </c>
      <c r="F77">
        <v>104.14</v>
      </c>
      <c r="G77">
        <v>104.13</v>
      </c>
      <c r="H77">
        <v>104.15</v>
      </c>
      <c r="I77">
        <v>104.13</v>
      </c>
      <c r="J77">
        <v>104.13</v>
      </c>
      <c r="K77">
        <v>104.12</v>
      </c>
      <c r="L77">
        <v>104.12</v>
      </c>
      <c r="M77">
        <v>104.1</v>
      </c>
      <c r="N77">
        <v>104.05</v>
      </c>
      <c r="O77">
        <v>104.06</v>
      </c>
      <c r="P77">
        <v>104.06</v>
      </c>
      <c r="Q77">
        <v>104.07</v>
      </c>
      <c r="R77">
        <v>104.08</v>
      </c>
      <c r="S77">
        <v>104.08</v>
      </c>
      <c r="T77">
        <v>104.07</v>
      </c>
      <c r="U77">
        <v>104.08</v>
      </c>
      <c r="V77">
        <v>104.08</v>
      </c>
      <c r="W77">
        <v>104.08</v>
      </c>
      <c r="X77">
        <v>104.08</v>
      </c>
      <c r="Y77">
        <v>104.04</v>
      </c>
      <c r="Z77">
        <v>104.04</v>
      </c>
      <c r="AA77">
        <v>104.06</v>
      </c>
      <c r="AB77">
        <v>104.08</v>
      </c>
      <c r="AC77">
        <v>104.08</v>
      </c>
      <c r="AD77">
        <v>104.09</v>
      </c>
      <c r="AE77">
        <v>104.08</v>
      </c>
      <c r="AF77">
        <v>104.1</v>
      </c>
      <c r="AG77">
        <v>104.11</v>
      </c>
      <c r="AH77">
        <v>104.12</v>
      </c>
      <c r="AI77">
        <v>104.12</v>
      </c>
      <c r="AJ77">
        <v>104.13</v>
      </c>
      <c r="AK77">
        <v>104.13</v>
      </c>
      <c r="AL77">
        <v>104.13</v>
      </c>
      <c r="AM77">
        <v>104.14</v>
      </c>
      <c r="AN77">
        <v>104.14</v>
      </c>
      <c r="AO77">
        <v>104.12</v>
      </c>
      <c r="AP77">
        <v>104.13</v>
      </c>
      <c r="AQ77">
        <v>104.15</v>
      </c>
      <c r="AR77">
        <v>104.13</v>
      </c>
      <c r="AS77">
        <v>104.14</v>
      </c>
      <c r="AT77">
        <v>104.15</v>
      </c>
      <c r="AU77">
        <v>104.15</v>
      </c>
      <c r="AV77">
        <v>104.14</v>
      </c>
      <c r="AW77">
        <v>104.12</v>
      </c>
      <c r="AX77">
        <v>104.13</v>
      </c>
      <c r="AY77">
        <v>104.09</v>
      </c>
      <c r="AZ77">
        <v>104.11</v>
      </c>
      <c r="BA77">
        <v>104.09</v>
      </c>
      <c r="BB77">
        <v>104.09</v>
      </c>
      <c r="BC77">
        <v>104.08</v>
      </c>
      <c r="BD77">
        <v>104.09</v>
      </c>
      <c r="BE77">
        <v>104.1</v>
      </c>
      <c r="BF77">
        <v>104.08</v>
      </c>
      <c r="BG77">
        <v>104.09</v>
      </c>
      <c r="BH77">
        <v>104.09</v>
      </c>
      <c r="BI77">
        <v>104.12</v>
      </c>
      <c r="BK77">
        <f t="shared" si="21"/>
        <v>104.04</v>
      </c>
      <c r="BL77">
        <f t="shared" si="22"/>
        <v>104.17</v>
      </c>
      <c r="BN77">
        <f t="shared" si="24"/>
        <v>74</v>
      </c>
      <c r="BO77" s="4">
        <f>HLOOKUP(BK77,B77:$BI$144,142-BN77,FALSE)</f>
        <v>0.34930555555555548</v>
      </c>
      <c r="BP77" s="4">
        <f>HLOOKUP(BL77,B77:$BI$144,142-BN77,FALSE)</f>
        <v>0.3347222222222222</v>
      </c>
      <c r="BQ77" s="4" t="str">
        <f t="shared" si="23"/>
        <v>0.3493055555555550.334722222222222</v>
      </c>
      <c r="BR77" s="4"/>
    </row>
    <row r="78" spans="1:70" x14ac:dyDescent="0.25">
      <c r="A78" s="2">
        <v>42667</v>
      </c>
      <c r="B78">
        <v>103.9</v>
      </c>
      <c r="C78">
        <v>103.91</v>
      </c>
      <c r="D78">
        <v>103.91</v>
      </c>
      <c r="E78">
        <v>103.89</v>
      </c>
      <c r="F78">
        <v>103.87</v>
      </c>
      <c r="G78">
        <v>103.88</v>
      </c>
      <c r="H78">
        <v>103.89</v>
      </c>
      <c r="I78">
        <v>103.89</v>
      </c>
      <c r="J78">
        <v>103.89</v>
      </c>
      <c r="K78">
        <v>103.88</v>
      </c>
      <c r="L78">
        <v>103.88</v>
      </c>
      <c r="M78">
        <v>103.86</v>
      </c>
      <c r="N78">
        <v>103.86</v>
      </c>
      <c r="O78">
        <v>103.85</v>
      </c>
      <c r="P78">
        <v>103.85</v>
      </c>
      <c r="Q78">
        <v>103.84</v>
      </c>
      <c r="R78">
        <v>103.84</v>
      </c>
      <c r="S78">
        <v>103.84</v>
      </c>
      <c r="T78">
        <v>103.85</v>
      </c>
      <c r="U78">
        <v>103.84</v>
      </c>
      <c r="V78">
        <v>103.88</v>
      </c>
      <c r="W78">
        <v>103.89</v>
      </c>
      <c r="X78">
        <v>103.89</v>
      </c>
      <c r="Y78">
        <v>103.88</v>
      </c>
      <c r="Z78">
        <v>103.89</v>
      </c>
      <c r="AA78">
        <v>103.89</v>
      </c>
      <c r="AB78">
        <v>103.88</v>
      </c>
      <c r="AC78">
        <v>103.87</v>
      </c>
      <c r="AD78">
        <v>103.88</v>
      </c>
      <c r="AE78">
        <v>103.87</v>
      </c>
      <c r="AF78">
        <v>103.89</v>
      </c>
      <c r="AG78">
        <v>103.88</v>
      </c>
      <c r="AH78">
        <v>103.87</v>
      </c>
      <c r="AI78">
        <v>103.87</v>
      </c>
      <c r="AJ78">
        <v>103.88</v>
      </c>
      <c r="AK78">
        <v>103.87</v>
      </c>
      <c r="AL78">
        <v>103.89</v>
      </c>
      <c r="AM78">
        <v>103.89</v>
      </c>
      <c r="AN78">
        <v>103.89</v>
      </c>
      <c r="AO78">
        <v>103.89</v>
      </c>
      <c r="AP78">
        <v>103.9</v>
      </c>
      <c r="AQ78">
        <v>103.89</v>
      </c>
      <c r="AR78">
        <v>103.88</v>
      </c>
      <c r="AS78">
        <v>103.89</v>
      </c>
      <c r="AT78">
        <v>103.9</v>
      </c>
      <c r="AU78">
        <v>103.88</v>
      </c>
      <c r="AV78">
        <v>103.89</v>
      </c>
      <c r="AW78">
        <v>103.89</v>
      </c>
      <c r="AX78">
        <v>103.89</v>
      </c>
      <c r="AY78">
        <v>103.9</v>
      </c>
      <c r="AZ78">
        <v>103.9</v>
      </c>
      <c r="BA78">
        <v>103.89</v>
      </c>
      <c r="BB78">
        <v>103.9</v>
      </c>
      <c r="BC78">
        <v>103.88</v>
      </c>
      <c r="BD78">
        <v>103.88</v>
      </c>
      <c r="BE78">
        <v>103.88</v>
      </c>
      <c r="BF78">
        <v>103.85</v>
      </c>
      <c r="BG78">
        <v>103.86</v>
      </c>
      <c r="BH78">
        <v>103.87</v>
      </c>
      <c r="BI78">
        <v>103.9</v>
      </c>
      <c r="BK78">
        <f t="shared" si="21"/>
        <v>103.84</v>
      </c>
      <c r="BL78">
        <f t="shared" si="22"/>
        <v>103.91</v>
      </c>
      <c r="BN78">
        <f t="shared" si="24"/>
        <v>75</v>
      </c>
      <c r="BO78" s="4">
        <f>HLOOKUP(BK78,B78:$BI$144,142-BN78,FALSE)</f>
        <v>0.34374999999999994</v>
      </c>
      <c r="BP78" s="4">
        <f>HLOOKUP(BL78,B78:$BI$144,142-BN78,FALSE)</f>
        <v>0.33402777777777776</v>
      </c>
      <c r="BQ78" s="4" t="str">
        <f t="shared" si="23"/>
        <v>0.343750.334027777777778</v>
      </c>
      <c r="BR78" s="4"/>
    </row>
    <row r="79" spans="1:70" x14ac:dyDescent="0.25">
      <c r="A79" s="2">
        <v>42668</v>
      </c>
      <c r="B79">
        <v>104.47</v>
      </c>
      <c r="C79">
        <v>104.46</v>
      </c>
      <c r="D79">
        <v>104.46</v>
      </c>
      <c r="E79">
        <v>104.47</v>
      </c>
      <c r="F79">
        <v>104.45</v>
      </c>
      <c r="G79">
        <v>104.46</v>
      </c>
      <c r="H79">
        <v>104.45</v>
      </c>
      <c r="I79">
        <v>104.45</v>
      </c>
      <c r="J79">
        <v>104.44</v>
      </c>
      <c r="K79">
        <v>104.42</v>
      </c>
      <c r="L79">
        <v>104.43</v>
      </c>
      <c r="M79">
        <v>104.44</v>
      </c>
      <c r="N79">
        <v>104.44</v>
      </c>
      <c r="O79">
        <v>104.44</v>
      </c>
      <c r="P79">
        <v>104.44</v>
      </c>
      <c r="Q79">
        <v>104.41</v>
      </c>
      <c r="R79">
        <v>104.4</v>
      </c>
      <c r="S79">
        <v>104.4</v>
      </c>
      <c r="T79">
        <v>104.4</v>
      </c>
      <c r="U79">
        <v>104.39</v>
      </c>
      <c r="V79">
        <v>104.38</v>
      </c>
      <c r="W79">
        <v>104.4</v>
      </c>
      <c r="X79">
        <v>104.42</v>
      </c>
      <c r="Y79">
        <v>104.41</v>
      </c>
      <c r="Z79">
        <v>104.41</v>
      </c>
      <c r="AA79">
        <v>104.4</v>
      </c>
      <c r="AB79">
        <v>104.39</v>
      </c>
      <c r="AC79">
        <v>104.41</v>
      </c>
      <c r="AD79">
        <v>104.41</v>
      </c>
      <c r="AE79">
        <v>104.4</v>
      </c>
      <c r="AF79">
        <v>104.39</v>
      </c>
      <c r="AG79">
        <v>104.39</v>
      </c>
      <c r="AH79">
        <v>104.39</v>
      </c>
      <c r="AI79">
        <v>104.39</v>
      </c>
      <c r="AJ79">
        <v>104.39</v>
      </c>
      <c r="AK79">
        <v>104.39</v>
      </c>
      <c r="AL79">
        <v>104.38</v>
      </c>
      <c r="AM79">
        <v>104.38</v>
      </c>
      <c r="AN79">
        <v>104.38</v>
      </c>
      <c r="AO79">
        <v>104.39</v>
      </c>
      <c r="AP79">
        <v>104.37</v>
      </c>
      <c r="AQ79">
        <v>104.36</v>
      </c>
      <c r="AR79">
        <v>104.35</v>
      </c>
      <c r="AS79">
        <v>104.36</v>
      </c>
      <c r="AT79">
        <v>104.36</v>
      </c>
      <c r="AU79">
        <v>104.33</v>
      </c>
      <c r="AV79">
        <v>104.32</v>
      </c>
      <c r="AW79">
        <v>104.31</v>
      </c>
      <c r="AX79">
        <v>104.31</v>
      </c>
      <c r="AY79">
        <v>104.29</v>
      </c>
      <c r="AZ79">
        <v>104.28</v>
      </c>
      <c r="BA79">
        <v>104.29</v>
      </c>
      <c r="BB79">
        <v>104.29</v>
      </c>
      <c r="BC79">
        <v>104.32</v>
      </c>
      <c r="BD79">
        <v>104.32</v>
      </c>
      <c r="BE79">
        <v>104.32</v>
      </c>
      <c r="BF79">
        <v>104.33</v>
      </c>
      <c r="BG79">
        <v>104.33</v>
      </c>
      <c r="BH79">
        <v>104.33</v>
      </c>
      <c r="BI79">
        <v>104.32</v>
      </c>
      <c r="BK79">
        <f t="shared" si="21"/>
        <v>104.28</v>
      </c>
      <c r="BL79">
        <f t="shared" si="22"/>
        <v>104.47</v>
      </c>
      <c r="BN79">
        <f t="shared" si="24"/>
        <v>76</v>
      </c>
      <c r="BO79" s="4">
        <f>HLOOKUP(BK79,B79:$BI$144,142-BN79,FALSE)</f>
        <v>0.36805555555555541</v>
      </c>
      <c r="BP79" s="4">
        <f>HLOOKUP(BL79,B79:$BI$144,142-BN79,FALSE)</f>
        <v>0.33333333333333331</v>
      </c>
      <c r="BQ79" s="4" t="str">
        <f t="shared" si="23"/>
        <v>0.3680555555555550.333333333333333</v>
      </c>
      <c r="BR79" s="4"/>
    </row>
    <row r="80" spans="1:70" x14ac:dyDescent="0.25">
      <c r="A80" s="2">
        <v>42669</v>
      </c>
      <c r="B80">
        <v>104.16</v>
      </c>
      <c r="C80">
        <v>104.14</v>
      </c>
      <c r="D80">
        <v>104.16</v>
      </c>
      <c r="E80">
        <v>104.15</v>
      </c>
      <c r="F80">
        <v>104.15</v>
      </c>
      <c r="G80">
        <v>104.16</v>
      </c>
      <c r="H80">
        <v>104.17</v>
      </c>
      <c r="I80">
        <v>104.14</v>
      </c>
      <c r="J80">
        <v>104.15</v>
      </c>
      <c r="K80">
        <v>104.15</v>
      </c>
      <c r="L80">
        <v>104.15</v>
      </c>
      <c r="M80">
        <v>104.15</v>
      </c>
      <c r="N80">
        <v>104.14</v>
      </c>
      <c r="O80">
        <v>104.14</v>
      </c>
      <c r="P80">
        <v>104.13</v>
      </c>
      <c r="Q80">
        <v>104.13</v>
      </c>
      <c r="R80">
        <v>104.14</v>
      </c>
      <c r="S80">
        <v>104.1</v>
      </c>
      <c r="T80">
        <v>104.08</v>
      </c>
      <c r="U80">
        <v>104.06</v>
      </c>
      <c r="V80">
        <v>104.05</v>
      </c>
      <c r="W80">
        <v>104.05</v>
      </c>
      <c r="X80">
        <v>104.06</v>
      </c>
      <c r="Y80">
        <v>104.07</v>
      </c>
      <c r="Z80">
        <v>104.04</v>
      </c>
      <c r="AA80">
        <v>104.04</v>
      </c>
      <c r="AB80">
        <v>104.03</v>
      </c>
      <c r="AC80">
        <v>104.05</v>
      </c>
      <c r="AD80">
        <v>104.07</v>
      </c>
      <c r="AE80">
        <v>104.06</v>
      </c>
      <c r="AF80">
        <v>104.09</v>
      </c>
      <c r="AG80">
        <v>104.1</v>
      </c>
      <c r="AH80">
        <v>104.1</v>
      </c>
      <c r="AI80">
        <v>104.1</v>
      </c>
      <c r="AJ80">
        <v>104.11</v>
      </c>
      <c r="AK80">
        <v>104.13</v>
      </c>
      <c r="AL80">
        <v>104.11</v>
      </c>
      <c r="AM80">
        <v>104.09</v>
      </c>
      <c r="AN80">
        <v>104.07</v>
      </c>
      <c r="AO80">
        <v>104.08</v>
      </c>
      <c r="AP80">
        <v>104.08</v>
      </c>
      <c r="AQ80">
        <v>104.1</v>
      </c>
      <c r="AR80">
        <v>104.08</v>
      </c>
      <c r="AS80">
        <v>104.09</v>
      </c>
      <c r="AT80">
        <v>104.1</v>
      </c>
      <c r="AU80">
        <v>104.11</v>
      </c>
      <c r="AV80">
        <v>104.09</v>
      </c>
      <c r="AW80">
        <v>104.09</v>
      </c>
      <c r="AX80">
        <v>104.07</v>
      </c>
      <c r="AY80">
        <v>104.1</v>
      </c>
      <c r="AZ80">
        <v>104.11</v>
      </c>
      <c r="BA80">
        <v>104.11</v>
      </c>
      <c r="BB80">
        <v>104.09</v>
      </c>
      <c r="BC80">
        <v>104.1</v>
      </c>
      <c r="BD80">
        <v>104.15</v>
      </c>
      <c r="BE80">
        <v>104.15</v>
      </c>
      <c r="BF80">
        <v>104.15</v>
      </c>
      <c r="BG80">
        <v>104.15</v>
      </c>
      <c r="BH80">
        <v>104.14</v>
      </c>
      <c r="BI80">
        <v>104.14</v>
      </c>
      <c r="BK80">
        <f t="shared" si="21"/>
        <v>104.03</v>
      </c>
      <c r="BL80">
        <f t="shared" si="22"/>
        <v>104.17</v>
      </c>
      <c r="BN80">
        <f t="shared" si="24"/>
        <v>77</v>
      </c>
      <c r="BO80" s="4">
        <f>HLOOKUP(BK80,B80:$BI$144,142-BN80,FALSE)</f>
        <v>0.35138888888888881</v>
      </c>
      <c r="BP80" s="4">
        <f>HLOOKUP(BL80,B80:$BI$144,142-BN80,FALSE)</f>
        <v>0.33749999999999997</v>
      </c>
      <c r="BQ80" s="4" t="str">
        <f t="shared" si="23"/>
        <v>0.3513888888888890.3375</v>
      </c>
      <c r="BR80" s="4"/>
    </row>
    <row r="81" spans="1:70" x14ac:dyDescent="0.25">
      <c r="A81" s="2">
        <v>42670</v>
      </c>
      <c r="B81">
        <v>104.54</v>
      </c>
      <c r="C81">
        <v>104.55</v>
      </c>
      <c r="D81">
        <v>104.57</v>
      </c>
      <c r="E81">
        <v>104.57</v>
      </c>
      <c r="F81">
        <v>104.58</v>
      </c>
      <c r="G81">
        <v>104.58</v>
      </c>
      <c r="H81">
        <v>104.59</v>
      </c>
      <c r="I81">
        <v>104.58</v>
      </c>
      <c r="J81">
        <v>104.59</v>
      </c>
      <c r="K81">
        <v>104.6</v>
      </c>
      <c r="L81">
        <v>104.59</v>
      </c>
      <c r="M81">
        <v>104.58</v>
      </c>
      <c r="N81">
        <v>104.58</v>
      </c>
      <c r="O81">
        <v>104.58</v>
      </c>
      <c r="P81">
        <v>104.58</v>
      </c>
      <c r="Q81">
        <v>104.59</v>
      </c>
      <c r="R81">
        <v>104.58</v>
      </c>
      <c r="S81">
        <v>104.59</v>
      </c>
      <c r="T81">
        <v>104.58</v>
      </c>
      <c r="U81">
        <v>104.58</v>
      </c>
      <c r="V81">
        <v>104.6</v>
      </c>
      <c r="W81">
        <v>104.6</v>
      </c>
      <c r="X81">
        <v>104.59</v>
      </c>
      <c r="Y81">
        <v>104.59</v>
      </c>
      <c r="Z81">
        <v>104.6</v>
      </c>
      <c r="AA81">
        <v>104.58</v>
      </c>
      <c r="AB81">
        <v>104.59</v>
      </c>
      <c r="AC81">
        <v>104.58</v>
      </c>
      <c r="AD81">
        <v>104.58</v>
      </c>
      <c r="AE81">
        <v>104.59</v>
      </c>
      <c r="AF81">
        <v>104.59</v>
      </c>
      <c r="AG81">
        <v>104.6</v>
      </c>
      <c r="AH81">
        <v>104.59</v>
      </c>
      <c r="AI81">
        <v>104.6</v>
      </c>
      <c r="AJ81">
        <v>104.6</v>
      </c>
      <c r="AK81">
        <v>104.6</v>
      </c>
      <c r="AL81">
        <v>104.61</v>
      </c>
      <c r="AM81">
        <v>104.61</v>
      </c>
      <c r="AN81">
        <v>104.62</v>
      </c>
      <c r="AO81">
        <v>104.64</v>
      </c>
      <c r="AP81">
        <v>104.64</v>
      </c>
      <c r="AQ81">
        <v>104.65</v>
      </c>
      <c r="AR81">
        <v>104.65</v>
      </c>
      <c r="AS81">
        <v>104.65</v>
      </c>
      <c r="AT81">
        <v>104.65</v>
      </c>
      <c r="AU81">
        <v>104.67</v>
      </c>
      <c r="AV81">
        <v>104.67</v>
      </c>
      <c r="AW81">
        <v>104.66</v>
      </c>
      <c r="AX81">
        <v>104.64</v>
      </c>
      <c r="AY81">
        <v>104.64</v>
      </c>
      <c r="AZ81">
        <v>104.63</v>
      </c>
      <c r="BA81">
        <v>104.63</v>
      </c>
      <c r="BB81">
        <v>104.62</v>
      </c>
      <c r="BC81">
        <v>104.63</v>
      </c>
      <c r="BD81">
        <v>104.64</v>
      </c>
      <c r="BE81">
        <v>104.62</v>
      </c>
      <c r="BF81">
        <v>104.6</v>
      </c>
      <c r="BG81">
        <v>104.58</v>
      </c>
      <c r="BH81">
        <v>104.59</v>
      </c>
      <c r="BI81">
        <v>104.59</v>
      </c>
      <c r="BK81">
        <f t="shared" si="21"/>
        <v>104.54</v>
      </c>
      <c r="BL81">
        <f t="shared" si="22"/>
        <v>104.67</v>
      </c>
      <c r="BN81">
        <f t="shared" si="24"/>
        <v>78</v>
      </c>
      <c r="BO81" s="4">
        <f>HLOOKUP(BK81,B81:$BI$144,142-BN81,FALSE)</f>
        <v>0.33333333333333331</v>
      </c>
      <c r="BP81" s="4">
        <f>HLOOKUP(BL81,B81:$BI$144,142-BN81,FALSE)</f>
        <v>0.3645833333333332</v>
      </c>
      <c r="BQ81" s="4" t="str">
        <f t="shared" si="23"/>
        <v>0.3333333333333330.364583333333333</v>
      </c>
      <c r="BR81" s="4"/>
    </row>
    <row r="82" spans="1:70" x14ac:dyDescent="0.25">
      <c r="A82" s="2">
        <v>42671</v>
      </c>
      <c r="B82">
        <v>105.24</v>
      </c>
      <c r="C82">
        <v>105.22</v>
      </c>
      <c r="D82">
        <v>105.23</v>
      </c>
      <c r="E82">
        <v>105.23</v>
      </c>
      <c r="F82">
        <v>105.22</v>
      </c>
      <c r="G82">
        <v>105.19</v>
      </c>
      <c r="H82">
        <v>105.19</v>
      </c>
      <c r="I82">
        <v>105.17</v>
      </c>
      <c r="J82">
        <v>105.15</v>
      </c>
      <c r="K82">
        <v>105.17</v>
      </c>
      <c r="L82">
        <v>105.16</v>
      </c>
      <c r="M82">
        <v>105.16</v>
      </c>
      <c r="N82">
        <v>105.16</v>
      </c>
      <c r="O82">
        <v>105.16</v>
      </c>
      <c r="P82">
        <v>105.17</v>
      </c>
      <c r="Q82">
        <v>105.18</v>
      </c>
      <c r="R82">
        <v>105.19</v>
      </c>
      <c r="S82">
        <v>105.19</v>
      </c>
      <c r="T82">
        <v>105.18</v>
      </c>
      <c r="U82">
        <v>105.19</v>
      </c>
      <c r="V82">
        <v>105.19</v>
      </c>
      <c r="W82">
        <v>105.18</v>
      </c>
      <c r="X82">
        <v>105.19</v>
      </c>
      <c r="Y82">
        <v>105.19</v>
      </c>
      <c r="Z82">
        <v>105.2</v>
      </c>
      <c r="AA82">
        <v>105.2</v>
      </c>
      <c r="AB82">
        <v>105.2</v>
      </c>
      <c r="AC82">
        <v>105.21</v>
      </c>
      <c r="AD82">
        <v>105.22</v>
      </c>
      <c r="AE82">
        <v>105.23</v>
      </c>
      <c r="AF82">
        <v>105.22</v>
      </c>
      <c r="AG82">
        <v>105.23</v>
      </c>
      <c r="AH82">
        <v>105.23</v>
      </c>
      <c r="AI82">
        <v>105.22</v>
      </c>
      <c r="AJ82">
        <v>105.23</v>
      </c>
      <c r="AK82">
        <v>105.22</v>
      </c>
      <c r="AL82">
        <v>105.23</v>
      </c>
      <c r="AM82">
        <v>105.24</v>
      </c>
      <c r="AN82">
        <v>105.25</v>
      </c>
      <c r="AO82">
        <v>105.25</v>
      </c>
      <c r="AP82">
        <v>105.24</v>
      </c>
      <c r="AQ82">
        <v>105.24</v>
      </c>
      <c r="AR82">
        <v>105.23</v>
      </c>
      <c r="AS82">
        <v>105.23</v>
      </c>
      <c r="AT82">
        <v>105.23</v>
      </c>
      <c r="AU82">
        <v>105.25</v>
      </c>
      <c r="AV82">
        <v>105.26</v>
      </c>
      <c r="AW82">
        <v>105.24</v>
      </c>
      <c r="AX82">
        <v>105.27</v>
      </c>
      <c r="AY82">
        <v>105.27</v>
      </c>
      <c r="AZ82">
        <v>105.26</v>
      </c>
      <c r="BA82">
        <v>105.26</v>
      </c>
      <c r="BB82">
        <v>105.26</v>
      </c>
      <c r="BC82">
        <v>105.26</v>
      </c>
      <c r="BD82">
        <v>105.25</v>
      </c>
      <c r="BE82">
        <v>105.23</v>
      </c>
      <c r="BF82">
        <v>105.22</v>
      </c>
      <c r="BG82">
        <v>105.24</v>
      </c>
      <c r="BH82">
        <v>105.24</v>
      </c>
      <c r="BI82">
        <v>105.24</v>
      </c>
      <c r="BK82">
        <f t="shared" si="21"/>
        <v>105.15</v>
      </c>
      <c r="BL82">
        <f t="shared" si="22"/>
        <v>105.27</v>
      </c>
      <c r="BN82">
        <f t="shared" si="24"/>
        <v>79</v>
      </c>
      <c r="BO82" s="4">
        <f>HLOOKUP(BK82,B82:$BI$144,142-BN82,FALSE)</f>
        <v>0.33888888888888885</v>
      </c>
      <c r="BP82" s="4">
        <f>HLOOKUP(BL82,B82:$BI$144,142-BN82,FALSE)</f>
        <v>0.36666666666666653</v>
      </c>
      <c r="BQ82" s="4" t="str">
        <f t="shared" si="23"/>
        <v>0.3388888888888890.366666666666667</v>
      </c>
      <c r="BR82" s="4"/>
    </row>
    <row r="83" spans="1:70" x14ac:dyDescent="0.25">
      <c r="A83" s="2">
        <v>42674</v>
      </c>
      <c r="B83">
        <v>104.79</v>
      </c>
      <c r="C83">
        <v>104.77</v>
      </c>
      <c r="D83">
        <v>104.77</v>
      </c>
      <c r="E83">
        <v>104.77</v>
      </c>
      <c r="F83">
        <v>104.8</v>
      </c>
      <c r="G83">
        <v>104.8</v>
      </c>
      <c r="H83">
        <v>104.86</v>
      </c>
      <c r="I83">
        <v>104.86</v>
      </c>
      <c r="J83">
        <v>104.85</v>
      </c>
      <c r="K83">
        <v>104.87</v>
      </c>
      <c r="L83">
        <v>104.87</v>
      </c>
      <c r="M83">
        <v>104.89</v>
      </c>
      <c r="N83">
        <v>104.9</v>
      </c>
      <c r="O83">
        <v>104.93</v>
      </c>
      <c r="P83">
        <v>104.88</v>
      </c>
      <c r="Q83">
        <v>104.86</v>
      </c>
      <c r="R83">
        <v>104.84</v>
      </c>
      <c r="S83">
        <v>104.84</v>
      </c>
      <c r="T83">
        <v>104.84</v>
      </c>
      <c r="U83">
        <v>104.82</v>
      </c>
      <c r="V83">
        <v>104.84</v>
      </c>
      <c r="W83">
        <v>104.83</v>
      </c>
      <c r="X83">
        <v>104.85</v>
      </c>
      <c r="Y83">
        <v>104.87</v>
      </c>
      <c r="Z83">
        <v>104.87</v>
      </c>
      <c r="AA83">
        <v>104.87</v>
      </c>
      <c r="AB83">
        <v>104.86</v>
      </c>
      <c r="AC83">
        <v>104.86</v>
      </c>
      <c r="AD83">
        <v>104.85</v>
      </c>
      <c r="AE83">
        <v>104.82</v>
      </c>
      <c r="AF83">
        <v>104.83</v>
      </c>
      <c r="AG83">
        <v>104.81</v>
      </c>
      <c r="AH83">
        <v>104.79</v>
      </c>
      <c r="AI83">
        <v>104.79</v>
      </c>
      <c r="AJ83">
        <v>104.76</v>
      </c>
      <c r="AK83">
        <v>104.75</v>
      </c>
      <c r="AL83">
        <v>104.73</v>
      </c>
      <c r="AM83">
        <v>104.72</v>
      </c>
      <c r="AN83">
        <v>104.72</v>
      </c>
      <c r="AO83">
        <v>104.68</v>
      </c>
      <c r="AP83">
        <v>104.68</v>
      </c>
      <c r="AQ83">
        <v>104.69</v>
      </c>
      <c r="AR83">
        <v>104.69</v>
      </c>
      <c r="AS83">
        <v>104.66</v>
      </c>
      <c r="AT83">
        <v>104.66</v>
      </c>
      <c r="AU83">
        <v>104.64</v>
      </c>
      <c r="AV83">
        <v>104.65</v>
      </c>
      <c r="AW83">
        <v>104.62</v>
      </c>
      <c r="AX83">
        <v>104.62</v>
      </c>
      <c r="AY83">
        <v>104.6</v>
      </c>
      <c r="AZ83">
        <v>104.6</v>
      </c>
      <c r="BA83">
        <v>104.61</v>
      </c>
      <c r="BB83">
        <v>104.61</v>
      </c>
      <c r="BC83">
        <v>104.57</v>
      </c>
      <c r="BD83">
        <v>104.54</v>
      </c>
      <c r="BE83">
        <v>104.55</v>
      </c>
      <c r="BF83">
        <v>104.55</v>
      </c>
      <c r="BG83">
        <v>104.57</v>
      </c>
      <c r="BH83">
        <v>104.58</v>
      </c>
      <c r="BI83">
        <v>104.58</v>
      </c>
      <c r="BK83">
        <f t="shared" si="21"/>
        <v>104.54</v>
      </c>
      <c r="BL83">
        <f t="shared" si="22"/>
        <v>104.93</v>
      </c>
      <c r="BN83">
        <f t="shared" si="24"/>
        <v>80</v>
      </c>
      <c r="BO83" s="4">
        <f>HLOOKUP(BK83,B83:$BI$144,142-BN83,FALSE)</f>
        <v>0.37083333333333318</v>
      </c>
      <c r="BP83" s="4">
        <f>HLOOKUP(BL83,B83:$BI$144,142-BN83,FALSE)</f>
        <v>0.34236111111111106</v>
      </c>
      <c r="BQ83" s="4" t="str">
        <f t="shared" si="23"/>
        <v>0.3708333333333330.342361111111111</v>
      </c>
      <c r="BR83" s="4"/>
    </row>
    <row r="84" spans="1:70" x14ac:dyDescent="0.25">
      <c r="A84" s="2">
        <v>42675</v>
      </c>
      <c r="B84">
        <v>104.78</v>
      </c>
      <c r="C84">
        <v>104.73</v>
      </c>
      <c r="D84">
        <v>104.75</v>
      </c>
      <c r="E84">
        <v>104.77</v>
      </c>
      <c r="F84">
        <v>104.76</v>
      </c>
      <c r="G84">
        <v>104.76</v>
      </c>
      <c r="H84">
        <v>104.73</v>
      </c>
      <c r="I84">
        <v>104.73</v>
      </c>
      <c r="J84">
        <v>104.72</v>
      </c>
      <c r="K84">
        <v>104.72</v>
      </c>
      <c r="L84">
        <v>104.73</v>
      </c>
      <c r="M84">
        <v>104.72</v>
      </c>
      <c r="N84">
        <v>104.72</v>
      </c>
      <c r="O84">
        <v>104.72</v>
      </c>
      <c r="P84">
        <v>104.73</v>
      </c>
      <c r="Q84">
        <v>104.76</v>
      </c>
      <c r="R84">
        <v>104.77</v>
      </c>
      <c r="S84">
        <v>104.77</v>
      </c>
      <c r="T84">
        <v>104.71</v>
      </c>
      <c r="U84">
        <v>104.72</v>
      </c>
      <c r="V84">
        <v>104.7</v>
      </c>
      <c r="W84">
        <v>104.7</v>
      </c>
      <c r="X84">
        <v>104.72</v>
      </c>
      <c r="Y84">
        <v>104.73</v>
      </c>
      <c r="Z84">
        <v>104.73</v>
      </c>
      <c r="AA84">
        <v>104.73</v>
      </c>
      <c r="AB84">
        <v>104.72</v>
      </c>
      <c r="AC84">
        <v>104.74</v>
      </c>
      <c r="AD84">
        <v>104.74</v>
      </c>
      <c r="AE84">
        <v>104.73</v>
      </c>
      <c r="AF84">
        <v>104.76</v>
      </c>
      <c r="AG84">
        <v>104.76</v>
      </c>
      <c r="AH84">
        <v>104.76</v>
      </c>
      <c r="AI84">
        <v>104.76</v>
      </c>
      <c r="AJ84">
        <v>104.76</v>
      </c>
      <c r="AK84">
        <v>104.75</v>
      </c>
      <c r="AL84">
        <v>104.77</v>
      </c>
      <c r="AM84">
        <v>104.76</v>
      </c>
      <c r="AN84">
        <v>104.76</v>
      </c>
      <c r="AO84">
        <v>104.76</v>
      </c>
      <c r="AP84">
        <v>104.77</v>
      </c>
      <c r="AQ84">
        <v>104.76</v>
      </c>
      <c r="AR84">
        <v>104.74</v>
      </c>
      <c r="AS84">
        <v>104.75</v>
      </c>
      <c r="AT84">
        <v>104.72</v>
      </c>
      <c r="AU84">
        <v>104.74</v>
      </c>
      <c r="AV84">
        <v>104.75</v>
      </c>
      <c r="AW84">
        <v>104.75</v>
      </c>
      <c r="AX84">
        <v>104.75</v>
      </c>
      <c r="AY84">
        <v>104.75</v>
      </c>
      <c r="AZ84">
        <v>104.75</v>
      </c>
      <c r="BA84">
        <v>104.75</v>
      </c>
      <c r="BB84">
        <v>104.75</v>
      </c>
      <c r="BC84">
        <v>104.78</v>
      </c>
      <c r="BD84">
        <v>104.79</v>
      </c>
      <c r="BE84">
        <v>104.8</v>
      </c>
      <c r="BF84">
        <v>104.81</v>
      </c>
      <c r="BG84">
        <v>104.82</v>
      </c>
      <c r="BH84">
        <v>104.83</v>
      </c>
      <c r="BI84">
        <v>104.86</v>
      </c>
      <c r="BK84">
        <f t="shared" si="21"/>
        <v>104.7</v>
      </c>
      <c r="BL84">
        <f t="shared" si="22"/>
        <v>104.86</v>
      </c>
      <c r="BN84">
        <f t="shared" si="24"/>
        <v>81</v>
      </c>
      <c r="BO84" s="4">
        <f>HLOOKUP(BK84,B84:$BI$144,142-BN84,FALSE)</f>
        <v>0.34722222222222215</v>
      </c>
      <c r="BP84" s="4">
        <f>HLOOKUP(BL84,B84:$BI$144,142-BN84,FALSE)</f>
        <v>0.37430555555555539</v>
      </c>
      <c r="BQ84" s="4" t="str">
        <f t="shared" si="23"/>
        <v>0.3472222222222220.374305555555555</v>
      </c>
      <c r="BR84" s="4"/>
    </row>
    <row r="85" spans="1:70" x14ac:dyDescent="0.25">
      <c r="A85" s="2">
        <v>42676</v>
      </c>
      <c r="B85">
        <v>104.07</v>
      </c>
      <c r="C85">
        <v>104.11</v>
      </c>
      <c r="D85">
        <v>104.12</v>
      </c>
      <c r="E85">
        <v>104.12</v>
      </c>
      <c r="F85">
        <v>104.11</v>
      </c>
      <c r="G85">
        <v>104.12</v>
      </c>
      <c r="H85">
        <v>104.14</v>
      </c>
      <c r="I85">
        <v>104.16</v>
      </c>
      <c r="J85">
        <v>104.16</v>
      </c>
      <c r="K85">
        <v>104.11</v>
      </c>
      <c r="L85">
        <v>104.11</v>
      </c>
      <c r="M85">
        <v>104.09</v>
      </c>
      <c r="N85">
        <v>104.09</v>
      </c>
      <c r="O85">
        <v>104.11</v>
      </c>
      <c r="P85">
        <v>104.09</v>
      </c>
      <c r="Q85">
        <v>104.1</v>
      </c>
      <c r="R85">
        <v>104.1</v>
      </c>
      <c r="S85">
        <v>104.08</v>
      </c>
      <c r="T85">
        <v>104.09</v>
      </c>
      <c r="U85">
        <v>104.1</v>
      </c>
      <c r="V85">
        <v>104.09</v>
      </c>
      <c r="W85">
        <v>104.09</v>
      </c>
      <c r="X85">
        <v>104.07</v>
      </c>
      <c r="Y85">
        <v>104.08</v>
      </c>
      <c r="Z85">
        <v>104.08</v>
      </c>
      <c r="AA85">
        <v>104.1</v>
      </c>
      <c r="AB85">
        <v>104.1</v>
      </c>
      <c r="AC85">
        <v>104.07</v>
      </c>
      <c r="AD85">
        <v>104.09</v>
      </c>
      <c r="AE85">
        <v>104.08</v>
      </c>
      <c r="AF85">
        <v>104.09</v>
      </c>
      <c r="AG85">
        <v>104.07</v>
      </c>
      <c r="AH85">
        <v>104.06</v>
      </c>
      <c r="AI85">
        <v>104.07</v>
      </c>
      <c r="AJ85">
        <v>104.05</v>
      </c>
      <c r="AK85">
        <v>104.08</v>
      </c>
      <c r="AL85">
        <v>104.1</v>
      </c>
      <c r="AM85">
        <v>104.09</v>
      </c>
      <c r="AN85">
        <v>104.06</v>
      </c>
      <c r="AO85">
        <v>104.08</v>
      </c>
      <c r="AP85">
        <v>104.08</v>
      </c>
      <c r="AQ85">
        <v>104.1</v>
      </c>
      <c r="AR85">
        <v>104.12</v>
      </c>
      <c r="AS85">
        <v>104.09</v>
      </c>
      <c r="AT85">
        <v>104.1</v>
      </c>
      <c r="AU85">
        <v>104.07</v>
      </c>
      <c r="AV85">
        <v>104.04</v>
      </c>
      <c r="AW85">
        <v>104.05</v>
      </c>
      <c r="AX85">
        <v>104.06</v>
      </c>
      <c r="AY85">
        <v>104.09</v>
      </c>
      <c r="AZ85">
        <v>104.06</v>
      </c>
      <c r="BA85">
        <v>104.05</v>
      </c>
      <c r="BB85">
        <v>104.04</v>
      </c>
      <c r="BC85">
        <v>104.04</v>
      </c>
      <c r="BD85">
        <v>104.01</v>
      </c>
      <c r="BE85">
        <v>103.98</v>
      </c>
      <c r="BF85">
        <v>104.01</v>
      </c>
      <c r="BG85">
        <v>104</v>
      </c>
      <c r="BH85">
        <v>104.02</v>
      </c>
      <c r="BI85">
        <v>104.05</v>
      </c>
      <c r="BK85">
        <f t="shared" si="21"/>
        <v>103.98</v>
      </c>
      <c r="BL85">
        <f t="shared" si="22"/>
        <v>104.16</v>
      </c>
      <c r="BN85">
        <f t="shared" si="24"/>
        <v>82</v>
      </c>
      <c r="BO85" s="4">
        <f>HLOOKUP(BK85,B85:$BI$144,142-BN85,FALSE)</f>
        <v>0.37152777777777762</v>
      </c>
      <c r="BP85" s="4">
        <f>HLOOKUP(BL85,B85:$BI$144,142-BN85,FALSE)</f>
        <v>0.33819444444444441</v>
      </c>
      <c r="BQ85" s="4" t="str">
        <f t="shared" si="23"/>
        <v>0.3715277777777780.338194444444444</v>
      </c>
      <c r="BR85" s="4"/>
    </row>
    <row r="86" spans="1:70" x14ac:dyDescent="0.25">
      <c r="A86" s="2">
        <v>42677</v>
      </c>
      <c r="B86">
        <v>103.25</v>
      </c>
      <c r="C86">
        <v>103.27</v>
      </c>
      <c r="D86">
        <v>103.25</v>
      </c>
      <c r="E86">
        <v>103.24</v>
      </c>
      <c r="F86">
        <v>103.2</v>
      </c>
      <c r="G86">
        <v>103.21</v>
      </c>
      <c r="H86">
        <v>103.18</v>
      </c>
      <c r="I86">
        <v>103.16</v>
      </c>
      <c r="J86">
        <v>103.16</v>
      </c>
      <c r="K86">
        <v>103.21</v>
      </c>
      <c r="L86">
        <v>103.21</v>
      </c>
      <c r="M86">
        <v>103.19</v>
      </c>
      <c r="N86">
        <v>103.22</v>
      </c>
      <c r="O86">
        <v>103.2</v>
      </c>
      <c r="P86">
        <v>103.23</v>
      </c>
      <c r="Q86">
        <v>103.2</v>
      </c>
      <c r="R86">
        <v>103.22</v>
      </c>
      <c r="S86">
        <v>103.26</v>
      </c>
      <c r="T86">
        <v>103.29</v>
      </c>
      <c r="U86">
        <v>103.31</v>
      </c>
      <c r="V86">
        <v>103.36</v>
      </c>
      <c r="W86">
        <v>103.36</v>
      </c>
      <c r="X86">
        <v>103.34</v>
      </c>
      <c r="Y86">
        <v>103.38</v>
      </c>
      <c r="Z86">
        <v>103.41</v>
      </c>
      <c r="AA86">
        <v>103.42</v>
      </c>
      <c r="AB86">
        <v>103.44</v>
      </c>
      <c r="AC86">
        <v>103.43</v>
      </c>
      <c r="AD86">
        <v>103.42</v>
      </c>
      <c r="AE86">
        <v>103.41</v>
      </c>
      <c r="AF86">
        <v>103.4</v>
      </c>
      <c r="AG86">
        <v>103.4</v>
      </c>
      <c r="AH86">
        <v>103.38</v>
      </c>
      <c r="AI86">
        <v>103.38</v>
      </c>
      <c r="AJ86">
        <v>103.38</v>
      </c>
      <c r="AK86">
        <v>103.38</v>
      </c>
      <c r="AL86">
        <v>103.38</v>
      </c>
      <c r="AM86">
        <v>103.39</v>
      </c>
      <c r="AN86">
        <v>103.4</v>
      </c>
      <c r="AO86">
        <v>103.41</v>
      </c>
      <c r="AP86">
        <v>103.39</v>
      </c>
      <c r="AQ86">
        <v>103.39</v>
      </c>
      <c r="AR86">
        <v>103.39</v>
      </c>
      <c r="AS86">
        <v>103.38</v>
      </c>
      <c r="AT86">
        <v>103.38</v>
      </c>
      <c r="AU86">
        <v>103.38</v>
      </c>
      <c r="AV86">
        <v>103.38</v>
      </c>
      <c r="AW86">
        <v>103.39</v>
      </c>
      <c r="AX86">
        <v>103.39</v>
      </c>
      <c r="AY86">
        <v>103.39</v>
      </c>
      <c r="AZ86">
        <v>103.38</v>
      </c>
      <c r="BA86">
        <v>103.38</v>
      </c>
      <c r="BB86">
        <v>103.38</v>
      </c>
      <c r="BC86">
        <v>103.38</v>
      </c>
      <c r="BD86">
        <v>103.39</v>
      </c>
      <c r="BE86">
        <v>103.4</v>
      </c>
      <c r="BF86">
        <v>103.4</v>
      </c>
      <c r="BG86">
        <v>103.4</v>
      </c>
      <c r="BH86">
        <v>103.39</v>
      </c>
      <c r="BI86">
        <v>103.4</v>
      </c>
      <c r="BK86">
        <f t="shared" si="21"/>
        <v>103.16</v>
      </c>
      <c r="BL86">
        <f t="shared" si="22"/>
        <v>103.44</v>
      </c>
      <c r="BN86">
        <f t="shared" si="24"/>
        <v>83</v>
      </c>
      <c r="BO86" s="4">
        <f>HLOOKUP(BK86,B86:$BI$144,142-BN86,FALSE)</f>
        <v>0.33819444444444441</v>
      </c>
      <c r="BP86" s="4">
        <f>HLOOKUP(BL86,B86:$BI$144,142-BN86,FALSE)</f>
        <v>0.35138888888888881</v>
      </c>
      <c r="BQ86" s="4" t="str">
        <f t="shared" si="23"/>
        <v>0.3381944444444440.351388888888889</v>
      </c>
      <c r="BR86" s="4"/>
    </row>
    <row r="87" spans="1:70" x14ac:dyDescent="0.25">
      <c r="A87" s="2">
        <v>42678</v>
      </c>
      <c r="B87">
        <v>102.94</v>
      </c>
      <c r="C87">
        <v>102.97</v>
      </c>
      <c r="D87">
        <v>102.98</v>
      </c>
      <c r="E87">
        <v>102.99</v>
      </c>
      <c r="F87">
        <v>102.97</v>
      </c>
      <c r="G87">
        <v>103.02</v>
      </c>
      <c r="H87">
        <v>103.06</v>
      </c>
      <c r="I87">
        <v>103.05</v>
      </c>
      <c r="J87">
        <v>103.06</v>
      </c>
      <c r="K87">
        <v>103.07</v>
      </c>
      <c r="L87">
        <v>103.06</v>
      </c>
      <c r="M87">
        <v>103.07</v>
      </c>
      <c r="N87">
        <v>103.07</v>
      </c>
      <c r="O87">
        <v>103.09</v>
      </c>
      <c r="P87">
        <v>103.1</v>
      </c>
      <c r="Q87">
        <v>103.13</v>
      </c>
      <c r="R87">
        <v>103.13</v>
      </c>
      <c r="S87">
        <v>103.15</v>
      </c>
      <c r="T87">
        <v>103.15</v>
      </c>
      <c r="U87">
        <v>103.14</v>
      </c>
      <c r="V87">
        <v>103.13</v>
      </c>
      <c r="W87">
        <v>103.14</v>
      </c>
      <c r="X87">
        <v>103.12</v>
      </c>
      <c r="Y87">
        <v>103.12</v>
      </c>
      <c r="Z87">
        <v>103.12</v>
      </c>
      <c r="AA87">
        <v>103.12</v>
      </c>
      <c r="AB87">
        <v>103.12</v>
      </c>
      <c r="AC87">
        <v>103.12</v>
      </c>
      <c r="AD87">
        <v>103.14</v>
      </c>
      <c r="AE87">
        <v>103.15</v>
      </c>
      <c r="AF87">
        <v>103.16</v>
      </c>
      <c r="AG87">
        <v>103.16</v>
      </c>
      <c r="AH87">
        <v>103.15</v>
      </c>
      <c r="AI87">
        <v>103.15</v>
      </c>
      <c r="AJ87">
        <v>103.13</v>
      </c>
      <c r="AK87">
        <v>103.14</v>
      </c>
      <c r="AL87">
        <v>103.15</v>
      </c>
      <c r="AM87">
        <v>103.16</v>
      </c>
      <c r="AN87">
        <v>103.17</v>
      </c>
      <c r="AO87">
        <v>103.16</v>
      </c>
      <c r="AP87">
        <v>103.18</v>
      </c>
      <c r="AQ87">
        <v>103.19</v>
      </c>
      <c r="AR87">
        <v>103.2</v>
      </c>
      <c r="AS87">
        <v>103.19</v>
      </c>
      <c r="AT87">
        <v>103.18</v>
      </c>
      <c r="AU87">
        <v>103.18</v>
      </c>
      <c r="AV87">
        <v>103.17</v>
      </c>
      <c r="AW87">
        <v>103.19</v>
      </c>
      <c r="AX87">
        <v>103.18</v>
      </c>
      <c r="AY87">
        <v>103.17</v>
      </c>
      <c r="AZ87">
        <v>103.15</v>
      </c>
      <c r="BA87">
        <v>103.13</v>
      </c>
      <c r="BB87">
        <v>103.11</v>
      </c>
      <c r="BC87">
        <v>103.12</v>
      </c>
      <c r="BD87">
        <v>103.12</v>
      </c>
      <c r="BE87">
        <v>103.11</v>
      </c>
      <c r="BF87">
        <v>103.12</v>
      </c>
      <c r="BG87">
        <v>103.11</v>
      </c>
      <c r="BH87">
        <v>103.08</v>
      </c>
      <c r="BI87">
        <v>103.06</v>
      </c>
      <c r="BK87">
        <f t="shared" si="21"/>
        <v>102.94</v>
      </c>
      <c r="BL87">
        <f t="shared" si="22"/>
        <v>103.2</v>
      </c>
      <c r="BN87">
        <f t="shared" si="24"/>
        <v>84</v>
      </c>
      <c r="BO87" s="4">
        <f>HLOOKUP(BK87,B87:$BI$144,142-BN87,FALSE)</f>
        <v>0.33333333333333331</v>
      </c>
      <c r="BP87" s="4">
        <f>HLOOKUP(BL87,B87:$BI$144,142-BN87,FALSE)</f>
        <v>0.36249999999999988</v>
      </c>
      <c r="BQ87" s="4" t="str">
        <f t="shared" si="23"/>
        <v>0.3333333333333330.3625</v>
      </c>
      <c r="BR87" s="4"/>
    </row>
    <row r="88" spans="1:70" x14ac:dyDescent="0.25">
      <c r="A88" s="2">
        <v>42681</v>
      </c>
      <c r="B88">
        <v>103.96</v>
      </c>
      <c r="C88">
        <v>103.95</v>
      </c>
      <c r="D88">
        <v>103.96</v>
      </c>
      <c r="E88">
        <v>103.96</v>
      </c>
      <c r="F88">
        <v>103.96</v>
      </c>
      <c r="G88">
        <v>103.97</v>
      </c>
      <c r="H88">
        <v>103.97</v>
      </c>
      <c r="I88">
        <v>103.99</v>
      </c>
      <c r="J88">
        <v>104.04</v>
      </c>
      <c r="K88">
        <v>104.04</v>
      </c>
      <c r="L88">
        <v>104.03</v>
      </c>
      <c r="M88">
        <v>103.99</v>
      </c>
      <c r="N88">
        <v>104</v>
      </c>
      <c r="O88">
        <v>103.99</v>
      </c>
      <c r="P88">
        <v>104.02</v>
      </c>
      <c r="Q88">
        <v>104.04</v>
      </c>
      <c r="R88">
        <v>104.04</v>
      </c>
      <c r="S88">
        <v>104.04</v>
      </c>
      <c r="T88">
        <v>104.02</v>
      </c>
      <c r="U88">
        <v>104.03</v>
      </c>
      <c r="V88">
        <v>104.03</v>
      </c>
      <c r="W88">
        <v>104.04</v>
      </c>
      <c r="X88">
        <v>104.03</v>
      </c>
      <c r="Y88">
        <v>104.04</v>
      </c>
      <c r="Z88">
        <v>104.04</v>
      </c>
      <c r="AA88">
        <v>104.01</v>
      </c>
      <c r="AB88">
        <v>104</v>
      </c>
      <c r="AC88">
        <v>104.01</v>
      </c>
      <c r="AD88">
        <v>104.01</v>
      </c>
      <c r="AE88">
        <v>104.04</v>
      </c>
      <c r="AF88">
        <v>104.03</v>
      </c>
      <c r="AG88">
        <v>104.03</v>
      </c>
      <c r="AH88">
        <v>104.06</v>
      </c>
      <c r="AI88">
        <v>104.05</v>
      </c>
      <c r="AJ88">
        <v>104.04</v>
      </c>
      <c r="AK88">
        <v>104.02</v>
      </c>
      <c r="AL88">
        <v>104.01</v>
      </c>
      <c r="AM88">
        <v>104.04</v>
      </c>
      <c r="AN88">
        <v>104.05</v>
      </c>
      <c r="AO88">
        <v>104.05</v>
      </c>
      <c r="AP88">
        <v>104.07</v>
      </c>
      <c r="AQ88">
        <v>104.04</v>
      </c>
      <c r="AR88">
        <v>104.07</v>
      </c>
      <c r="AS88">
        <v>104.08</v>
      </c>
      <c r="AT88">
        <v>104.07</v>
      </c>
      <c r="AU88">
        <v>104.08</v>
      </c>
      <c r="AV88">
        <v>104.1</v>
      </c>
      <c r="AW88">
        <v>104.12</v>
      </c>
      <c r="AX88">
        <v>104.09</v>
      </c>
      <c r="AY88">
        <v>104.08</v>
      </c>
      <c r="AZ88">
        <v>104.09</v>
      </c>
      <c r="BA88">
        <v>104.08</v>
      </c>
      <c r="BB88">
        <v>104.07</v>
      </c>
      <c r="BC88">
        <v>104.08</v>
      </c>
      <c r="BD88">
        <v>104.12</v>
      </c>
      <c r="BE88">
        <v>104.16</v>
      </c>
      <c r="BF88">
        <v>104.15</v>
      </c>
      <c r="BG88">
        <v>104.11</v>
      </c>
      <c r="BH88">
        <v>104.12</v>
      </c>
      <c r="BI88">
        <v>104.15</v>
      </c>
      <c r="BK88">
        <f t="shared" si="21"/>
        <v>103.95</v>
      </c>
      <c r="BL88">
        <f t="shared" si="22"/>
        <v>104.16</v>
      </c>
      <c r="BN88">
        <f t="shared" si="24"/>
        <v>85</v>
      </c>
      <c r="BO88" s="4">
        <f>HLOOKUP(BK88,B88:$BI$144,142-BN88,FALSE)</f>
        <v>0.33402777777777776</v>
      </c>
      <c r="BP88" s="4">
        <f>HLOOKUP(BL88,B88:$BI$144,142-BN88,FALSE)</f>
        <v>0.37152777777777762</v>
      </c>
      <c r="BQ88" s="4" t="str">
        <f t="shared" si="23"/>
        <v>0.3340277777777780.371527777777778</v>
      </c>
      <c r="BR88" s="4"/>
    </row>
    <row r="89" spans="1:70" x14ac:dyDescent="0.25">
      <c r="A89" s="2">
        <v>42682</v>
      </c>
      <c r="B89">
        <v>104.48</v>
      </c>
      <c r="C89">
        <v>104.49</v>
      </c>
      <c r="D89">
        <v>104.49</v>
      </c>
      <c r="E89">
        <v>104.5</v>
      </c>
      <c r="F89">
        <v>104.51</v>
      </c>
      <c r="G89">
        <v>104.5</v>
      </c>
      <c r="H89">
        <v>104.49</v>
      </c>
      <c r="I89">
        <v>104.49</v>
      </c>
      <c r="J89">
        <v>104.49</v>
      </c>
      <c r="K89">
        <v>104.48</v>
      </c>
      <c r="L89">
        <v>104.49</v>
      </c>
      <c r="M89">
        <v>104.51</v>
      </c>
      <c r="N89">
        <v>104.52</v>
      </c>
      <c r="O89">
        <v>104.5</v>
      </c>
      <c r="P89">
        <v>104.5</v>
      </c>
      <c r="Q89">
        <v>104.5</v>
      </c>
      <c r="R89">
        <v>104.49</v>
      </c>
      <c r="S89">
        <v>104.49</v>
      </c>
      <c r="T89">
        <v>104.47</v>
      </c>
      <c r="U89">
        <v>104.49</v>
      </c>
      <c r="V89">
        <v>104.46</v>
      </c>
      <c r="W89">
        <v>104.47</v>
      </c>
      <c r="X89">
        <v>104.46</v>
      </c>
      <c r="Y89">
        <v>104.48</v>
      </c>
      <c r="Z89">
        <v>104.51</v>
      </c>
      <c r="AA89">
        <v>104.54</v>
      </c>
      <c r="AB89">
        <v>104.54</v>
      </c>
      <c r="AC89">
        <v>104.54</v>
      </c>
      <c r="AD89">
        <v>104.54</v>
      </c>
      <c r="AE89">
        <v>104.53</v>
      </c>
      <c r="AF89">
        <v>104.54</v>
      </c>
      <c r="AG89">
        <v>104.56</v>
      </c>
      <c r="AH89">
        <v>104.56</v>
      </c>
      <c r="AI89">
        <v>104.55</v>
      </c>
      <c r="AJ89">
        <v>104.54</v>
      </c>
      <c r="AK89">
        <v>104.53</v>
      </c>
      <c r="AL89">
        <v>104.54</v>
      </c>
      <c r="AM89">
        <v>104.58</v>
      </c>
      <c r="AN89">
        <v>104.58</v>
      </c>
      <c r="AO89">
        <v>104.58</v>
      </c>
      <c r="AP89">
        <v>104.57</v>
      </c>
      <c r="AQ89">
        <v>104.57</v>
      </c>
      <c r="AR89">
        <v>104.56</v>
      </c>
      <c r="AS89">
        <v>104.55</v>
      </c>
      <c r="AT89">
        <v>104.55</v>
      </c>
      <c r="AU89">
        <v>104.54</v>
      </c>
      <c r="AV89">
        <v>104.51</v>
      </c>
      <c r="AW89">
        <v>104.5</v>
      </c>
      <c r="AX89">
        <v>104.5</v>
      </c>
      <c r="AY89">
        <v>104.45</v>
      </c>
      <c r="AZ89">
        <v>104.45</v>
      </c>
      <c r="BA89">
        <v>104.43</v>
      </c>
      <c r="BB89">
        <v>104.44</v>
      </c>
      <c r="BC89">
        <v>104.44</v>
      </c>
      <c r="BD89">
        <v>104.42</v>
      </c>
      <c r="BE89">
        <v>104.46</v>
      </c>
      <c r="BF89">
        <v>104.45</v>
      </c>
      <c r="BG89">
        <v>104.43</v>
      </c>
      <c r="BH89">
        <v>104.44</v>
      </c>
      <c r="BI89">
        <v>104.43</v>
      </c>
      <c r="BK89">
        <f t="shared" si="21"/>
        <v>104.42</v>
      </c>
      <c r="BL89">
        <f t="shared" si="22"/>
        <v>104.58</v>
      </c>
      <c r="BN89">
        <f t="shared" si="24"/>
        <v>86</v>
      </c>
      <c r="BO89" s="4">
        <f>HLOOKUP(BK89,B89:$BI$144,142-BN89,FALSE)</f>
        <v>0.37083333333333318</v>
      </c>
      <c r="BP89" s="4">
        <f>HLOOKUP(BL89,B89:$BI$144,142-BN89,FALSE)</f>
        <v>0.35902777777777767</v>
      </c>
      <c r="BQ89" s="4" t="str">
        <f t="shared" si="23"/>
        <v>0.3708333333333330.359027777777778</v>
      </c>
      <c r="BR89" s="4"/>
    </row>
    <row r="90" spans="1:70" x14ac:dyDescent="0.25">
      <c r="A90" s="2">
        <v>42683</v>
      </c>
      <c r="B90">
        <v>105.38</v>
      </c>
      <c r="C90">
        <v>105.29</v>
      </c>
      <c r="D90">
        <v>105.14</v>
      </c>
      <c r="E90">
        <v>105.2</v>
      </c>
      <c r="F90">
        <v>105.24</v>
      </c>
      <c r="G90">
        <v>105.12</v>
      </c>
      <c r="H90">
        <v>105.09</v>
      </c>
      <c r="I90">
        <v>105.02</v>
      </c>
      <c r="J90">
        <v>104.9</v>
      </c>
      <c r="K90">
        <v>104.87</v>
      </c>
      <c r="L90">
        <v>104.8</v>
      </c>
      <c r="M90">
        <v>104.82</v>
      </c>
      <c r="N90">
        <v>104.48</v>
      </c>
      <c r="O90">
        <v>104.44</v>
      </c>
      <c r="P90">
        <v>104.47</v>
      </c>
      <c r="Q90">
        <v>104.6</v>
      </c>
      <c r="R90">
        <v>104.56</v>
      </c>
      <c r="S90">
        <v>104.69</v>
      </c>
      <c r="T90">
        <v>104.7</v>
      </c>
      <c r="U90">
        <v>104.73</v>
      </c>
      <c r="V90">
        <v>104.79</v>
      </c>
      <c r="W90">
        <v>104.74</v>
      </c>
      <c r="X90">
        <v>104.67</v>
      </c>
      <c r="Y90">
        <v>104.76</v>
      </c>
      <c r="Z90">
        <v>104.76</v>
      </c>
      <c r="AA90">
        <v>104.77</v>
      </c>
      <c r="AB90">
        <v>104.82</v>
      </c>
      <c r="AC90">
        <v>104.84</v>
      </c>
      <c r="AD90">
        <v>104.75</v>
      </c>
      <c r="AE90">
        <v>104.94</v>
      </c>
      <c r="AF90">
        <v>104.98</v>
      </c>
      <c r="AG90">
        <v>104.97</v>
      </c>
      <c r="AH90">
        <v>104.93</v>
      </c>
      <c r="AI90">
        <v>104.91</v>
      </c>
      <c r="AJ90">
        <v>104.89</v>
      </c>
      <c r="AK90">
        <v>104.82</v>
      </c>
      <c r="AL90">
        <v>104.78</v>
      </c>
      <c r="AM90">
        <v>104.74</v>
      </c>
      <c r="AN90">
        <v>104.72</v>
      </c>
      <c r="AO90">
        <v>104.83</v>
      </c>
      <c r="AP90">
        <v>104.82</v>
      </c>
      <c r="AQ90">
        <v>104.8</v>
      </c>
      <c r="AR90">
        <v>104.84</v>
      </c>
      <c r="AS90">
        <v>104.74</v>
      </c>
      <c r="AT90">
        <v>104.69</v>
      </c>
      <c r="AU90">
        <v>104.59</v>
      </c>
      <c r="AV90">
        <v>104.77</v>
      </c>
      <c r="AW90">
        <v>104.9</v>
      </c>
      <c r="AX90">
        <v>104.91</v>
      </c>
      <c r="AY90">
        <v>104.87</v>
      </c>
      <c r="AZ90">
        <v>104.84</v>
      </c>
      <c r="BA90">
        <v>104.84</v>
      </c>
      <c r="BB90">
        <v>104.84</v>
      </c>
      <c r="BC90">
        <v>104.74</v>
      </c>
      <c r="BD90">
        <v>104.98</v>
      </c>
      <c r="BE90">
        <v>105</v>
      </c>
      <c r="BF90">
        <v>105</v>
      </c>
      <c r="BG90">
        <v>105.03</v>
      </c>
      <c r="BH90">
        <v>105.03</v>
      </c>
      <c r="BI90">
        <v>104.98</v>
      </c>
      <c r="BK90">
        <f t="shared" si="21"/>
        <v>104.44</v>
      </c>
      <c r="BL90">
        <f t="shared" si="22"/>
        <v>105.38</v>
      </c>
      <c r="BN90">
        <f t="shared" si="24"/>
        <v>87</v>
      </c>
      <c r="BO90" s="4">
        <f>HLOOKUP(BK90,B90:$BI$144,142-BN90,FALSE)</f>
        <v>0.34236111111111106</v>
      </c>
      <c r="BP90" s="4">
        <f>HLOOKUP(BL90,B90:$BI$144,142-BN90,FALSE)</f>
        <v>0.33333333333333331</v>
      </c>
      <c r="BQ90" s="4" t="str">
        <f t="shared" si="23"/>
        <v>0.3423611111111110.333333333333333</v>
      </c>
      <c r="BR90" s="4"/>
    </row>
    <row r="91" spans="1:70" x14ac:dyDescent="0.25">
      <c r="A91" s="2">
        <v>42684</v>
      </c>
      <c r="B91">
        <v>105.67</v>
      </c>
      <c r="C91">
        <v>105.63</v>
      </c>
      <c r="D91">
        <v>105.68</v>
      </c>
      <c r="E91">
        <v>105.65</v>
      </c>
      <c r="F91">
        <v>105.6</v>
      </c>
      <c r="G91">
        <v>105.62</v>
      </c>
      <c r="H91">
        <v>105.59</v>
      </c>
      <c r="I91">
        <v>105.62</v>
      </c>
      <c r="J91">
        <v>105.58</v>
      </c>
      <c r="K91">
        <v>105.61</v>
      </c>
      <c r="L91">
        <v>105.68</v>
      </c>
      <c r="M91">
        <v>105.66</v>
      </c>
      <c r="N91">
        <v>105.63</v>
      </c>
      <c r="O91">
        <v>105.66</v>
      </c>
      <c r="P91">
        <v>105.65</v>
      </c>
      <c r="Q91">
        <v>105.69</v>
      </c>
      <c r="R91">
        <v>105.71</v>
      </c>
      <c r="S91">
        <v>105.71</v>
      </c>
      <c r="T91">
        <v>105.73</v>
      </c>
      <c r="U91">
        <v>105.77</v>
      </c>
      <c r="V91">
        <v>105.77</v>
      </c>
      <c r="W91">
        <v>105.74</v>
      </c>
      <c r="X91">
        <v>105.71</v>
      </c>
      <c r="Y91">
        <v>105.71</v>
      </c>
      <c r="Z91">
        <v>105.69</v>
      </c>
      <c r="AA91">
        <v>105.67</v>
      </c>
      <c r="AB91">
        <v>105.61</v>
      </c>
      <c r="AC91">
        <v>105.64</v>
      </c>
      <c r="AD91">
        <v>105.62</v>
      </c>
      <c r="AE91">
        <v>105.64</v>
      </c>
      <c r="AF91">
        <v>105.62</v>
      </c>
      <c r="AG91">
        <v>105.62</v>
      </c>
      <c r="AH91">
        <v>105.64</v>
      </c>
      <c r="AI91">
        <v>105.68</v>
      </c>
      <c r="AJ91">
        <v>105.7</v>
      </c>
      <c r="AK91">
        <v>105.72</v>
      </c>
      <c r="AL91">
        <v>105.72</v>
      </c>
      <c r="AM91">
        <v>105.69</v>
      </c>
      <c r="AN91">
        <v>105.71</v>
      </c>
      <c r="AO91">
        <v>105.76</v>
      </c>
      <c r="AP91">
        <v>105.74</v>
      </c>
      <c r="AQ91">
        <v>105.74</v>
      </c>
      <c r="AR91">
        <v>105.78</v>
      </c>
      <c r="AS91">
        <v>105.82</v>
      </c>
      <c r="AT91">
        <v>105.86</v>
      </c>
      <c r="AU91">
        <v>105.88</v>
      </c>
      <c r="AV91">
        <v>105.88</v>
      </c>
      <c r="AW91">
        <v>105.9</v>
      </c>
      <c r="AX91">
        <v>105.93</v>
      </c>
      <c r="AY91">
        <v>105.93</v>
      </c>
      <c r="AZ91">
        <v>105.89</v>
      </c>
      <c r="BA91">
        <v>105.94</v>
      </c>
      <c r="BB91">
        <v>105.91</v>
      </c>
      <c r="BC91">
        <v>105.9</v>
      </c>
      <c r="BD91">
        <v>105.95</v>
      </c>
      <c r="BE91">
        <v>105.89</v>
      </c>
      <c r="BF91">
        <v>105.87</v>
      </c>
      <c r="BG91">
        <v>105.89</v>
      </c>
      <c r="BH91">
        <v>105.84</v>
      </c>
      <c r="BI91">
        <v>105.85</v>
      </c>
      <c r="BK91">
        <f t="shared" si="21"/>
        <v>105.58</v>
      </c>
      <c r="BL91">
        <f t="shared" si="22"/>
        <v>105.95</v>
      </c>
      <c r="BN91">
        <f t="shared" si="24"/>
        <v>88</v>
      </c>
      <c r="BO91" s="4">
        <f>HLOOKUP(BK91,B91:$BI$144,142-BN91,FALSE)</f>
        <v>0.33888888888888885</v>
      </c>
      <c r="BP91" s="4">
        <f>HLOOKUP(BL91,B91:$BI$144,142-BN91,FALSE)</f>
        <v>0.37083333333333318</v>
      </c>
      <c r="BQ91" s="4" t="str">
        <f t="shared" si="23"/>
        <v>0.3388888888888890.370833333333333</v>
      </c>
      <c r="BR91" s="4"/>
    </row>
    <row r="92" spans="1:70" x14ac:dyDescent="0.25">
      <c r="A92" s="2">
        <v>42685</v>
      </c>
      <c r="B92">
        <v>106.69</v>
      </c>
      <c r="C92">
        <v>106.75</v>
      </c>
      <c r="D92">
        <v>106.71</v>
      </c>
      <c r="E92">
        <v>106.7</v>
      </c>
      <c r="F92">
        <v>106.71</v>
      </c>
      <c r="G92">
        <v>106.69</v>
      </c>
      <c r="H92">
        <v>106.72</v>
      </c>
      <c r="I92">
        <v>106.73</v>
      </c>
      <c r="J92">
        <v>106.71</v>
      </c>
      <c r="K92">
        <v>106.69</v>
      </c>
      <c r="L92">
        <v>106.69</v>
      </c>
      <c r="M92">
        <v>106.72</v>
      </c>
      <c r="N92">
        <v>106.7</v>
      </c>
      <c r="O92">
        <v>106.73</v>
      </c>
      <c r="P92">
        <v>106.74</v>
      </c>
      <c r="Q92">
        <v>106.74</v>
      </c>
      <c r="R92">
        <v>106.73</v>
      </c>
      <c r="S92">
        <v>106.74</v>
      </c>
      <c r="T92">
        <v>106.77</v>
      </c>
      <c r="U92">
        <v>106.77</v>
      </c>
      <c r="V92">
        <v>106.82</v>
      </c>
      <c r="W92">
        <v>106.8</v>
      </c>
      <c r="X92">
        <v>106.82</v>
      </c>
      <c r="Y92">
        <v>106.82</v>
      </c>
      <c r="Z92">
        <v>106.85</v>
      </c>
      <c r="AA92">
        <v>106.91</v>
      </c>
      <c r="AB92">
        <v>106.92</v>
      </c>
      <c r="AC92">
        <v>106.88</v>
      </c>
      <c r="AD92">
        <v>106.88</v>
      </c>
      <c r="AE92">
        <v>106.91</v>
      </c>
      <c r="AF92">
        <v>106.91</v>
      </c>
      <c r="AG92">
        <v>106.92</v>
      </c>
      <c r="AH92">
        <v>106.91</v>
      </c>
      <c r="AI92">
        <v>106.93</v>
      </c>
      <c r="AJ92">
        <v>106.88</v>
      </c>
      <c r="AK92">
        <v>106.89</v>
      </c>
      <c r="AL92">
        <v>106.87</v>
      </c>
      <c r="AM92">
        <v>106.89</v>
      </c>
      <c r="AN92">
        <v>106.88</v>
      </c>
      <c r="AO92">
        <v>106.87</v>
      </c>
      <c r="AP92">
        <v>106.87</v>
      </c>
      <c r="AQ92">
        <v>106.85</v>
      </c>
      <c r="AR92">
        <v>106.85</v>
      </c>
      <c r="AS92">
        <v>106.86</v>
      </c>
      <c r="AT92">
        <v>106.87</v>
      </c>
      <c r="AU92">
        <v>106.85</v>
      </c>
      <c r="AV92">
        <v>106.82</v>
      </c>
      <c r="AW92">
        <v>106.79</v>
      </c>
      <c r="AX92">
        <v>106.79</v>
      </c>
      <c r="AY92">
        <v>106.8</v>
      </c>
      <c r="AZ92">
        <v>106.82</v>
      </c>
      <c r="BA92">
        <v>106.77</v>
      </c>
      <c r="BB92">
        <v>106.78</v>
      </c>
      <c r="BC92">
        <v>106.76</v>
      </c>
      <c r="BD92">
        <v>106.79</v>
      </c>
      <c r="BE92">
        <v>106.78</v>
      </c>
      <c r="BF92">
        <v>106.82</v>
      </c>
      <c r="BG92">
        <v>106.79</v>
      </c>
      <c r="BH92">
        <v>106.77</v>
      </c>
      <c r="BI92">
        <v>106.77</v>
      </c>
      <c r="BK92">
        <f t="shared" si="21"/>
        <v>106.69</v>
      </c>
      <c r="BL92">
        <f t="shared" si="22"/>
        <v>106.93</v>
      </c>
      <c r="BN92">
        <f t="shared" si="24"/>
        <v>89</v>
      </c>
      <c r="BO92" s="4">
        <f>HLOOKUP(BK92,B92:$BI$144,142-BN92,FALSE)</f>
        <v>0.33333333333333331</v>
      </c>
      <c r="BP92" s="4">
        <f>HLOOKUP(BL92,B92:$BI$144,142-BN92,FALSE)</f>
        <v>0.3562499999999999</v>
      </c>
      <c r="BQ92" s="4" t="str">
        <f t="shared" si="23"/>
        <v>0.3333333333333330.35625</v>
      </c>
      <c r="BR92" s="4"/>
    </row>
    <row r="93" spans="1:70" x14ac:dyDescent="0.25">
      <c r="A93" s="2">
        <v>42688</v>
      </c>
      <c r="B93">
        <v>107.25</v>
      </c>
      <c r="C93">
        <v>107.23</v>
      </c>
      <c r="D93">
        <v>107.27</v>
      </c>
      <c r="E93">
        <v>107.29</v>
      </c>
      <c r="F93">
        <v>107.31</v>
      </c>
      <c r="G93">
        <v>107.37</v>
      </c>
      <c r="H93">
        <v>107.36</v>
      </c>
      <c r="I93">
        <v>107.31</v>
      </c>
      <c r="J93">
        <v>107.3</v>
      </c>
      <c r="K93">
        <v>107.29</v>
      </c>
      <c r="L93">
        <v>107.29</v>
      </c>
      <c r="M93">
        <v>107.31</v>
      </c>
      <c r="N93">
        <v>107.29</v>
      </c>
      <c r="O93">
        <v>107.28</v>
      </c>
      <c r="P93">
        <v>107.29</v>
      </c>
      <c r="Q93">
        <v>107.29</v>
      </c>
      <c r="R93">
        <v>107.3</v>
      </c>
      <c r="S93">
        <v>107.31</v>
      </c>
      <c r="T93">
        <v>107.35</v>
      </c>
      <c r="U93">
        <v>107.35</v>
      </c>
      <c r="V93">
        <v>107.32</v>
      </c>
      <c r="W93">
        <v>107.26</v>
      </c>
      <c r="X93">
        <v>107.25</v>
      </c>
      <c r="Y93">
        <v>107.22</v>
      </c>
      <c r="Z93">
        <v>106.96</v>
      </c>
      <c r="AA93">
        <v>106.95</v>
      </c>
      <c r="AB93">
        <v>106.95</v>
      </c>
      <c r="AC93">
        <v>106.96</v>
      </c>
      <c r="AD93">
        <v>106.95</v>
      </c>
      <c r="AE93">
        <v>106.95</v>
      </c>
      <c r="AF93">
        <v>106.95</v>
      </c>
      <c r="AG93">
        <v>106.94</v>
      </c>
      <c r="AH93">
        <v>106.94</v>
      </c>
      <c r="AI93">
        <v>106.93</v>
      </c>
      <c r="AJ93">
        <v>106.91</v>
      </c>
      <c r="AK93">
        <v>106.91</v>
      </c>
      <c r="AL93">
        <v>106.91</v>
      </c>
      <c r="AM93">
        <v>106.92</v>
      </c>
      <c r="AN93">
        <v>106.92</v>
      </c>
      <c r="AO93">
        <v>106.95</v>
      </c>
      <c r="AP93">
        <v>106.95</v>
      </c>
      <c r="AQ93">
        <v>106.94</v>
      </c>
      <c r="AR93">
        <v>106.94</v>
      </c>
      <c r="AS93">
        <v>106.94</v>
      </c>
      <c r="AT93">
        <v>106.93</v>
      </c>
      <c r="AU93">
        <v>106.92</v>
      </c>
      <c r="AV93">
        <v>106.9</v>
      </c>
      <c r="AW93">
        <v>106.88</v>
      </c>
      <c r="AX93">
        <v>106.88</v>
      </c>
      <c r="AY93">
        <v>106.88</v>
      </c>
      <c r="AZ93">
        <v>106.9</v>
      </c>
      <c r="BA93">
        <v>106.92</v>
      </c>
      <c r="BB93">
        <v>106.92</v>
      </c>
      <c r="BC93">
        <v>106.93</v>
      </c>
      <c r="BD93">
        <v>106.92</v>
      </c>
      <c r="BE93">
        <v>106.9</v>
      </c>
      <c r="BF93">
        <v>106.91</v>
      </c>
      <c r="BG93">
        <v>106.91</v>
      </c>
      <c r="BH93">
        <v>106.91</v>
      </c>
      <c r="BI93">
        <v>106.89</v>
      </c>
      <c r="BK93">
        <f t="shared" si="21"/>
        <v>106.88</v>
      </c>
      <c r="BL93">
        <f t="shared" si="22"/>
        <v>107.37</v>
      </c>
      <c r="BN93">
        <f t="shared" si="24"/>
        <v>90</v>
      </c>
      <c r="BO93" s="4">
        <f>HLOOKUP(BK93,B93:$BI$144,142-BN93,FALSE)</f>
        <v>0.36597222222222209</v>
      </c>
      <c r="BP93" s="4">
        <f>HLOOKUP(BL93,B93:$BI$144,142-BN93,FALSE)</f>
        <v>0.33680555555555552</v>
      </c>
      <c r="BQ93" s="4" t="str">
        <f t="shared" si="23"/>
        <v>0.3659722222222220.336805555555556</v>
      </c>
      <c r="BR93" s="4"/>
    </row>
    <row r="94" spans="1:70" x14ac:dyDescent="0.25">
      <c r="A94" s="2">
        <v>42689</v>
      </c>
      <c r="B94">
        <v>107.96</v>
      </c>
      <c r="C94">
        <v>107.9</v>
      </c>
      <c r="D94">
        <v>107.89</v>
      </c>
      <c r="E94">
        <v>107.89</v>
      </c>
      <c r="F94">
        <v>107.89</v>
      </c>
      <c r="G94">
        <v>107.89</v>
      </c>
      <c r="H94">
        <v>107.91</v>
      </c>
      <c r="I94">
        <v>107.87</v>
      </c>
      <c r="J94">
        <v>107.84</v>
      </c>
      <c r="K94">
        <v>107.82</v>
      </c>
      <c r="L94">
        <v>107.81</v>
      </c>
      <c r="M94">
        <v>107.84</v>
      </c>
      <c r="N94">
        <v>107.86</v>
      </c>
      <c r="O94">
        <v>107.83</v>
      </c>
      <c r="P94">
        <v>107.92</v>
      </c>
      <c r="Q94">
        <v>107.98</v>
      </c>
      <c r="R94">
        <v>108.04</v>
      </c>
      <c r="S94">
        <v>108.04</v>
      </c>
      <c r="T94">
        <v>108.03</v>
      </c>
      <c r="U94">
        <v>108.01</v>
      </c>
      <c r="V94">
        <v>107.99</v>
      </c>
      <c r="W94">
        <v>107.97</v>
      </c>
      <c r="X94">
        <v>107.94</v>
      </c>
      <c r="Y94">
        <v>107.93</v>
      </c>
      <c r="Z94">
        <v>107.93</v>
      </c>
      <c r="AA94">
        <v>107.94</v>
      </c>
      <c r="AB94">
        <v>107.94</v>
      </c>
      <c r="AC94">
        <v>107.92</v>
      </c>
      <c r="AD94">
        <v>107.92</v>
      </c>
      <c r="AE94">
        <v>107.88</v>
      </c>
      <c r="AF94">
        <v>107.86</v>
      </c>
      <c r="AG94">
        <v>107.86</v>
      </c>
      <c r="AH94">
        <v>107.86</v>
      </c>
      <c r="AI94">
        <v>107.91</v>
      </c>
      <c r="AJ94">
        <v>107.88</v>
      </c>
      <c r="AK94">
        <v>107.88</v>
      </c>
      <c r="AL94">
        <v>107.92</v>
      </c>
      <c r="AM94">
        <v>107.93</v>
      </c>
      <c r="AN94">
        <v>107.89</v>
      </c>
      <c r="AO94">
        <v>107.96</v>
      </c>
      <c r="AP94">
        <v>107.93</v>
      </c>
      <c r="AQ94">
        <v>108</v>
      </c>
      <c r="AR94">
        <v>108.04</v>
      </c>
      <c r="AS94">
        <v>108.05</v>
      </c>
      <c r="AT94">
        <v>108.05</v>
      </c>
      <c r="AU94">
        <v>108.05</v>
      </c>
      <c r="AV94">
        <v>108.03</v>
      </c>
      <c r="AW94">
        <v>108</v>
      </c>
      <c r="AX94">
        <v>108.04</v>
      </c>
      <c r="AY94">
        <v>108.07</v>
      </c>
      <c r="AZ94">
        <v>108.1</v>
      </c>
      <c r="BA94">
        <v>108.14</v>
      </c>
      <c r="BB94">
        <v>108.17</v>
      </c>
      <c r="BC94">
        <v>108.2</v>
      </c>
      <c r="BD94">
        <v>108.23</v>
      </c>
      <c r="BE94">
        <v>108.23</v>
      </c>
      <c r="BF94">
        <v>108.25</v>
      </c>
      <c r="BG94">
        <v>108.25</v>
      </c>
      <c r="BH94">
        <v>108.23</v>
      </c>
      <c r="BI94">
        <v>108.23</v>
      </c>
      <c r="BK94">
        <f t="shared" si="21"/>
        <v>107.81</v>
      </c>
      <c r="BL94">
        <f t="shared" si="22"/>
        <v>108.25</v>
      </c>
      <c r="BN94">
        <f t="shared" si="24"/>
        <v>91</v>
      </c>
      <c r="BO94" s="4">
        <f>HLOOKUP(BK94,B94:$BI$144,142-BN94,FALSE)</f>
        <v>0.34027777777777773</v>
      </c>
      <c r="BP94" s="4">
        <f>HLOOKUP(BL94,B94:$BI$144,142-BN94,FALSE)</f>
        <v>0.37222222222222207</v>
      </c>
      <c r="BQ94" s="4" t="str">
        <f t="shared" si="23"/>
        <v>0.3402777777777780.372222222222222</v>
      </c>
      <c r="BR94" s="4"/>
    </row>
    <row r="95" spans="1:70" x14ac:dyDescent="0.25">
      <c r="A95" s="2">
        <v>42690</v>
      </c>
      <c r="B95">
        <v>109.03</v>
      </c>
      <c r="C95">
        <v>109.02</v>
      </c>
      <c r="D95">
        <v>109.04</v>
      </c>
      <c r="E95">
        <v>109.04</v>
      </c>
      <c r="F95">
        <v>109.06</v>
      </c>
      <c r="G95">
        <v>109.02</v>
      </c>
      <c r="H95">
        <v>109.03</v>
      </c>
      <c r="I95">
        <v>109</v>
      </c>
      <c r="J95">
        <v>109</v>
      </c>
      <c r="K95">
        <v>109.02</v>
      </c>
      <c r="L95">
        <v>109.02</v>
      </c>
      <c r="M95">
        <v>109.01</v>
      </c>
      <c r="N95">
        <v>109.04</v>
      </c>
      <c r="O95">
        <v>109.01</v>
      </c>
      <c r="P95">
        <v>109.02</v>
      </c>
      <c r="Q95">
        <v>109.04</v>
      </c>
      <c r="R95">
        <v>109.03</v>
      </c>
      <c r="S95">
        <v>109.01</v>
      </c>
      <c r="T95">
        <v>109.01</v>
      </c>
      <c r="U95">
        <v>108.99</v>
      </c>
      <c r="V95">
        <v>108.94</v>
      </c>
      <c r="W95">
        <v>108.94</v>
      </c>
      <c r="X95">
        <v>108.95</v>
      </c>
      <c r="Y95">
        <v>108.98</v>
      </c>
      <c r="Z95">
        <v>108.98</v>
      </c>
      <c r="AA95">
        <v>108.98</v>
      </c>
      <c r="AB95">
        <v>108.94</v>
      </c>
      <c r="AC95">
        <v>108.9</v>
      </c>
      <c r="AD95">
        <v>108.94</v>
      </c>
      <c r="AE95">
        <v>108.93</v>
      </c>
      <c r="AF95">
        <v>108.94</v>
      </c>
      <c r="AG95">
        <v>108.95</v>
      </c>
      <c r="AH95">
        <v>108.98</v>
      </c>
      <c r="AI95">
        <v>108.97</v>
      </c>
      <c r="AJ95">
        <v>108.97</v>
      </c>
      <c r="AK95">
        <v>109</v>
      </c>
      <c r="AL95">
        <v>109</v>
      </c>
      <c r="AM95">
        <v>108.94</v>
      </c>
      <c r="AN95">
        <v>108.93</v>
      </c>
      <c r="AO95">
        <v>108.92</v>
      </c>
      <c r="AP95">
        <v>108.95</v>
      </c>
      <c r="AQ95">
        <v>108.93</v>
      </c>
      <c r="AR95">
        <v>108.98</v>
      </c>
      <c r="AS95">
        <v>108.96</v>
      </c>
      <c r="AT95">
        <v>109</v>
      </c>
      <c r="AU95">
        <v>109.04</v>
      </c>
      <c r="AV95">
        <v>109.03</v>
      </c>
      <c r="AW95">
        <v>109.05</v>
      </c>
      <c r="AX95">
        <v>109.03</v>
      </c>
      <c r="AY95">
        <v>109.02</v>
      </c>
      <c r="AZ95">
        <v>109.03</v>
      </c>
      <c r="BA95">
        <v>109.07</v>
      </c>
      <c r="BB95">
        <v>109.09</v>
      </c>
      <c r="BC95">
        <v>109.07</v>
      </c>
      <c r="BD95">
        <v>109.07</v>
      </c>
      <c r="BE95">
        <v>109.06</v>
      </c>
      <c r="BF95">
        <v>109.08</v>
      </c>
      <c r="BG95">
        <v>109.08</v>
      </c>
      <c r="BH95">
        <v>109.09</v>
      </c>
      <c r="BI95">
        <v>109.02</v>
      </c>
      <c r="BK95">
        <f t="shared" si="21"/>
        <v>108.9</v>
      </c>
      <c r="BL95">
        <f t="shared" si="22"/>
        <v>109.09</v>
      </c>
      <c r="BN95">
        <f t="shared" si="24"/>
        <v>92</v>
      </c>
      <c r="BO95" s="4">
        <f>HLOOKUP(BK95,B95:$BI$144,142-BN95,FALSE)</f>
        <v>0.35208333333333325</v>
      </c>
      <c r="BP95" s="4">
        <f>HLOOKUP(BL95,B95:$BI$144,142-BN95,FALSE)</f>
        <v>0.3694444444444443</v>
      </c>
      <c r="BQ95" s="4" t="str">
        <f t="shared" si="23"/>
        <v>0.3520833333333330.369444444444444</v>
      </c>
      <c r="BR95" s="4"/>
    </row>
    <row r="96" spans="1:70" x14ac:dyDescent="0.25">
      <c r="A96" s="2">
        <v>42691</v>
      </c>
      <c r="B96">
        <v>108.72</v>
      </c>
      <c r="C96">
        <v>108.69</v>
      </c>
      <c r="D96">
        <v>108.7</v>
      </c>
      <c r="E96">
        <v>108.68</v>
      </c>
      <c r="F96">
        <v>108.71</v>
      </c>
      <c r="G96">
        <v>108.74</v>
      </c>
      <c r="H96">
        <v>108.75</v>
      </c>
      <c r="I96">
        <v>108.76</v>
      </c>
      <c r="J96">
        <v>108.79</v>
      </c>
      <c r="K96">
        <v>108.8</v>
      </c>
      <c r="L96">
        <v>108.8</v>
      </c>
      <c r="M96">
        <v>108.8</v>
      </c>
      <c r="N96">
        <v>108.81</v>
      </c>
      <c r="O96">
        <v>108.8</v>
      </c>
      <c r="P96">
        <v>108.8</v>
      </c>
      <c r="Q96">
        <v>108.79</v>
      </c>
      <c r="R96">
        <v>108.82</v>
      </c>
      <c r="S96">
        <v>108.81</v>
      </c>
      <c r="T96">
        <v>108.79</v>
      </c>
      <c r="U96">
        <v>108.82</v>
      </c>
      <c r="V96">
        <v>108.88</v>
      </c>
      <c r="W96">
        <v>108.88</v>
      </c>
      <c r="X96">
        <v>108.88</v>
      </c>
      <c r="Y96">
        <v>108.87</v>
      </c>
      <c r="Z96">
        <v>108.86</v>
      </c>
      <c r="AA96">
        <v>108.87</v>
      </c>
      <c r="AB96">
        <v>108.87</v>
      </c>
      <c r="AC96">
        <v>108.89</v>
      </c>
      <c r="AD96">
        <v>108.94</v>
      </c>
      <c r="AE96">
        <v>108.87</v>
      </c>
      <c r="AF96">
        <v>108.85</v>
      </c>
      <c r="AG96">
        <v>108.87</v>
      </c>
      <c r="AH96">
        <v>108.85</v>
      </c>
      <c r="AI96">
        <v>108.81</v>
      </c>
      <c r="AJ96">
        <v>108.79</v>
      </c>
      <c r="AK96">
        <v>108.81</v>
      </c>
      <c r="AL96">
        <v>108.78</v>
      </c>
      <c r="AM96">
        <v>108.8</v>
      </c>
      <c r="AN96">
        <v>108.82</v>
      </c>
      <c r="AO96">
        <v>108.83</v>
      </c>
      <c r="AP96">
        <v>108.87</v>
      </c>
      <c r="AQ96">
        <v>108.82</v>
      </c>
      <c r="AR96">
        <v>108.84</v>
      </c>
      <c r="AS96">
        <v>108.86</v>
      </c>
      <c r="AT96">
        <v>108.84</v>
      </c>
      <c r="AU96">
        <v>108.85</v>
      </c>
      <c r="AV96">
        <v>108.85</v>
      </c>
      <c r="AW96">
        <v>108.84</v>
      </c>
      <c r="AX96">
        <v>108.83</v>
      </c>
      <c r="AY96">
        <v>108.87</v>
      </c>
      <c r="AZ96">
        <v>108.86</v>
      </c>
      <c r="BA96">
        <v>108.86</v>
      </c>
      <c r="BB96">
        <v>108.89</v>
      </c>
      <c r="BC96">
        <v>108.93</v>
      </c>
      <c r="BD96">
        <v>108.93</v>
      </c>
      <c r="BE96">
        <v>108.94</v>
      </c>
      <c r="BF96">
        <v>108.9</v>
      </c>
      <c r="BG96">
        <v>108.85</v>
      </c>
      <c r="BH96">
        <v>108.88</v>
      </c>
      <c r="BI96">
        <v>108.85</v>
      </c>
      <c r="BK96">
        <f t="shared" si="21"/>
        <v>108.68</v>
      </c>
      <c r="BL96">
        <f t="shared" si="22"/>
        <v>108.94</v>
      </c>
      <c r="BN96">
        <f t="shared" si="24"/>
        <v>93</v>
      </c>
      <c r="BO96" s="4">
        <f>HLOOKUP(BK96,B96:$BI$144,142-BN96,FALSE)</f>
        <v>0.33541666666666664</v>
      </c>
      <c r="BP96" s="4">
        <f>HLOOKUP(BL96,B96:$BI$144,142-BN96,FALSE)</f>
        <v>0.35277777777777769</v>
      </c>
      <c r="BQ96" s="4" t="str">
        <f t="shared" si="23"/>
        <v>0.3354166666666670.352777777777778</v>
      </c>
      <c r="BR96" s="4"/>
    </row>
    <row r="97" spans="1:70" x14ac:dyDescent="0.25">
      <c r="A97" s="2">
        <v>42692</v>
      </c>
      <c r="B97">
        <v>110.12</v>
      </c>
      <c r="C97">
        <v>110.12</v>
      </c>
      <c r="D97">
        <v>110.12</v>
      </c>
      <c r="E97">
        <v>110.17</v>
      </c>
      <c r="F97">
        <v>110.18</v>
      </c>
      <c r="G97">
        <v>110.2</v>
      </c>
      <c r="H97">
        <v>110.12</v>
      </c>
      <c r="I97">
        <v>110.13</v>
      </c>
      <c r="J97">
        <v>110.11</v>
      </c>
      <c r="K97">
        <v>110.11</v>
      </c>
      <c r="L97">
        <v>110.13</v>
      </c>
      <c r="M97">
        <v>110.13</v>
      </c>
      <c r="N97">
        <v>110.15</v>
      </c>
      <c r="O97">
        <v>110.17</v>
      </c>
      <c r="P97">
        <v>110.17</v>
      </c>
      <c r="Q97">
        <v>110.15</v>
      </c>
      <c r="R97">
        <v>110.17</v>
      </c>
      <c r="S97">
        <v>110.21</v>
      </c>
      <c r="T97">
        <v>110.2</v>
      </c>
      <c r="U97">
        <v>110.23</v>
      </c>
      <c r="V97">
        <v>110.23</v>
      </c>
      <c r="W97">
        <v>110.21</v>
      </c>
      <c r="X97">
        <v>110.22</v>
      </c>
      <c r="Y97">
        <v>110.19</v>
      </c>
      <c r="Z97">
        <v>110.24</v>
      </c>
      <c r="AA97">
        <v>110.23</v>
      </c>
      <c r="AB97">
        <v>110.16</v>
      </c>
      <c r="AC97">
        <v>110.17</v>
      </c>
      <c r="AD97">
        <v>110.17</v>
      </c>
      <c r="AE97">
        <v>110.17</v>
      </c>
      <c r="AF97">
        <v>110.15</v>
      </c>
      <c r="AG97">
        <v>110.16</v>
      </c>
      <c r="AH97">
        <v>110.17</v>
      </c>
      <c r="AI97">
        <v>110.17</v>
      </c>
      <c r="AJ97">
        <v>110.16</v>
      </c>
      <c r="AK97">
        <v>110.13</v>
      </c>
      <c r="AL97">
        <v>110.1</v>
      </c>
      <c r="AM97">
        <v>110.09</v>
      </c>
      <c r="AN97">
        <v>110.05</v>
      </c>
      <c r="AO97">
        <v>110.07</v>
      </c>
      <c r="AP97">
        <v>110.1</v>
      </c>
      <c r="AQ97">
        <v>110.08</v>
      </c>
      <c r="AR97">
        <v>110.11</v>
      </c>
      <c r="AS97">
        <v>110.07</v>
      </c>
      <c r="AT97">
        <v>110.08</v>
      </c>
      <c r="AU97">
        <v>110.05</v>
      </c>
      <c r="AV97">
        <v>110.05</v>
      </c>
      <c r="AW97">
        <v>110.08</v>
      </c>
      <c r="AX97">
        <v>110.06</v>
      </c>
      <c r="AY97">
        <v>110.04</v>
      </c>
      <c r="AZ97">
        <v>110.03</v>
      </c>
      <c r="BA97">
        <v>110.05</v>
      </c>
      <c r="BB97">
        <v>110.04</v>
      </c>
      <c r="BC97">
        <v>110.09</v>
      </c>
      <c r="BD97">
        <v>110.09</v>
      </c>
      <c r="BE97">
        <v>110.08</v>
      </c>
      <c r="BF97">
        <v>110.11</v>
      </c>
      <c r="BG97">
        <v>110.11</v>
      </c>
      <c r="BH97">
        <v>110.14</v>
      </c>
      <c r="BI97">
        <v>110.16</v>
      </c>
      <c r="BK97">
        <f t="shared" si="21"/>
        <v>110.03</v>
      </c>
      <c r="BL97">
        <f t="shared" si="22"/>
        <v>110.24</v>
      </c>
      <c r="BN97">
        <f t="shared" si="24"/>
        <v>94</v>
      </c>
      <c r="BO97" s="4">
        <f>HLOOKUP(BK97,B97:$BI$144,142-BN97,FALSE)</f>
        <v>0.36805555555555541</v>
      </c>
      <c r="BP97" s="4">
        <f>HLOOKUP(BL97,B97:$BI$144,142-BN97,FALSE)</f>
        <v>0.34999999999999992</v>
      </c>
      <c r="BQ97" s="4" t="str">
        <f t="shared" si="23"/>
        <v>0.3680555555555550.35</v>
      </c>
      <c r="BR97" s="4"/>
    </row>
    <row r="98" spans="1:70" x14ac:dyDescent="0.25">
      <c r="A98" s="2">
        <v>42695</v>
      </c>
      <c r="B98">
        <v>110.92</v>
      </c>
      <c r="C98">
        <v>110.91</v>
      </c>
      <c r="D98">
        <v>110.9</v>
      </c>
      <c r="E98">
        <v>110.93</v>
      </c>
      <c r="F98">
        <v>110.91</v>
      </c>
      <c r="G98">
        <v>110.88</v>
      </c>
      <c r="H98">
        <v>110.89</v>
      </c>
      <c r="I98">
        <v>110.88</v>
      </c>
      <c r="J98">
        <v>110.87</v>
      </c>
      <c r="K98">
        <v>110.86</v>
      </c>
      <c r="L98">
        <v>110.82</v>
      </c>
      <c r="M98">
        <v>110.82</v>
      </c>
      <c r="N98">
        <v>110.79</v>
      </c>
      <c r="O98">
        <v>110.78</v>
      </c>
      <c r="P98">
        <v>110.78</v>
      </c>
      <c r="Q98">
        <v>110.82</v>
      </c>
      <c r="R98">
        <v>110.78</v>
      </c>
      <c r="S98">
        <v>110.79</v>
      </c>
      <c r="T98">
        <v>110.79</v>
      </c>
      <c r="U98">
        <v>110.82</v>
      </c>
      <c r="V98">
        <v>110.8</v>
      </c>
      <c r="W98">
        <v>110.8</v>
      </c>
      <c r="X98">
        <v>110.8</v>
      </c>
      <c r="Y98">
        <v>110.83</v>
      </c>
      <c r="Z98">
        <v>110.86</v>
      </c>
      <c r="AA98">
        <v>110.84</v>
      </c>
      <c r="AB98">
        <v>110.83</v>
      </c>
      <c r="AC98">
        <v>110.84</v>
      </c>
      <c r="AD98">
        <v>110.85</v>
      </c>
      <c r="AE98">
        <v>110.77</v>
      </c>
      <c r="AF98">
        <v>110.81</v>
      </c>
      <c r="AG98">
        <v>110.82</v>
      </c>
      <c r="AH98">
        <v>110.86</v>
      </c>
      <c r="AI98">
        <v>110.93</v>
      </c>
      <c r="AJ98">
        <v>110.97</v>
      </c>
      <c r="AK98">
        <v>110.96</v>
      </c>
      <c r="AL98">
        <v>110.96</v>
      </c>
      <c r="AM98">
        <v>111.01</v>
      </c>
      <c r="AN98">
        <v>110.96</v>
      </c>
      <c r="AO98">
        <v>110.92</v>
      </c>
      <c r="AP98">
        <v>110.91</v>
      </c>
      <c r="AQ98">
        <v>110.86</v>
      </c>
      <c r="AR98">
        <v>110.85</v>
      </c>
      <c r="AS98">
        <v>110.86</v>
      </c>
      <c r="AT98">
        <v>110.86</v>
      </c>
      <c r="AU98">
        <v>110.87</v>
      </c>
      <c r="AV98">
        <v>110.88</v>
      </c>
      <c r="AW98">
        <v>110.88</v>
      </c>
      <c r="AX98">
        <v>110.87</v>
      </c>
      <c r="AY98">
        <v>110.85</v>
      </c>
      <c r="AZ98">
        <v>110.87</v>
      </c>
      <c r="BA98">
        <v>110.87</v>
      </c>
      <c r="BB98">
        <v>110.88</v>
      </c>
      <c r="BC98">
        <v>110.83</v>
      </c>
      <c r="BD98">
        <v>110.85</v>
      </c>
      <c r="BE98">
        <v>110.86</v>
      </c>
      <c r="BF98">
        <v>110.83</v>
      </c>
      <c r="BG98">
        <v>110.81</v>
      </c>
      <c r="BH98">
        <v>110.83</v>
      </c>
      <c r="BI98">
        <v>110.91</v>
      </c>
      <c r="BK98">
        <f t="shared" si="21"/>
        <v>110.77</v>
      </c>
      <c r="BL98">
        <f t="shared" si="22"/>
        <v>111.01</v>
      </c>
      <c r="BN98">
        <f t="shared" si="24"/>
        <v>95</v>
      </c>
      <c r="BO98" s="4">
        <f>HLOOKUP(BK98,B98:$BI$144,142-BN98,FALSE)</f>
        <v>0.35347222222222213</v>
      </c>
      <c r="BP98" s="4">
        <f>HLOOKUP(BL98,B98:$BI$144,142-BN98,FALSE)</f>
        <v>0.35902777777777767</v>
      </c>
      <c r="BQ98" s="4" t="str">
        <f t="shared" si="23"/>
        <v>0.3534722222222220.359027777777778</v>
      </c>
      <c r="BR98" s="4"/>
    </row>
    <row r="99" spans="1:70" x14ac:dyDescent="0.25">
      <c r="A99" s="2">
        <v>42696</v>
      </c>
      <c r="B99">
        <v>110.51</v>
      </c>
      <c r="C99">
        <v>110.47</v>
      </c>
      <c r="D99">
        <v>110.52</v>
      </c>
      <c r="E99">
        <v>110.51</v>
      </c>
      <c r="F99">
        <v>110.53</v>
      </c>
      <c r="G99">
        <v>110.53</v>
      </c>
      <c r="H99">
        <v>110.61</v>
      </c>
      <c r="I99">
        <v>110.64</v>
      </c>
      <c r="J99">
        <v>110.65</v>
      </c>
      <c r="K99">
        <v>110.63</v>
      </c>
      <c r="L99">
        <v>110.6</v>
      </c>
      <c r="M99">
        <v>110.54</v>
      </c>
      <c r="N99">
        <v>110.55</v>
      </c>
      <c r="O99">
        <v>110.55</v>
      </c>
      <c r="P99">
        <v>110.56</v>
      </c>
      <c r="Q99">
        <v>110.54</v>
      </c>
      <c r="R99">
        <v>110.52</v>
      </c>
      <c r="S99">
        <v>110.51</v>
      </c>
      <c r="T99">
        <v>110.46</v>
      </c>
      <c r="U99">
        <v>110.48</v>
      </c>
      <c r="V99">
        <v>110.52</v>
      </c>
      <c r="W99">
        <v>110.5</v>
      </c>
      <c r="X99">
        <v>110.47</v>
      </c>
      <c r="Y99">
        <v>110.47</v>
      </c>
      <c r="Z99">
        <v>110.47</v>
      </c>
      <c r="AA99">
        <v>110.47</v>
      </c>
      <c r="AB99">
        <v>110.47</v>
      </c>
      <c r="AC99">
        <v>110.46</v>
      </c>
      <c r="AD99">
        <v>110.43</v>
      </c>
      <c r="AE99">
        <v>110.42</v>
      </c>
      <c r="AF99">
        <v>110.39</v>
      </c>
      <c r="AG99">
        <v>110.37</v>
      </c>
      <c r="AH99">
        <v>110.31</v>
      </c>
      <c r="AI99">
        <v>110.31</v>
      </c>
      <c r="AJ99">
        <v>110.36</v>
      </c>
      <c r="AK99">
        <v>110.36</v>
      </c>
      <c r="AL99">
        <v>110.41</v>
      </c>
      <c r="AM99">
        <v>110.52</v>
      </c>
      <c r="AN99">
        <v>110.57</v>
      </c>
      <c r="AO99">
        <v>110.61</v>
      </c>
      <c r="AP99">
        <v>110.59</v>
      </c>
      <c r="AQ99">
        <v>110.63</v>
      </c>
      <c r="AR99">
        <v>110.65</v>
      </c>
      <c r="AS99">
        <v>110.64</v>
      </c>
      <c r="AT99">
        <v>110.63</v>
      </c>
      <c r="AU99">
        <v>110.59</v>
      </c>
      <c r="AV99">
        <v>110.61</v>
      </c>
      <c r="AW99">
        <v>110.64</v>
      </c>
      <c r="AX99">
        <v>110.64</v>
      </c>
      <c r="AY99">
        <v>110.64</v>
      </c>
      <c r="AZ99">
        <v>110.63</v>
      </c>
      <c r="BA99">
        <v>110.66</v>
      </c>
      <c r="BB99">
        <v>110.61</v>
      </c>
      <c r="BC99">
        <v>110.61</v>
      </c>
      <c r="BD99">
        <v>110.58</v>
      </c>
      <c r="BE99">
        <v>110.6</v>
      </c>
      <c r="BF99">
        <v>110.61</v>
      </c>
      <c r="BG99">
        <v>110.66</v>
      </c>
      <c r="BH99">
        <v>110.73</v>
      </c>
      <c r="BI99">
        <v>110.72</v>
      </c>
      <c r="BK99">
        <f t="shared" si="21"/>
        <v>110.31</v>
      </c>
      <c r="BL99">
        <f t="shared" si="22"/>
        <v>110.73</v>
      </c>
      <c r="BN99">
        <f t="shared" si="24"/>
        <v>96</v>
      </c>
      <c r="BO99" s="4">
        <f>HLOOKUP(BK99,B99:$BI$144,142-BN99,FALSE)</f>
        <v>0.35555555555555546</v>
      </c>
      <c r="BP99" s="4">
        <f>HLOOKUP(BL99,B99:$BI$144,142-BN99,FALSE)</f>
        <v>0.37361111111111095</v>
      </c>
      <c r="BQ99" s="4" t="str">
        <f t="shared" si="23"/>
        <v>0.3555555555555550.373611111111111</v>
      </c>
      <c r="BR99" s="4"/>
    </row>
    <row r="100" spans="1:70" x14ac:dyDescent="0.25">
      <c r="A100" s="2">
        <v>42697</v>
      </c>
      <c r="B100">
        <v>111.13</v>
      </c>
      <c r="C100">
        <v>111.13</v>
      </c>
      <c r="D100">
        <v>111.11</v>
      </c>
      <c r="E100">
        <v>111.12</v>
      </c>
      <c r="F100">
        <v>111.13</v>
      </c>
      <c r="G100">
        <v>111.13</v>
      </c>
      <c r="H100">
        <v>111.13</v>
      </c>
      <c r="I100">
        <v>111.1</v>
      </c>
      <c r="J100">
        <v>111.1</v>
      </c>
      <c r="K100">
        <v>111.09</v>
      </c>
      <c r="L100">
        <v>111.09</v>
      </c>
      <c r="M100">
        <v>111.08</v>
      </c>
      <c r="N100">
        <v>111.08</v>
      </c>
      <c r="O100">
        <v>111.09</v>
      </c>
      <c r="P100">
        <v>111.09</v>
      </c>
      <c r="Q100">
        <v>111.08</v>
      </c>
      <c r="R100">
        <v>111.09</v>
      </c>
      <c r="S100">
        <v>111.09</v>
      </c>
      <c r="T100">
        <v>111.08</v>
      </c>
      <c r="U100">
        <v>111.07</v>
      </c>
      <c r="V100">
        <v>111.1</v>
      </c>
      <c r="W100">
        <v>111.1</v>
      </c>
      <c r="X100">
        <v>111.07</v>
      </c>
      <c r="Y100">
        <v>111.06</v>
      </c>
      <c r="Z100">
        <v>111.08</v>
      </c>
      <c r="AA100">
        <v>111.09</v>
      </c>
      <c r="AB100">
        <v>111.09</v>
      </c>
      <c r="AC100">
        <v>111.1</v>
      </c>
      <c r="AD100">
        <v>111.09</v>
      </c>
      <c r="AE100">
        <v>111.07</v>
      </c>
      <c r="AF100">
        <v>111.09</v>
      </c>
      <c r="AG100">
        <v>111.1</v>
      </c>
      <c r="AH100">
        <v>111.06</v>
      </c>
      <c r="AI100">
        <v>111.04</v>
      </c>
      <c r="AJ100">
        <v>111.04</v>
      </c>
      <c r="AK100">
        <v>111.05</v>
      </c>
      <c r="AL100">
        <v>111.04</v>
      </c>
      <c r="AM100">
        <v>111.02</v>
      </c>
      <c r="AN100">
        <v>110.99</v>
      </c>
      <c r="AO100">
        <v>111</v>
      </c>
      <c r="AP100">
        <v>111.01</v>
      </c>
      <c r="AQ100">
        <v>111.03</v>
      </c>
      <c r="AR100">
        <v>111.02</v>
      </c>
      <c r="AS100">
        <v>111.01</v>
      </c>
      <c r="AT100">
        <v>110.99</v>
      </c>
      <c r="AU100">
        <v>110.98</v>
      </c>
      <c r="AV100">
        <v>110.96</v>
      </c>
      <c r="AW100">
        <v>110.97</v>
      </c>
      <c r="AX100">
        <v>110.98</v>
      </c>
      <c r="AY100">
        <v>111</v>
      </c>
      <c r="AZ100">
        <v>111.01</v>
      </c>
      <c r="BA100">
        <v>111.02</v>
      </c>
      <c r="BB100">
        <v>111.03</v>
      </c>
      <c r="BC100">
        <v>111.03</v>
      </c>
      <c r="BD100">
        <v>111.04</v>
      </c>
      <c r="BE100">
        <v>111.02</v>
      </c>
      <c r="BF100">
        <v>111.03</v>
      </c>
      <c r="BG100">
        <v>111.03</v>
      </c>
      <c r="BH100">
        <v>111.03</v>
      </c>
      <c r="BI100">
        <v>111.02</v>
      </c>
      <c r="BK100">
        <f t="shared" si="21"/>
        <v>110.96</v>
      </c>
      <c r="BL100">
        <f t="shared" si="22"/>
        <v>111.13</v>
      </c>
      <c r="BN100">
        <f t="shared" si="24"/>
        <v>97</v>
      </c>
      <c r="BO100" s="4">
        <f>HLOOKUP(BK100,B100:$BI$144,142-BN100,FALSE)</f>
        <v>0.36527777777777765</v>
      </c>
      <c r="BP100" s="4">
        <f>HLOOKUP(BL100,B100:$BI$144,142-BN100,FALSE)</f>
        <v>0.33333333333333331</v>
      </c>
      <c r="BQ100" s="4" t="str">
        <f t="shared" si="23"/>
        <v>0.3652777777777780.333333333333333</v>
      </c>
      <c r="BR100" s="4"/>
    </row>
    <row r="101" spans="1:70" x14ac:dyDescent="0.25">
      <c r="A101" s="2">
        <v>42698</v>
      </c>
      <c r="B101">
        <v>112.46</v>
      </c>
      <c r="C101">
        <v>112.5</v>
      </c>
      <c r="D101">
        <v>112.47</v>
      </c>
      <c r="E101">
        <v>112.46</v>
      </c>
      <c r="F101">
        <v>112.45</v>
      </c>
      <c r="G101">
        <v>112.44</v>
      </c>
      <c r="H101">
        <v>112.51</v>
      </c>
      <c r="I101">
        <v>112.5</v>
      </c>
      <c r="J101">
        <v>112.5</v>
      </c>
      <c r="K101">
        <v>112.55</v>
      </c>
      <c r="L101">
        <v>112.55</v>
      </c>
      <c r="M101">
        <v>112.54</v>
      </c>
      <c r="N101">
        <v>112.56</v>
      </c>
      <c r="O101">
        <v>112.59</v>
      </c>
      <c r="P101">
        <v>112.57</v>
      </c>
      <c r="Q101">
        <v>112.58</v>
      </c>
      <c r="R101">
        <v>112.57</v>
      </c>
      <c r="S101">
        <v>112.63</v>
      </c>
      <c r="T101">
        <v>112.62</v>
      </c>
      <c r="U101">
        <v>112.64</v>
      </c>
      <c r="V101">
        <v>112.63</v>
      </c>
      <c r="W101">
        <v>112.62</v>
      </c>
      <c r="X101">
        <v>112.6</v>
      </c>
      <c r="Y101">
        <v>112.6</v>
      </c>
      <c r="Z101">
        <v>112.61</v>
      </c>
      <c r="AA101">
        <v>112.6</v>
      </c>
      <c r="AB101">
        <v>112.61</v>
      </c>
      <c r="AC101">
        <v>112.6</v>
      </c>
      <c r="AD101">
        <v>112.61</v>
      </c>
      <c r="AE101">
        <v>112.62</v>
      </c>
      <c r="AF101">
        <v>112.61</v>
      </c>
      <c r="AG101">
        <v>112.63</v>
      </c>
      <c r="AH101">
        <v>112.62</v>
      </c>
      <c r="AI101">
        <v>112.63</v>
      </c>
      <c r="AJ101">
        <v>112.63</v>
      </c>
      <c r="AK101">
        <v>112.59</v>
      </c>
      <c r="AL101">
        <v>112.59</v>
      </c>
      <c r="AM101">
        <v>112.59</v>
      </c>
      <c r="AN101">
        <v>112.54</v>
      </c>
      <c r="AO101">
        <v>112.53</v>
      </c>
      <c r="AP101">
        <v>112.6</v>
      </c>
      <c r="AQ101">
        <v>112.6</v>
      </c>
      <c r="AR101">
        <v>112.6</v>
      </c>
      <c r="AS101">
        <v>112.62</v>
      </c>
      <c r="AT101">
        <v>112.65</v>
      </c>
      <c r="AU101">
        <v>112.64</v>
      </c>
      <c r="AV101">
        <v>112.67</v>
      </c>
      <c r="AW101">
        <v>112.66</v>
      </c>
      <c r="AX101">
        <v>112.63</v>
      </c>
      <c r="AY101">
        <v>112.58</v>
      </c>
      <c r="AZ101">
        <v>112.54</v>
      </c>
      <c r="BA101">
        <v>112.53</v>
      </c>
      <c r="BB101">
        <v>112.52</v>
      </c>
      <c r="BC101">
        <v>112.53</v>
      </c>
      <c r="BD101">
        <v>112.53</v>
      </c>
      <c r="BE101">
        <v>112.52</v>
      </c>
      <c r="BF101">
        <v>112.5</v>
      </c>
      <c r="BG101">
        <v>112.52</v>
      </c>
      <c r="BH101">
        <v>112.52</v>
      </c>
      <c r="BI101">
        <v>112.5</v>
      </c>
      <c r="BK101">
        <f t="shared" si="21"/>
        <v>112.44</v>
      </c>
      <c r="BL101">
        <f t="shared" si="22"/>
        <v>112.67</v>
      </c>
      <c r="BN101">
        <f t="shared" si="24"/>
        <v>98</v>
      </c>
      <c r="BO101" s="4">
        <f>HLOOKUP(BK101,B101:$BI$144,142-BN101,FALSE)</f>
        <v>0.33680555555555552</v>
      </c>
      <c r="BP101" s="4">
        <f>HLOOKUP(BL101,B101:$BI$144,142-BN101,FALSE)</f>
        <v>0.36527777777777765</v>
      </c>
      <c r="BQ101" s="4" t="str">
        <f t="shared" si="23"/>
        <v>0.3368055555555560.365277777777778</v>
      </c>
      <c r="BR101" s="4"/>
    </row>
    <row r="102" spans="1:70" x14ac:dyDescent="0.25">
      <c r="A102" s="2">
        <v>42699</v>
      </c>
      <c r="B102">
        <v>113.73</v>
      </c>
      <c r="C102">
        <v>113.74</v>
      </c>
      <c r="D102">
        <v>113.74</v>
      </c>
      <c r="E102">
        <v>113.72</v>
      </c>
      <c r="F102">
        <v>113.71</v>
      </c>
      <c r="G102">
        <v>113.74</v>
      </c>
      <c r="H102">
        <v>113.71</v>
      </c>
      <c r="I102">
        <v>113.69</v>
      </c>
      <c r="J102">
        <v>113.69</v>
      </c>
      <c r="K102">
        <v>113.68</v>
      </c>
      <c r="L102">
        <v>113.68</v>
      </c>
      <c r="M102">
        <v>113.65</v>
      </c>
      <c r="N102">
        <v>113.67</v>
      </c>
      <c r="O102">
        <v>113.68</v>
      </c>
      <c r="P102">
        <v>113.66</v>
      </c>
      <c r="Q102">
        <v>113.66</v>
      </c>
      <c r="R102">
        <v>113.68</v>
      </c>
      <c r="S102">
        <v>113.71</v>
      </c>
      <c r="T102">
        <v>113.73</v>
      </c>
      <c r="U102">
        <v>113.72</v>
      </c>
      <c r="V102">
        <v>113.74</v>
      </c>
      <c r="W102">
        <v>113.78</v>
      </c>
      <c r="X102">
        <v>113.79</v>
      </c>
      <c r="Y102">
        <v>113.78</v>
      </c>
      <c r="Z102">
        <v>113.71</v>
      </c>
      <c r="AA102">
        <v>113.71</v>
      </c>
      <c r="AB102">
        <v>113.74</v>
      </c>
      <c r="AC102">
        <v>113.76</v>
      </c>
      <c r="AD102">
        <v>113.73</v>
      </c>
      <c r="AE102">
        <v>113.69</v>
      </c>
      <c r="AF102">
        <v>113.68</v>
      </c>
      <c r="AG102">
        <v>113.69</v>
      </c>
      <c r="AH102">
        <v>113.71</v>
      </c>
      <c r="AI102">
        <v>113.73</v>
      </c>
      <c r="AJ102">
        <v>113.74</v>
      </c>
      <c r="AK102">
        <v>113.72</v>
      </c>
      <c r="AL102">
        <v>113.68</v>
      </c>
      <c r="AM102">
        <v>113.65</v>
      </c>
      <c r="AN102">
        <v>113.63</v>
      </c>
      <c r="AO102">
        <v>113.62</v>
      </c>
      <c r="AP102">
        <v>113.65</v>
      </c>
      <c r="AQ102">
        <v>113.56</v>
      </c>
      <c r="AR102">
        <v>113.58</v>
      </c>
      <c r="AS102">
        <v>113.55</v>
      </c>
      <c r="AT102">
        <v>113.58</v>
      </c>
      <c r="AU102">
        <v>113.61</v>
      </c>
      <c r="AV102">
        <v>113.59</v>
      </c>
      <c r="AW102">
        <v>113.47</v>
      </c>
      <c r="AX102">
        <v>113.51</v>
      </c>
      <c r="AY102">
        <v>113.43</v>
      </c>
      <c r="AZ102">
        <v>113.39</v>
      </c>
      <c r="BA102">
        <v>113.36</v>
      </c>
      <c r="BB102">
        <v>113.35</v>
      </c>
      <c r="BC102">
        <v>113.35</v>
      </c>
      <c r="BD102">
        <v>113.34</v>
      </c>
      <c r="BE102">
        <v>113.32</v>
      </c>
      <c r="BF102">
        <v>113.29</v>
      </c>
      <c r="BG102">
        <v>113.28</v>
      </c>
      <c r="BH102">
        <v>113.29</v>
      </c>
      <c r="BI102">
        <v>113.23</v>
      </c>
      <c r="BK102">
        <f t="shared" si="21"/>
        <v>113.23</v>
      </c>
      <c r="BL102">
        <f t="shared" si="22"/>
        <v>113.79</v>
      </c>
      <c r="BN102">
        <f t="shared" si="24"/>
        <v>99</v>
      </c>
      <c r="BO102" s="4">
        <f>HLOOKUP(BK102,B102:$BI$144,142-BN102,FALSE)</f>
        <v>0.37430555555555539</v>
      </c>
      <c r="BP102" s="4">
        <f>HLOOKUP(BL102,B102:$BI$144,142-BN102,FALSE)</f>
        <v>0.34861111111111104</v>
      </c>
      <c r="BQ102" s="4" t="str">
        <f t="shared" si="23"/>
        <v>0.3743055555555550.348611111111111</v>
      </c>
      <c r="BR102" s="4"/>
    </row>
    <row r="103" spans="1:70" x14ac:dyDescent="0.25">
      <c r="A103" s="2">
        <v>42702</v>
      </c>
      <c r="B103">
        <v>112.32</v>
      </c>
      <c r="C103">
        <v>112.34</v>
      </c>
      <c r="D103">
        <v>112.32</v>
      </c>
      <c r="E103">
        <v>112.33</v>
      </c>
      <c r="F103">
        <v>112.3</v>
      </c>
      <c r="G103">
        <v>112.26</v>
      </c>
      <c r="H103">
        <v>112.25</v>
      </c>
      <c r="I103">
        <v>112.26</v>
      </c>
      <c r="J103">
        <v>112.29</v>
      </c>
      <c r="K103">
        <v>112.36</v>
      </c>
      <c r="L103">
        <v>112.34</v>
      </c>
      <c r="M103">
        <v>112.31</v>
      </c>
      <c r="N103">
        <v>112.31</v>
      </c>
      <c r="O103">
        <v>112.32</v>
      </c>
      <c r="P103">
        <v>112.37</v>
      </c>
      <c r="Q103">
        <v>112.4</v>
      </c>
      <c r="R103">
        <v>112.43</v>
      </c>
      <c r="S103">
        <v>112.41</v>
      </c>
      <c r="T103">
        <v>112.42</v>
      </c>
      <c r="U103">
        <v>112.46</v>
      </c>
      <c r="V103">
        <v>112.45</v>
      </c>
      <c r="W103">
        <v>112.55</v>
      </c>
      <c r="X103">
        <v>112.57</v>
      </c>
      <c r="Y103">
        <v>112.55</v>
      </c>
      <c r="Z103">
        <v>112.56</v>
      </c>
      <c r="AA103">
        <v>112.6</v>
      </c>
      <c r="AB103">
        <v>112.58</v>
      </c>
      <c r="AC103">
        <v>112.56</v>
      </c>
      <c r="AD103">
        <v>112.57</v>
      </c>
      <c r="AE103">
        <v>112.57</v>
      </c>
      <c r="AF103">
        <v>112.57</v>
      </c>
      <c r="AG103">
        <v>112.54</v>
      </c>
      <c r="AH103">
        <v>112.54</v>
      </c>
      <c r="AI103">
        <v>112.51</v>
      </c>
      <c r="AJ103">
        <v>112.48</v>
      </c>
      <c r="AK103">
        <v>112.54</v>
      </c>
      <c r="AL103">
        <v>112.6</v>
      </c>
      <c r="AM103">
        <v>112.67</v>
      </c>
      <c r="AN103">
        <v>112.69</v>
      </c>
      <c r="AO103">
        <v>112.72</v>
      </c>
      <c r="AP103">
        <v>112.72</v>
      </c>
      <c r="AQ103">
        <v>112.67</v>
      </c>
      <c r="AR103">
        <v>112.69</v>
      </c>
      <c r="AS103">
        <v>112.69</v>
      </c>
      <c r="AT103">
        <v>112.68</v>
      </c>
      <c r="AU103">
        <v>112.67</v>
      </c>
      <c r="AV103">
        <v>112.65</v>
      </c>
      <c r="AW103">
        <v>112.71</v>
      </c>
      <c r="AX103">
        <v>112.73</v>
      </c>
      <c r="AY103">
        <v>112.71</v>
      </c>
      <c r="AZ103">
        <v>112.7</v>
      </c>
      <c r="BA103">
        <v>112.69</v>
      </c>
      <c r="BB103">
        <v>112.69</v>
      </c>
      <c r="BC103">
        <v>112.7</v>
      </c>
      <c r="BD103">
        <v>112.74</v>
      </c>
      <c r="BE103">
        <v>112.74</v>
      </c>
      <c r="BF103">
        <v>112.75</v>
      </c>
      <c r="BG103">
        <v>112.75</v>
      </c>
      <c r="BH103">
        <v>112.71</v>
      </c>
      <c r="BI103">
        <v>112.66</v>
      </c>
      <c r="BK103">
        <f t="shared" si="21"/>
        <v>112.25</v>
      </c>
      <c r="BL103">
        <f t="shared" si="22"/>
        <v>112.75</v>
      </c>
      <c r="BN103">
        <f t="shared" si="24"/>
        <v>100</v>
      </c>
      <c r="BO103" s="4">
        <f>HLOOKUP(BK103,B103:$BI$144,142-BN103,FALSE)</f>
        <v>0.33749999999999997</v>
      </c>
      <c r="BP103" s="4">
        <f>HLOOKUP(BL103,B103:$BI$144,142-BN103,FALSE)</f>
        <v>0.37222222222222207</v>
      </c>
      <c r="BQ103" s="4" t="str">
        <f t="shared" si="23"/>
        <v>0.33750.372222222222222</v>
      </c>
      <c r="BR103" s="4"/>
    </row>
    <row r="104" spans="1:70" x14ac:dyDescent="0.25">
      <c r="A104" s="2">
        <v>42703</v>
      </c>
      <c r="B104">
        <v>111.97</v>
      </c>
      <c r="C104">
        <v>111.94</v>
      </c>
      <c r="D104">
        <v>111.96</v>
      </c>
      <c r="E104">
        <v>111.88</v>
      </c>
      <c r="F104">
        <v>111.87</v>
      </c>
      <c r="G104">
        <v>111.86</v>
      </c>
      <c r="H104">
        <v>111.87</v>
      </c>
      <c r="I104">
        <v>111.84</v>
      </c>
      <c r="J104">
        <v>111.82</v>
      </c>
      <c r="K104">
        <v>111.77</v>
      </c>
      <c r="L104">
        <v>111.81</v>
      </c>
      <c r="M104">
        <v>111.8</v>
      </c>
      <c r="N104">
        <v>111.81</v>
      </c>
      <c r="O104">
        <v>111.83</v>
      </c>
      <c r="P104">
        <v>111.84</v>
      </c>
      <c r="Q104">
        <v>111.88</v>
      </c>
      <c r="R104">
        <v>111.87</v>
      </c>
      <c r="S104">
        <v>111.91</v>
      </c>
      <c r="T104">
        <v>111.89</v>
      </c>
      <c r="U104">
        <v>111.86</v>
      </c>
      <c r="V104">
        <v>111.86</v>
      </c>
      <c r="W104">
        <v>111.85</v>
      </c>
      <c r="X104">
        <v>111.84</v>
      </c>
      <c r="Y104">
        <v>111.83</v>
      </c>
      <c r="Z104">
        <v>111.88</v>
      </c>
      <c r="AA104">
        <v>111.91</v>
      </c>
      <c r="AB104">
        <v>111.92</v>
      </c>
      <c r="AC104">
        <v>111.94</v>
      </c>
      <c r="AD104">
        <v>111.91</v>
      </c>
      <c r="AE104">
        <v>111.9</v>
      </c>
      <c r="AF104">
        <v>111.88</v>
      </c>
      <c r="AG104">
        <v>111.92</v>
      </c>
      <c r="AH104">
        <v>111.92</v>
      </c>
      <c r="AI104">
        <v>111.9</v>
      </c>
      <c r="AJ104">
        <v>111.91</v>
      </c>
      <c r="AK104">
        <v>111.94</v>
      </c>
      <c r="AL104">
        <v>111.98</v>
      </c>
      <c r="AM104">
        <v>111.98</v>
      </c>
      <c r="AN104">
        <v>111.98</v>
      </c>
      <c r="AO104">
        <v>112</v>
      </c>
      <c r="AP104">
        <v>111.91</v>
      </c>
      <c r="AQ104">
        <v>111.89</v>
      </c>
      <c r="AR104">
        <v>111.9</v>
      </c>
      <c r="AS104">
        <v>111.92</v>
      </c>
      <c r="AT104">
        <v>111.93</v>
      </c>
      <c r="AU104">
        <v>111.95</v>
      </c>
      <c r="AV104">
        <v>111.97</v>
      </c>
      <c r="AW104">
        <v>111.94</v>
      </c>
      <c r="AX104">
        <v>111.93</v>
      </c>
      <c r="AY104">
        <v>111.91</v>
      </c>
      <c r="AZ104">
        <v>111.85</v>
      </c>
      <c r="BA104">
        <v>111.86</v>
      </c>
      <c r="BB104">
        <v>111.88</v>
      </c>
      <c r="BC104">
        <v>111.88</v>
      </c>
      <c r="BD104">
        <v>111.85</v>
      </c>
      <c r="BE104">
        <v>111.84</v>
      </c>
      <c r="BF104">
        <v>111.77</v>
      </c>
      <c r="BG104">
        <v>111.77</v>
      </c>
      <c r="BH104">
        <v>111.75</v>
      </c>
      <c r="BI104">
        <v>111.74</v>
      </c>
      <c r="BK104">
        <f t="shared" si="21"/>
        <v>111.74</v>
      </c>
      <c r="BL104">
        <f t="shared" si="22"/>
        <v>112</v>
      </c>
      <c r="BN104">
        <f t="shared" si="24"/>
        <v>101</v>
      </c>
      <c r="BO104" s="4">
        <f>HLOOKUP(BK104,B104:$BI$144,142-BN104,FALSE)</f>
        <v>0.37430555555555539</v>
      </c>
      <c r="BP104" s="4">
        <f>HLOOKUP(BL104,B104:$BI$144,142-BN104,FALSE)</f>
        <v>0.36041666666666655</v>
      </c>
      <c r="BQ104" s="4" t="str">
        <f t="shared" si="23"/>
        <v>0.3743055555555550.360416666666667</v>
      </c>
      <c r="BR104" s="4"/>
    </row>
    <row r="105" spans="1:70" x14ac:dyDescent="0.25">
      <c r="A105" s="2">
        <v>42704</v>
      </c>
      <c r="B105">
        <v>112.28</v>
      </c>
      <c r="C105">
        <v>112.29</v>
      </c>
      <c r="D105">
        <v>112.32</v>
      </c>
      <c r="E105">
        <v>112.33</v>
      </c>
      <c r="F105">
        <v>112.35</v>
      </c>
      <c r="G105">
        <v>112.37</v>
      </c>
      <c r="H105">
        <v>112.35</v>
      </c>
      <c r="I105">
        <v>112.39</v>
      </c>
      <c r="J105">
        <v>112.39</v>
      </c>
      <c r="K105">
        <v>112.39</v>
      </c>
      <c r="L105">
        <v>112.4</v>
      </c>
      <c r="M105">
        <v>112.42</v>
      </c>
      <c r="N105">
        <v>112.38</v>
      </c>
      <c r="O105">
        <v>112.36</v>
      </c>
      <c r="P105">
        <v>112.35</v>
      </c>
      <c r="Q105">
        <v>112.35</v>
      </c>
      <c r="R105">
        <v>112.32</v>
      </c>
      <c r="S105">
        <v>112.34</v>
      </c>
      <c r="T105">
        <v>112.34</v>
      </c>
      <c r="U105">
        <v>112.32</v>
      </c>
      <c r="V105">
        <v>112.31</v>
      </c>
      <c r="W105">
        <v>112.31</v>
      </c>
      <c r="X105">
        <v>112.28</v>
      </c>
      <c r="Y105">
        <v>112.29</v>
      </c>
      <c r="Z105">
        <v>112.21</v>
      </c>
      <c r="AA105">
        <v>112.23</v>
      </c>
      <c r="AB105">
        <v>112.21</v>
      </c>
      <c r="AC105">
        <v>112.24</v>
      </c>
      <c r="AD105">
        <v>112.22</v>
      </c>
      <c r="AE105">
        <v>112.23</v>
      </c>
      <c r="AF105">
        <v>112.21</v>
      </c>
      <c r="AG105">
        <v>112.22</v>
      </c>
      <c r="AH105">
        <v>112.16</v>
      </c>
      <c r="AI105">
        <v>112.18</v>
      </c>
      <c r="AJ105">
        <v>112.19</v>
      </c>
      <c r="AK105">
        <v>112.2</v>
      </c>
      <c r="AL105">
        <v>112.17</v>
      </c>
      <c r="AM105">
        <v>112.16</v>
      </c>
      <c r="AN105">
        <v>112.14</v>
      </c>
      <c r="AO105">
        <v>112.13</v>
      </c>
      <c r="AP105">
        <v>112.11</v>
      </c>
      <c r="AQ105">
        <v>112.14</v>
      </c>
      <c r="AR105">
        <v>112.11</v>
      </c>
      <c r="AS105">
        <v>112.09</v>
      </c>
      <c r="AT105">
        <v>112.11</v>
      </c>
      <c r="AU105">
        <v>112.1</v>
      </c>
      <c r="AV105">
        <v>112.14</v>
      </c>
      <c r="AW105">
        <v>112.16</v>
      </c>
      <c r="AX105">
        <v>112.24</v>
      </c>
      <c r="AY105">
        <v>112.24</v>
      </c>
      <c r="AZ105">
        <v>112.26</v>
      </c>
      <c r="BA105">
        <v>112.23</v>
      </c>
      <c r="BB105">
        <v>112.26</v>
      </c>
      <c r="BC105">
        <v>112.34</v>
      </c>
      <c r="BD105">
        <v>112.35</v>
      </c>
      <c r="BE105">
        <v>112.37</v>
      </c>
      <c r="BF105">
        <v>112.39</v>
      </c>
      <c r="BG105">
        <v>112.45</v>
      </c>
      <c r="BH105">
        <v>112.51</v>
      </c>
      <c r="BI105">
        <v>112.49</v>
      </c>
      <c r="BK105">
        <f t="shared" si="21"/>
        <v>112.09</v>
      </c>
      <c r="BL105">
        <f t="shared" si="22"/>
        <v>112.51</v>
      </c>
      <c r="BN105">
        <f t="shared" si="24"/>
        <v>102</v>
      </c>
      <c r="BO105" s="4">
        <f>HLOOKUP(BK105,B105:$BI$144,142-BN105,FALSE)</f>
        <v>0.36319444444444432</v>
      </c>
      <c r="BP105" s="4">
        <f>HLOOKUP(BL105,B105:$BI$144,142-BN105,FALSE)</f>
        <v>0.37361111111111095</v>
      </c>
      <c r="BQ105" s="4" t="str">
        <f t="shared" si="23"/>
        <v>0.3631944444444440.373611111111111</v>
      </c>
      <c r="BR105" s="4"/>
    </row>
    <row r="106" spans="1:70" x14ac:dyDescent="0.25">
      <c r="A106" s="2">
        <v>42705</v>
      </c>
      <c r="B106">
        <v>114.42</v>
      </c>
      <c r="C106">
        <v>114.38</v>
      </c>
      <c r="D106">
        <v>114.42</v>
      </c>
      <c r="E106">
        <v>114.46</v>
      </c>
      <c r="F106">
        <v>114.4</v>
      </c>
      <c r="G106">
        <v>114.39</v>
      </c>
      <c r="H106">
        <v>114.43</v>
      </c>
      <c r="I106">
        <v>114.45</v>
      </c>
      <c r="J106">
        <v>114.43</v>
      </c>
      <c r="K106">
        <v>114.5</v>
      </c>
      <c r="L106">
        <v>114.52</v>
      </c>
      <c r="M106">
        <v>114.53</v>
      </c>
      <c r="N106">
        <v>114.46</v>
      </c>
      <c r="O106">
        <v>114.43</v>
      </c>
      <c r="P106">
        <v>114.44</v>
      </c>
      <c r="Q106">
        <v>114.46</v>
      </c>
      <c r="R106">
        <v>114.48</v>
      </c>
      <c r="S106">
        <v>114.5</v>
      </c>
      <c r="T106">
        <v>114.52</v>
      </c>
      <c r="U106">
        <v>114.49</v>
      </c>
      <c r="V106">
        <v>114.47</v>
      </c>
      <c r="W106">
        <v>114.51</v>
      </c>
      <c r="X106">
        <v>114.48</v>
      </c>
      <c r="Y106">
        <v>114.51</v>
      </c>
      <c r="Z106">
        <v>114.52</v>
      </c>
      <c r="AA106">
        <v>114.53</v>
      </c>
      <c r="AB106">
        <v>114.51</v>
      </c>
      <c r="AC106">
        <v>114.46</v>
      </c>
      <c r="AD106">
        <v>114.47</v>
      </c>
      <c r="AE106">
        <v>114.45</v>
      </c>
      <c r="AF106">
        <v>114.42</v>
      </c>
      <c r="AG106">
        <v>114.42</v>
      </c>
      <c r="AH106">
        <v>114.43</v>
      </c>
      <c r="AI106">
        <v>114.42</v>
      </c>
      <c r="AJ106">
        <v>114.37</v>
      </c>
      <c r="AK106">
        <v>114.43</v>
      </c>
      <c r="AL106">
        <v>114.45</v>
      </c>
      <c r="AM106">
        <v>114.44</v>
      </c>
      <c r="AN106">
        <v>114.44</v>
      </c>
      <c r="AO106">
        <v>114.43</v>
      </c>
      <c r="AP106">
        <v>114.45</v>
      </c>
      <c r="AQ106">
        <v>114.5</v>
      </c>
      <c r="AR106">
        <v>114.41</v>
      </c>
      <c r="AS106">
        <v>114.46</v>
      </c>
      <c r="AT106">
        <v>114.45</v>
      </c>
      <c r="AU106">
        <v>114.49</v>
      </c>
      <c r="AV106">
        <v>114.54</v>
      </c>
      <c r="AW106">
        <v>114.49</v>
      </c>
      <c r="AX106">
        <v>114.45</v>
      </c>
      <c r="AY106">
        <v>114.5</v>
      </c>
      <c r="AZ106">
        <v>114.43</v>
      </c>
      <c r="BA106">
        <v>114.43</v>
      </c>
      <c r="BB106">
        <v>114.46</v>
      </c>
      <c r="BC106">
        <v>114.5</v>
      </c>
      <c r="BD106">
        <v>114.54</v>
      </c>
      <c r="BE106">
        <v>114.48</v>
      </c>
      <c r="BF106">
        <v>114.52</v>
      </c>
      <c r="BG106">
        <v>114.57</v>
      </c>
      <c r="BH106">
        <v>114.6</v>
      </c>
      <c r="BI106">
        <v>114.6</v>
      </c>
      <c r="BK106">
        <f t="shared" si="21"/>
        <v>114.37</v>
      </c>
      <c r="BL106">
        <f t="shared" si="22"/>
        <v>114.6</v>
      </c>
      <c r="BN106">
        <f t="shared" si="24"/>
        <v>103</v>
      </c>
      <c r="BO106" s="4">
        <f>HLOOKUP(BK106,B106:$BI$144,142-BN106,FALSE)</f>
        <v>0.35694444444444434</v>
      </c>
      <c r="BP106" s="4">
        <f>HLOOKUP(BL106,B106:$BI$144,142-BN106,FALSE)</f>
        <v>0.37361111111111095</v>
      </c>
      <c r="BQ106" s="4" t="str">
        <f t="shared" si="23"/>
        <v>0.3569444444444440.373611111111111</v>
      </c>
      <c r="BR106" s="4"/>
    </row>
    <row r="107" spans="1:70" x14ac:dyDescent="0.25">
      <c r="A107" s="2">
        <v>42706</v>
      </c>
      <c r="B107">
        <v>113.74</v>
      </c>
      <c r="C107">
        <v>113.69</v>
      </c>
      <c r="D107">
        <v>113.69</v>
      </c>
      <c r="E107">
        <v>113.68</v>
      </c>
      <c r="F107">
        <v>113.7</v>
      </c>
      <c r="G107">
        <v>113.71</v>
      </c>
      <c r="H107">
        <v>113.7</v>
      </c>
      <c r="I107">
        <v>113.67</v>
      </c>
      <c r="J107">
        <v>113.73</v>
      </c>
      <c r="K107">
        <v>113.71</v>
      </c>
      <c r="L107">
        <v>113.73</v>
      </c>
      <c r="M107">
        <v>113.74</v>
      </c>
      <c r="N107">
        <v>113.79</v>
      </c>
      <c r="O107">
        <v>113.82</v>
      </c>
      <c r="P107">
        <v>113.82</v>
      </c>
      <c r="Q107">
        <v>113.81</v>
      </c>
      <c r="R107">
        <v>113.82</v>
      </c>
      <c r="S107">
        <v>113.8</v>
      </c>
      <c r="T107">
        <v>113.8</v>
      </c>
      <c r="U107">
        <v>113.8</v>
      </c>
      <c r="V107">
        <v>113.8</v>
      </c>
      <c r="W107">
        <v>113.81</v>
      </c>
      <c r="X107">
        <v>113.83</v>
      </c>
      <c r="Y107">
        <v>113.8</v>
      </c>
      <c r="Z107">
        <v>113.81</v>
      </c>
      <c r="AA107">
        <v>113.81</v>
      </c>
      <c r="AB107">
        <v>113.83</v>
      </c>
      <c r="AC107">
        <v>113.8</v>
      </c>
      <c r="AD107">
        <v>113.82</v>
      </c>
      <c r="AE107">
        <v>113.79</v>
      </c>
      <c r="AF107">
        <v>113.76</v>
      </c>
      <c r="AG107">
        <v>113.76</v>
      </c>
      <c r="AH107">
        <v>113.83</v>
      </c>
      <c r="AI107">
        <v>113.84</v>
      </c>
      <c r="AJ107">
        <v>113.81</v>
      </c>
      <c r="AK107">
        <v>113.8</v>
      </c>
      <c r="AL107">
        <v>113.8</v>
      </c>
      <c r="AM107">
        <v>113.8</v>
      </c>
      <c r="AN107">
        <v>113.79</v>
      </c>
      <c r="AO107">
        <v>113.78</v>
      </c>
      <c r="AP107">
        <v>113.77</v>
      </c>
      <c r="AQ107">
        <v>113.8</v>
      </c>
      <c r="AR107">
        <v>113.81</v>
      </c>
      <c r="AS107">
        <v>113.8</v>
      </c>
      <c r="AT107">
        <v>113.81</v>
      </c>
      <c r="AU107">
        <v>113.77</v>
      </c>
      <c r="AV107">
        <v>113.78</v>
      </c>
      <c r="AW107">
        <v>113.77</v>
      </c>
      <c r="AX107">
        <v>113.74</v>
      </c>
      <c r="AY107">
        <v>113.71</v>
      </c>
      <c r="AZ107">
        <v>113.74</v>
      </c>
      <c r="BA107">
        <v>113.75</v>
      </c>
      <c r="BB107">
        <v>113.74</v>
      </c>
      <c r="BC107">
        <v>113.87</v>
      </c>
      <c r="BD107">
        <v>113.88</v>
      </c>
      <c r="BE107">
        <v>113.95</v>
      </c>
      <c r="BF107">
        <v>113.95</v>
      </c>
      <c r="BG107">
        <v>113.99</v>
      </c>
      <c r="BH107">
        <v>113.93</v>
      </c>
      <c r="BI107">
        <v>113.89</v>
      </c>
      <c r="BK107">
        <f t="shared" si="21"/>
        <v>113.67</v>
      </c>
      <c r="BL107">
        <f t="shared" si="22"/>
        <v>113.99</v>
      </c>
      <c r="BN107">
        <f t="shared" si="24"/>
        <v>104</v>
      </c>
      <c r="BO107" s="4">
        <f>HLOOKUP(BK107,B107:$BI$144,142-BN107,FALSE)</f>
        <v>0.33819444444444441</v>
      </c>
      <c r="BP107" s="4">
        <f>HLOOKUP(BL107,B107:$BI$144,142-BN107,FALSE)</f>
        <v>0.37291666666666651</v>
      </c>
      <c r="BQ107" s="4" t="str">
        <f t="shared" si="23"/>
        <v>0.3381944444444440.372916666666667</v>
      </c>
      <c r="BR107" s="4"/>
    </row>
    <row r="108" spans="1:70" x14ac:dyDescent="0.25">
      <c r="A108" s="2">
        <v>42709</v>
      </c>
      <c r="B108">
        <v>113.73</v>
      </c>
      <c r="C108">
        <v>113.79</v>
      </c>
      <c r="D108">
        <v>113.72</v>
      </c>
      <c r="E108">
        <v>113.74</v>
      </c>
      <c r="F108">
        <v>113.75</v>
      </c>
      <c r="G108">
        <v>113.77</v>
      </c>
      <c r="H108">
        <v>113.71</v>
      </c>
      <c r="I108">
        <v>113.71</v>
      </c>
      <c r="J108">
        <v>113.64</v>
      </c>
      <c r="K108">
        <v>113.66</v>
      </c>
      <c r="L108">
        <v>113.68</v>
      </c>
      <c r="M108">
        <v>113.65</v>
      </c>
      <c r="N108">
        <v>113.66</v>
      </c>
      <c r="O108">
        <v>113.68</v>
      </c>
      <c r="P108">
        <v>113.71</v>
      </c>
      <c r="Q108">
        <v>113.7</v>
      </c>
      <c r="R108">
        <v>113.73</v>
      </c>
      <c r="S108">
        <v>113.71</v>
      </c>
      <c r="T108">
        <v>113.63</v>
      </c>
      <c r="U108">
        <v>113.55</v>
      </c>
      <c r="V108">
        <v>113.57</v>
      </c>
      <c r="W108">
        <v>113.58</v>
      </c>
      <c r="X108">
        <v>113.59</v>
      </c>
      <c r="Y108">
        <v>113.59</v>
      </c>
      <c r="Z108">
        <v>113.61</v>
      </c>
      <c r="AA108">
        <v>113.65</v>
      </c>
      <c r="AB108">
        <v>113.67</v>
      </c>
      <c r="AC108">
        <v>113.65</v>
      </c>
      <c r="AD108">
        <v>113.65</v>
      </c>
      <c r="AE108">
        <v>113.68</v>
      </c>
      <c r="AF108">
        <v>113.68</v>
      </c>
      <c r="AG108">
        <v>113.67</v>
      </c>
      <c r="AH108">
        <v>113.65</v>
      </c>
      <c r="AI108">
        <v>113.61</v>
      </c>
      <c r="AJ108">
        <v>113.65</v>
      </c>
      <c r="AK108">
        <v>113.69</v>
      </c>
      <c r="AL108">
        <v>113.65</v>
      </c>
      <c r="AM108">
        <v>113.65</v>
      </c>
      <c r="AN108">
        <v>113.69</v>
      </c>
      <c r="AO108">
        <v>113.72</v>
      </c>
      <c r="AP108">
        <v>113.76</v>
      </c>
      <c r="AQ108">
        <v>113.79</v>
      </c>
      <c r="AR108">
        <v>113.75</v>
      </c>
      <c r="AS108">
        <v>113.67</v>
      </c>
      <c r="AT108">
        <v>113.66</v>
      </c>
      <c r="AU108">
        <v>113.7</v>
      </c>
      <c r="AV108">
        <v>113.74</v>
      </c>
      <c r="AW108">
        <v>113.72</v>
      </c>
      <c r="AX108">
        <v>113.72</v>
      </c>
      <c r="AY108">
        <v>113.74</v>
      </c>
      <c r="AZ108">
        <v>113.74</v>
      </c>
      <c r="BA108">
        <v>113.71</v>
      </c>
      <c r="BB108">
        <v>113.73</v>
      </c>
      <c r="BC108">
        <v>113.65</v>
      </c>
      <c r="BD108">
        <v>113.63</v>
      </c>
      <c r="BE108">
        <v>113.6</v>
      </c>
      <c r="BF108">
        <v>113.62</v>
      </c>
      <c r="BG108">
        <v>113.58</v>
      </c>
      <c r="BH108">
        <v>113.47</v>
      </c>
      <c r="BI108">
        <v>113.48</v>
      </c>
      <c r="BK108">
        <f t="shared" si="21"/>
        <v>113.47</v>
      </c>
      <c r="BL108">
        <f t="shared" si="22"/>
        <v>113.79</v>
      </c>
      <c r="BN108">
        <f t="shared" si="24"/>
        <v>105</v>
      </c>
      <c r="BO108" s="4">
        <f>HLOOKUP(BK108,B108:$BI$144,142-BN108,FALSE)</f>
        <v>0.37361111111111095</v>
      </c>
      <c r="BP108" s="4">
        <f>HLOOKUP(BL108,B108:$BI$144,142-BN108,FALSE)</f>
        <v>0.33402777777777776</v>
      </c>
      <c r="BQ108" s="4" t="str">
        <f t="shared" si="23"/>
        <v>0.3736111111111110.334027777777778</v>
      </c>
      <c r="BR108" s="4"/>
    </row>
    <row r="109" spans="1:70" x14ac:dyDescent="0.25">
      <c r="A109" s="2">
        <v>42710</v>
      </c>
      <c r="B109">
        <v>113.61</v>
      </c>
      <c r="C109">
        <v>113.57</v>
      </c>
      <c r="D109">
        <v>113.56</v>
      </c>
      <c r="E109">
        <v>113.6</v>
      </c>
      <c r="F109">
        <v>113.61</v>
      </c>
      <c r="G109">
        <v>113.6</v>
      </c>
      <c r="H109">
        <v>113.61</v>
      </c>
      <c r="I109">
        <v>113.61</v>
      </c>
      <c r="J109">
        <v>113.64</v>
      </c>
      <c r="K109">
        <v>113.67</v>
      </c>
      <c r="L109">
        <v>113.66</v>
      </c>
      <c r="M109">
        <v>113.68</v>
      </c>
      <c r="N109">
        <v>113.66</v>
      </c>
      <c r="O109">
        <v>113.64</v>
      </c>
      <c r="P109">
        <v>113.67</v>
      </c>
      <c r="Q109">
        <v>113.66</v>
      </c>
      <c r="R109">
        <v>113.66</v>
      </c>
      <c r="S109">
        <v>113.65</v>
      </c>
      <c r="T109">
        <v>113.69</v>
      </c>
      <c r="U109">
        <v>113.73</v>
      </c>
      <c r="V109">
        <v>113.71</v>
      </c>
      <c r="W109">
        <v>113.71</v>
      </c>
      <c r="X109">
        <v>113.72</v>
      </c>
      <c r="Y109">
        <v>113.73</v>
      </c>
      <c r="Z109">
        <v>113.77</v>
      </c>
      <c r="AA109">
        <v>113.74</v>
      </c>
      <c r="AB109">
        <v>113.74</v>
      </c>
      <c r="AC109">
        <v>113.74</v>
      </c>
      <c r="AD109">
        <v>113.73</v>
      </c>
      <c r="AE109">
        <v>113.7</v>
      </c>
      <c r="AF109">
        <v>113.68</v>
      </c>
      <c r="AG109">
        <v>113.71</v>
      </c>
      <c r="AH109">
        <v>113.76</v>
      </c>
      <c r="AI109">
        <v>113.73</v>
      </c>
      <c r="AJ109">
        <v>113.74</v>
      </c>
      <c r="AK109">
        <v>113.75</v>
      </c>
      <c r="AL109">
        <v>113.73</v>
      </c>
      <c r="AM109">
        <v>113.73</v>
      </c>
      <c r="AN109">
        <v>113.7</v>
      </c>
      <c r="AO109">
        <v>113.71</v>
      </c>
      <c r="AP109">
        <v>113.69</v>
      </c>
      <c r="AQ109">
        <v>113.73</v>
      </c>
      <c r="AR109">
        <v>113.73</v>
      </c>
      <c r="AS109">
        <v>113.71</v>
      </c>
      <c r="AT109">
        <v>113.74</v>
      </c>
      <c r="AU109">
        <v>113.71</v>
      </c>
      <c r="AV109">
        <v>113.7</v>
      </c>
      <c r="AW109">
        <v>113.72</v>
      </c>
      <c r="AX109">
        <v>113.74</v>
      </c>
      <c r="AY109">
        <v>113.74</v>
      </c>
      <c r="AZ109">
        <v>113.79</v>
      </c>
      <c r="BA109">
        <v>113.78</v>
      </c>
      <c r="BB109">
        <v>113.77</v>
      </c>
      <c r="BC109">
        <v>113.83</v>
      </c>
      <c r="BD109">
        <v>113.85</v>
      </c>
      <c r="BE109">
        <v>113.87</v>
      </c>
      <c r="BF109">
        <v>113.91</v>
      </c>
      <c r="BG109">
        <v>113.88</v>
      </c>
      <c r="BH109">
        <v>113.85</v>
      </c>
      <c r="BI109">
        <v>113.85</v>
      </c>
      <c r="BK109">
        <f t="shared" si="21"/>
        <v>113.56</v>
      </c>
      <c r="BL109">
        <f t="shared" si="22"/>
        <v>113.91</v>
      </c>
      <c r="BN109">
        <f t="shared" si="24"/>
        <v>106</v>
      </c>
      <c r="BO109" s="4">
        <f>HLOOKUP(BK109,B109:$BI$144,142-BN109,FALSE)</f>
        <v>0.3347222222222222</v>
      </c>
      <c r="BP109" s="4">
        <f>HLOOKUP(BL109,B109:$BI$144,142-BN109,FALSE)</f>
        <v>0.37222222222222207</v>
      </c>
      <c r="BQ109" s="4" t="str">
        <f t="shared" si="23"/>
        <v>0.3347222222222220.372222222222222</v>
      </c>
      <c r="BR109" s="4"/>
    </row>
    <row r="110" spans="1:70" x14ac:dyDescent="0.25">
      <c r="A110" s="2">
        <v>42711</v>
      </c>
      <c r="B110">
        <v>114.24</v>
      </c>
      <c r="C110">
        <v>114.29</v>
      </c>
      <c r="D110">
        <v>114.21</v>
      </c>
      <c r="E110">
        <v>114.17</v>
      </c>
      <c r="F110">
        <v>114.17</v>
      </c>
      <c r="G110">
        <v>114.16</v>
      </c>
      <c r="H110">
        <v>114.17</v>
      </c>
      <c r="I110">
        <v>114.15</v>
      </c>
      <c r="J110">
        <v>114.17</v>
      </c>
      <c r="K110">
        <v>114.17</v>
      </c>
      <c r="L110">
        <v>114.19</v>
      </c>
      <c r="M110">
        <v>114.19</v>
      </c>
      <c r="N110">
        <v>114.18</v>
      </c>
      <c r="O110">
        <v>114.16</v>
      </c>
      <c r="P110">
        <v>114.18</v>
      </c>
      <c r="Q110">
        <v>114.22</v>
      </c>
      <c r="R110">
        <v>114.24</v>
      </c>
      <c r="S110">
        <v>114.21</v>
      </c>
      <c r="T110">
        <v>114.21</v>
      </c>
      <c r="U110">
        <v>114.22</v>
      </c>
      <c r="V110">
        <v>114.22</v>
      </c>
      <c r="W110">
        <v>114.21</v>
      </c>
      <c r="X110">
        <v>114.22</v>
      </c>
      <c r="Y110">
        <v>114.2</v>
      </c>
      <c r="Z110">
        <v>114.18</v>
      </c>
      <c r="AA110">
        <v>114.15</v>
      </c>
      <c r="AB110">
        <v>114.13</v>
      </c>
      <c r="AC110">
        <v>114.14</v>
      </c>
      <c r="AD110">
        <v>114.14</v>
      </c>
      <c r="AE110">
        <v>114.12</v>
      </c>
      <c r="AF110">
        <v>114.12</v>
      </c>
      <c r="AG110">
        <v>114.1</v>
      </c>
      <c r="AH110">
        <v>114.12</v>
      </c>
      <c r="AI110">
        <v>114.11</v>
      </c>
      <c r="AJ110">
        <v>114.1</v>
      </c>
      <c r="AK110">
        <v>114.11</v>
      </c>
      <c r="AL110">
        <v>114.15</v>
      </c>
      <c r="AM110">
        <v>114.13</v>
      </c>
      <c r="AN110">
        <v>114.14</v>
      </c>
      <c r="AO110">
        <v>114.15</v>
      </c>
      <c r="AP110">
        <v>114.11</v>
      </c>
      <c r="AQ110">
        <v>114.12</v>
      </c>
      <c r="AR110">
        <v>114.11</v>
      </c>
      <c r="AS110">
        <v>114.12</v>
      </c>
      <c r="AT110">
        <v>114.1</v>
      </c>
      <c r="AU110">
        <v>114.09</v>
      </c>
      <c r="AV110">
        <v>114.15</v>
      </c>
      <c r="AW110">
        <v>114.14</v>
      </c>
      <c r="AX110">
        <v>114.13</v>
      </c>
      <c r="AY110">
        <v>114.14</v>
      </c>
      <c r="AZ110">
        <v>114.16</v>
      </c>
      <c r="BA110">
        <v>114.16</v>
      </c>
      <c r="BB110">
        <v>114.17</v>
      </c>
      <c r="BC110">
        <v>114.18</v>
      </c>
      <c r="BD110">
        <v>114.15</v>
      </c>
      <c r="BE110">
        <v>114.15</v>
      </c>
      <c r="BF110">
        <v>114.13</v>
      </c>
      <c r="BG110">
        <v>114.07</v>
      </c>
      <c r="BH110">
        <v>114.09</v>
      </c>
      <c r="BI110">
        <v>114.1</v>
      </c>
      <c r="BK110">
        <f t="shared" si="21"/>
        <v>114.07</v>
      </c>
      <c r="BL110">
        <f t="shared" si="22"/>
        <v>114.29</v>
      </c>
      <c r="BN110">
        <f t="shared" si="24"/>
        <v>107</v>
      </c>
      <c r="BO110" s="4">
        <f>HLOOKUP(BK110,B110:$BI$144,142-BN110,FALSE)</f>
        <v>0.37291666666666651</v>
      </c>
      <c r="BP110" s="4">
        <f>HLOOKUP(BL110,B110:$BI$144,142-BN110,FALSE)</f>
        <v>0.33402777777777776</v>
      </c>
      <c r="BQ110" s="4" t="str">
        <f t="shared" si="23"/>
        <v>0.3729166666666670.334027777777778</v>
      </c>
      <c r="BR110" s="4"/>
    </row>
    <row r="111" spans="1:70" x14ac:dyDescent="0.25">
      <c r="A111" s="2">
        <v>42712</v>
      </c>
      <c r="B111">
        <v>113.85</v>
      </c>
      <c r="C111">
        <v>113.85</v>
      </c>
      <c r="D111">
        <v>113.8</v>
      </c>
      <c r="E111">
        <v>113.8</v>
      </c>
      <c r="F111">
        <v>113.8</v>
      </c>
      <c r="G111">
        <v>113.79</v>
      </c>
      <c r="H111">
        <v>113.77</v>
      </c>
      <c r="I111">
        <v>113.75</v>
      </c>
      <c r="J111">
        <v>113.75</v>
      </c>
      <c r="K111">
        <v>113.76</v>
      </c>
      <c r="L111">
        <v>113.75</v>
      </c>
      <c r="M111">
        <v>113.74</v>
      </c>
      <c r="N111">
        <v>113.74</v>
      </c>
      <c r="O111">
        <v>113.74</v>
      </c>
      <c r="P111">
        <v>113.74</v>
      </c>
      <c r="Q111">
        <v>113.71</v>
      </c>
      <c r="R111">
        <v>113.69</v>
      </c>
      <c r="S111">
        <v>113.68</v>
      </c>
      <c r="T111">
        <v>113.7</v>
      </c>
      <c r="U111">
        <v>113.7</v>
      </c>
      <c r="V111">
        <v>113.68</v>
      </c>
      <c r="W111">
        <v>113.67</v>
      </c>
      <c r="X111">
        <v>113.65</v>
      </c>
      <c r="Y111">
        <v>113.6</v>
      </c>
      <c r="Z111">
        <v>113.61</v>
      </c>
      <c r="AA111">
        <v>113.65</v>
      </c>
      <c r="AB111">
        <v>113.66</v>
      </c>
      <c r="AC111">
        <v>113.66</v>
      </c>
      <c r="AD111">
        <v>113.65</v>
      </c>
      <c r="AE111">
        <v>113.64</v>
      </c>
      <c r="AF111">
        <v>113.67</v>
      </c>
      <c r="AG111">
        <v>113.7</v>
      </c>
      <c r="AH111">
        <v>113.7</v>
      </c>
      <c r="AI111">
        <v>113.68</v>
      </c>
      <c r="AJ111">
        <v>113.66</v>
      </c>
      <c r="AK111">
        <v>113.64</v>
      </c>
      <c r="AL111">
        <v>113.65</v>
      </c>
      <c r="AM111">
        <v>113.65</v>
      </c>
      <c r="AN111">
        <v>113.64</v>
      </c>
      <c r="AO111">
        <v>113.66</v>
      </c>
      <c r="AP111">
        <v>113.64</v>
      </c>
      <c r="AQ111">
        <v>113.63</v>
      </c>
      <c r="AR111">
        <v>113.63</v>
      </c>
      <c r="AS111">
        <v>113.65</v>
      </c>
      <c r="AT111">
        <v>113.65</v>
      </c>
      <c r="AU111">
        <v>113.65</v>
      </c>
      <c r="AV111">
        <v>113.64</v>
      </c>
      <c r="AW111">
        <v>113.63</v>
      </c>
      <c r="AX111">
        <v>113.6</v>
      </c>
      <c r="AY111">
        <v>113.58</v>
      </c>
      <c r="AZ111">
        <v>113.62</v>
      </c>
      <c r="BA111">
        <v>113.62</v>
      </c>
      <c r="BB111">
        <v>113.66</v>
      </c>
      <c r="BC111">
        <v>113.67</v>
      </c>
      <c r="BD111">
        <v>113.65</v>
      </c>
      <c r="BE111">
        <v>113.69</v>
      </c>
      <c r="BF111">
        <v>113.68</v>
      </c>
      <c r="BG111">
        <v>113.66</v>
      </c>
      <c r="BH111">
        <v>113.72</v>
      </c>
      <c r="BI111">
        <v>113.74</v>
      </c>
      <c r="BK111">
        <f t="shared" si="21"/>
        <v>113.58</v>
      </c>
      <c r="BL111">
        <f t="shared" si="22"/>
        <v>113.85</v>
      </c>
      <c r="BN111">
        <f t="shared" si="24"/>
        <v>108</v>
      </c>
      <c r="BO111" s="4">
        <f>HLOOKUP(BK111,B111:$BI$144,142-BN111,FALSE)</f>
        <v>0.36736111111111097</v>
      </c>
      <c r="BP111" s="4">
        <f>HLOOKUP(BL111,B111:$BI$144,142-BN111,FALSE)</f>
        <v>0.33333333333333331</v>
      </c>
      <c r="BQ111" s="4" t="str">
        <f t="shared" si="23"/>
        <v>0.3673611111111110.333333333333333</v>
      </c>
      <c r="BR111" s="4"/>
    </row>
    <row r="112" spans="1:70" x14ac:dyDescent="0.25">
      <c r="A112" s="2">
        <v>42713</v>
      </c>
      <c r="B112">
        <v>114.29</v>
      </c>
      <c r="C112">
        <v>114.33</v>
      </c>
      <c r="D112">
        <v>114.32</v>
      </c>
      <c r="E112">
        <v>114.27</v>
      </c>
      <c r="F112">
        <v>114.26</v>
      </c>
      <c r="G112">
        <v>114.24</v>
      </c>
      <c r="H112">
        <v>114.25</v>
      </c>
      <c r="I112">
        <v>114.22</v>
      </c>
      <c r="J112">
        <v>114.22</v>
      </c>
      <c r="K112">
        <v>114.22</v>
      </c>
      <c r="L112">
        <v>114.19</v>
      </c>
      <c r="M112">
        <v>114.2</v>
      </c>
      <c r="N112">
        <v>114.22</v>
      </c>
      <c r="O112">
        <v>114.22</v>
      </c>
      <c r="P112">
        <v>114.21</v>
      </c>
      <c r="Q112">
        <v>114.23</v>
      </c>
      <c r="R112">
        <v>114.24</v>
      </c>
      <c r="S112">
        <v>114.23</v>
      </c>
      <c r="T112">
        <v>114.22</v>
      </c>
      <c r="U112">
        <v>114.21</v>
      </c>
      <c r="V112">
        <v>114.23</v>
      </c>
      <c r="W112">
        <v>114.2</v>
      </c>
      <c r="X112">
        <v>114.22</v>
      </c>
      <c r="Y112">
        <v>114.24</v>
      </c>
      <c r="Z112">
        <v>114.23</v>
      </c>
      <c r="AA112">
        <v>114.24</v>
      </c>
      <c r="AB112">
        <v>114.23</v>
      </c>
      <c r="AC112">
        <v>114.23</v>
      </c>
      <c r="AD112">
        <v>114.23</v>
      </c>
      <c r="AE112">
        <v>114.26</v>
      </c>
      <c r="AF112">
        <v>114.26</v>
      </c>
      <c r="AG112">
        <v>114.27</v>
      </c>
      <c r="AH112">
        <v>114.29</v>
      </c>
      <c r="AI112">
        <v>114.28</v>
      </c>
      <c r="AJ112">
        <v>114.27</v>
      </c>
      <c r="AK112">
        <v>114.29</v>
      </c>
      <c r="AL112">
        <v>114.25</v>
      </c>
      <c r="AM112">
        <v>114.22</v>
      </c>
      <c r="AN112">
        <v>114.16</v>
      </c>
      <c r="AO112">
        <v>114.18</v>
      </c>
      <c r="AP112">
        <v>114.16</v>
      </c>
      <c r="AQ112">
        <v>114.15</v>
      </c>
      <c r="AR112">
        <v>114.17</v>
      </c>
      <c r="AS112">
        <v>114.17</v>
      </c>
      <c r="AT112">
        <v>114.2</v>
      </c>
      <c r="AU112">
        <v>114.19</v>
      </c>
      <c r="AV112">
        <v>114.19</v>
      </c>
      <c r="AW112">
        <v>114.2</v>
      </c>
      <c r="AX112">
        <v>114.17</v>
      </c>
      <c r="AY112">
        <v>114.17</v>
      </c>
      <c r="AZ112">
        <v>114.09</v>
      </c>
      <c r="BA112">
        <v>114.07</v>
      </c>
      <c r="BB112">
        <v>114.11</v>
      </c>
      <c r="BC112">
        <v>114.09</v>
      </c>
      <c r="BD112">
        <v>114.09</v>
      </c>
      <c r="BE112">
        <v>114.09</v>
      </c>
      <c r="BF112">
        <v>114.12</v>
      </c>
      <c r="BG112">
        <v>114.05</v>
      </c>
      <c r="BH112">
        <v>114.04</v>
      </c>
      <c r="BI112">
        <v>114.06</v>
      </c>
      <c r="BK112">
        <f t="shared" si="21"/>
        <v>114.04</v>
      </c>
      <c r="BL112">
        <f t="shared" si="22"/>
        <v>114.33</v>
      </c>
      <c r="BN112">
        <f t="shared" si="24"/>
        <v>109</v>
      </c>
      <c r="BO112" s="4">
        <f>HLOOKUP(BK112,B112:$BI$144,142-BN112,FALSE)</f>
        <v>0.37361111111111095</v>
      </c>
      <c r="BP112" s="4">
        <f>HLOOKUP(BL112,B112:$BI$144,142-BN112,FALSE)</f>
        <v>0.33402777777777776</v>
      </c>
      <c r="BQ112" s="4" t="str">
        <f t="shared" si="23"/>
        <v>0.3736111111111110.334027777777778</v>
      </c>
      <c r="BR112" s="4"/>
    </row>
    <row r="113" spans="1:70" x14ac:dyDescent="0.25">
      <c r="A113" s="2">
        <v>42716</v>
      </c>
      <c r="B113">
        <v>115.49</v>
      </c>
      <c r="C113">
        <v>115.5</v>
      </c>
      <c r="D113">
        <v>115.5</v>
      </c>
      <c r="E113">
        <v>115.51</v>
      </c>
      <c r="F113">
        <v>115.49</v>
      </c>
      <c r="G113">
        <v>115.48</v>
      </c>
      <c r="H113">
        <v>115.49</v>
      </c>
      <c r="I113">
        <v>115.48</v>
      </c>
      <c r="J113">
        <v>115.5</v>
      </c>
      <c r="K113">
        <v>115.51</v>
      </c>
      <c r="L113">
        <v>115.53</v>
      </c>
      <c r="M113">
        <v>115.55</v>
      </c>
      <c r="N113">
        <v>115.54</v>
      </c>
      <c r="O113">
        <v>115.58</v>
      </c>
      <c r="P113">
        <v>115.55</v>
      </c>
      <c r="Q113">
        <v>115.56</v>
      </c>
      <c r="R113">
        <v>115.57</v>
      </c>
      <c r="S113">
        <v>115.58</v>
      </c>
      <c r="T113">
        <v>115.57</v>
      </c>
      <c r="U113">
        <v>115.58</v>
      </c>
      <c r="V113">
        <v>115.58</v>
      </c>
      <c r="W113">
        <v>115.57</v>
      </c>
      <c r="X113">
        <v>115.54</v>
      </c>
      <c r="Y113">
        <v>115.53</v>
      </c>
      <c r="Z113">
        <v>115.56</v>
      </c>
      <c r="AA113">
        <v>115.59</v>
      </c>
      <c r="AB113">
        <v>115.59</v>
      </c>
      <c r="AC113">
        <v>115.57</v>
      </c>
      <c r="AD113">
        <v>115.57</v>
      </c>
      <c r="AE113">
        <v>115.59</v>
      </c>
      <c r="AF113">
        <v>115.6</v>
      </c>
      <c r="AG113">
        <v>115.57</v>
      </c>
      <c r="AH113">
        <v>115.54</v>
      </c>
      <c r="AI113">
        <v>115.56</v>
      </c>
      <c r="AJ113">
        <v>115.49</v>
      </c>
      <c r="AK113">
        <v>115.47</v>
      </c>
      <c r="AL113">
        <v>115.46</v>
      </c>
      <c r="AM113">
        <v>115.45</v>
      </c>
      <c r="AN113">
        <v>115.44</v>
      </c>
      <c r="AO113">
        <v>115.44</v>
      </c>
      <c r="AP113">
        <v>115.43</v>
      </c>
      <c r="AQ113">
        <v>115.43</v>
      </c>
      <c r="AR113">
        <v>115.44</v>
      </c>
      <c r="AS113">
        <v>115.44</v>
      </c>
      <c r="AT113">
        <v>115.43</v>
      </c>
      <c r="AU113">
        <v>115.4</v>
      </c>
      <c r="AV113">
        <v>115.38</v>
      </c>
      <c r="AW113">
        <v>115.36</v>
      </c>
      <c r="AX113">
        <v>115.4</v>
      </c>
      <c r="AY113">
        <v>115.4</v>
      </c>
      <c r="AZ113">
        <v>115.4</v>
      </c>
      <c r="BA113">
        <v>115.4</v>
      </c>
      <c r="BB113">
        <v>115.4</v>
      </c>
      <c r="BC113">
        <v>115.42</v>
      </c>
      <c r="BD113">
        <v>115.43</v>
      </c>
      <c r="BE113">
        <v>115.39</v>
      </c>
      <c r="BF113">
        <v>115.39</v>
      </c>
      <c r="BG113">
        <v>115.38</v>
      </c>
      <c r="BH113">
        <v>115.38</v>
      </c>
      <c r="BI113">
        <v>115.44</v>
      </c>
      <c r="BK113">
        <f t="shared" si="21"/>
        <v>115.36</v>
      </c>
      <c r="BL113">
        <f t="shared" si="22"/>
        <v>115.6</v>
      </c>
      <c r="BN113">
        <f t="shared" si="24"/>
        <v>110</v>
      </c>
      <c r="BO113" s="4">
        <f>HLOOKUP(BK113,B113:$BI$144,142-BN113,FALSE)</f>
        <v>0.36597222222222209</v>
      </c>
      <c r="BP113" s="4">
        <f>HLOOKUP(BL113,B113:$BI$144,142-BN113,FALSE)</f>
        <v>0.35416666666666657</v>
      </c>
      <c r="BQ113" s="4" t="str">
        <f t="shared" si="23"/>
        <v>0.3659722222222220.354166666666667</v>
      </c>
      <c r="BR113" s="4"/>
    </row>
    <row r="114" spans="1:70" x14ac:dyDescent="0.25">
      <c r="A114" s="2">
        <v>42717</v>
      </c>
      <c r="B114">
        <v>115.04</v>
      </c>
      <c r="C114">
        <v>115.03</v>
      </c>
      <c r="D114">
        <v>115.01</v>
      </c>
      <c r="E114">
        <v>114.98</v>
      </c>
      <c r="F114">
        <v>115</v>
      </c>
      <c r="G114">
        <v>115.02</v>
      </c>
      <c r="H114">
        <v>115.02</v>
      </c>
      <c r="I114">
        <v>114.98</v>
      </c>
      <c r="J114">
        <v>114.95</v>
      </c>
      <c r="K114">
        <v>114.95</v>
      </c>
      <c r="L114">
        <v>114.95</v>
      </c>
      <c r="M114">
        <v>114.91</v>
      </c>
      <c r="N114">
        <v>114.91</v>
      </c>
      <c r="O114">
        <v>114.89</v>
      </c>
      <c r="P114">
        <v>114.88</v>
      </c>
      <c r="Q114">
        <v>114.9</v>
      </c>
      <c r="R114">
        <v>114.9</v>
      </c>
      <c r="S114">
        <v>114.88</v>
      </c>
      <c r="T114">
        <v>114.89</v>
      </c>
      <c r="U114">
        <v>114.87</v>
      </c>
      <c r="V114">
        <v>114.84</v>
      </c>
      <c r="W114">
        <v>114.87</v>
      </c>
      <c r="X114">
        <v>114.9</v>
      </c>
      <c r="Y114">
        <v>114.9</v>
      </c>
      <c r="Z114">
        <v>114.9</v>
      </c>
      <c r="AA114">
        <v>114.9</v>
      </c>
      <c r="AB114">
        <v>114.9</v>
      </c>
      <c r="AC114">
        <v>114.88</v>
      </c>
      <c r="AD114">
        <v>114.86</v>
      </c>
      <c r="AE114">
        <v>114.91</v>
      </c>
      <c r="AF114">
        <v>114.94</v>
      </c>
      <c r="AG114">
        <v>114.94</v>
      </c>
      <c r="AH114">
        <v>114.9</v>
      </c>
      <c r="AI114">
        <v>114.91</v>
      </c>
      <c r="AJ114">
        <v>114.95</v>
      </c>
      <c r="AK114">
        <v>114.94</v>
      </c>
      <c r="AL114">
        <v>114.94</v>
      </c>
      <c r="AM114">
        <v>114.93</v>
      </c>
      <c r="AN114">
        <v>114.95</v>
      </c>
      <c r="AO114">
        <v>114.94</v>
      </c>
      <c r="AP114">
        <v>114.9</v>
      </c>
      <c r="AQ114">
        <v>114.91</v>
      </c>
      <c r="AR114">
        <v>114.89</v>
      </c>
      <c r="AS114">
        <v>114.89</v>
      </c>
      <c r="AT114">
        <v>114.85</v>
      </c>
      <c r="AU114">
        <v>114.8</v>
      </c>
      <c r="AV114">
        <v>114.81</v>
      </c>
      <c r="AW114">
        <v>114.83</v>
      </c>
      <c r="AX114">
        <v>114.84</v>
      </c>
      <c r="AY114">
        <v>114.83</v>
      </c>
      <c r="AZ114">
        <v>114.84</v>
      </c>
      <c r="BA114">
        <v>114.83</v>
      </c>
      <c r="BB114">
        <v>114.88</v>
      </c>
      <c r="BC114">
        <v>114.89</v>
      </c>
      <c r="BD114">
        <v>114.85</v>
      </c>
      <c r="BE114">
        <v>114.89</v>
      </c>
      <c r="BF114">
        <v>114.89</v>
      </c>
      <c r="BG114">
        <v>114.87</v>
      </c>
      <c r="BH114">
        <v>114.96</v>
      </c>
      <c r="BI114">
        <v>114.96</v>
      </c>
      <c r="BK114">
        <f t="shared" si="21"/>
        <v>114.8</v>
      </c>
      <c r="BL114">
        <f t="shared" si="22"/>
        <v>115.04</v>
      </c>
      <c r="BN114">
        <f t="shared" si="24"/>
        <v>111</v>
      </c>
      <c r="BO114" s="4">
        <f>HLOOKUP(BK114,B114:$BI$144,142-BN114,FALSE)</f>
        <v>0.3645833333333332</v>
      </c>
      <c r="BP114" s="4">
        <f>HLOOKUP(BL114,B114:$BI$144,142-BN114,FALSE)</f>
        <v>0.33333333333333331</v>
      </c>
      <c r="BQ114" s="4" t="str">
        <f t="shared" si="23"/>
        <v>0.3645833333333330.333333333333333</v>
      </c>
      <c r="BR114" s="4"/>
    </row>
    <row r="115" spans="1:70" x14ac:dyDescent="0.25">
      <c r="A115" s="2">
        <v>42718</v>
      </c>
      <c r="B115">
        <v>115.18</v>
      </c>
      <c r="C115">
        <v>115.19</v>
      </c>
      <c r="D115">
        <v>115.19</v>
      </c>
      <c r="E115">
        <v>115.17</v>
      </c>
      <c r="F115">
        <v>115.17</v>
      </c>
      <c r="G115">
        <v>115.16</v>
      </c>
      <c r="H115">
        <v>115.11</v>
      </c>
      <c r="I115">
        <v>115.14</v>
      </c>
      <c r="J115">
        <v>115.13</v>
      </c>
      <c r="K115">
        <v>115.14</v>
      </c>
      <c r="L115">
        <v>115.11</v>
      </c>
      <c r="M115">
        <v>115.11</v>
      </c>
      <c r="N115">
        <v>115.1</v>
      </c>
      <c r="O115">
        <v>115.08</v>
      </c>
      <c r="P115">
        <v>115.07</v>
      </c>
      <c r="Q115">
        <v>115.08</v>
      </c>
      <c r="R115">
        <v>115.09</v>
      </c>
      <c r="S115">
        <v>115.1</v>
      </c>
      <c r="T115">
        <v>115.11</v>
      </c>
      <c r="U115">
        <v>115.12</v>
      </c>
      <c r="V115">
        <v>115.12</v>
      </c>
      <c r="W115">
        <v>115.11</v>
      </c>
      <c r="X115">
        <v>115.12</v>
      </c>
      <c r="Y115">
        <v>115.11</v>
      </c>
      <c r="Z115">
        <v>115.11</v>
      </c>
      <c r="AA115">
        <v>115.09</v>
      </c>
      <c r="AB115">
        <v>115.09</v>
      </c>
      <c r="AC115">
        <v>115.09</v>
      </c>
      <c r="AD115">
        <v>115.07</v>
      </c>
      <c r="AE115">
        <v>115.07</v>
      </c>
      <c r="AF115">
        <v>115.04</v>
      </c>
      <c r="AG115">
        <v>115.03</v>
      </c>
      <c r="AH115">
        <v>115.07</v>
      </c>
      <c r="AI115">
        <v>115.09</v>
      </c>
      <c r="AJ115">
        <v>115.07</v>
      </c>
      <c r="AK115">
        <v>115.05</v>
      </c>
      <c r="AL115">
        <v>115.07</v>
      </c>
      <c r="AM115">
        <v>115.07</v>
      </c>
      <c r="AN115">
        <v>115.06</v>
      </c>
      <c r="AO115">
        <v>115.09</v>
      </c>
      <c r="AP115">
        <v>115.12</v>
      </c>
      <c r="AQ115">
        <v>115.11</v>
      </c>
      <c r="AR115">
        <v>115.1</v>
      </c>
      <c r="AS115">
        <v>115.09</v>
      </c>
      <c r="AT115">
        <v>115.09</v>
      </c>
      <c r="AU115">
        <v>115.09</v>
      </c>
      <c r="AV115">
        <v>115.16</v>
      </c>
      <c r="AW115">
        <v>115.18</v>
      </c>
      <c r="AX115">
        <v>115.19</v>
      </c>
      <c r="AY115">
        <v>115.2</v>
      </c>
      <c r="AZ115">
        <v>115.2</v>
      </c>
      <c r="BA115">
        <v>115.18</v>
      </c>
      <c r="BB115">
        <v>115.2</v>
      </c>
      <c r="BC115">
        <v>115.2</v>
      </c>
      <c r="BD115">
        <v>115.21</v>
      </c>
      <c r="BE115">
        <v>115.18</v>
      </c>
      <c r="BF115">
        <v>115.17</v>
      </c>
      <c r="BG115">
        <v>115.2</v>
      </c>
      <c r="BH115">
        <v>115.23</v>
      </c>
      <c r="BI115">
        <v>115.22</v>
      </c>
      <c r="BK115">
        <f t="shared" si="21"/>
        <v>115.03</v>
      </c>
      <c r="BL115">
        <f t="shared" si="22"/>
        <v>115.23</v>
      </c>
      <c r="BN115">
        <f t="shared" si="24"/>
        <v>112</v>
      </c>
      <c r="BO115" s="4">
        <f>HLOOKUP(BK115,B115:$BI$144,142-BN115,FALSE)</f>
        <v>0.35486111111111102</v>
      </c>
      <c r="BP115" s="4">
        <f>HLOOKUP(BL115,B115:$BI$144,142-BN115,FALSE)</f>
        <v>0.37361111111111095</v>
      </c>
      <c r="BQ115" s="4" t="str">
        <f t="shared" si="23"/>
        <v>0.3548611111111110.373611111111111</v>
      </c>
      <c r="BR115" s="4"/>
    </row>
    <row r="116" spans="1:70" x14ac:dyDescent="0.25">
      <c r="A116" s="2">
        <v>42719</v>
      </c>
      <c r="B116">
        <v>117.73</v>
      </c>
      <c r="C116">
        <v>117.74</v>
      </c>
      <c r="D116">
        <v>117.76</v>
      </c>
      <c r="E116">
        <v>117.79</v>
      </c>
      <c r="F116">
        <v>117.73</v>
      </c>
      <c r="G116">
        <v>117.7</v>
      </c>
      <c r="H116">
        <v>117.66</v>
      </c>
      <c r="I116">
        <v>117.64</v>
      </c>
      <c r="J116">
        <v>117.62</v>
      </c>
      <c r="K116">
        <v>117.68</v>
      </c>
      <c r="L116">
        <v>117.67</v>
      </c>
      <c r="M116">
        <v>117.72</v>
      </c>
      <c r="N116">
        <v>117.75</v>
      </c>
      <c r="O116">
        <v>117.72</v>
      </c>
      <c r="P116">
        <v>117.71</v>
      </c>
      <c r="Q116">
        <v>117.7</v>
      </c>
      <c r="R116">
        <v>117.68</v>
      </c>
      <c r="S116">
        <v>117.67</v>
      </c>
      <c r="T116">
        <v>117.67</v>
      </c>
      <c r="U116">
        <v>117.68</v>
      </c>
      <c r="V116">
        <v>117.75</v>
      </c>
      <c r="W116">
        <v>117.75</v>
      </c>
      <c r="X116">
        <v>117.76</v>
      </c>
      <c r="Y116">
        <v>117.78</v>
      </c>
      <c r="Z116">
        <v>117.78</v>
      </c>
      <c r="AA116">
        <v>117.82</v>
      </c>
      <c r="AB116">
        <v>117.82</v>
      </c>
      <c r="AC116">
        <v>117.8</v>
      </c>
      <c r="AD116">
        <v>117.74</v>
      </c>
      <c r="AE116">
        <v>117.73</v>
      </c>
      <c r="AF116">
        <v>117.73</v>
      </c>
      <c r="AG116">
        <v>117.72</v>
      </c>
      <c r="AH116">
        <v>117.76</v>
      </c>
      <c r="AI116">
        <v>117.77</v>
      </c>
      <c r="AJ116">
        <v>117.77</v>
      </c>
      <c r="AK116">
        <v>117.72</v>
      </c>
      <c r="AL116">
        <v>117.68</v>
      </c>
      <c r="AM116">
        <v>117.69</v>
      </c>
      <c r="AN116">
        <v>117.68</v>
      </c>
      <c r="AO116">
        <v>117.71</v>
      </c>
      <c r="AP116">
        <v>117.74</v>
      </c>
      <c r="AQ116">
        <v>117.65</v>
      </c>
      <c r="AR116">
        <v>117.67</v>
      </c>
      <c r="AS116">
        <v>117.62</v>
      </c>
      <c r="AT116">
        <v>117.52</v>
      </c>
      <c r="AU116">
        <v>117.47</v>
      </c>
      <c r="AV116">
        <v>117.49</v>
      </c>
      <c r="AW116">
        <v>117.5</v>
      </c>
      <c r="AX116">
        <v>117.48</v>
      </c>
      <c r="AY116">
        <v>117.5</v>
      </c>
      <c r="AZ116">
        <v>117.54</v>
      </c>
      <c r="BA116">
        <v>117.53</v>
      </c>
      <c r="BB116">
        <v>117.5</v>
      </c>
      <c r="BC116">
        <v>117.4</v>
      </c>
      <c r="BD116">
        <v>117.3</v>
      </c>
      <c r="BE116">
        <v>117.2</v>
      </c>
      <c r="BF116">
        <v>117.2</v>
      </c>
      <c r="BG116">
        <v>117.22</v>
      </c>
      <c r="BH116">
        <v>117.23</v>
      </c>
      <c r="BI116">
        <v>117.23</v>
      </c>
      <c r="BK116">
        <f t="shared" si="21"/>
        <v>117.2</v>
      </c>
      <c r="BL116">
        <f t="shared" si="22"/>
        <v>117.82</v>
      </c>
      <c r="BN116">
        <f t="shared" si="24"/>
        <v>113</v>
      </c>
      <c r="BO116" s="4">
        <f>HLOOKUP(BK116,B116:$BI$144,142-BN116,FALSE)</f>
        <v>0.37152777777777762</v>
      </c>
      <c r="BP116" s="4">
        <f>HLOOKUP(BL116,B116:$BI$144,142-BN116,FALSE)</f>
        <v>0.35069444444444436</v>
      </c>
      <c r="BQ116" s="4" t="str">
        <f t="shared" si="23"/>
        <v>0.3715277777777780.350694444444444</v>
      </c>
      <c r="BR116" s="4"/>
    </row>
    <row r="117" spans="1:70" x14ac:dyDescent="0.25">
      <c r="A117" s="2">
        <v>42720</v>
      </c>
      <c r="B117">
        <v>118.22</v>
      </c>
      <c r="C117">
        <v>118.22</v>
      </c>
      <c r="D117">
        <v>118.18</v>
      </c>
      <c r="E117">
        <v>118.18</v>
      </c>
      <c r="F117">
        <v>118.15</v>
      </c>
      <c r="G117">
        <v>118.16</v>
      </c>
      <c r="H117">
        <v>118.09</v>
      </c>
      <c r="I117">
        <v>118.04</v>
      </c>
      <c r="J117">
        <v>117.98</v>
      </c>
      <c r="K117">
        <v>118.03</v>
      </c>
      <c r="L117">
        <v>118.07</v>
      </c>
      <c r="M117">
        <v>118.08</v>
      </c>
      <c r="N117">
        <v>118.08</v>
      </c>
      <c r="O117">
        <v>118.07</v>
      </c>
      <c r="P117">
        <v>118.04</v>
      </c>
      <c r="Q117">
        <v>118.07</v>
      </c>
      <c r="R117">
        <v>118.08</v>
      </c>
      <c r="S117">
        <v>118.12</v>
      </c>
      <c r="T117">
        <v>118.1</v>
      </c>
      <c r="U117">
        <v>118.17</v>
      </c>
      <c r="V117">
        <v>118.18</v>
      </c>
      <c r="W117">
        <v>118.2</v>
      </c>
      <c r="X117">
        <v>118.19</v>
      </c>
      <c r="Y117">
        <v>118.18</v>
      </c>
      <c r="Z117">
        <v>118.17</v>
      </c>
      <c r="AA117">
        <v>118.17</v>
      </c>
      <c r="AB117">
        <v>118.21</v>
      </c>
      <c r="AC117">
        <v>118.25</v>
      </c>
      <c r="AD117">
        <v>118.25</v>
      </c>
      <c r="AE117">
        <v>118.27</v>
      </c>
      <c r="AF117">
        <v>118.26</v>
      </c>
      <c r="AG117">
        <v>118.25</v>
      </c>
      <c r="AH117">
        <v>118.25</v>
      </c>
      <c r="AI117">
        <v>118.22</v>
      </c>
      <c r="AJ117">
        <v>118.24</v>
      </c>
      <c r="AK117">
        <v>118.25</v>
      </c>
      <c r="AL117">
        <v>118.28</v>
      </c>
      <c r="AM117">
        <v>118.32</v>
      </c>
      <c r="AN117">
        <v>118.32</v>
      </c>
      <c r="AO117">
        <v>118.33</v>
      </c>
      <c r="AP117">
        <v>118.34</v>
      </c>
      <c r="AQ117">
        <v>118.32</v>
      </c>
      <c r="AR117">
        <v>118.33</v>
      </c>
      <c r="AS117">
        <v>118.34</v>
      </c>
      <c r="AT117">
        <v>118.32</v>
      </c>
      <c r="AU117">
        <v>118.32</v>
      </c>
      <c r="AV117">
        <v>118.32</v>
      </c>
      <c r="AW117">
        <v>118.32</v>
      </c>
      <c r="AX117">
        <v>118.33</v>
      </c>
      <c r="AY117">
        <v>118.38</v>
      </c>
      <c r="AZ117">
        <v>118.35</v>
      </c>
      <c r="BA117">
        <v>118.36</v>
      </c>
      <c r="BB117">
        <v>118.37</v>
      </c>
      <c r="BC117">
        <v>118.35</v>
      </c>
      <c r="BD117">
        <v>118.29</v>
      </c>
      <c r="BE117">
        <v>118.28</v>
      </c>
      <c r="BF117">
        <v>118.26</v>
      </c>
      <c r="BG117">
        <v>118.28</v>
      </c>
      <c r="BH117">
        <v>118.28</v>
      </c>
      <c r="BI117">
        <v>118.28</v>
      </c>
      <c r="BK117">
        <f t="shared" si="21"/>
        <v>117.98</v>
      </c>
      <c r="BL117">
        <f t="shared" si="22"/>
        <v>118.38</v>
      </c>
      <c r="BN117">
        <f t="shared" si="24"/>
        <v>114</v>
      </c>
      <c r="BO117" s="4">
        <f>HLOOKUP(BK117,B117:$BI$144,142-BN117,FALSE)</f>
        <v>0.33888888888888885</v>
      </c>
      <c r="BP117" s="4">
        <f>HLOOKUP(BL117,B117:$BI$144,142-BN117,FALSE)</f>
        <v>0.36736111111111097</v>
      </c>
      <c r="BQ117" s="4" t="str">
        <f t="shared" si="23"/>
        <v>0.3388888888888890.367361111111111</v>
      </c>
      <c r="BR117" s="4"/>
    </row>
    <row r="118" spans="1:70" x14ac:dyDescent="0.25">
      <c r="A118" s="2">
        <v>42723</v>
      </c>
      <c r="B118">
        <v>117.65</v>
      </c>
      <c r="C118">
        <v>117.66</v>
      </c>
      <c r="D118">
        <v>117.64</v>
      </c>
      <c r="E118">
        <v>117.63</v>
      </c>
      <c r="F118">
        <v>117.63</v>
      </c>
      <c r="G118">
        <v>117.63</v>
      </c>
      <c r="H118">
        <v>117.61</v>
      </c>
      <c r="I118">
        <v>117.62</v>
      </c>
      <c r="J118">
        <v>117.61</v>
      </c>
      <c r="K118">
        <v>117.61</v>
      </c>
      <c r="L118">
        <v>117.62</v>
      </c>
      <c r="M118">
        <v>117.63</v>
      </c>
      <c r="N118">
        <v>117.58</v>
      </c>
      <c r="O118">
        <v>117.61</v>
      </c>
      <c r="P118">
        <v>117.62</v>
      </c>
      <c r="Q118">
        <v>117.6</v>
      </c>
      <c r="R118">
        <v>117.6</v>
      </c>
      <c r="S118">
        <v>117.59</v>
      </c>
      <c r="T118">
        <v>117.57</v>
      </c>
      <c r="U118">
        <v>117.58</v>
      </c>
      <c r="V118">
        <v>117.61</v>
      </c>
      <c r="W118">
        <v>117.64</v>
      </c>
      <c r="X118">
        <v>117.61</v>
      </c>
      <c r="Y118">
        <v>117.64</v>
      </c>
      <c r="Z118">
        <v>117.63</v>
      </c>
      <c r="AA118">
        <v>117.6</v>
      </c>
      <c r="AB118">
        <v>117.59</v>
      </c>
      <c r="AC118">
        <v>117.65</v>
      </c>
      <c r="AD118">
        <v>117.69</v>
      </c>
      <c r="AE118">
        <v>117.66</v>
      </c>
      <c r="AF118">
        <v>117.7</v>
      </c>
      <c r="AG118">
        <v>117.71</v>
      </c>
      <c r="AH118">
        <v>117.7</v>
      </c>
      <c r="AI118">
        <v>117.67</v>
      </c>
      <c r="AJ118">
        <v>117.65</v>
      </c>
      <c r="AK118">
        <v>117.65</v>
      </c>
      <c r="AL118">
        <v>117.62</v>
      </c>
      <c r="AM118">
        <v>117.61</v>
      </c>
      <c r="AN118">
        <v>117.64</v>
      </c>
      <c r="AO118">
        <v>117.63</v>
      </c>
      <c r="AP118">
        <v>117.67</v>
      </c>
      <c r="AQ118">
        <v>117.69</v>
      </c>
      <c r="AR118">
        <v>117.74</v>
      </c>
      <c r="AS118">
        <v>117.73</v>
      </c>
      <c r="AT118">
        <v>117.72</v>
      </c>
      <c r="AU118">
        <v>117.74</v>
      </c>
      <c r="AV118">
        <v>117.74</v>
      </c>
      <c r="AW118">
        <v>117.73</v>
      </c>
      <c r="AX118">
        <v>117.73</v>
      </c>
      <c r="AY118">
        <v>117.71</v>
      </c>
      <c r="AZ118">
        <v>117.72</v>
      </c>
      <c r="BA118">
        <v>117.72</v>
      </c>
      <c r="BB118">
        <v>117.71</v>
      </c>
      <c r="BC118">
        <v>117.67</v>
      </c>
      <c r="BD118">
        <v>117.75</v>
      </c>
      <c r="BE118">
        <v>117.79</v>
      </c>
      <c r="BF118">
        <v>117.84</v>
      </c>
      <c r="BG118">
        <v>117.82</v>
      </c>
      <c r="BH118">
        <v>117.82</v>
      </c>
      <c r="BI118">
        <v>117.84</v>
      </c>
      <c r="BK118">
        <f t="shared" si="21"/>
        <v>117.57</v>
      </c>
      <c r="BL118">
        <f t="shared" si="22"/>
        <v>117.84</v>
      </c>
      <c r="BN118">
        <f t="shared" si="24"/>
        <v>115</v>
      </c>
      <c r="BO118" s="4">
        <f>HLOOKUP(BK118,B118:$BI$144,142-BN118,FALSE)</f>
        <v>0.34583333333333327</v>
      </c>
      <c r="BP118" s="4">
        <f>HLOOKUP(BL118,B118:$BI$144,142-BN118,FALSE)</f>
        <v>0.37222222222222207</v>
      </c>
      <c r="BQ118" s="4" t="str">
        <f t="shared" si="23"/>
        <v>0.3458333333333330.372222222222222</v>
      </c>
      <c r="BR118" s="4"/>
    </row>
    <row r="119" spans="1:70" x14ac:dyDescent="0.25">
      <c r="A119" s="2">
        <v>42724</v>
      </c>
      <c r="B119">
        <v>117.26</v>
      </c>
      <c r="C119">
        <v>117.24</v>
      </c>
      <c r="D119">
        <v>117.27</v>
      </c>
      <c r="E119">
        <v>117.2</v>
      </c>
      <c r="F119">
        <v>117.19</v>
      </c>
      <c r="G119">
        <v>117.18</v>
      </c>
      <c r="H119">
        <v>117.13</v>
      </c>
      <c r="I119">
        <v>117.14</v>
      </c>
      <c r="J119">
        <v>117.1</v>
      </c>
      <c r="K119">
        <v>117.08</v>
      </c>
      <c r="L119">
        <v>117.07</v>
      </c>
      <c r="M119">
        <v>117.07</v>
      </c>
      <c r="N119">
        <v>117.07</v>
      </c>
      <c r="O119">
        <v>117.06</v>
      </c>
      <c r="P119">
        <v>117.07</v>
      </c>
      <c r="Q119">
        <v>117.07</v>
      </c>
      <c r="R119">
        <v>117.07</v>
      </c>
      <c r="S119">
        <v>117.08</v>
      </c>
      <c r="T119">
        <v>117.04</v>
      </c>
      <c r="U119">
        <v>117.03</v>
      </c>
      <c r="V119">
        <v>117.03</v>
      </c>
      <c r="W119">
        <v>117.02</v>
      </c>
      <c r="X119">
        <v>117.02</v>
      </c>
      <c r="Y119">
        <v>117.04</v>
      </c>
      <c r="Z119">
        <v>117.04</v>
      </c>
      <c r="AA119">
        <v>117.04</v>
      </c>
      <c r="AB119">
        <v>117.09</v>
      </c>
      <c r="AC119">
        <v>117.08</v>
      </c>
      <c r="AD119">
        <v>117.11</v>
      </c>
      <c r="AE119">
        <v>117.11</v>
      </c>
      <c r="AF119">
        <v>117.12</v>
      </c>
      <c r="AG119">
        <v>117.12</v>
      </c>
      <c r="AH119">
        <v>117.13</v>
      </c>
      <c r="AI119">
        <v>117.13</v>
      </c>
      <c r="AJ119">
        <v>117.13</v>
      </c>
      <c r="AK119">
        <v>117.12</v>
      </c>
      <c r="AL119">
        <v>117.13</v>
      </c>
      <c r="AM119">
        <v>117.12</v>
      </c>
      <c r="AN119">
        <v>117.11</v>
      </c>
      <c r="AO119">
        <v>117.13</v>
      </c>
      <c r="AP119">
        <v>117.14</v>
      </c>
      <c r="AQ119">
        <v>117.15</v>
      </c>
      <c r="AR119">
        <v>117.11</v>
      </c>
      <c r="AS119">
        <v>117.1</v>
      </c>
      <c r="AT119">
        <v>117.11</v>
      </c>
      <c r="AU119">
        <v>117.13</v>
      </c>
      <c r="AV119">
        <v>117.16</v>
      </c>
      <c r="AW119">
        <v>117.15</v>
      </c>
      <c r="AX119">
        <v>117.13</v>
      </c>
      <c r="AY119">
        <v>117.15</v>
      </c>
      <c r="AZ119">
        <v>117.13</v>
      </c>
      <c r="BA119">
        <v>117.08</v>
      </c>
      <c r="BB119">
        <v>117.07</v>
      </c>
      <c r="BC119">
        <v>117.07</v>
      </c>
      <c r="BD119">
        <v>117.06</v>
      </c>
      <c r="BE119">
        <v>117.05</v>
      </c>
      <c r="BF119">
        <v>117.08</v>
      </c>
      <c r="BG119">
        <v>117.1</v>
      </c>
      <c r="BH119">
        <v>117.07</v>
      </c>
      <c r="BI119">
        <v>117.05</v>
      </c>
      <c r="BK119">
        <f t="shared" si="21"/>
        <v>117.02</v>
      </c>
      <c r="BL119">
        <f t="shared" si="22"/>
        <v>117.27</v>
      </c>
      <c r="BN119">
        <f t="shared" si="24"/>
        <v>116</v>
      </c>
      <c r="BO119" s="4">
        <f>HLOOKUP(BK119,B119:$BI$144,142-BN119,FALSE)</f>
        <v>0.3479166666666666</v>
      </c>
      <c r="BP119" s="4">
        <f>HLOOKUP(BL119,B119:$BI$144,142-BN119,FALSE)</f>
        <v>0.3347222222222222</v>
      </c>
      <c r="BQ119" s="4" t="str">
        <f t="shared" si="23"/>
        <v>0.3479166666666670.334722222222222</v>
      </c>
      <c r="BR119" s="4"/>
    </row>
    <row r="120" spans="1:70" x14ac:dyDescent="0.25">
      <c r="A120" s="2">
        <v>42725</v>
      </c>
      <c r="B120">
        <v>117.93</v>
      </c>
      <c r="C120">
        <v>117.93</v>
      </c>
      <c r="D120">
        <v>117.94</v>
      </c>
      <c r="E120">
        <v>117.94</v>
      </c>
      <c r="F120">
        <v>117.94</v>
      </c>
      <c r="G120">
        <v>117.92</v>
      </c>
      <c r="H120">
        <v>117.9</v>
      </c>
      <c r="I120">
        <v>117.9</v>
      </c>
      <c r="J120">
        <v>117.91</v>
      </c>
      <c r="K120">
        <v>117.87</v>
      </c>
      <c r="L120">
        <v>117.87</v>
      </c>
      <c r="M120">
        <v>117.87</v>
      </c>
      <c r="N120">
        <v>117.87</v>
      </c>
      <c r="O120">
        <v>117.88</v>
      </c>
      <c r="P120">
        <v>117.88</v>
      </c>
      <c r="Q120">
        <v>117.87</v>
      </c>
      <c r="R120">
        <v>117.86</v>
      </c>
      <c r="S120">
        <v>117.85</v>
      </c>
      <c r="T120">
        <v>117.87</v>
      </c>
      <c r="U120">
        <v>117.88</v>
      </c>
      <c r="V120">
        <v>117.88</v>
      </c>
      <c r="W120">
        <v>117.87</v>
      </c>
      <c r="X120">
        <v>117.89</v>
      </c>
      <c r="Y120">
        <v>117.88</v>
      </c>
      <c r="Z120">
        <v>117.86</v>
      </c>
      <c r="AA120">
        <v>117.87</v>
      </c>
      <c r="AB120">
        <v>117.87</v>
      </c>
      <c r="AC120">
        <v>117.87</v>
      </c>
      <c r="AD120">
        <v>117.87</v>
      </c>
      <c r="AE120">
        <v>117.89</v>
      </c>
      <c r="AF120">
        <v>117.9</v>
      </c>
      <c r="AG120">
        <v>117.9</v>
      </c>
      <c r="AH120">
        <v>117.9</v>
      </c>
      <c r="AI120">
        <v>117.89</v>
      </c>
      <c r="AJ120">
        <v>117.88</v>
      </c>
      <c r="AK120">
        <v>117.89</v>
      </c>
      <c r="AL120">
        <v>117.87</v>
      </c>
      <c r="AM120">
        <v>117.84</v>
      </c>
      <c r="AN120">
        <v>117.85</v>
      </c>
      <c r="AO120">
        <v>117.85</v>
      </c>
      <c r="AP120">
        <v>117.82</v>
      </c>
      <c r="AQ120">
        <v>117.81</v>
      </c>
      <c r="AR120">
        <v>117.81</v>
      </c>
      <c r="AS120">
        <v>117.79</v>
      </c>
      <c r="AT120">
        <v>117.79</v>
      </c>
      <c r="AU120">
        <v>117.77</v>
      </c>
      <c r="AV120">
        <v>117.75</v>
      </c>
      <c r="AW120">
        <v>117.74</v>
      </c>
      <c r="AX120">
        <v>117.73</v>
      </c>
      <c r="AY120">
        <v>117.76</v>
      </c>
      <c r="AZ120">
        <v>117.77</v>
      </c>
      <c r="BA120">
        <v>117.81</v>
      </c>
      <c r="BB120">
        <v>117.8</v>
      </c>
      <c r="BC120">
        <v>117.8</v>
      </c>
      <c r="BD120">
        <v>117.8</v>
      </c>
      <c r="BE120">
        <v>117.77</v>
      </c>
      <c r="BF120">
        <v>117.77</v>
      </c>
      <c r="BG120">
        <v>117.78</v>
      </c>
      <c r="BH120">
        <v>117.82</v>
      </c>
      <c r="BI120">
        <v>117.79</v>
      </c>
      <c r="BK120">
        <f t="shared" si="21"/>
        <v>117.73</v>
      </c>
      <c r="BL120">
        <f t="shared" si="22"/>
        <v>117.94</v>
      </c>
      <c r="BN120">
        <f t="shared" si="24"/>
        <v>117</v>
      </c>
      <c r="BO120" s="4">
        <f>HLOOKUP(BK120,B120:$BI$144,142-BN120,FALSE)</f>
        <v>0.36666666666666653</v>
      </c>
      <c r="BP120" s="4">
        <f>HLOOKUP(BL120,B120:$BI$144,142-BN120,FALSE)</f>
        <v>0.3347222222222222</v>
      </c>
      <c r="BQ120" s="4" t="str">
        <f t="shared" si="23"/>
        <v>0.3666666666666670.334722222222222</v>
      </c>
      <c r="BR120" s="4"/>
    </row>
    <row r="121" spans="1:70" x14ac:dyDescent="0.25">
      <c r="A121" s="2">
        <v>42726</v>
      </c>
      <c r="B121">
        <v>117.61</v>
      </c>
      <c r="C121">
        <v>117.63</v>
      </c>
      <c r="D121">
        <v>117.63</v>
      </c>
      <c r="E121">
        <v>117.65</v>
      </c>
      <c r="F121">
        <v>117.66</v>
      </c>
      <c r="G121">
        <v>117.69</v>
      </c>
      <c r="H121">
        <v>117.47</v>
      </c>
      <c r="I121">
        <v>117.47</v>
      </c>
      <c r="J121">
        <v>117.49</v>
      </c>
      <c r="K121">
        <v>117.49</v>
      </c>
      <c r="L121">
        <v>117.51</v>
      </c>
      <c r="M121">
        <v>117.52</v>
      </c>
      <c r="N121">
        <v>117.57</v>
      </c>
      <c r="O121">
        <v>117.56</v>
      </c>
      <c r="P121">
        <v>117.56</v>
      </c>
      <c r="Q121">
        <v>117.54</v>
      </c>
      <c r="R121">
        <v>117.55</v>
      </c>
      <c r="S121">
        <v>117.54</v>
      </c>
      <c r="T121">
        <v>117.55</v>
      </c>
      <c r="U121">
        <v>117.57</v>
      </c>
      <c r="V121">
        <v>117.54</v>
      </c>
      <c r="W121">
        <v>117.5</v>
      </c>
      <c r="X121">
        <v>117.47</v>
      </c>
      <c r="Y121">
        <v>117.47</v>
      </c>
      <c r="Z121">
        <v>117.44</v>
      </c>
      <c r="AA121">
        <v>117.44</v>
      </c>
      <c r="AB121">
        <v>117.43</v>
      </c>
      <c r="AC121">
        <v>117.43</v>
      </c>
      <c r="AD121">
        <v>117.42</v>
      </c>
      <c r="AE121">
        <v>117.45</v>
      </c>
      <c r="AF121">
        <v>117.46</v>
      </c>
      <c r="AG121">
        <v>117.45</v>
      </c>
      <c r="AH121">
        <v>117.49</v>
      </c>
      <c r="AI121">
        <v>117.46</v>
      </c>
      <c r="AJ121">
        <v>117.45</v>
      </c>
      <c r="AK121">
        <v>117.48</v>
      </c>
      <c r="AL121">
        <v>117.5</v>
      </c>
      <c r="AM121">
        <v>117.49</v>
      </c>
      <c r="AN121">
        <v>117.51</v>
      </c>
      <c r="AO121">
        <v>117.52</v>
      </c>
      <c r="AP121">
        <v>117.54</v>
      </c>
      <c r="AQ121">
        <v>117.55</v>
      </c>
      <c r="AR121">
        <v>117.55</v>
      </c>
      <c r="AS121">
        <v>117.55</v>
      </c>
      <c r="AT121">
        <v>117.53</v>
      </c>
      <c r="AU121">
        <v>117.55</v>
      </c>
      <c r="AV121">
        <v>117.54</v>
      </c>
      <c r="AW121">
        <v>117.55</v>
      </c>
      <c r="AX121">
        <v>117.54</v>
      </c>
      <c r="AY121">
        <v>117.54</v>
      </c>
      <c r="AZ121">
        <v>117.56</v>
      </c>
      <c r="BA121">
        <v>117.57</v>
      </c>
      <c r="BB121">
        <v>117.57</v>
      </c>
      <c r="BC121">
        <v>117.57</v>
      </c>
      <c r="BD121">
        <v>117.57</v>
      </c>
      <c r="BE121">
        <v>117.57</v>
      </c>
      <c r="BF121">
        <v>117.57</v>
      </c>
      <c r="BG121">
        <v>117.59</v>
      </c>
      <c r="BH121">
        <v>117.6</v>
      </c>
      <c r="BI121">
        <v>117.6</v>
      </c>
      <c r="BK121">
        <f t="shared" si="21"/>
        <v>117.42</v>
      </c>
      <c r="BL121">
        <f t="shared" si="22"/>
        <v>117.69</v>
      </c>
      <c r="BN121">
        <f t="shared" si="24"/>
        <v>118</v>
      </c>
      <c r="BO121" s="4">
        <f>HLOOKUP(BK121,B121:$BI$144,142-BN121,FALSE)</f>
        <v>0.35277777777777769</v>
      </c>
      <c r="BP121" s="4">
        <f>HLOOKUP(BL121,B121:$BI$144,142-BN121,FALSE)</f>
        <v>0.33680555555555552</v>
      </c>
      <c r="BQ121" s="4" t="str">
        <f t="shared" si="23"/>
        <v>0.3527777777777780.336805555555556</v>
      </c>
      <c r="BR121" s="4"/>
    </row>
    <row r="122" spans="1:70" x14ac:dyDescent="0.25">
      <c r="A122" s="2">
        <v>42727</v>
      </c>
      <c r="B122">
        <v>117.51</v>
      </c>
      <c r="C122">
        <v>117.51</v>
      </c>
      <c r="D122">
        <v>117.51</v>
      </c>
      <c r="E122">
        <v>117.5</v>
      </c>
      <c r="F122">
        <v>117.49</v>
      </c>
      <c r="G122">
        <v>117.51</v>
      </c>
      <c r="H122">
        <v>117.51</v>
      </c>
      <c r="I122">
        <v>117.49</v>
      </c>
      <c r="J122">
        <v>117.48</v>
      </c>
      <c r="K122">
        <v>117.47</v>
      </c>
      <c r="L122">
        <v>117.47</v>
      </c>
      <c r="M122">
        <v>117.47</v>
      </c>
      <c r="N122">
        <v>117.47</v>
      </c>
      <c r="O122">
        <v>117.47</v>
      </c>
      <c r="P122">
        <v>117.47</v>
      </c>
      <c r="Q122">
        <v>117.47</v>
      </c>
      <c r="R122">
        <v>117.47</v>
      </c>
      <c r="S122">
        <v>117.47</v>
      </c>
      <c r="T122">
        <v>117.48</v>
      </c>
      <c r="U122">
        <v>117.48</v>
      </c>
      <c r="V122">
        <v>117.48</v>
      </c>
      <c r="W122">
        <v>117.48</v>
      </c>
      <c r="X122">
        <v>117.48</v>
      </c>
      <c r="Y122">
        <v>117.45</v>
      </c>
      <c r="Z122">
        <v>117.47</v>
      </c>
      <c r="AA122">
        <v>117.47</v>
      </c>
      <c r="AB122">
        <v>117.48</v>
      </c>
      <c r="AC122">
        <v>117.48</v>
      </c>
      <c r="AD122">
        <v>117.47</v>
      </c>
      <c r="AE122">
        <v>117.46</v>
      </c>
      <c r="AF122">
        <v>117.46</v>
      </c>
      <c r="AG122">
        <v>117.47</v>
      </c>
      <c r="AH122">
        <v>117.48</v>
      </c>
      <c r="AI122">
        <v>117.47</v>
      </c>
      <c r="AJ122">
        <v>117.47</v>
      </c>
      <c r="AK122">
        <v>117.48</v>
      </c>
      <c r="AL122">
        <v>117.49</v>
      </c>
      <c r="AM122">
        <v>117.5</v>
      </c>
      <c r="AN122">
        <v>117.5</v>
      </c>
      <c r="AO122">
        <v>117.5</v>
      </c>
      <c r="AP122">
        <v>117.5</v>
      </c>
      <c r="AQ122">
        <v>117.52</v>
      </c>
      <c r="AR122">
        <v>117.51</v>
      </c>
      <c r="AS122">
        <v>117.5</v>
      </c>
      <c r="AT122">
        <v>117.52</v>
      </c>
      <c r="AU122">
        <v>117.52</v>
      </c>
      <c r="AV122">
        <v>117.53</v>
      </c>
      <c r="AW122">
        <v>117.52</v>
      </c>
      <c r="AX122">
        <v>117.52</v>
      </c>
      <c r="AY122">
        <v>117.54</v>
      </c>
      <c r="AZ122">
        <v>117.55</v>
      </c>
      <c r="BA122">
        <v>117.54</v>
      </c>
      <c r="BB122">
        <v>117.53</v>
      </c>
      <c r="BC122">
        <v>117.54</v>
      </c>
      <c r="BD122">
        <v>117.55</v>
      </c>
      <c r="BE122">
        <v>117.55</v>
      </c>
      <c r="BF122">
        <v>117.55</v>
      </c>
      <c r="BG122">
        <v>117.55</v>
      </c>
      <c r="BH122">
        <v>117.56</v>
      </c>
      <c r="BI122">
        <v>117.56</v>
      </c>
      <c r="BK122">
        <f t="shared" si="21"/>
        <v>117.45</v>
      </c>
      <c r="BL122">
        <f t="shared" si="22"/>
        <v>117.56</v>
      </c>
      <c r="BN122">
        <f t="shared" si="24"/>
        <v>119</v>
      </c>
      <c r="BO122" s="4">
        <f>HLOOKUP(BK122,B122:$BI$144,142-BN122,FALSE)</f>
        <v>0.34930555555555548</v>
      </c>
      <c r="BP122" s="4">
        <f>HLOOKUP(BL122,B122:$BI$144,142-BN122,FALSE)</f>
        <v>0.37361111111111095</v>
      </c>
      <c r="BQ122" s="4" t="str">
        <f t="shared" si="23"/>
        <v>0.3493055555555550.373611111111111</v>
      </c>
      <c r="BR122" s="4"/>
    </row>
    <row r="123" spans="1:70" x14ac:dyDescent="0.25">
      <c r="A123" s="2">
        <v>42730</v>
      </c>
      <c r="B123">
        <v>117.09</v>
      </c>
      <c r="C123">
        <v>117.1</v>
      </c>
      <c r="D123">
        <v>117.09</v>
      </c>
      <c r="E123">
        <v>117.1</v>
      </c>
      <c r="F123">
        <v>117.1</v>
      </c>
      <c r="G123">
        <v>117.07</v>
      </c>
      <c r="H123">
        <v>117.13</v>
      </c>
      <c r="I123">
        <v>117.16</v>
      </c>
      <c r="J123">
        <v>117.17</v>
      </c>
      <c r="K123">
        <v>117.2</v>
      </c>
      <c r="L123">
        <v>117.23</v>
      </c>
      <c r="M123">
        <v>117.23</v>
      </c>
      <c r="N123">
        <v>117.22</v>
      </c>
      <c r="O123">
        <v>117.23</v>
      </c>
      <c r="P123">
        <v>117.23</v>
      </c>
      <c r="Q123">
        <v>117.21</v>
      </c>
      <c r="R123">
        <v>117.21</v>
      </c>
      <c r="S123">
        <v>117.22</v>
      </c>
      <c r="T123">
        <v>117.23</v>
      </c>
      <c r="U123">
        <v>117.23</v>
      </c>
      <c r="V123">
        <v>117.27</v>
      </c>
      <c r="W123">
        <v>117.27</v>
      </c>
      <c r="X123">
        <v>117.28</v>
      </c>
      <c r="Y123">
        <v>117.28</v>
      </c>
      <c r="Z123">
        <v>117.29</v>
      </c>
      <c r="AA123">
        <v>117.3</v>
      </c>
      <c r="AB123">
        <v>117.3</v>
      </c>
      <c r="AC123">
        <v>117.3</v>
      </c>
      <c r="AD123">
        <v>117.3</v>
      </c>
      <c r="AE123">
        <v>117.3</v>
      </c>
      <c r="AF123">
        <v>117.3</v>
      </c>
      <c r="AG123">
        <v>117.3</v>
      </c>
      <c r="AH123">
        <v>117.3</v>
      </c>
      <c r="AI123">
        <v>117.3</v>
      </c>
      <c r="AJ123">
        <v>117.3</v>
      </c>
      <c r="AK123">
        <v>117.31</v>
      </c>
      <c r="AL123">
        <v>117.3</v>
      </c>
      <c r="AM123">
        <v>117.3</v>
      </c>
      <c r="AN123">
        <v>117.32</v>
      </c>
      <c r="AO123">
        <v>117.32</v>
      </c>
      <c r="AP123">
        <v>117.31</v>
      </c>
      <c r="AQ123">
        <v>117.31</v>
      </c>
      <c r="AR123">
        <v>117.32</v>
      </c>
      <c r="AS123">
        <v>117.32</v>
      </c>
      <c r="AT123">
        <v>117.31</v>
      </c>
      <c r="AU123">
        <v>117.32</v>
      </c>
      <c r="AV123">
        <v>117.3</v>
      </c>
      <c r="AW123">
        <v>117.3</v>
      </c>
      <c r="AX123">
        <v>117.29</v>
      </c>
      <c r="AY123">
        <v>117.29</v>
      </c>
      <c r="AZ123">
        <v>117.29</v>
      </c>
      <c r="BA123">
        <v>117.29</v>
      </c>
      <c r="BB123">
        <v>117.29</v>
      </c>
      <c r="BC123">
        <v>117.29</v>
      </c>
      <c r="BD123">
        <v>117.3</v>
      </c>
      <c r="BE123">
        <v>117.29</v>
      </c>
      <c r="BF123">
        <v>117.29</v>
      </c>
      <c r="BG123">
        <v>117.28</v>
      </c>
      <c r="BH123">
        <v>117.29</v>
      </c>
      <c r="BI123">
        <v>117.32</v>
      </c>
      <c r="BK123">
        <f t="shared" si="21"/>
        <v>117.07</v>
      </c>
      <c r="BL123">
        <f t="shared" si="22"/>
        <v>117.32</v>
      </c>
      <c r="BN123">
        <f t="shared" si="24"/>
        <v>120</v>
      </c>
      <c r="BO123" s="4">
        <f>HLOOKUP(BK123,B123:$BI$144,142-BN123,FALSE)</f>
        <v>0.33680555555555552</v>
      </c>
      <c r="BP123" s="4">
        <f>HLOOKUP(BL123,B123:$BI$144,142-BN123,FALSE)</f>
        <v>0.35972222222222211</v>
      </c>
      <c r="BQ123" s="4" t="str">
        <f t="shared" si="23"/>
        <v>0.3368055555555560.359722222222222</v>
      </c>
      <c r="BR123" s="4"/>
    </row>
    <row r="124" spans="1:70" x14ac:dyDescent="0.25">
      <c r="A124" s="2">
        <v>42731</v>
      </c>
      <c r="B124">
        <v>117.44</v>
      </c>
      <c r="C124">
        <v>117.41</v>
      </c>
      <c r="D124">
        <v>117.38</v>
      </c>
      <c r="E124">
        <v>117.4</v>
      </c>
      <c r="F124">
        <v>117.4</v>
      </c>
      <c r="G124">
        <v>117.4</v>
      </c>
      <c r="H124">
        <v>117.27</v>
      </c>
      <c r="I124">
        <v>117.27</v>
      </c>
      <c r="J124">
        <v>117.29</v>
      </c>
      <c r="K124">
        <v>117.31</v>
      </c>
      <c r="L124">
        <v>117.31</v>
      </c>
      <c r="M124">
        <v>117.3</v>
      </c>
      <c r="N124">
        <v>117.29</v>
      </c>
      <c r="O124">
        <v>117.32</v>
      </c>
      <c r="P124">
        <v>117.31</v>
      </c>
      <c r="Q124">
        <v>117.31</v>
      </c>
      <c r="R124">
        <v>117.26</v>
      </c>
      <c r="S124">
        <v>117.25</v>
      </c>
      <c r="T124">
        <v>117.25</v>
      </c>
      <c r="U124">
        <v>117.25</v>
      </c>
      <c r="V124">
        <v>117.27</v>
      </c>
      <c r="W124">
        <v>117.25</v>
      </c>
      <c r="X124">
        <v>117.25</v>
      </c>
      <c r="Y124">
        <v>117.25</v>
      </c>
      <c r="Z124">
        <v>117.23</v>
      </c>
      <c r="AA124">
        <v>117.23</v>
      </c>
      <c r="AB124">
        <v>117.23</v>
      </c>
      <c r="AC124">
        <v>117.23</v>
      </c>
      <c r="AD124">
        <v>117.21</v>
      </c>
      <c r="AE124">
        <v>117.22</v>
      </c>
      <c r="AF124">
        <v>117.25</v>
      </c>
      <c r="AG124">
        <v>117.26</v>
      </c>
      <c r="AH124">
        <v>117.27</v>
      </c>
      <c r="AI124">
        <v>117.27</v>
      </c>
      <c r="AJ124">
        <v>117.27</v>
      </c>
      <c r="AK124">
        <v>117.28</v>
      </c>
      <c r="AL124">
        <v>117.27</v>
      </c>
      <c r="AM124">
        <v>117.29</v>
      </c>
      <c r="AN124">
        <v>117.3</v>
      </c>
      <c r="AO124">
        <v>117.31</v>
      </c>
      <c r="AP124">
        <v>117.31</v>
      </c>
      <c r="AQ124">
        <v>117.31</v>
      </c>
      <c r="AR124">
        <v>117.3</v>
      </c>
      <c r="AS124">
        <v>117.31</v>
      </c>
      <c r="AT124">
        <v>117.3</v>
      </c>
      <c r="AU124">
        <v>117.3</v>
      </c>
      <c r="AV124">
        <v>117.28</v>
      </c>
      <c r="AW124">
        <v>117.27</v>
      </c>
      <c r="AX124">
        <v>117.26</v>
      </c>
      <c r="AY124">
        <v>117.28</v>
      </c>
      <c r="AZ124">
        <v>117.31</v>
      </c>
      <c r="BA124">
        <v>117.28</v>
      </c>
      <c r="BB124">
        <v>117.27</v>
      </c>
      <c r="BC124">
        <v>117.25</v>
      </c>
      <c r="BD124">
        <v>117.21</v>
      </c>
      <c r="BE124">
        <v>117.21</v>
      </c>
      <c r="BF124">
        <v>117.2</v>
      </c>
      <c r="BG124">
        <v>117.2</v>
      </c>
      <c r="BH124">
        <v>117.19</v>
      </c>
      <c r="BI124">
        <v>117.2</v>
      </c>
      <c r="BK124">
        <f t="shared" si="21"/>
        <v>117.19</v>
      </c>
      <c r="BL124">
        <f t="shared" si="22"/>
        <v>117.44</v>
      </c>
      <c r="BN124">
        <f t="shared" si="24"/>
        <v>121</v>
      </c>
      <c r="BO124" s="4">
        <f>HLOOKUP(BK124,B124:$BI$144,142-BN124,FALSE)</f>
        <v>0.37361111111111095</v>
      </c>
      <c r="BP124" s="4">
        <f>HLOOKUP(BL124,B124:$BI$144,142-BN124,FALSE)</f>
        <v>0.33333333333333331</v>
      </c>
      <c r="BQ124" s="4" t="str">
        <f t="shared" si="23"/>
        <v>0.3736111111111110.333333333333333</v>
      </c>
      <c r="BR124" s="4"/>
    </row>
    <row r="125" spans="1:70" x14ac:dyDescent="0.25">
      <c r="A125" s="2">
        <v>42732</v>
      </c>
      <c r="B125">
        <v>117.59</v>
      </c>
      <c r="C125">
        <v>117.6</v>
      </c>
      <c r="D125">
        <v>117.64</v>
      </c>
      <c r="E125">
        <v>117.6</v>
      </c>
      <c r="F125">
        <v>117.63</v>
      </c>
      <c r="G125">
        <v>117.6</v>
      </c>
      <c r="H125">
        <v>117.53</v>
      </c>
      <c r="I125">
        <v>117.45</v>
      </c>
      <c r="J125">
        <v>117.45</v>
      </c>
      <c r="K125">
        <v>117.4</v>
      </c>
      <c r="L125">
        <v>117.4</v>
      </c>
      <c r="M125">
        <v>117.4</v>
      </c>
      <c r="N125">
        <v>117.41</v>
      </c>
      <c r="O125">
        <v>117.41</v>
      </c>
      <c r="P125">
        <v>117.41</v>
      </c>
      <c r="Q125">
        <v>117.4</v>
      </c>
      <c r="R125">
        <v>117.39</v>
      </c>
      <c r="S125">
        <v>117.38</v>
      </c>
      <c r="T125">
        <v>117.39</v>
      </c>
      <c r="U125">
        <v>117.39</v>
      </c>
      <c r="V125">
        <v>117.4</v>
      </c>
      <c r="W125">
        <v>117.41</v>
      </c>
      <c r="X125">
        <v>117.42</v>
      </c>
      <c r="Y125">
        <v>117.43</v>
      </c>
      <c r="Z125">
        <v>117.44</v>
      </c>
      <c r="AA125">
        <v>117.44</v>
      </c>
      <c r="AB125">
        <v>117.44</v>
      </c>
      <c r="AC125">
        <v>117.47</v>
      </c>
      <c r="AD125">
        <v>117.48</v>
      </c>
      <c r="AE125">
        <v>117.45</v>
      </c>
      <c r="AF125">
        <v>117.45</v>
      </c>
      <c r="AG125">
        <v>117.44</v>
      </c>
      <c r="AH125">
        <v>117.46</v>
      </c>
      <c r="AI125">
        <v>117.45</v>
      </c>
      <c r="AJ125">
        <v>117.46</v>
      </c>
      <c r="AK125">
        <v>117.45</v>
      </c>
      <c r="AL125">
        <v>117.47</v>
      </c>
      <c r="AM125">
        <v>117.49</v>
      </c>
      <c r="AN125">
        <v>117.48</v>
      </c>
      <c r="AO125">
        <v>117.49</v>
      </c>
      <c r="AP125">
        <v>117.52</v>
      </c>
      <c r="AQ125">
        <v>117.5</v>
      </c>
      <c r="AR125">
        <v>117.49</v>
      </c>
      <c r="AS125">
        <v>117.48</v>
      </c>
      <c r="AT125">
        <v>117.47</v>
      </c>
      <c r="AU125">
        <v>117.47</v>
      </c>
      <c r="AV125">
        <v>117.46</v>
      </c>
      <c r="AW125">
        <v>117.45</v>
      </c>
      <c r="AX125">
        <v>117.45</v>
      </c>
      <c r="AY125">
        <v>117.44</v>
      </c>
      <c r="AZ125">
        <v>117.44</v>
      </c>
      <c r="BA125">
        <v>117.44</v>
      </c>
      <c r="BB125">
        <v>117.45</v>
      </c>
      <c r="BC125">
        <v>117.42</v>
      </c>
      <c r="BD125">
        <v>117.43</v>
      </c>
      <c r="BE125">
        <v>117.42</v>
      </c>
      <c r="BF125">
        <v>117.47</v>
      </c>
      <c r="BG125">
        <v>117.49</v>
      </c>
      <c r="BH125">
        <v>117.45</v>
      </c>
      <c r="BI125">
        <v>117.49</v>
      </c>
      <c r="BK125">
        <f t="shared" si="21"/>
        <v>117.38</v>
      </c>
      <c r="BL125">
        <f t="shared" si="22"/>
        <v>117.64</v>
      </c>
      <c r="BN125">
        <f t="shared" si="24"/>
        <v>122</v>
      </c>
      <c r="BO125" s="4">
        <f>HLOOKUP(BK125,B125:$BI$144,142-BN125,FALSE)</f>
        <v>0.34513888888888883</v>
      </c>
      <c r="BP125" s="4">
        <f>HLOOKUP(BL125,B125:$BI$144,142-BN125,FALSE)</f>
        <v>0.3347222222222222</v>
      </c>
      <c r="BQ125" s="4" t="str">
        <f t="shared" si="23"/>
        <v>0.3451388888888890.334722222222222</v>
      </c>
      <c r="BR125" s="4"/>
    </row>
    <row r="126" spans="1:70" x14ac:dyDescent="0.25">
      <c r="A126" s="2">
        <v>42733</v>
      </c>
      <c r="B126">
        <v>116.98</v>
      </c>
      <c r="C126">
        <v>116.99</v>
      </c>
      <c r="D126">
        <v>117.03</v>
      </c>
      <c r="E126">
        <v>117.02</v>
      </c>
      <c r="F126">
        <v>117.01</v>
      </c>
      <c r="G126">
        <v>117.03</v>
      </c>
      <c r="H126">
        <v>116.99</v>
      </c>
      <c r="I126">
        <v>116.95</v>
      </c>
      <c r="J126">
        <v>116.93</v>
      </c>
      <c r="K126">
        <v>116.92</v>
      </c>
      <c r="L126">
        <v>116.91</v>
      </c>
      <c r="M126">
        <v>116.92</v>
      </c>
      <c r="N126">
        <v>116.93</v>
      </c>
      <c r="O126">
        <v>116.93</v>
      </c>
      <c r="P126">
        <v>116.94</v>
      </c>
      <c r="Q126">
        <v>116.94</v>
      </c>
      <c r="R126">
        <v>116.95</v>
      </c>
      <c r="S126">
        <v>116.9</v>
      </c>
      <c r="T126">
        <v>116.92</v>
      </c>
      <c r="U126">
        <v>116.92</v>
      </c>
      <c r="V126">
        <v>116.92</v>
      </c>
      <c r="W126">
        <v>116.91</v>
      </c>
      <c r="X126">
        <v>116.96</v>
      </c>
      <c r="Y126">
        <v>116.99</v>
      </c>
      <c r="Z126">
        <v>117</v>
      </c>
      <c r="AA126">
        <v>117.01</v>
      </c>
      <c r="AB126">
        <v>117.02</v>
      </c>
      <c r="AC126">
        <v>116.98</v>
      </c>
      <c r="AD126">
        <v>116.92</v>
      </c>
      <c r="AE126">
        <v>116.89</v>
      </c>
      <c r="AF126">
        <v>116.9</v>
      </c>
      <c r="AG126">
        <v>116.88</v>
      </c>
      <c r="AH126">
        <v>116.88</v>
      </c>
      <c r="AI126">
        <v>116.89</v>
      </c>
      <c r="AJ126">
        <v>116.91</v>
      </c>
      <c r="AK126">
        <v>116.91</v>
      </c>
      <c r="AL126">
        <v>116.92</v>
      </c>
      <c r="AM126">
        <v>116.91</v>
      </c>
      <c r="AN126">
        <v>116.9</v>
      </c>
      <c r="AO126">
        <v>116.9</v>
      </c>
      <c r="AP126">
        <v>116.9</v>
      </c>
      <c r="AQ126">
        <v>116.9</v>
      </c>
      <c r="AR126">
        <v>116.9</v>
      </c>
      <c r="AS126">
        <v>116.83</v>
      </c>
      <c r="AT126">
        <v>116.87</v>
      </c>
      <c r="AU126">
        <v>116.87</v>
      </c>
      <c r="AV126">
        <v>116.9</v>
      </c>
      <c r="AW126">
        <v>116.91</v>
      </c>
      <c r="AX126">
        <v>116.92</v>
      </c>
      <c r="AY126">
        <v>116.95</v>
      </c>
      <c r="AZ126">
        <v>116.9</v>
      </c>
      <c r="BA126">
        <v>116.89</v>
      </c>
      <c r="BB126">
        <v>116.91</v>
      </c>
      <c r="BC126">
        <v>116.94</v>
      </c>
      <c r="BD126">
        <v>116.91</v>
      </c>
      <c r="BE126">
        <v>116.97</v>
      </c>
      <c r="BF126">
        <v>117.01</v>
      </c>
      <c r="BG126">
        <v>117.04</v>
      </c>
      <c r="BH126">
        <v>117.03</v>
      </c>
      <c r="BI126">
        <v>117.02</v>
      </c>
      <c r="BK126">
        <f t="shared" si="21"/>
        <v>116.83</v>
      </c>
      <c r="BL126">
        <f t="shared" si="22"/>
        <v>117.04</v>
      </c>
      <c r="BN126">
        <f t="shared" si="24"/>
        <v>123</v>
      </c>
      <c r="BO126" s="4">
        <f>HLOOKUP(BK126,B126:$BI$144,142-BN126,FALSE)</f>
        <v>0.36319444444444432</v>
      </c>
      <c r="BP126" s="4">
        <f>HLOOKUP(BL126,B126:$BI$144,142-BN126,FALSE)</f>
        <v>0.37291666666666651</v>
      </c>
      <c r="BQ126" s="4" t="str">
        <f t="shared" si="23"/>
        <v>0.3631944444444440.372916666666667</v>
      </c>
      <c r="BR126" s="4"/>
    </row>
    <row r="127" spans="1:70" x14ac:dyDescent="0.25">
      <c r="A127" s="2">
        <v>42734</v>
      </c>
      <c r="B127">
        <v>116.25</v>
      </c>
      <c r="C127">
        <v>116.28</v>
      </c>
      <c r="D127">
        <v>116.31</v>
      </c>
      <c r="E127">
        <v>116.28</v>
      </c>
      <c r="F127">
        <v>116.29</v>
      </c>
      <c r="G127">
        <v>116.32</v>
      </c>
      <c r="H127">
        <v>116.3</v>
      </c>
      <c r="I127">
        <v>116.33</v>
      </c>
      <c r="J127">
        <v>116.32</v>
      </c>
      <c r="K127">
        <v>116.35</v>
      </c>
      <c r="L127">
        <v>116.34</v>
      </c>
      <c r="M127">
        <v>116.32</v>
      </c>
      <c r="N127">
        <v>116.32</v>
      </c>
      <c r="O127">
        <v>116.35</v>
      </c>
      <c r="P127">
        <v>116.36</v>
      </c>
      <c r="Q127">
        <v>116.37</v>
      </c>
      <c r="R127">
        <v>116.36</v>
      </c>
      <c r="S127">
        <v>116.34</v>
      </c>
      <c r="T127">
        <v>116.34</v>
      </c>
      <c r="U127">
        <v>116.33</v>
      </c>
      <c r="V127">
        <v>116.34</v>
      </c>
      <c r="W127">
        <v>116.34</v>
      </c>
      <c r="X127">
        <v>116.3</v>
      </c>
      <c r="Y127">
        <v>116.28</v>
      </c>
      <c r="Z127">
        <v>116.32</v>
      </c>
      <c r="AA127">
        <v>116.38</v>
      </c>
      <c r="AB127">
        <v>116.37</v>
      </c>
      <c r="AC127">
        <v>116.36</v>
      </c>
      <c r="AD127">
        <v>116.36</v>
      </c>
      <c r="AE127">
        <v>116.37</v>
      </c>
      <c r="AF127">
        <v>116.33</v>
      </c>
      <c r="AG127">
        <v>116.31</v>
      </c>
      <c r="AH127">
        <v>116.31</v>
      </c>
      <c r="AI127">
        <v>116.33</v>
      </c>
      <c r="AJ127">
        <v>116.35</v>
      </c>
      <c r="AK127">
        <v>116.38</v>
      </c>
      <c r="AL127">
        <v>116.37</v>
      </c>
      <c r="AM127">
        <v>116.35</v>
      </c>
      <c r="AN127">
        <v>116.35</v>
      </c>
      <c r="AO127">
        <v>116.34</v>
      </c>
      <c r="AP127">
        <v>116.32</v>
      </c>
      <c r="AQ127">
        <v>116.36</v>
      </c>
      <c r="AR127">
        <v>116.39</v>
      </c>
      <c r="AS127">
        <v>116.32</v>
      </c>
      <c r="AT127">
        <v>116.32</v>
      </c>
      <c r="AU127">
        <v>116.32</v>
      </c>
      <c r="AV127">
        <v>116.35</v>
      </c>
      <c r="AW127">
        <v>116.35</v>
      </c>
      <c r="AX127">
        <v>116.37</v>
      </c>
      <c r="AY127">
        <v>116.4</v>
      </c>
      <c r="AZ127">
        <v>116.41</v>
      </c>
      <c r="BA127">
        <v>116.43</v>
      </c>
      <c r="BB127">
        <v>116.38</v>
      </c>
      <c r="BC127">
        <v>116.36</v>
      </c>
      <c r="BD127">
        <v>116.41</v>
      </c>
      <c r="BE127">
        <v>116.46</v>
      </c>
      <c r="BF127">
        <v>116.42</v>
      </c>
      <c r="BG127">
        <v>116.37</v>
      </c>
      <c r="BH127">
        <v>116.36</v>
      </c>
      <c r="BI127">
        <v>116.32</v>
      </c>
      <c r="BK127">
        <f t="shared" si="21"/>
        <v>116.25</v>
      </c>
      <c r="BL127">
        <f t="shared" si="22"/>
        <v>116.46</v>
      </c>
      <c r="BN127">
        <f t="shared" si="24"/>
        <v>124</v>
      </c>
      <c r="BO127" s="4">
        <f>HLOOKUP(BK127,B127:$BI$144,142-BN127,FALSE)</f>
        <v>0.33333333333333331</v>
      </c>
      <c r="BP127" s="4">
        <f>HLOOKUP(BL127,B127:$BI$144,142-BN127,FALSE)</f>
        <v>0.37152777777777762</v>
      </c>
      <c r="BQ127" s="4" t="str">
        <f t="shared" si="23"/>
        <v>0.3333333333333330.371527777777778</v>
      </c>
      <c r="BR127" s="4"/>
    </row>
    <row r="128" spans="1:70" x14ac:dyDescent="0.25">
      <c r="A128" s="2">
        <v>42737</v>
      </c>
      <c r="B128">
        <v>116.77</v>
      </c>
      <c r="C128">
        <v>116.77</v>
      </c>
      <c r="D128">
        <v>116.77</v>
      </c>
      <c r="E128">
        <v>116.77</v>
      </c>
      <c r="F128">
        <v>116.77</v>
      </c>
      <c r="G128">
        <v>116.77</v>
      </c>
      <c r="H128">
        <v>116.77</v>
      </c>
      <c r="I128">
        <v>116.77</v>
      </c>
      <c r="J128">
        <v>116.77</v>
      </c>
      <c r="K128">
        <v>116.76</v>
      </c>
      <c r="L128">
        <v>116.76</v>
      </c>
      <c r="M128">
        <v>116.76</v>
      </c>
      <c r="N128">
        <v>116.75</v>
      </c>
      <c r="O128">
        <v>116.77</v>
      </c>
      <c r="P128">
        <v>116.76</v>
      </c>
      <c r="Q128">
        <v>116.76</v>
      </c>
      <c r="R128">
        <v>116.77</v>
      </c>
      <c r="S128">
        <v>116.76</v>
      </c>
      <c r="T128">
        <v>116.75</v>
      </c>
      <c r="U128">
        <v>116.75</v>
      </c>
      <c r="V128">
        <v>116.75</v>
      </c>
      <c r="W128">
        <v>116.76</v>
      </c>
      <c r="X128">
        <v>116.76</v>
      </c>
      <c r="Y128">
        <v>116.75</v>
      </c>
      <c r="Z128">
        <v>116.81</v>
      </c>
      <c r="AA128">
        <v>116.81</v>
      </c>
      <c r="AB128">
        <v>116.81</v>
      </c>
      <c r="AC128">
        <v>116.81</v>
      </c>
      <c r="AD128">
        <v>116.81</v>
      </c>
      <c r="AE128">
        <v>116.81</v>
      </c>
      <c r="AF128">
        <v>116.81</v>
      </c>
      <c r="AG128">
        <v>116.81</v>
      </c>
      <c r="AH128">
        <v>116.81</v>
      </c>
      <c r="AI128">
        <v>116.81</v>
      </c>
      <c r="AJ128">
        <v>116.81</v>
      </c>
      <c r="AK128">
        <v>116.81</v>
      </c>
      <c r="AL128">
        <v>116.81</v>
      </c>
      <c r="AM128">
        <v>116.81</v>
      </c>
      <c r="AN128">
        <v>116.81</v>
      </c>
      <c r="AO128">
        <v>116.81</v>
      </c>
      <c r="AP128">
        <v>116.81</v>
      </c>
      <c r="AQ128">
        <v>116.81</v>
      </c>
      <c r="AR128">
        <v>116.81</v>
      </c>
      <c r="AS128">
        <v>116.81</v>
      </c>
      <c r="AT128">
        <v>116.81</v>
      </c>
      <c r="AU128">
        <v>116.81</v>
      </c>
      <c r="AV128">
        <v>116.81</v>
      </c>
      <c r="AW128">
        <v>116.81</v>
      </c>
      <c r="AX128">
        <v>116.81</v>
      </c>
      <c r="AY128">
        <v>116.81</v>
      </c>
      <c r="AZ128">
        <v>116.81</v>
      </c>
      <c r="BA128">
        <v>116.81</v>
      </c>
      <c r="BB128">
        <v>116.82</v>
      </c>
      <c r="BC128">
        <v>116.81</v>
      </c>
      <c r="BD128">
        <v>116.81</v>
      </c>
      <c r="BE128">
        <v>116.82</v>
      </c>
      <c r="BF128">
        <v>116.82</v>
      </c>
      <c r="BG128">
        <v>116.82</v>
      </c>
      <c r="BH128">
        <v>116.81</v>
      </c>
      <c r="BI128">
        <v>116.81</v>
      </c>
      <c r="BK128">
        <f t="shared" si="21"/>
        <v>116.75</v>
      </c>
      <c r="BL128">
        <f t="shared" si="22"/>
        <v>116.82</v>
      </c>
      <c r="BN128">
        <f t="shared" si="24"/>
        <v>125</v>
      </c>
      <c r="BO128" s="4">
        <f>HLOOKUP(BK128,B128:$BI$144,142-BN128,FALSE)</f>
        <v>0.34166666666666662</v>
      </c>
      <c r="BP128" s="4">
        <f>HLOOKUP(BL128,B128:$BI$144,142-BN128,FALSE)</f>
        <v>0.3694444444444443</v>
      </c>
      <c r="BQ128" s="4" t="str">
        <f t="shared" si="23"/>
        <v>0.3416666666666670.369444444444444</v>
      </c>
      <c r="BR128" s="4"/>
    </row>
    <row r="129" spans="1:70" x14ac:dyDescent="0.25">
      <c r="A129" s="2">
        <v>42738</v>
      </c>
      <c r="B129">
        <v>117.36</v>
      </c>
      <c r="C129">
        <v>117.39</v>
      </c>
      <c r="D129">
        <v>117.38</v>
      </c>
      <c r="E129">
        <v>117.39</v>
      </c>
      <c r="F129">
        <v>117.39</v>
      </c>
      <c r="G129">
        <v>117.36</v>
      </c>
      <c r="H129">
        <v>117.4</v>
      </c>
      <c r="I129">
        <v>117.41</v>
      </c>
      <c r="J129">
        <v>117.41</v>
      </c>
      <c r="K129">
        <v>117.44</v>
      </c>
      <c r="L129">
        <v>117.43</v>
      </c>
      <c r="M129">
        <v>117.43</v>
      </c>
      <c r="N129">
        <v>117.43</v>
      </c>
      <c r="O129">
        <v>117.42</v>
      </c>
      <c r="P129">
        <v>117.44</v>
      </c>
      <c r="Q129">
        <v>117.45</v>
      </c>
      <c r="R129">
        <v>117.45</v>
      </c>
      <c r="S129">
        <v>117.43</v>
      </c>
      <c r="T129">
        <v>117.42</v>
      </c>
      <c r="U129">
        <v>117.42</v>
      </c>
      <c r="V129">
        <v>117.42</v>
      </c>
      <c r="W129">
        <v>117.41</v>
      </c>
      <c r="X129">
        <v>117.41</v>
      </c>
      <c r="Y129">
        <v>117.41</v>
      </c>
      <c r="Z129">
        <v>117.4</v>
      </c>
      <c r="AA129">
        <v>117.4</v>
      </c>
      <c r="AB129">
        <v>117.4</v>
      </c>
      <c r="AC129">
        <v>117.4</v>
      </c>
      <c r="AD129">
        <v>117.4</v>
      </c>
      <c r="AE129">
        <v>117.41</v>
      </c>
      <c r="AF129">
        <v>117.41</v>
      </c>
      <c r="AG129">
        <v>117.41</v>
      </c>
      <c r="AH129">
        <v>117.41</v>
      </c>
      <c r="AI129">
        <v>117.44</v>
      </c>
      <c r="AJ129">
        <v>117.41</v>
      </c>
      <c r="AK129">
        <v>117.4</v>
      </c>
      <c r="AL129">
        <v>117.4</v>
      </c>
      <c r="AM129">
        <v>117.4</v>
      </c>
      <c r="AN129">
        <v>117.44</v>
      </c>
      <c r="AO129">
        <v>117.41</v>
      </c>
      <c r="AP129">
        <v>117.4</v>
      </c>
      <c r="AQ129">
        <v>117.4</v>
      </c>
      <c r="AR129">
        <v>117.38</v>
      </c>
      <c r="AS129">
        <v>117.36</v>
      </c>
      <c r="AT129">
        <v>117.37</v>
      </c>
      <c r="AU129">
        <v>117.36</v>
      </c>
      <c r="AV129">
        <v>117.38</v>
      </c>
      <c r="AW129">
        <v>117.39</v>
      </c>
      <c r="AX129">
        <v>117.37</v>
      </c>
      <c r="AY129">
        <v>117.36</v>
      </c>
      <c r="AZ129">
        <v>117.38</v>
      </c>
      <c r="BA129">
        <v>117.39</v>
      </c>
      <c r="BB129">
        <v>117.4</v>
      </c>
      <c r="BC129">
        <v>117.37</v>
      </c>
      <c r="BD129">
        <v>117.38</v>
      </c>
      <c r="BE129">
        <v>117.41</v>
      </c>
      <c r="BF129">
        <v>117.4</v>
      </c>
      <c r="BG129">
        <v>117.45</v>
      </c>
      <c r="BH129">
        <v>117.46</v>
      </c>
      <c r="BI129">
        <v>117.45</v>
      </c>
      <c r="BK129">
        <f t="shared" si="21"/>
        <v>117.36</v>
      </c>
      <c r="BL129">
        <f t="shared" si="22"/>
        <v>117.46</v>
      </c>
      <c r="BN129">
        <f t="shared" si="24"/>
        <v>126</v>
      </c>
      <c r="BO129" s="4">
        <f>HLOOKUP(BK129,B129:$BI$144,142-BN129,FALSE)</f>
        <v>0.33333333333333331</v>
      </c>
      <c r="BP129" s="4">
        <f>HLOOKUP(BL129,B129:$BI$144,142-BN129,FALSE)</f>
        <v>0.37361111111111095</v>
      </c>
      <c r="BQ129" s="4" t="str">
        <f t="shared" si="23"/>
        <v>0.3333333333333330.373611111111111</v>
      </c>
      <c r="BR129" s="4"/>
    </row>
    <row r="130" spans="1:70" x14ac:dyDescent="0.25">
      <c r="A130" s="2">
        <v>42739</v>
      </c>
      <c r="B130">
        <v>117.95</v>
      </c>
      <c r="C130">
        <v>117.95</v>
      </c>
      <c r="D130">
        <v>117.95</v>
      </c>
      <c r="E130">
        <v>117.91</v>
      </c>
      <c r="F130">
        <v>117.9</v>
      </c>
      <c r="G130">
        <v>117.92</v>
      </c>
      <c r="H130">
        <v>117.9</v>
      </c>
      <c r="I130">
        <v>117.91</v>
      </c>
      <c r="J130">
        <v>117.92</v>
      </c>
      <c r="K130">
        <v>117.86</v>
      </c>
      <c r="L130">
        <v>117.83</v>
      </c>
      <c r="M130">
        <v>117.8</v>
      </c>
      <c r="N130">
        <v>117.77</v>
      </c>
      <c r="O130">
        <v>117.75</v>
      </c>
      <c r="P130">
        <v>117.74</v>
      </c>
      <c r="Q130">
        <v>117.74</v>
      </c>
      <c r="R130">
        <v>117.71</v>
      </c>
      <c r="S130">
        <v>117.72</v>
      </c>
      <c r="T130">
        <v>117.71</v>
      </c>
      <c r="U130">
        <v>117.68</v>
      </c>
      <c r="V130">
        <v>117.72</v>
      </c>
      <c r="W130">
        <v>117.73</v>
      </c>
      <c r="X130">
        <v>117.72</v>
      </c>
      <c r="Y130">
        <v>117.73</v>
      </c>
      <c r="Z130">
        <v>117.75</v>
      </c>
      <c r="AA130">
        <v>117.71</v>
      </c>
      <c r="AB130">
        <v>117.73</v>
      </c>
      <c r="AC130">
        <v>117.73</v>
      </c>
      <c r="AD130">
        <v>117.77</v>
      </c>
      <c r="AE130">
        <v>117.78</v>
      </c>
      <c r="AF130">
        <v>117.8</v>
      </c>
      <c r="AG130">
        <v>117.79</v>
      </c>
      <c r="AH130">
        <v>117.8</v>
      </c>
      <c r="AI130">
        <v>117.82</v>
      </c>
      <c r="AJ130">
        <v>117.81</v>
      </c>
      <c r="AK130">
        <v>117.81</v>
      </c>
      <c r="AL130">
        <v>117.81</v>
      </c>
      <c r="AM130">
        <v>117.8</v>
      </c>
      <c r="AN130">
        <v>117.83</v>
      </c>
      <c r="AO130">
        <v>117.85</v>
      </c>
      <c r="AP130">
        <v>117.82</v>
      </c>
      <c r="AQ130">
        <v>117.77</v>
      </c>
      <c r="AR130">
        <v>117.75</v>
      </c>
      <c r="AS130">
        <v>117.76</v>
      </c>
      <c r="AT130">
        <v>117.75</v>
      </c>
      <c r="AU130">
        <v>117.72</v>
      </c>
      <c r="AV130">
        <v>117.74</v>
      </c>
      <c r="AW130">
        <v>117.75</v>
      </c>
      <c r="AX130">
        <v>117.75</v>
      </c>
      <c r="AY130">
        <v>117.76</v>
      </c>
      <c r="AZ130">
        <v>117.73</v>
      </c>
      <c r="BA130">
        <v>117.76</v>
      </c>
      <c r="BB130">
        <v>117.73</v>
      </c>
      <c r="BC130">
        <v>117.69</v>
      </c>
      <c r="BD130">
        <v>117.72</v>
      </c>
      <c r="BE130">
        <v>117.73</v>
      </c>
      <c r="BF130">
        <v>117.74</v>
      </c>
      <c r="BG130">
        <v>117.71</v>
      </c>
      <c r="BH130">
        <v>117.66</v>
      </c>
      <c r="BI130">
        <v>117.66</v>
      </c>
      <c r="BK130">
        <f t="shared" si="21"/>
        <v>117.66</v>
      </c>
      <c r="BL130">
        <f t="shared" si="22"/>
        <v>117.95</v>
      </c>
      <c r="BN130">
        <f t="shared" si="24"/>
        <v>127</v>
      </c>
      <c r="BO130" s="4">
        <f>HLOOKUP(BK130,B130:$BI$144,142-BN130,FALSE)</f>
        <v>0.37361111111111095</v>
      </c>
      <c r="BP130" s="4">
        <f>HLOOKUP(BL130,B130:$BI$144,142-BN130,FALSE)</f>
        <v>0.33333333333333331</v>
      </c>
      <c r="BQ130" s="4" t="str">
        <f t="shared" si="23"/>
        <v>0.3736111111111110.333333333333333</v>
      </c>
      <c r="BR130" s="4"/>
    </row>
    <row r="131" spans="1:70" x14ac:dyDescent="0.25">
      <c r="A131" s="2">
        <v>42740</v>
      </c>
      <c r="B131">
        <v>116.37</v>
      </c>
      <c r="C131">
        <v>116.37</v>
      </c>
      <c r="D131">
        <v>116.36</v>
      </c>
      <c r="E131">
        <v>116.33</v>
      </c>
      <c r="F131">
        <v>116.56</v>
      </c>
      <c r="G131">
        <v>116.6</v>
      </c>
      <c r="H131">
        <v>116.65</v>
      </c>
      <c r="I131">
        <v>116.68</v>
      </c>
      <c r="J131">
        <v>116.64</v>
      </c>
      <c r="K131">
        <v>116.6</v>
      </c>
      <c r="L131">
        <v>116.59</v>
      </c>
      <c r="M131">
        <v>116.55</v>
      </c>
      <c r="N131">
        <v>116.59</v>
      </c>
      <c r="O131">
        <v>116.6</v>
      </c>
      <c r="P131">
        <v>116.54</v>
      </c>
      <c r="Q131">
        <v>116.49</v>
      </c>
      <c r="R131">
        <v>116.57</v>
      </c>
      <c r="S131">
        <v>116.63</v>
      </c>
      <c r="T131">
        <v>116.63</v>
      </c>
      <c r="U131">
        <v>116.66</v>
      </c>
      <c r="V131">
        <v>116.7</v>
      </c>
      <c r="W131">
        <v>116.69</v>
      </c>
      <c r="X131">
        <v>116.7</v>
      </c>
      <c r="Y131">
        <v>116.69</v>
      </c>
      <c r="Z131">
        <v>116.66</v>
      </c>
      <c r="AA131">
        <v>116.72</v>
      </c>
      <c r="AB131">
        <v>116.71</v>
      </c>
      <c r="AC131">
        <v>116.71</v>
      </c>
      <c r="AD131">
        <v>116.71</v>
      </c>
      <c r="AE131">
        <v>116.65</v>
      </c>
      <c r="AF131">
        <v>116.63</v>
      </c>
      <c r="AG131">
        <v>116.66</v>
      </c>
      <c r="AH131">
        <v>116.6</v>
      </c>
      <c r="AI131">
        <v>116.57</v>
      </c>
      <c r="AJ131">
        <v>116.63</v>
      </c>
      <c r="AK131">
        <v>116.64</v>
      </c>
      <c r="AL131">
        <v>116.67</v>
      </c>
      <c r="AM131">
        <v>116.65</v>
      </c>
      <c r="AN131">
        <v>116.62</v>
      </c>
      <c r="AO131">
        <v>116.67</v>
      </c>
      <c r="AP131">
        <v>116.72</v>
      </c>
      <c r="AQ131">
        <v>116.7</v>
      </c>
      <c r="AR131">
        <v>116.76</v>
      </c>
      <c r="AS131">
        <v>116.78</v>
      </c>
      <c r="AT131">
        <v>116.79</v>
      </c>
      <c r="AU131">
        <v>116.87</v>
      </c>
      <c r="AV131">
        <v>116.83</v>
      </c>
      <c r="AW131">
        <v>116.79</v>
      </c>
      <c r="AX131">
        <v>116.78</v>
      </c>
      <c r="AY131">
        <v>116.7</v>
      </c>
      <c r="AZ131">
        <v>116.65</v>
      </c>
      <c r="BA131">
        <v>116.73</v>
      </c>
      <c r="BB131">
        <v>116.72</v>
      </c>
      <c r="BC131">
        <v>116.69</v>
      </c>
      <c r="BD131">
        <v>116.64</v>
      </c>
      <c r="BE131">
        <v>116.74</v>
      </c>
      <c r="BF131">
        <v>116.82</v>
      </c>
      <c r="BG131">
        <v>117.07</v>
      </c>
      <c r="BH131">
        <v>117.06</v>
      </c>
      <c r="BI131">
        <v>117.02</v>
      </c>
      <c r="BK131">
        <f t="shared" si="21"/>
        <v>116.33</v>
      </c>
      <c r="BL131">
        <f t="shared" si="22"/>
        <v>117.07</v>
      </c>
      <c r="BN131">
        <f t="shared" si="24"/>
        <v>128</v>
      </c>
      <c r="BO131" s="4">
        <f>HLOOKUP(BK131,B131:$BI$144,142-BN131,FALSE)</f>
        <v>0.33541666666666664</v>
      </c>
      <c r="BP131" s="4">
        <f>HLOOKUP(BL131,B131:$BI$144,142-BN131,FALSE)</f>
        <v>0.37291666666666651</v>
      </c>
      <c r="BQ131" s="4" t="str">
        <f t="shared" si="23"/>
        <v>0.3354166666666670.372916666666667</v>
      </c>
      <c r="BR131" s="4"/>
    </row>
    <row r="132" spans="1:70" x14ac:dyDescent="0.25">
      <c r="A132" s="2">
        <v>42741</v>
      </c>
      <c r="B132">
        <v>115.72</v>
      </c>
      <c r="C132">
        <v>115.72</v>
      </c>
      <c r="D132">
        <v>115.75</v>
      </c>
      <c r="E132">
        <v>115.75</v>
      </c>
      <c r="F132">
        <v>115.7</v>
      </c>
      <c r="G132">
        <v>115.73</v>
      </c>
      <c r="H132">
        <v>115.72</v>
      </c>
      <c r="I132">
        <v>115.72</v>
      </c>
      <c r="J132">
        <v>115.68</v>
      </c>
      <c r="K132">
        <v>115.68</v>
      </c>
      <c r="L132">
        <v>115.65</v>
      </c>
      <c r="M132">
        <v>115.63</v>
      </c>
      <c r="N132">
        <v>115.63</v>
      </c>
      <c r="O132">
        <v>115.65</v>
      </c>
      <c r="P132">
        <v>115.62</v>
      </c>
      <c r="Q132">
        <v>115.61</v>
      </c>
      <c r="R132">
        <v>115.63</v>
      </c>
      <c r="S132">
        <v>115.66</v>
      </c>
      <c r="T132">
        <v>115.66</v>
      </c>
      <c r="U132">
        <v>115.67</v>
      </c>
      <c r="V132">
        <v>115.65</v>
      </c>
      <c r="W132">
        <v>115.67</v>
      </c>
      <c r="X132">
        <v>115.68</v>
      </c>
      <c r="Y132">
        <v>115.62</v>
      </c>
      <c r="Z132">
        <v>115.6</v>
      </c>
      <c r="AA132">
        <v>115.6</v>
      </c>
      <c r="AB132">
        <v>115.6</v>
      </c>
      <c r="AC132">
        <v>115.57</v>
      </c>
      <c r="AD132">
        <v>115.54</v>
      </c>
      <c r="AE132">
        <v>115.49</v>
      </c>
      <c r="AF132">
        <v>115.48</v>
      </c>
      <c r="AG132">
        <v>115.49</v>
      </c>
      <c r="AH132">
        <v>115.5</v>
      </c>
      <c r="AI132">
        <v>115.56</v>
      </c>
      <c r="AJ132">
        <v>115.54</v>
      </c>
      <c r="AK132">
        <v>115.56</v>
      </c>
      <c r="AL132">
        <v>115.58</v>
      </c>
      <c r="AM132">
        <v>115.56</v>
      </c>
      <c r="AN132">
        <v>115.62</v>
      </c>
      <c r="AO132">
        <v>115.62</v>
      </c>
      <c r="AP132">
        <v>115.56</v>
      </c>
      <c r="AQ132">
        <v>115.59</v>
      </c>
      <c r="AR132">
        <v>115.57</v>
      </c>
      <c r="AS132">
        <v>115.54</v>
      </c>
      <c r="AT132">
        <v>115.5</v>
      </c>
      <c r="AU132">
        <v>115.52</v>
      </c>
      <c r="AV132">
        <v>115.55</v>
      </c>
      <c r="AW132">
        <v>115.53</v>
      </c>
      <c r="AX132">
        <v>115.54</v>
      </c>
      <c r="AY132">
        <v>115.52</v>
      </c>
      <c r="AZ132">
        <v>115.46</v>
      </c>
      <c r="BA132">
        <v>115.47</v>
      </c>
      <c r="BB132">
        <v>115.5</v>
      </c>
      <c r="BC132">
        <v>115.45</v>
      </c>
      <c r="BD132">
        <v>115.47</v>
      </c>
      <c r="BE132">
        <v>115.47</v>
      </c>
      <c r="BF132">
        <v>115.45</v>
      </c>
      <c r="BG132">
        <v>115.42</v>
      </c>
      <c r="BH132">
        <v>115.29</v>
      </c>
      <c r="BI132">
        <v>115.3</v>
      </c>
      <c r="BK132">
        <f t="shared" ref="BK132:BK143" si="25">MIN(B132:BI132)</f>
        <v>115.29</v>
      </c>
      <c r="BL132">
        <f t="shared" ref="BL132:BL143" si="26">MAX(B132:BI132)</f>
        <v>115.75</v>
      </c>
      <c r="BN132">
        <f t="shared" si="24"/>
        <v>129</v>
      </c>
      <c r="BO132" s="4">
        <f>HLOOKUP(BK132,B132:$BI$144,142-BN132,FALSE)</f>
        <v>0.37361111111111095</v>
      </c>
      <c r="BP132" s="4">
        <f>HLOOKUP(BL132,B132:$BI$144,142-BN132,FALSE)</f>
        <v>0.3347222222222222</v>
      </c>
      <c r="BQ132" s="4" t="str">
        <f t="shared" ref="BQ132:BQ143" si="27">BO132&amp;BP132</f>
        <v>0.3736111111111110.334722222222222</v>
      </c>
      <c r="BR132" s="4"/>
    </row>
    <row r="133" spans="1:70" x14ac:dyDescent="0.25">
      <c r="A133" s="2">
        <v>42744</v>
      </c>
      <c r="B133">
        <v>117.18</v>
      </c>
      <c r="C133">
        <v>117.19</v>
      </c>
      <c r="D133">
        <v>117.19</v>
      </c>
      <c r="E133">
        <v>117.22</v>
      </c>
      <c r="F133">
        <v>117.21</v>
      </c>
      <c r="G133">
        <v>117.23</v>
      </c>
      <c r="H133">
        <v>117.24</v>
      </c>
      <c r="I133">
        <v>117.23</v>
      </c>
      <c r="J133">
        <v>117.22</v>
      </c>
      <c r="K133">
        <v>117.24</v>
      </c>
      <c r="L133">
        <v>117.27</v>
      </c>
      <c r="M133">
        <v>117.28</v>
      </c>
      <c r="N133">
        <v>117.29</v>
      </c>
      <c r="O133">
        <v>117.28</v>
      </c>
      <c r="P133">
        <v>117.29</v>
      </c>
      <c r="Q133">
        <v>117.29</v>
      </c>
      <c r="R133">
        <v>117.3</v>
      </c>
      <c r="S133">
        <v>117.32</v>
      </c>
      <c r="T133">
        <v>117.33</v>
      </c>
      <c r="U133">
        <v>117.32</v>
      </c>
      <c r="V133">
        <v>117.33</v>
      </c>
      <c r="W133">
        <v>117.3</v>
      </c>
      <c r="X133">
        <v>117.29</v>
      </c>
      <c r="Y133">
        <v>117.28</v>
      </c>
      <c r="Z133">
        <v>117.28</v>
      </c>
      <c r="AA133">
        <v>117.29</v>
      </c>
      <c r="AB133">
        <v>117.28</v>
      </c>
      <c r="AC133">
        <v>117.29</v>
      </c>
      <c r="AD133">
        <v>117.3</v>
      </c>
      <c r="AE133">
        <v>117.33</v>
      </c>
      <c r="AF133">
        <v>117.32</v>
      </c>
      <c r="AG133">
        <v>117.3</v>
      </c>
      <c r="AH133">
        <v>117.27</v>
      </c>
      <c r="AI133">
        <v>117.3</v>
      </c>
      <c r="AJ133">
        <v>117.29</v>
      </c>
      <c r="AK133">
        <v>117.3</v>
      </c>
      <c r="AL133">
        <v>117.24</v>
      </c>
      <c r="AM133">
        <v>117.23</v>
      </c>
      <c r="AN133">
        <v>117.24</v>
      </c>
      <c r="AO133">
        <v>117.25</v>
      </c>
      <c r="AP133">
        <v>117.19</v>
      </c>
      <c r="AQ133">
        <v>117.16</v>
      </c>
      <c r="AR133">
        <v>117.17</v>
      </c>
      <c r="AS133">
        <v>117.18</v>
      </c>
      <c r="AT133">
        <v>117.15</v>
      </c>
      <c r="AU133">
        <v>117.13</v>
      </c>
      <c r="AV133">
        <v>117.14</v>
      </c>
      <c r="AW133">
        <v>117.13</v>
      </c>
      <c r="AX133">
        <v>117.12</v>
      </c>
      <c r="AY133">
        <v>117.12</v>
      </c>
      <c r="AZ133">
        <v>117.13</v>
      </c>
      <c r="BA133">
        <v>117.14</v>
      </c>
      <c r="BB133">
        <v>117.13</v>
      </c>
      <c r="BC133">
        <v>117.14</v>
      </c>
      <c r="BD133">
        <v>117.14</v>
      </c>
      <c r="BE133">
        <v>117.12</v>
      </c>
      <c r="BF133">
        <v>117.13</v>
      </c>
      <c r="BG133">
        <v>117.15</v>
      </c>
      <c r="BH133">
        <v>117.15</v>
      </c>
      <c r="BI133">
        <v>117.15</v>
      </c>
      <c r="BK133">
        <f t="shared" si="25"/>
        <v>117.12</v>
      </c>
      <c r="BL133">
        <f t="shared" si="26"/>
        <v>117.33</v>
      </c>
      <c r="BN133">
        <f t="shared" ref="BN133:BN143" si="28">BN132+1</f>
        <v>130</v>
      </c>
      <c r="BO133" s="4">
        <f>HLOOKUP(BK133,B133:$BI$144,142-BN133,FALSE)</f>
        <v>0.36666666666666653</v>
      </c>
      <c r="BP133" s="4">
        <f>HLOOKUP(BL133,B133:$BI$144,142-BN133,FALSE)</f>
        <v>0.34583333333333327</v>
      </c>
      <c r="BQ133" s="4" t="str">
        <f t="shared" si="27"/>
        <v>0.3666666666666670.345833333333333</v>
      </c>
      <c r="BR133" s="4"/>
    </row>
    <row r="134" spans="1:70" x14ac:dyDescent="0.25">
      <c r="A134" s="2">
        <v>42745</v>
      </c>
      <c r="B134">
        <v>116.03</v>
      </c>
      <c r="C134">
        <v>116.05</v>
      </c>
      <c r="D134">
        <v>116.03</v>
      </c>
      <c r="E134">
        <v>115.99</v>
      </c>
      <c r="F134">
        <v>115.99</v>
      </c>
      <c r="G134">
        <v>116.01</v>
      </c>
      <c r="H134">
        <v>116.04</v>
      </c>
      <c r="I134">
        <v>116.06</v>
      </c>
      <c r="J134">
        <v>116.08</v>
      </c>
      <c r="K134">
        <v>116.06</v>
      </c>
      <c r="L134">
        <v>116.07</v>
      </c>
      <c r="M134">
        <v>116.04</v>
      </c>
      <c r="N134">
        <v>116.07</v>
      </c>
      <c r="O134">
        <v>116.06</v>
      </c>
      <c r="P134">
        <v>116.03</v>
      </c>
      <c r="Q134">
        <v>116.03</v>
      </c>
      <c r="R134">
        <v>116.04</v>
      </c>
      <c r="S134">
        <v>115.98</v>
      </c>
      <c r="T134">
        <v>115.92</v>
      </c>
      <c r="U134">
        <v>115.97</v>
      </c>
      <c r="V134">
        <v>115.96</v>
      </c>
      <c r="W134">
        <v>115.95</v>
      </c>
      <c r="X134">
        <v>115.98</v>
      </c>
      <c r="Y134">
        <v>115.96</v>
      </c>
      <c r="Z134">
        <v>115.94</v>
      </c>
      <c r="AA134">
        <v>115.95</v>
      </c>
      <c r="AB134">
        <v>115.96</v>
      </c>
      <c r="AC134">
        <v>115.94</v>
      </c>
      <c r="AD134">
        <v>115.96</v>
      </c>
      <c r="AE134">
        <v>115.99</v>
      </c>
      <c r="AF134">
        <v>116.01</v>
      </c>
      <c r="AG134">
        <v>116.03</v>
      </c>
      <c r="AH134">
        <v>116.07</v>
      </c>
      <c r="AI134">
        <v>116.03</v>
      </c>
      <c r="AJ134">
        <v>116.07</v>
      </c>
      <c r="AK134">
        <v>116.04</v>
      </c>
      <c r="AL134">
        <v>116.04</v>
      </c>
      <c r="AM134">
        <v>116.03</v>
      </c>
      <c r="AN134">
        <v>116.02</v>
      </c>
      <c r="AO134">
        <v>115.96</v>
      </c>
      <c r="AP134">
        <v>115.98</v>
      </c>
      <c r="AQ134">
        <v>115.96</v>
      </c>
      <c r="AR134">
        <v>115.94</v>
      </c>
      <c r="AS134">
        <v>115.96</v>
      </c>
      <c r="AT134">
        <v>115.93</v>
      </c>
      <c r="AU134">
        <v>115.9</v>
      </c>
      <c r="AV134">
        <v>115.9</v>
      </c>
      <c r="AW134">
        <v>115.9</v>
      </c>
      <c r="AX134">
        <v>115.88</v>
      </c>
      <c r="AY134">
        <v>115.92</v>
      </c>
      <c r="AZ134">
        <v>115.93</v>
      </c>
      <c r="BA134">
        <v>115.93</v>
      </c>
      <c r="BB134">
        <v>115.93</v>
      </c>
      <c r="BC134">
        <v>115.9</v>
      </c>
      <c r="BD134">
        <v>115.86</v>
      </c>
      <c r="BE134">
        <v>115.87</v>
      </c>
      <c r="BF134">
        <v>115.85</v>
      </c>
      <c r="BG134">
        <v>115.87</v>
      </c>
      <c r="BH134">
        <v>115.95</v>
      </c>
      <c r="BI134">
        <v>115.92</v>
      </c>
      <c r="BK134">
        <f t="shared" si="25"/>
        <v>115.85</v>
      </c>
      <c r="BL134">
        <f t="shared" si="26"/>
        <v>116.08</v>
      </c>
      <c r="BN134">
        <f t="shared" si="28"/>
        <v>131</v>
      </c>
      <c r="BO134" s="4">
        <f>HLOOKUP(BK134,B134:$BI$144,142-BN134,FALSE)</f>
        <v>0.37222222222222207</v>
      </c>
      <c r="BP134" s="4">
        <f>HLOOKUP(BL134,B134:$BI$144,142-BN134,FALSE)</f>
        <v>0.33888888888888885</v>
      </c>
      <c r="BQ134" s="4" t="str">
        <f t="shared" si="27"/>
        <v>0.3722222222222220.338888888888889</v>
      </c>
      <c r="BR134" s="4"/>
    </row>
    <row r="135" spans="1:70" x14ac:dyDescent="0.25">
      <c r="A135" s="2">
        <v>42746</v>
      </c>
      <c r="B135">
        <v>115.92</v>
      </c>
      <c r="C135">
        <v>115.92</v>
      </c>
      <c r="D135">
        <v>115.92</v>
      </c>
      <c r="E135">
        <v>115.92</v>
      </c>
      <c r="F135">
        <v>115.93</v>
      </c>
      <c r="G135">
        <v>115.93</v>
      </c>
      <c r="H135">
        <v>115.91</v>
      </c>
      <c r="I135">
        <v>115.91</v>
      </c>
      <c r="J135">
        <v>115.88</v>
      </c>
      <c r="K135">
        <v>115.84</v>
      </c>
      <c r="L135">
        <v>115.83</v>
      </c>
      <c r="M135">
        <v>115.81</v>
      </c>
      <c r="N135">
        <v>115.84</v>
      </c>
      <c r="O135">
        <v>115.84</v>
      </c>
      <c r="P135">
        <v>115.84</v>
      </c>
      <c r="Q135">
        <v>115.79</v>
      </c>
      <c r="R135">
        <v>115.79</v>
      </c>
      <c r="S135">
        <v>115.79</v>
      </c>
      <c r="T135">
        <v>115.81</v>
      </c>
      <c r="U135">
        <v>115.79</v>
      </c>
      <c r="V135">
        <v>115.8</v>
      </c>
      <c r="W135">
        <v>115.81</v>
      </c>
      <c r="X135">
        <v>115.79</v>
      </c>
      <c r="Y135">
        <v>115.8</v>
      </c>
      <c r="Z135">
        <v>115.79</v>
      </c>
      <c r="AA135">
        <v>115.78</v>
      </c>
      <c r="AB135">
        <v>115.77</v>
      </c>
      <c r="AC135">
        <v>115.76</v>
      </c>
      <c r="AD135">
        <v>115.79</v>
      </c>
      <c r="AE135">
        <v>115.82</v>
      </c>
      <c r="AF135">
        <v>115.79</v>
      </c>
      <c r="AG135">
        <v>115.77</v>
      </c>
      <c r="AH135">
        <v>115.8</v>
      </c>
      <c r="AI135">
        <v>115.81</v>
      </c>
      <c r="AJ135">
        <v>115.78</v>
      </c>
      <c r="AK135">
        <v>115.78</v>
      </c>
      <c r="AL135">
        <v>115.77</v>
      </c>
      <c r="AM135">
        <v>115.78</v>
      </c>
      <c r="AN135">
        <v>115.74</v>
      </c>
      <c r="AO135">
        <v>115.72</v>
      </c>
      <c r="AP135">
        <v>115.71</v>
      </c>
      <c r="AQ135">
        <v>115.69</v>
      </c>
      <c r="AR135">
        <v>115.71</v>
      </c>
      <c r="AS135">
        <v>115.75</v>
      </c>
      <c r="AT135">
        <v>115.73</v>
      </c>
      <c r="AU135">
        <v>115.73</v>
      </c>
      <c r="AV135">
        <v>115.74</v>
      </c>
      <c r="AW135">
        <v>115.76</v>
      </c>
      <c r="AX135">
        <v>115.76</v>
      </c>
      <c r="AY135">
        <v>115.74</v>
      </c>
      <c r="AZ135">
        <v>115.68</v>
      </c>
      <c r="BA135">
        <v>115.69</v>
      </c>
      <c r="BB135">
        <v>115.73</v>
      </c>
      <c r="BC135">
        <v>115.72</v>
      </c>
      <c r="BD135">
        <v>115.78</v>
      </c>
      <c r="BE135">
        <v>115.78</v>
      </c>
      <c r="BF135">
        <v>115.79</v>
      </c>
      <c r="BG135">
        <v>115.79</v>
      </c>
      <c r="BH135">
        <v>115.81</v>
      </c>
      <c r="BI135">
        <v>115.82</v>
      </c>
      <c r="BK135">
        <f t="shared" si="25"/>
        <v>115.68</v>
      </c>
      <c r="BL135">
        <f t="shared" si="26"/>
        <v>115.93</v>
      </c>
      <c r="BN135">
        <f t="shared" si="28"/>
        <v>132</v>
      </c>
      <c r="BO135" s="4">
        <f>HLOOKUP(BK135,B135:$BI$144,142-BN135,FALSE)</f>
        <v>0.36805555555555541</v>
      </c>
      <c r="BP135" s="4">
        <f>HLOOKUP(BL135,B135:$BI$144,142-BN135,FALSE)</f>
        <v>0.33611111111111108</v>
      </c>
      <c r="BQ135" s="4" t="str">
        <f t="shared" si="27"/>
        <v>0.3680555555555550.336111111111111</v>
      </c>
      <c r="BR135" s="4"/>
    </row>
    <row r="136" spans="1:70" x14ac:dyDescent="0.25">
      <c r="A136" s="2">
        <v>42747</v>
      </c>
      <c r="B136">
        <v>115.13</v>
      </c>
      <c r="C136">
        <v>115.17</v>
      </c>
      <c r="D136">
        <v>115.21</v>
      </c>
      <c r="E136">
        <v>115.22</v>
      </c>
      <c r="F136">
        <v>115.17</v>
      </c>
      <c r="G136">
        <v>115.2</v>
      </c>
      <c r="H136">
        <v>115.2</v>
      </c>
      <c r="I136">
        <v>115.13</v>
      </c>
      <c r="J136">
        <v>115.18</v>
      </c>
      <c r="K136">
        <v>115.18</v>
      </c>
      <c r="L136">
        <v>115.17</v>
      </c>
      <c r="M136">
        <v>115.15</v>
      </c>
      <c r="N136">
        <v>115.19</v>
      </c>
      <c r="O136">
        <v>115.17</v>
      </c>
      <c r="P136">
        <v>115.15</v>
      </c>
      <c r="Q136">
        <v>115.13</v>
      </c>
      <c r="R136">
        <v>115.14</v>
      </c>
      <c r="S136">
        <v>115.09</v>
      </c>
      <c r="T136">
        <v>115.09</v>
      </c>
      <c r="U136">
        <v>115.08</v>
      </c>
      <c r="V136">
        <v>115.11</v>
      </c>
      <c r="W136">
        <v>115.15</v>
      </c>
      <c r="X136">
        <v>115.14</v>
      </c>
      <c r="Y136">
        <v>115.1</v>
      </c>
      <c r="Z136">
        <v>115.05</v>
      </c>
      <c r="AA136">
        <v>115.05</v>
      </c>
      <c r="AB136">
        <v>115.05</v>
      </c>
      <c r="AC136">
        <v>115.01</v>
      </c>
      <c r="AD136">
        <v>115.04</v>
      </c>
      <c r="AE136">
        <v>115.07</v>
      </c>
      <c r="AF136">
        <v>115.07</v>
      </c>
      <c r="AG136">
        <v>115.03</v>
      </c>
      <c r="AH136">
        <v>114.98</v>
      </c>
      <c r="AI136">
        <v>114.97</v>
      </c>
      <c r="AJ136">
        <v>115</v>
      </c>
      <c r="AK136">
        <v>115.03</v>
      </c>
      <c r="AL136">
        <v>115</v>
      </c>
      <c r="AM136">
        <v>115.03</v>
      </c>
      <c r="AN136">
        <v>114.97</v>
      </c>
      <c r="AO136">
        <v>115.05</v>
      </c>
      <c r="AP136">
        <v>115.06</v>
      </c>
      <c r="AQ136">
        <v>115.1</v>
      </c>
      <c r="AR136">
        <v>115</v>
      </c>
      <c r="AS136">
        <v>115</v>
      </c>
      <c r="AT136">
        <v>115.03</v>
      </c>
      <c r="AU136">
        <v>115</v>
      </c>
      <c r="AV136">
        <v>115.04</v>
      </c>
      <c r="AW136">
        <v>114.99</v>
      </c>
      <c r="AX136">
        <v>114.94</v>
      </c>
      <c r="AY136">
        <v>114.91</v>
      </c>
      <c r="AZ136">
        <v>114.95</v>
      </c>
      <c r="BA136">
        <v>115.11</v>
      </c>
      <c r="BB136">
        <v>115.13</v>
      </c>
      <c r="BC136">
        <v>115.14</v>
      </c>
      <c r="BD136">
        <v>115.15</v>
      </c>
      <c r="BE136">
        <v>115.2</v>
      </c>
      <c r="BF136">
        <v>115.17</v>
      </c>
      <c r="BG136">
        <v>115.22</v>
      </c>
      <c r="BH136">
        <v>115.17</v>
      </c>
      <c r="BI136">
        <v>115.08</v>
      </c>
      <c r="BK136">
        <f t="shared" si="25"/>
        <v>114.91</v>
      </c>
      <c r="BL136">
        <f t="shared" si="26"/>
        <v>115.22</v>
      </c>
      <c r="BN136">
        <f t="shared" si="28"/>
        <v>133</v>
      </c>
      <c r="BO136" s="4">
        <f>HLOOKUP(BK136,B136:$BI$144,142-BN136,FALSE)</f>
        <v>0.36736111111111097</v>
      </c>
      <c r="BP136" s="4">
        <f>HLOOKUP(BL136,B136:$BI$144,142-BN136,FALSE)</f>
        <v>0.33541666666666664</v>
      </c>
      <c r="BQ136" s="4" t="str">
        <f t="shared" si="27"/>
        <v>0.3673611111111110.335416666666667</v>
      </c>
      <c r="BR136" s="4"/>
    </row>
    <row r="137" spans="1:70" x14ac:dyDescent="0.25">
      <c r="A137" s="2">
        <v>42748</v>
      </c>
      <c r="B137">
        <v>115.05</v>
      </c>
      <c r="C137">
        <v>115.08</v>
      </c>
      <c r="D137">
        <v>115.06</v>
      </c>
      <c r="E137">
        <v>115.06</v>
      </c>
      <c r="F137">
        <v>115.01</v>
      </c>
      <c r="G137">
        <v>115</v>
      </c>
      <c r="H137">
        <v>114.97</v>
      </c>
      <c r="I137">
        <v>114.97</v>
      </c>
      <c r="J137">
        <v>114.96</v>
      </c>
      <c r="K137">
        <v>114.94</v>
      </c>
      <c r="L137">
        <v>114.91</v>
      </c>
      <c r="M137">
        <v>114.94</v>
      </c>
      <c r="N137">
        <v>114.92</v>
      </c>
      <c r="O137">
        <v>114.92</v>
      </c>
      <c r="P137">
        <v>114.93</v>
      </c>
      <c r="Q137">
        <v>114.91</v>
      </c>
      <c r="R137">
        <v>114.92</v>
      </c>
      <c r="S137">
        <v>114.93</v>
      </c>
      <c r="T137">
        <v>114.96</v>
      </c>
      <c r="U137">
        <v>114.94</v>
      </c>
      <c r="V137">
        <v>114.92</v>
      </c>
      <c r="W137">
        <v>114.88</v>
      </c>
      <c r="X137">
        <v>114.87</v>
      </c>
      <c r="Y137">
        <v>114.88</v>
      </c>
      <c r="Z137">
        <v>114.89</v>
      </c>
      <c r="AA137">
        <v>114.88</v>
      </c>
      <c r="AB137">
        <v>114.88</v>
      </c>
      <c r="AC137">
        <v>114.89</v>
      </c>
      <c r="AD137">
        <v>114.84</v>
      </c>
      <c r="AE137">
        <v>114.86</v>
      </c>
      <c r="AF137">
        <v>114.83</v>
      </c>
      <c r="AG137">
        <v>114.84</v>
      </c>
      <c r="AH137">
        <v>114.85</v>
      </c>
      <c r="AI137">
        <v>114.84</v>
      </c>
      <c r="AJ137">
        <v>114.85</v>
      </c>
      <c r="AK137">
        <v>114.85</v>
      </c>
      <c r="AL137">
        <v>114.81</v>
      </c>
      <c r="AM137">
        <v>114.82</v>
      </c>
      <c r="AN137">
        <v>114.83</v>
      </c>
      <c r="AO137">
        <v>114.84</v>
      </c>
      <c r="AP137">
        <v>114.86</v>
      </c>
      <c r="AQ137">
        <v>114.89</v>
      </c>
      <c r="AR137">
        <v>114.91</v>
      </c>
      <c r="AS137">
        <v>114.92</v>
      </c>
      <c r="AT137">
        <v>114.92</v>
      </c>
      <c r="AU137">
        <v>114.9</v>
      </c>
      <c r="AV137">
        <v>114.88</v>
      </c>
      <c r="AW137">
        <v>114.87</v>
      </c>
      <c r="AX137">
        <v>114.84</v>
      </c>
      <c r="AY137">
        <v>114.85</v>
      </c>
      <c r="AZ137">
        <v>114.85</v>
      </c>
      <c r="BA137">
        <v>114.86</v>
      </c>
      <c r="BB137">
        <v>114.84</v>
      </c>
      <c r="BC137">
        <v>114.79</v>
      </c>
      <c r="BD137">
        <v>114.69</v>
      </c>
      <c r="BE137">
        <v>114.65</v>
      </c>
      <c r="BF137">
        <v>114.6</v>
      </c>
      <c r="BG137">
        <v>114.62</v>
      </c>
      <c r="BH137">
        <v>114.66</v>
      </c>
      <c r="BI137">
        <v>114.66</v>
      </c>
      <c r="BK137">
        <f t="shared" si="25"/>
        <v>114.6</v>
      </c>
      <c r="BL137">
        <f t="shared" si="26"/>
        <v>115.08</v>
      </c>
      <c r="BN137">
        <f t="shared" si="28"/>
        <v>134</v>
      </c>
      <c r="BO137" s="4">
        <f>HLOOKUP(BK137,B137:$BI$144,142-BN137,FALSE)</f>
        <v>0.37222222222222207</v>
      </c>
      <c r="BP137" s="4">
        <f>HLOOKUP(BL137,B137:$BI$144,142-BN137,FALSE)</f>
        <v>0.33402777777777776</v>
      </c>
      <c r="BQ137" s="4" t="str">
        <f t="shared" si="27"/>
        <v>0.3722222222222220.334027777777778</v>
      </c>
      <c r="BR137" s="4"/>
    </row>
    <row r="138" spans="1:70" x14ac:dyDescent="0.25">
      <c r="A138" s="2">
        <v>42751</v>
      </c>
      <c r="B138">
        <v>114.34</v>
      </c>
      <c r="C138">
        <v>114.35</v>
      </c>
      <c r="D138">
        <v>114.39</v>
      </c>
      <c r="E138">
        <v>114.39</v>
      </c>
      <c r="F138">
        <v>114.37</v>
      </c>
      <c r="G138">
        <v>114.33</v>
      </c>
      <c r="H138">
        <v>114.36</v>
      </c>
      <c r="I138">
        <v>114.37</v>
      </c>
      <c r="J138">
        <v>114.41</v>
      </c>
      <c r="K138">
        <v>114.41</v>
      </c>
      <c r="L138">
        <v>114.38</v>
      </c>
      <c r="M138">
        <v>114.4</v>
      </c>
      <c r="N138">
        <v>114.39</v>
      </c>
      <c r="O138">
        <v>114.39</v>
      </c>
      <c r="P138">
        <v>114.39</v>
      </c>
      <c r="Q138">
        <v>114.4</v>
      </c>
      <c r="R138">
        <v>114.39</v>
      </c>
      <c r="S138">
        <v>114.4</v>
      </c>
      <c r="T138">
        <v>114.4</v>
      </c>
      <c r="U138">
        <v>114.39</v>
      </c>
      <c r="V138">
        <v>114.36</v>
      </c>
      <c r="W138">
        <v>114.36</v>
      </c>
      <c r="X138">
        <v>114.37</v>
      </c>
      <c r="Y138">
        <v>114.36</v>
      </c>
      <c r="Z138">
        <v>114.32</v>
      </c>
      <c r="AA138">
        <v>114.28</v>
      </c>
      <c r="AB138">
        <v>114.28</v>
      </c>
      <c r="AC138">
        <v>114.24</v>
      </c>
      <c r="AD138">
        <v>114.27</v>
      </c>
      <c r="AE138">
        <v>114.25</v>
      </c>
      <c r="AF138">
        <v>114.26</v>
      </c>
      <c r="AG138">
        <v>114.25</v>
      </c>
      <c r="AH138">
        <v>114.24</v>
      </c>
      <c r="AI138">
        <v>114.28</v>
      </c>
      <c r="AJ138">
        <v>114.3</v>
      </c>
      <c r="AK138">
        <v>114.26</v>
      </c>
      <c r="AL138">
        <v>114.28</v>
      </c>
      <c r="AM138">
        <v>114.31</v>
      </c>
      <c r="AN138">
        <v>114.28</v>
      </c>
      <c r="AO138">
        <v>114.26</v>
      </c>
      <c r="AP138">
        <v>114.26</v>
      </c>
      <c r="AQ138">
        <v>114.31</v>
      </c>
      <c r="AR138">
        <v>114.3</v>
      </c>
      <c r="AS138">
        <v>114.29</v>
      </c>
      <c r="AT138">
        <v>114.33</v>
      </c>
      <c r="AU138">
        <v>114.34</v>
      </c>
      <c r="AV138">
        <v>114.34</v>
      </c>
      <c r="AW138">
        <v>114.32</v>
      </c>
      <c r="AX138">
        <v>114.31</v>
      </c>
      <c r="AY138">
        <v>114.31</v>
      </c>
      <c r="AZ138">
        <v>114.28</v>
      </c>
      <c r="BA138">
        <v>114.29</v>
      </c>
      <c r="BB138">
        <v>114.27</v>
      </c>
      <c r="BC138">
        <v>114.23</v>
      </c>
      <c r="BD138">
        <v>114.2</v>
      </c>
      <c r="BE138">
        <v>114.24</v>
      </c>
      <c r="BF138">
        <v>114.25</v>
      </c>
      <c r="BG138">
        <v>114.29</v>
      </c>
      <c r="BH138">
        <v>114.28</v>
      </c>
      <c r="BI138">
        <v>114.27</v>
      </c>
      <c r="BK138">
        <f t="shared" si="25"/>
        <v>114.2</v>
      </c>
      <c r="BL138">
        <f t="shared" si="26"/>
        <v>114.41</v>
      </c>
      <c r="BN138">
        <f t="shared" si="28"/>
        <v>135</v>
      </c>
      <c r="BO138" s="4">
        <f>HLOOKUP(BK138,B138:$BI$144,142-BN138,FALSE)</f>
        <v>0.37083333333333318</v>
      </c>
      <c r="BP138" s="4">
        <f>HLOOKUP(BL138,B138:$BI$144,142-BN138,FALSE)</f>
        <v>0.33888888888888885</v>
      </c>
      <c r="BQ138" s="4" t="str">
        <f t="shared" si="27"/>
        <v>0.3708333333333330.338888888888889</v>
      </c>
      <c r="BR138" s="4"/>
    </row>
    <row r="139" spans="1:70" x14ac:dyDescent="0.25">
      <c r="A139" s="2">
        <v>42752</v>
      </c>
      <c r="B139">
        <v>114.09</v>
      </c>
      <c r="C139">
        <v>114.09</v>
      </c>
      <c r="D139">
        <v>114.08</v>
      </c>
      <c r="E139">
        <v>114.1</v>
      </c>
      <c r="F139">
        <v>114.12</v>
      </c>
      <c r="G139">
        <v>114.13</v>
      </c>
      <c r="H139">
        <v>114.04</v>
      </c>
      <c r="I139">
        <v>114.02</v>
      </c>
      <c r="J139">
        <v>113.98</v>
      </c>
      <c r="K139">
        <v>113.98</v>
      </c>
      <c r="L139">
        <v>113.97</v>
      </c>
      <c r="M139">
        <v>113.97</v>
      </c>
      <c r="N139">
        <v>113.93</v>
      </c>
      <c r="O139">
        <v>113.93</v>
      </c>
      <c r="P139">
        <v>113.95</v>
      </c>
      <c r="Q139">
        <v>113.94</v>
      </c>
      <c r="R139">
        <v>113.92</v>
      </c>
      <c r="S139">
        <v>113.91</v>
      </c>
      <c r="T139">
        <v>113.91</v>
      </c>
      <c r="U139">
        <v>113.92</v>
      </c>
      <c r="V139">
        <v>113.92</v>
      </c>
      <c r="W139">
        <v>113.93</v>
      </c>
      <c r="X139">
        <v>113.89</v>
      </c>
      <c r="Y139">
        <v>113.92</v>
      </c>
      <c r="Z139">
        <v>113.89</v>
      </c>
      <c r="AA139">
        <v>113.88</v>
      </c>
      <c r="AB139">
        <v>113.9</v>
      </c>
      <c r="AC139">
        <v>113.93</v>
      </c>
      <c r="AD139">
        <v>113.91</v>
      </c>
      <c r="AE139">
        <v>113.94</v>
      </c>
      <c r="AF139">
        <v>113.93</v>
      </c>
      <c r="AG139">
        <v>113.94</v>
      </c>
      <c r="AH139">
        <v>113.92</v>
      </c>
      <c r="AI139">
        <v>113.93</v>
      </c>
      <c r="AJ139">
        <v>113.9</v>
      </c>
      <c r="AK139">
        <v>113.88</v>
      </c>
      <c r="AL139">
        <v>113.85</v>
      </c>
      <c r="AM139">
        <v>113.88</v>
      </c>
      <c r="AN139">
        <v>113.87</v>
      </c>
      <c r="AO139">
        <v>113.91</v>
      </c>
      <c r="AP139">
        <v>113.91</v>
      </c>
      <c r="AQ139">
        <v>113.96</v>
      </c>
      <c r="AR139">
        <v>113.95</v>
      </c>
      <c r="AS139">
        <v>113.94</v>
      </c>
      <c r="AT139">
        <v>113.92</v>
      </c>
      <c r="AU139">
        <v>113.92</v>
      </c>
      <c r="AV139">
        <v>113.96</v>
      </c>
      <c r="AW139">
        <v>113.96</v>
      </c>
      <c r="AX139">
        <v>114</v>
      </c>
      <c r="AY139">
        <v>113.99</v>
      </c>
      <c r="AZ139">
        <v>114</v>
      </c>
      <c r="BA139">
        <v>114.05</v>
      </c>
      <c r="BB139">
        <v>114.06</v>
      </c>
      <c r="BC139">
        <v>114.07</v>
      </c>
      <c r="BD139">
        <v>114.05</v>
      </c>
      <c r="BE139">
        <v>114.06</v>
      </c>
      <c r="BF139">
        <v>114.03</v>
      </c>
      <c r="BG139">
        <v>114.05</v>
      </c>
      <c r="BH139">
        <v>114.05</v>
      </c>
      <c r="BI139">
        <v>114.11</v>
      </c>
      <c r="BK139">
        <f t="shared" si="25"/>
        <v>113.85</v>
      </c>
      <c r="BL139">
        <f t="shared" si="26"/>
        <v>114.13</v>
      </c>
      <c r="BN139">
        <f t="shared" si="28"/>
        <v>136</v>
      </c>
      <c r="BO139" s="4">
        <f>HLOOKUP(BK139,B139:$BI$144,142-BN139,FALSE)</f>
        <v>0.35833333333333323</v>
      </c>
      <c r="BP139" s="4">
        <f>HLOOKUP(BL139,B139:$BI$144,142-BN139,FALSE)</f>
        <v>0.33680555555555552</v>
      </c>
      <c r="BQ139" s="4" t="str">
        <f t="shared" si="27"/>
        <v>0.3583333333333330.336805555555556</v>
      </c>
      <c r="BR139" s="4"/>
    </row>
    <row r="140" spans="1:70" x14ac:dyDescent="0.25">
      <c r="A140" s="2">
        <v>42753</v>
      </c>
      <c r="B140">
        <v>112.69</v>
      </c>
      <c r="C140">
        <v>112.7</v>
      </c>
      <c r="D140">
        <v>112.76</v>
      </c>
      <c r="E140">
        <v>112.75</v>
      </c>
      <c r="F140">
        <v>112.78</v>
      </c>
      <c r="G140">
        <v>112.82</v>
      </c>
      <c r="H140">
        <v>112.9</v>
      </c>
      <c r="I140">
        <v>112.93</v>
      </c>
      <c r="J140">
        <v>112.91</v>
      </c>
      <c r="K140">
        <v>112.88</v>
      </c>
      <c r="L140">
        <v>112.89</v>
      </c>
      <c r="M140">
        <v>112.91</v>
      </c>
      <c r="N140">
        <v>112.91</v>
      </c>
      <c r="O140">
        <v>112.85</v>
      </c>
      <c r="P140">
        <v>112.81</v>
      </c>
      <c r="Q140">
        <v>112.82</v>
      </c>
      <c r="R140">
        <v>112.81</v>
      </c>
      <c r="S140">
        <v>112.8</v>
      </c>
      <c r="T140">
        <v>112.78</v>
      </c>
      <c r="U140">
        <v>112.81</v>
      </c>
      <c r="V140">
        <v>112.82</v>
      </c>
      <c r="W140">
        <v>112.85</v>
      </c>
      <c r="X140">
        <v>112.87</v>
      </c>
      <c r="Y140">
        <v>112.87</v>
      </c>
      <c r="Z140">
        <v>112.88</v>
      </c>
      <c r="AA140">
        <v>112.84</v>
      </c>
      <c r="AB140">
        <v>112.83</v>
      </c>
      <c r="AC140">
        <v>112.86</v>
      </c>
      <c r="AD140">
        <v>112.84</v>
      </c>
      <c r="AE140">
        <v>112.78</v>
      </c>
      <c r="AF140">
        <v>112.79</v>
      </c>
      <c r="AG140">
        <v>112.81</v>
      </c>
      <c r="AH140">
        <v>112.79</v>
      </c>
      <c r="AI140">
        <v>112.76</v>
      </c>
      <c r="AJ140">
        <v>112.79</v>
      </c>
      <c r="AK140">
        <v>112.8</v>
      </c>
      <c r="AL140">
        <v>112.82</v>
      </c>
      <c r="AM140">
        <v>112.82</v>
      </c>
      <c r="AN140">
        <v>112.8</v>
      </c>
      <c r="AO140">
        <v>112.84</v>
      </c>
      <c r="AP140">
        <v>112.89</v>
      </c>
      <c r="AQ140">
        <v>112.9</v>
      </c>
      <c r="AR140">
        <v>112.93</v>
      </c>
      <c r="AS140">
        <v>112.91</v>
      </c>
      <c r="AT140">
        <v>112.92</v>
      </c>
      <c r="AU140">
        <v>112.9</v>
      </c>
      <c r="AV140">
        <v>112.89</v>
      </c>
      <c r="AW140">
        <v>112.89</v>
      </c>
      <c r="AX140">
        <v>112.88</v>
      </c>
      <c r="AY140">
        <v>112.91</v>
      </c>
      <c r="AZ140">
        <v>112.92</v>
      </c>
      <c r="BA140">
        <v>112.95</v>
      </c>
      <c r="BB140">
        <v>112.98</v>
      </c>
      <c r="BC140">
        <v>112.97</v>
      </c>
      <c r="BD140">
        <v>112.91</v>
      </c>
      <c r="BE140">
        <v>112.89</v>
      </c>
      <c r="BF140">
        <v>112.84</v>
      </c>
      <c r="BG140">
        <v>112.86</v>
      </c>
      <c r="BH140">
        <v>112.88</v>
      </c>
      <c r="BI140">
        <v>112.91</v>
      </c>
      <c r="BK140">
        <f t="shared" si="25"/>
        <v>112.69</v>
      </c>
      <c r="BL140">
        <f t="shared" si="26"/>
        <v>112.98</v>
      </c>
      <c r="BN140">
        <f t="shared" si="28"/>
        <v>137</v>
      </c>
      <c r="BO140" s="4">
        <f>HLOOKUP(BK140,B140:$BI$144,142-BN140,FALSE)</f>
        <v>0.33333333333333331</v>
      </c>
      <c r="BP140" s="4">
        <f>HLOOKUP(BL140,B140:$BI$144,142-BN140,FALSE)</f>
        <v>0.3694444444444443</v>
      </c>
      <c r="BQ140" s="4" t="str">
        <f t="shared" si="27"/>
        <v>0.3333333333333330.369444444444444</v>
      </c>
      <c r="BR140" s="4"/>
    </row>
    <row r="141" spans="1:70" x14ac:dyDescent="0.25">
      <c r="A141" s="2">
        <v>42754</v>
      </c>
      <c r="B141">
        <v>114.8</v>
      </c>
      <c r="C141">
        <v>114.82</v>
      </c>
      <c r="D141">
        <v>114.8</v>
      </c>
      <c r="E141">
        <v>114.81</v>
      </c>
      <c r="F141">
        <v>114.84</v>
      </c>
      <c r="G141">
        <v>114.87</v>
      </c>
      <c r="H141">
        <v>114.8</v>
      </c>
      <c r="I141">
        <v>114.79</v>
      </c>
      <c r="J141">
        <v>114.79</v>
      </c>
      <c r="K141">
        <v>114.78</v>
      </c>
      <c r="L141">
        <v>114.8</v>
      </c>
      <c r="M141">
        <v>114.8</v>
      </c>
      <c r="N141">
        <v>114.82</v>
      </c>
      <c r="O141">
        <v>114.79</v>
      </c>
      <c r="P141">
        <v>114.77</v>
      </c>
      <c r="Q141">
        <v>114.78</v>
      </c>
      <c r="R141">
        <v>114.77</v>
      </c>
      <c r="S141">
        <v>114.76</v>
      </c>
      <c r="T141">
        <v>114.75</v>
      </c>
      <c r="U141">
        <v>114.77</v>
      </c>
      <c r="V141">
        <v>114.76</v>
      </c>
      <c r="W141">
        <v>114.8</v>
      </c>
      <c r="X141">
        <v>114.82</v>
      </c>
      <c r="Y141">
        <v>114.77</v>
      </c>
      <c r="Z141">
        <v>114.69</v>
      </c>
      <c r="AA141">
        <v>114.7</v>
      </c>
      <c r="AB141">
        <v>114.69</v>
      </c>
      <c r="AC141">
        <v>114.68</v>
      </c>
      <c r="AD141">
        <v>114.68</v>
      </c>
      <c r="AE141">
        <v>114.68</v>
      </c>
      <c r="AF141">
        <v>114.66</v>
      </c>
      <c r="AG141">
        <v>114.66</v>
      </c>
      <c r="AH141">
        <v>114.67</v>
      </c>
      <c r="AI141">
        <v>114.68</v>
      </c>
      <c r="AJ141">
        <v>114.67</v>
      </c>
      <c r="AK141">
        <v>114.67</v>
      </c>
      <c r="AL141">
        <v>114.66</v>
      </c>
      <c r="AM141">
        <v>114.64</v>
      </c>
      <c r="AN141">
        <v>114.63</v>
      </c>
      <c r="AO141">
        <v>114.63</v>
      </c>
      <c r="AP141">
        <v>114.59</v>
      </c>
      <c r="AQ141">
        <v>114.66</v>
      </c>
      <c r="AR141">
        <v>114.64</v>
      </c>
      <c r="AS141">
        <v>114.64</v>
      </c>
      <c r="AT141">
        <v>114.65</v>
      </c>
      <c r="AU141">
        <v>114.64</v>
      </c>
      <c r="AV141">
        <v>114.67</v>
      </c>
      <c r="AW141">
        <v>114.66</v>
      </c>
      <c r="AX141">
        <v>114.66</v>
      </c>
      <c r="AY141">
        <v>114.63</v>
      </c>
      <c r="AZ141">
        <v>114.62</v>
      </c>
      <c r="BA141">
        <v>114.64</v>
      </c>
      <c r="BB141">
        <v>114.63</v>
      </c>
      <c r="BC141">
        <v>114.59</v>
      </c>
      <c r="BD141">
        <v>114.61</v>
      </c>
      <c r="BE141">
        <v>114.61</v>
      </c>
      <c r="BF141">
        <v>114.66</v>
      </c>
      <c r="BG141">
        <v>114.68</v>
      </c>
      <c r="BH141">
        <v>114.73</v>
      </c>
      <c r="BI141">
        <v>114.75</v>
      </c>
      <c r="BK141">
        <f t="shared" si="25"/>
        <v>114.59</v>
      </c>
      <c r="BL141">
        <f t="shared" si="26"/>
        <v>114.87</v>
      </c>
      <c r="BN141">
        <f t="shared" si="28"/>
        <v>138</v>
      </c>
      <c r="BO141" s="4">
        <f>HLOOKUP(BK141,B141:$BI$144,142-BN141,FALSE)</f>
        <v>0.36111111111111099</v>
      </c>
      <c r="BP141" s="4">
        <f>HLOOKUP(BL141,B141:$BI$144,142-BN141,FALSE)</f>
        <v>0.33680555555555552</v>
      </c>
      <c r="BQ141" s="4" t="str">
        <f t="shared" si="27"/>
        <v>0.3611111111111110.336805555555556</v>
      </c>
      <c r="BR141" s="4"/>
    </row>
    <row r="142" spans="1:70" x14ac:dyDescent="0.25">
      <c r="A142" s="2">
        <v>42755</v>
      </c>
      <c r="B142">
        <v>115.1</v>
      </c>
      <c r="C142">
        <v>115.07</v>
      </c>
      <c r="D142">
        <v>115.06</v>
      </c>
      <c r="E142">
        <v>115.07</v>
      </c>
      <c r="F142">
        <v>115.07</v>
      </c>
      <c r="G142">
        <v>115.12</v>
      </c>
      <c r="H142">
        <v>115.08</v>
      </c>
      <c r="I142">
        <v>115.08</v>
      </c>
      <c r="J142">
        <v>115.07</v>
      </c>
      <c r="K142">
        <v>115.07</v>
      </c>
      <c r="L142">
        <v>115.06</v>
      </c>
      <c r="M142">
        <v>115.08</v>
      </c>
      <c r="N142">
        <v>115.06</v>
      </c>
      <c r="O142">
        <v>115.05</v>
      </c>
      <c r="P142">
        <v>115.05</v>
      </c>
      <c r="Q142">
        <v>115.04</v>
      </c>
      <c r="R142">
        <v>115.03</v>
      </c>
      <c r="S142">
        <v>115.05</v>
      </c>
      <c r="T142">
        <v>115.01</v>
      </c>
      <c r="U142">
        <v>115.02</v>
      </c>
      <c r="V142">
        <v>115.01</v>
      </c>
      <c r="W142">
        <v>114.97</v>
      </c>
      <c r="X142">
        <v>114.98</v>
      </c>
      <c r="Y142">
        <v>114.99</v>
      </c>
      <c r="Z142">
        <v>114.96</v>
      </c>
      <c r="AA142">
        <v>114.99</v>
      </c>
      <c r="AB142">
        <v>114.99</v>
      </c>
      <c r="AC142">
        <v>115.01</v>
      </c>
      <c r="AD142">
        <v>115</v>
      </c>
      <c r="AE142">
        <v>114.99</v>
      </c>
      <c r="AF142">
        <v>115.01</v>
      </c>
      <c r="AG142">
        <v>114.97</v>
      </c>
      <c r="AH142">
        <v>114.93</v>
      </c>
      <c r="AI142">
        <v>114.91</v>
      </c>
      <c r="AJ142">
        <v>114.91</v>
      </c>
      <c r="AK142">
        <v>114.89</v>
      </c>
      <c r="AL142">
        <v>114.92</v>
      </c>
      <c r="AM142">
        <v>114.91</v>
      </c>
      <c r="AN142">
        <v>114.92</v>
      </c>
      <c r="AO142">
        <v>114.98</v>
      </c>
      <c r="AP142">
        <v>114.94</v>
      </c>
      <c r="AQ142">
        <v>114.93</v>
      </c>
      <c r="AR142">
        <v>114.93</v>
      </c>
      <c r="AS142">
        <v>114.97</v>
      </c>
      <c r="AT142">
        <v>114.97</v>
      </c>
      <c r="AU142">
        <v>114.96</v>
      </c>
      <c r="AV142">
        <v>114.95</v>
      </c>
      <c r="AW142">
        <v>115.02</v>
      </c>
      <c r="AX142">
        <v>115.03</v>
      </c>
      <c r="AY142">
        <v>115.03</v>
      </c>
      <c r="AZ142">
        <v>115</v>
      </c>
      <c r="BA142">
        <v>114.98</v>
      </c>
      <c r="BB142">
        <v>114.98</v>
      </c>
      <c r="BC142">
        <v>114.98</v>
      </c>
      <c r="BD142">
        <v>114.92</v>
      </c>
      <c r="BE142">
        <v>114.89</v>
      </c>
      <c r="BF142">
        <v>114.92</v>
      </c>
      <c r="BG142">
        <v>114.93</v>
      </c>
      <c r="BH142">
        <v>114.91</v>
      </c>
      <c r="BI142">
        <v>114.89</v>
      </c>
      <c r="BK142">
        <f t="shared" si="25"/>
        <v>114.89</v>
      </c>
      <c r="BL142">
        <f t="shared" si="26"/>
        <v>115.12</v>
      </c>
      <c r="BN142">
        <f t="shared" si="28"/>
        <v>139</v>
      </c>
      <c r="BO142" s="4">
        <f>HLOOKUP(BK142,B142:$BI$144,142-BN142,FALSE)</f>
        <v>0.35763888888888878</v>
      </c>
      <c r="BP142" s="4">
        <f>HLOOKUP(BL142,B142:$BI$144,142-BN142,FALSE)</f>
        <v>0.33680555555555552</v>
      </c>
      <c r="BQ142" s="4" t="str">
        <f t="shared" si="27"/>
        <v>0.3576388888888890.336805555555556</v>
      </c>
      <c r="BR142" s="4"/>
    </row>
    <row r="143" spans="1:70" x14ac:dyDescent="0.25">
      <c r="A143" s="2">
        <v>42758</v>
      </c>
      <c r="B143">
        <v>113.9</v>
      </c>
      <c r="C143">
        <v>113.92</v>
      </c>
      <c r="D143">
        <v>113.93</v>
      </c>
      <c r="E143">
        <v>113.93</v>
      </c>
      <c r="F143">
        <v>113.92</v>
      </c>
      <c r="G143">
        <v>113.93</v>
      </c>
      <c r="H143">
        <v>113.93</v>
      </c>
      <c r="I143">
        <v>113.9</v>
      </c>
      <c r="J143">
        <v>113.88</v>
      </c>
      <c r="K143">
        <v>113.88</v>
      </c>
      <c r="L143">
        <v>113.86</v>
      </c>
      <c r="M143">
        <v>113.84</v>
      </c>
      <c r="N143">
        <v>113.83</v>
      </c>
      <c r="O143">
        <v>113.84</v>
      </c>
      <c r="P143">
        <v>113.83</v>
      </c>
      <c r="Q143">
        <v>113.83</v>
      </c>
      <c r="R143">
        <v>113.82</v>
      </c>
      <c r="S143">
        <v>113.8</v>
      </c>
      <c r="T143">
        <v>113.78</v>
      </c>
      <c r="U143">
        <v>113.79</v>
      </c>
      <c r="V143">
        <v>113.76</v>
      </c>
      <c r="W143">
        <v>113.76</v>
      </c>
      <c r="X143">
        <v>113.8</v>
      </c>
      <c r="Y143">
        <v>113.85</v>
      </c>
      <c r="Z143">
        <v>113.88</v>
      </c>
      <c r="AA143">
        <v>113.9</v>
      </c>
      <c r="AB143">
        <v>113.9</v>
      </c>
      <c r="AC143">
        <v>113.89</v>
      </c>
      <c r="AD143">
        <v>113.89</v>
      </c>
      <c r="AE143">
        <v>113.9</v>
      </c>
      <c r="AF143">
        <v>113.94</v>
      </c>
      <c r="AG143">
        <v>113.94</v>
      </c>
      <c r="AH143">
        <v>113.91</v>
      </c>
      <c r="AI143">
        <v>113.85</v>
      </c>
      <c r="AJ143">
        <v>113.87</v>
      </c>
      <c r="AK143">
        <v>113.86</v>
      </c>
      <c r="AL143">
        <v>113.88</v>
      </c>
      <c r="AM143">
        <v>113.91</v>
      </c>
      <c r="AN143">
        <v>113.88</v>
      </c>
      <c r="AO143">
        <v>113.87</v>
      </c>
      <c r="AP143">
        <v>113.9</v>
      </c>
      <c r="AQ143">
        <v>113.91</v>
      </c>
      <c r="AR143">
        <v>113.92</v>
      </c>
      <c r="AS143">
        <v>113.94</v>
      </c>
      <c r="AT143">
        <v>113.93</v>
      </c>
      <c r="AU143">
        <v>113.89</v>
      </c>
      <c r="AV143">
        <v>113.89</v>
      </c>
      <c r="AW143">
        <v>113.87</v>
      </c>
      <c r="AX143">
        <v>113.86</v>
      </c>
      <c r="AY143">
        <v>113.8</v>
      </c>
      <c r="AZ143">
        <v>113.87</v>
      </c>
      <c r="BA143">
        <v>113.88</v>
      </c>
      <c r="BB143">
        <v>113.86</v>
      </c>
      <c r="BC143">
        <v>113.83</v>
      </c>
      <c r="BD143">
        <v>113.79</v>
      </c>
      <c r="BE143">
        <v>113.92</v>
      </c>
      <c r="BF143">
        <v>113.91</v>
      </c>
      <c r="BG143">
        <v>113.96</v>
      </c>
      <c r="BH143">
        <v>113.91</v>
      </c>
      <c r="BI143">
        <v>113.87</v>
      </c>
      <c r="BK143">
        <f t="shared" si="25"/>
        <v>113.76</v>
      </c>
      <c r="BL143">
        <f t="shared" si="26"/>
        <v>113.96</v>
      </c>
      <c r="BN143">
        <f t="shared" si="28"/>
        <v>140</v>
      </c>
      <c r="BO143" s="4">
        <f>HLOOKUP(BK143,B143:$BI$144,142-BN143,FALSE)</f>
        <v>0.34722222222222215</v>
      </c>
      <c r="BP143" s="4">
        <f>HLOOKUP(BL143,B143:$BI$144,142-BN143,FALSE)</f>
        <v>0.37291666666666651</v>
      </c>
      <c r="BQ143" s="4" t="str">
        <f t="shared" si="27"/>
        <v>0.3472222222222220.372916666666667</v>
      </c>
      <c r="BR143" s="4"/>
    </row>
    <row r="144" spans="1:70" x14ac:dyDescent="0.25">
      <c r="B144" s="4">
        <v>0.33333333333333331</v>
      </c>
      <c r="C144" s="4">
        <v>0.33402777777777776</v>
      </c>
      <c r="D144" s="4">
        <v>0.3347222222222222</v>
      </c>
      <c r="E144" s="4">
        <v>0.33541666666666664</v>
      </c>
      <c r="F144" s="4">
        <v>0.33611111111111108</v>
      </c>
      <c r="G144" s="4">
        <v>0.33680555555555552</v>
      </c>
      <c r="H144" s="4">
        <v>0.33749999999999997</v>
      </c>
      <c r="I144" s="4">
        <v>0.33819444444444441</v>
      </c>
      <c r="J144" s="4">
        <v>0.33888888888888885</v>
      </c>
      <c r="K144" s="4">
        <v>0.33958333333333329</v>
      </c>
      <c r="L144" s="4">
        <v>0.34027777777777773</v>
      </c>
      <c r="M144" s="4">
        <v>0.34097222222222218</v>
      </c>
      <c r="N144" s="4">
        <v>0.34166666666666662</v>
      </c>
      <c r="O144" s="4">
        <v>0.34236111111111106</v>
      </c>
      <c r="P144" s="4">
        <v>0.3430555555555555</v>
      </c>
      <c r="Q144" s="4">
        <v>0.34374999999999994</v>
      </c>
      <c r="R144" s="4">
        <v>0.34444444444444439</v>
      </c>
      <c r="S144" s="4">
        <v>0.34513888888888883</v>
      </c>
      <c r="T144" s="4">
        <v>0.34583333333333327</v>
      </c>
      <c r="U144" s="4">
        <v>0.34652777777777771</v>
      </c>
      <c r="V144" s="4">
        <v>0.34722222222222215</v>
      </c>
      <c r="W144" s="4">
        <v>0.3479166666666666</v>
      </c>
      <c r="X144" s="4">
        <v>0.34861111111111104</v>
      </c>
      <c r="Y144" s="4">
        <v>0.34930555555555548</v>
      </c>
      <c r="Z144" s="4">
        <v>0.34999999999999992</v>
      </c>
      <c r="AA144" s="4">
        <v>0.35069444444444436</v>
      </c>
      <c r="AB144" s="4">
        <v>0.35138888888888881</v>
      </c>
      <c r="AC144" s="4">
        <v>0.35208333333333325</v>
      </c>
      <c r="AD144" s="4">
        <v>0.35277777777777769</v>
      </c>
      <c r="AE144" s="4">
        <v>0.35347222222222213</v>
      </c>
      <c r="AF144" s="4">
        <v>0.35416666666666657</v>
      </c>
      <c r="AG144" s="4">
        <v>0.35486111111111102</v>
      </c>
      <c r="AH144" s="4">
        <v>0.35555555555555546</v>
      </c>
      <c r="AI144" s="4">
        <v>0.3562499999999999</v>
      </c>
      <c r="AJ144" s="4">
        <v>0.35694444444444434</v>
      </c>
      <c r="AK144" s="4">
        <v>0.35763888888888878</v>
      </c>
      <c r="AL144" s="4">
        <v>0.35833333333333323</v>
      </c>
      <c r="AM144" s="4">
        <v>0.35902777777777767</v>
      </c>
      <c r="AN144" s="4">
        <v>0.35972222222222211</v>
      </c>
      <c r="AO144" s="4">
        <v>0.36041666666666655</v>
      </c>
      <c r="AP144" s="4">
        <v>0.36111111111111099</v>
      </c>
      <c r="AQ144" s="4">
        <v>0.36180555555555544</v>
      </c>
      <c r="AR144" s="4">
        <v>0.36249999999999988</v>
      </c>
      <c r="AS144" s="4">
        <v>0.36319444444444432</v>
      </c>
      <c r="AT144" s="4">
        <v>0.36388888888888876</v>
      </c>
      <c r="AU144" s="4">
        <v>0.3645833333333332</v>
      </c>
      <c r="AV144" s="4">
        <v>0.36527777777777765</v>
      </c>
      <c r="AW144" s="4">
        <v>0.36597222222222209</v>
      </c>
      <c r="AX144" s="4">
        <v>0.36666666666666653</v>
      </c>
      <c r="AY144" s="4">
        <v>0.36736111111111097</v>
      </c>
      <c r="AZ144" s="4">
        <v>0.36805555555555541</v>
      </c>
      <c r="BA144" s="4">
        <v>0.36874999999999986</v>
      </c>
      <c r="BB144" s="4">
        <v>0.3694444444444443</v>
      </c>
      <c r="BC144" s="4">
        <v>0.37013888888888874</v>
      </c>
      <c r="BD144" s="4">
        <v>0.37083333333333318</v>
      </c>
      <c r="BE144" s="4">
        <v>0.37152777777777762</v>
      </c>
      <c r="BF144" s="4">
        <v>0.37222222222222207</v>
      </c>
      <c r="BG144" s="4">
        <v>0.37291666666666651</v>
      </c>
      <c r="BH144" s="4">
        <v>0.37361111111111095</v>
      </c>
      <c r="BI144" s="4">
        <v>0.37430555555555539</v>
      </c>
    </row>
  </sheetData>
  <conditionalFormatting sqref="BT3:EA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44"/>
  <sheetViews>
    <sheetView tabSelected="1" topLeftCell="BS1" zoomScale="40" zoomScaleNormal="40" workbookViewId="0">
      <selection activeCell="DH71" sqref="DH71"/>
    </sheetView>
  </sheetViews>
  <sheetFormatPr defaultRowHeight="15" x14ac:dyDescent="0.25"/>
  <cols>
    <col min="1" max="1" width="10.7109375" bestFit="1" customWidth="1"/>
    <col min="2" max="61" width="10.5703125" bestFit="1" customWidth="1"/>
    <col min="67" max="68" width="10.5703125" bestFit="1" customWidth="1"/>
    <col min="69" max="69" width="35" bestFit="1" customWidth="1"/>
    <col min="70" max="70" width="35" customWidth="1"/>
    <col min="71" max="131" width="10.5703125" bestFit="1" customWidth="1"/>
  </cols>
  <sheetData>
    <row r="1" spans="1:131" x14ac:dyDescent="0.25">
      <c r="A1" t="s">
        <v>0</v>
      </c>
    </row>
    <row r="2" spans="1:131" x14ac:dyDescent="0.25">
      <c r="A2" t="s">
        <v>22</v>
      </c>
      <c r="B2" s="4">
        <v>0.33333333333333331</v>
      </c>
      <c r="C2" s="4">
        <v>0.33402777777777776</v>
      </c>
      <c r="D2" s="4">
        <v>0.3347222222222222</v>
      </c>
      <c r="E2" s="4">
        <v>0.33541666666666664</v>
      </c>
      <c r="F2" s="4">
        <v>0.33611111111111108</v>
      </c>
      <c r="G2" s="4">
        <v>0.33680555555555552</v>
      </c>
      <c r="H2" s="4">
        <v>0.33749999999999997</v>
      </c>
      <c r="I2" s="4">
        <v>0.33819444444444441</v>
      </c>
      <c r="J2" s="4">
        <v>0.33888888888888885</v>
      </c>
      <c r="K2" s="4">
        <v>0.33958333333333329</v>
      </c>
      <c r="L2" s="4">
        <v>0.34027777777777773</v>
      </c>
      <c r="M2" s="4">
        <v>0.34097222222222218</v>
      </c>
      <c r="N2" s="4">
        <v>0.34166666666666662</v>
      </c>
      <c r="O2" s="4">
        <v>0.34236111111111106</v>
      </c>
      <c r="P2" s="4">
        <v>0.3430555555555555</v>
      </c>
      <c r="Q2" s="4">
        <v>0.34374999999999994</v>
      </c>
      <c r="R2" s="4">
        <v>0.34444444444444439</v>
      </c>
      <c r="S2" s="4">
        <v>0.34513888888888883</v>
      </c>
      <c r="T2" s="4">
        <v>0.34583333333333327</v>
      </c>
      <c r="U2" s="4">
        <v>0.34652777777777771</v>
      </c>
      <c r="V2" s="4">
        <v>0.34722222222222215</v>
      </c>
      <c r="W2" s="4">
        <v>0.3479166666666666</v>
      </c>
      <c r="X2" s="4">
        <v>0.34861111111111104</v>
      </c>
      <c r="Y2" s="4">
        <v>0.34930555555555548</v>
      </c>
      <c r="Z2" s="4">
        <v>0.34999999999999992</v>
      </c>
      <c r="AA2" s="4">
        <v>0.35069444444444436</v>
      </c>
      <c r="AB2" s="4">
        <v>0.35138888888888881</v>
      </c>
      <c r="AC2" s="4">
        <v>0.35208333333333325</v>
      </c>
      <c r="AD2" s="4">
        <v>0.35277777777777769</v>
      </c>
      <c r="AE2" s="4">
        <v>0.35347222222222213</v>
      </c>
      <c r="AF2" s="4">
        <v>0.35416666666666657</v>
      </c>
      <c r="AG2" s="4">
        <v>0.35486111111111102</v>
      </c>
      <c r="AH2" s="4">
        <v>0.35555555555555546</v>
      </c>
      <c r="AI2" s="4">
        <v>0.3562499999999999</v>
      </c>
      <c r="AJ2" s="4">
        <v>0.35694444444444434</v>
      </c>
      <c r="AK2" s="4">
        <v>0.35763888888888878</v>
      </c>
      <c r="AL2" s="4">
        <v>0.35833333333333323</v>
      </c>
      <c r="AM2" s="4">
        <v>0.35902777777777767</v>
      </c>
      <c r="AN2" s="4">
        <v>0.35972222222222211</v>
      </c>
      <c r="AO2" s="4">
        <v>0.36041666666666655</v>
      </c>
      <c r="AP2" s="4">
        <v>0.36111111111111099</v>
      </c>
      <c r="AQ2" s="4">
        <v>0.36180555555555544</v>
      </c>
      <c r="AR2" s="4">
        <v>0.36249999999999988</v>
      </c>
      <c r="AS2" s="4">
        <v>0.36319444444444432</v>
      </c>
      <c r="AT2" s="4">
        <v>0.36388888888888876</v>
      </c>
      <c r="AU2" s="4">
        <v>0.3645833333333332</v>
      </c>
      <c r="AV2" s="4">
        <v>0.36527777777777765</v>
      </c>
      <c r="AW2" s="4">
        <v>0.36597222222222209</v>
      </c>
      <c r="AX2" s="4">
        <v>0.36666666666666653</v>
      </c>
      <c r="AY2" s="4">
        <v>0.36736111111111097</v>
      </c>
      <c r="AZ2" s="4">
        <v>0.36805555555555541</v>
      </c>
      <c r="BA2" s="4">
        <v>0.36874999999999986</v>
      </c>
      <c r="BB2" s="4">
        <v>0.3694444444444443</v>
      </c>
      <c r="BC2" s="4">
        <v>0.37013888888888874</v>
      </c>
      <c r="BD2" s="4">
        <v>0.37083333333333318</v>
      </c>
      <c r="BE2" s="4">
        <v>0.37152777777777762</v>
      </c>
      <c r="BF2" s="4">
        <v>0.37222222222222207</v>
      </c>
      <c r="BG2" s="4">
        <v>0.37291666666666651</v>
      </c>
      <c r="BH2" s="4">
        <v>0.37361111111111095</v>
      </c>
      <c r="BI2" s="4">
        <v>0.37430555555555539</v>
      </c>
      <c r="BK2" t="s">
        <v>23</v>
      </c>
      <c r="BL2" t="s">
        <v>24</v>
      </c>
      <c r="BO2" t="s">
        <v>23</v>
      </c>
      <c r="BP2" t="s">
        <v>24</v>
      </c>
      <c r="BQ2" t="s">
        <v>25</v>
      </c>
      <c r="BT2" s="4">
        <v>0.33333333333333331</v>
      </c>
      <c r="BU2" s="4">
        <v>0.33402777777777776</v>
      </c>
      <c r="BV2" s="4">
        <v>0.3347222222222222</v>
      </c>
      <c r="BW2" s="4">
        <v>0.33541666666666664</v>
      </c>
      <c r="BX2" s="4">
        <v>0.33611111111111108</v>
      </c>
      <c r="BY2" s="4">
        <v>0.33680555555555552</v>
      </c>
      <c r="BZ2" s="4">
        <v>0.33749999999999997</v>
      </c>
      <c r="CA2" s="4">
        <v>0.33819444444444441</v>
      </c>
      <c r="CB2" s="4">
        <v>0.33888888888888885</v>
      </c>
      <c r="CC2" s="4">
        <v>0.33958333333333329</v>
      </c>
      <c r="CD2" s="4">
        <v>0.34027777777777773</v>
      </c>
      <c r="CE2" s="4">
        <v>0.34097222222222218</v>
      </c>
      <c r="CF2" s="4">
        <v>0.34166666666666662</v>
      </c>
      <c r="CG2" s="4">
        <v>0.34236111111111106</v>
      </c>
      <c r="CH2" s="4">
        <v>0.3430555555555555</v>
      </c>
      <c r="CI2" s="4">
        <v>0.34374999999999994</v>
      </c>
      <c r="CJ2" s="4">
        <v>0.34444444444444439</v>
      </c>
      <c r="CK2" s="4">
        <v>0.34513888888888883</v>
      </c>
      <c r="CL2" s="4">
        <v>0.34583333333333327</v>
      </c>
      <c r="CM2" s="4">
        <v>0.34652777777777771</v>
      </c>
      <c r="CN2" s="4">
        <v>0.34722222222222215</v>
      </c>
      <c r="CO2" s="4">
        <v>0.3479166666666666</v>
      </c>
      <c r="CP2" s="4">
        <v>0.34861111111111104</v>
      </c>
      <c r="CQ2" s="4">
        <v>0.34930555555555548</v>
      </c>
      <c r="CR2" s="4">
        <v>0.34999999999999992</v>
      </c>
      <c r="CS2" s="4">
        <v>0.35069444444444436</v>
      </c>
      <c r="CT2" s="4">
        <v>0.35138888888888881</v>
      </c>
      <c r="CU2" s="4">
        <v>0.35208333333333325</v>
      </c>
      <c r="CV2" s="4">
        <v>0.35277777777777769</v>
      </c>
      <c r="CW2" s="4">
        <v>0.35347222222222213</v>
      </c>
      <c r="CX2" s="4">
        <v>0.35416666666666657</v>
      </c>
      <c r="CY2" s="4">
        <v>0.35486111111111102</v>
      </c>
      <c r="CZ2" s="4">
        <v>0.35555555555555546</v>
      </c>
      <c r="DA2" s="4">
        <v>0.3562499999999999</v>
      </c>
      <c r="DB2" s="4">
        <v>0.35694444444444434</v>
      </c>
      <c r="DC2" s="4">
        <v>0.35763888888888878</v>
      </c>
      <c r="DD2" s="4">
        <v>0.35833333333333323</v>
      </c>
      <c r="DE2" s="4">
        <v>0.35902777777777767</v>
      </c>
      <c r="DF2" s="4">
        <v>0.35972222222222211</v>
      </c>
      <c r="DG2" s="4">
        <v>0.36041666666666655</v>
      </c>
      <c r="DH2" s="4">
        <v>0.36111111111111099</v>
      </c>
      <c r="DI2" s="4">
        <v>0.36180555555555544</v>
      </c>
      <c r="DJ2" s="4">
        <v>0.36249999999999988</v>
      </c>
      <c r="DK2" s="4">
        <v>0.36319444444444432</v>
      </c>
      <c r="DL2" s="4">
        <v>0.36388888888888876</v>
      </c>
      <c r="DM2" s="4">
        <v>0.3645833333333332</v>
      </c>
      <c r="DN2" s="4">
        <v>0.36527777777777765</v>
      </c>
      <c r="DO2" s="4">
        <v>0.36597222222222209</v>
      </c>
      <c r="DP2" s="4">
        <v>0.36666666666666653</v>
      </c>
      <c r="DQ2" s="4">
        <v>0.36736111111111097</v>
      </c>
      <c r="DR2" s="4">
        <v>0.36805555555555541</v>
      </c>
      <c r="DS2" s="4">
        <v>0.36874999999999986</v>
      </c>
      <c r="DT2" s="4">
        <v>0.3694444444444443</v>
      </c>
      <c r="DU2" s="4">
        <v>0.37013888888888874</v>
      </c>
      <c r="DV2" s="4">
        <v>0.37083333333333318</v>
      </c>
      <c r="DW2" s="4">
        <v>0.37152777777777762</v>
      </c>
      <c r="DX2" s="4">
        <v>0.37222222222222207</v>
      </c>
      <c r="DY2" s="4">
        <v>0.37291666666666651</v>
      </c>
      <c r="DZ2" s="4">
        <v>0.37361111111111095</v>
      </c>
      <c r="EA2" s="4">
        <v>0.37430555555555539</v>
      </c>
    </row>
    <row r="3" spans="1:131" x14ac:dyDescent="0.25">
      <c r="A3" s="2">
        <v>42562</v>
      </c>
      <c r="B3">
        <v>15.038500000000001</v>
      </c>
      <c r="C3">
        <v>15.037100000000001</v>
      </c>
      <c r="D3">
        <v>15.0373</v>
      </c>
      <c r="E3">
        <v>15.0404</v>
      </c>
      <c r="F3">
        <v>15.0364</v>
      </c>
      <c r="G3">
        <v>15.035</v>
      </c>
      <c r="H3">
        <v>15.0312</v>
      </c>
      <c r="I3">
        <v>15.033799999999999</v>
      </c>
      <c r="J3">
        <v>15.0357</v>
      </c>
      <c r="K3">
        <v>15.035600000000001</v>
      </c>
      <c r="L3">
        <v>15.036799999999999</v>
      </c>
      <c r="M3">
        <v>15.0375</v>
      </c>
      <c r="N3">
        <v>15.0395</v>
      </c>
      <c r="O3">
        <v>15.041700000000001</v>
      </c>
      <c r="P3">
        <v>15.045199999999999</v>
      </c>
      <c r="Q3">
        <v>15.041700000000001</v>
      </c>
      <c r="R3">
        <v>15.040699999999999</v>
      </c>
      <c r="S3">
        <v>15.0397</v>
      </c>
      <c r="T3">
        <v>15.039099999999999</v>
      </c>
      <c r="U3">
        <v>15.041399999999999</v>
      </c>
      <c r="V3">
        <v>15.042199999999999</v>
      </c>
      <c r="W3">
        <v>15.039</v>
      </c>
      <c r="X3">
        <v>15.04</v>
      </c>
      <c r="Y3">
        <v>15.0402</v>
      </c>
      <c r="Z3">
        <v>15.039</v>
      </c>
      <c r="AA3">
        <v>15.0375</v>
      </c>
      <c r="AB3">
        <v>15.037000000000001</v>
      </c>
      <c r="AC3">
        <v>15.0402</v>
      </c>
      <c r="AD3">
        <v>15.041</v>
      </c>
      <c r="AE3">
        <v>15.041499999999999</v>
      </c>
      <c r="AF3">
        <v>15.036099999999999</v>
      </c>
      <c r="AG3">
        <v>15.036300000000001</v>
      </c>
      <c r="AH3">
        <v>15.0366</v>
      </c>
      <c r="AI3">
        <v>15.0389</v>
      </c>
      <c r="AJ3">
        <v>15.0351</v>
      </c>
      <c r="AK3">
        <v>15.0365</v>
      </c>
      <c r="AL3">
        <v>15.041700000000001</v>
      </c>
      <c r="AM3">
        <v>15.042299999999999</v>
      </c>
      <c r="AN3">
        <v>15.0451</v>
      </c>
      <c r="AO3">
        <v>15.042</v>
      </c>
      <c r="AP3">
        <v>15.042999999999999</v>
      </c>
      <c r="AQ3">
        <v>15.042999999999999</v>
      </c>
      <c r="AR3">
        <v>15.0428</v>
      </c>
      <c r="AS3">
        <v>15.043699999999999</v>
      </c>
      <c r="AT3">
        <v>15.040900000000001</v>
      </c>
      <c r="AU3">
        <v>15.037599999999999</v>
      </c>
      <c r="AV3">
        <v>15.0304</v>
      </c>
      <c r="AW3">
        <v>15.0313</v>
      </c>
      <c r="AX3">
        <v>15.030799999999999</v>
      </c>
      <c r="AY3">
        <v>15.030799999999999</v>
      </c>
      <c r="AZ3">
        <v>15.0335</v>
      </c>
      <c r="BA3">
        <v>15.034700000000001</v>
      </c>
      <c r="BB3">
        <v>15.0387</v>
      </c>
      <c r="BC3">
        <v>15.0336</v>
      </c>
      <c r="BD3">
        <v>15.0351</v>
      </c>
      <c r="BE3">
        <v>15.0304</v>
      </c>
      <c r="BF3">
        <v>15.0321</v>
      </c>
      <c r="BG3">
        <v>15.028499999999999</v>
      </c>
      <c r="BH3">
        <v>15.023899999999999</v>
      </c>
      <c r="BI3">
        <v>15.0242</v>
      </c>
      <c r="BK3">
        <f>MIN(B3:BI3)</f>
        <v>15.023899999999999</v>
      </c>
      <c r="BL3">
        <f>MAX(B3:BI3)</f>
        <v>15.045199999999999</v>
      </c>
      <c r="BN3">
        <v>0</v>
      </c>
      <c r="BO3" s="4">
        <f>HLOOKUP(BK3,B3:$BI$144,142-BN3,FALSE)</f>
        <v>0.37361111111111095</v>
      </c>
      <c r="BP3" s="4">
        <f>HLOOKUP(BL3,B3:$BI$144,142-BN3,FALSE)</f>
        <v>0.3430555555555555</v>
      </c>
      <c r="BQ3" s="4" t="str">
        <f>BO3&amp;BP3</f>
        <v>0.3736111111111110.343055555555556</v>
      </c>
      <c r="BR3" s="4"/>
      <c r="BS3" s="4">
        <v>0.33333333333333331</v>
      </c>
      <c r="BT3">
        <f>COUNTIF($BQ$3:$BQ$143,$BS3&amp;BT$2)</f>
        <v>0</v>
      </c>
      <c r="BU3">
        <f t="shared" ref="BU3:EF7" si="0">COUNTIF($BQ$3:$BQ$143,$BS3&amp;BU$2)</f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 t="shared" si="0"/>
        <v>0</v>
      </c>
      <c r="CB3">
        <f t="shared" si="0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  <c r="CG3">
        <f t="shared" si="0"/>
        <v>0</v>
      </c>
      <c r="CH3">
        <f t="shared" si="0"/>
        <v>0</v>
      </c>
      <c r="CI3">
        <f t="shared" si="0"/>
        <v>0</v>
      </c>
      <c r="CJ3">
        <f t="shared" si="0"/>
        <v>0</v>
      </c>
      <c r="CK3">
        <f t="shared" si="0"/>
        <v>0</v>
      </c>
      <c r="CL3">
        <f t="shared" si="0"/>
        <v>0</v>
      </c>
      <c r="CM3">
        <f t="shared" si="0"/>
        <v>0</v>
      </c>
      <c r="CN3">
        <f t="shared" si="0"/>
        <v>0</v>
      </c>
      <c r="CO3">
        <f t="shared" si="0"/>
        <v>0</v>
      </c>
      <c r="CP3">
        <f t="shared" si="0"/>
        <v>1</v>
      </c>
      <c r="CQ3">
        <f t="shared" si="0"/>
        <v>0</v>
      </c>
      <c r="CR3">
        <f t="shared" si="0"/>
        <v>0</v>
      </c>
      <c r="CS3">
        <f t="shared" si="0"/>
        <v>0</v>
      </c>
      <c r="CT3">
        <f t="shared" si="0"/>
        <v>0</v>
      </c>
      <c r="CU3">
        <f t="shared" si="0"/>
        <v>0</v>
      </c>
      <c r="CV3">
        <f t="shared" si="0"/>
        <v>0</v>
      </c>
      <c r="CW3">
        <f t="shared" si="0"/>
        <v>0</v>
      </c>
      <c r="CX3">
        <f t="shared" si="0"/>
        <v>0</v>
      </c>
      <c r="CY3">
        <f t="shared" si="0"/>
        <v>0</v>
      </c>
      <c r="CZ3">
        <f t="shared" si="0"/>
        <v>0</v>
      </c>
      <c r="DA3">
        <f t="shared" si="0"/>
        <v>0</v>
      </c>
      <c r="DB3">
        <f t="shared" si="0"/>
        <v>1</v>
      </c>
      <c r="DC3">
        <f t="shared" si="0"/>
        <v>0</v>
      </c>
      <c r="DD3">
        <f t="shared" si="0"/>
        <v>0</v>
      </c>
      <c r="DE3">
        <f t="shared" si="0"/>
        <v>0</v>
      </c>
      <c r="DF3">
        <f t="shared" si="0"/>
        <v>0</v>
      </c>
      <c r="DG3">
        <f t="shared" si="0"/>
        <v>0</v>
      </c>
      <c r="DH3">
        <f t="shared" si="0"/>
        <v>0</v>
      </c>
      <c r="DI3">
        <f t="shared" si="0"/>
        <v>0</v>
      </c>
      <c r="DJ3">
        <f t="shared" si="0"/>
        <v>0</v>
      </c>
      <c r="DK3">
        <f t="shared" si="0"/>
        <v>0</v>
      </c>
      <c r="DL3">
        <f t="shared" si="0"/>
        <v>0</v>
      </c>
      <c r="DM3">
        <f t="shared" si="0"/>
        <v>0</v>
      </c>
      <c r="DN3">
        <f t="shared" si="0"/>
        <v>1</v>
      </c>
      <c r="DO3">
        <f t="shared" si="0"/>
        <v>1</v>
      </c>
      <c r="DP3">
        <f t="shared" si="0"/>
        <v>0</v>
      </c>
      <c r="DQ3">
        <f t="shared" si="0"/>
        <v>0</v>
      </c>
      <c r="DR3">
        <f t="shared" si="0"/>
        <v>1</v>
      </c>
      <c r="DS3">
        <f t="shared" si="0"/>
        <v>1</v>
      </c>
      <c r="DT3">
        <f t="shared" si="0"/>
        <v>0</v>
      </c>
      <c r="DU3">
        <f t="shared" si="0"/>
        <v>1</v>
      </c>
      <c r="DV3">
        <f t="shared" si="0"/>
        <v>0</v>
      </c>
      <c r="DW3">
        <f t="shared" si="0"/>
        <v>0</v>
      </c>
      <c r="DX3">
        <f t="shared" si="0"/>
        <v>1</v>
      </c>
      <c r="DY3">
        <f t="shared" si="0"/>
        <v>0</v>
      </c>
      <c r="DZ3">
        <f t="shared" si="0"/>
        <v>0</v>
      </c>
      <c r="EA3">
        <f t="shared" si="0"/>
        <v>3</v>
      </c>
    </row>
    <row r="4" spans="1:131" x14ac:dyDescent="0.25">
      <c r="A4" s="2">
        <v>42563</v>
      </c>
      <c r="B4">
        <v>15.3377</v>
      </c>
      <c r="C4">
        <v>15.3323</v>
      </c>
      <c r="D4">
        <v>15.3239</v>
      </c>
      <c r="E4">
        <v>15.314</v>
      </c>
      <c r="F4">
        <v>15.310700000000001</v>
      </c>
      <c r="G4">
        <v>15.314</v>
      </c>
      <c r="H4">
        <v>15.3117</v>
      </c>
      <c r="I4">
        <v>15.3088</v>
      </c>
      <c r="J4">
        <v>15.3132</v>
      </c>
      <c r="K4">
        <v>15.3142</v>
      </c>
      <c r="L4">
        <v>15.3163</v>
      </c>
      <c r="M4">
        <v>15.311400000000001</v>
      </c>
      <c r="N4">
        <v>15.3033</v>
      </c>
      <c r="O4">
        <v>15.3025</v>
      </c>
      <c r="P4">
        <v>15.297700000000001</v>
      </c>
      <c r="Q4">
        <v>15.300599999999999</v>
      </c>
      <c r="R4">
        <v>15.3009</v>
      </c>
      <c r="S4">
        <v>15.301600000000001</v>
      </c>
      <c r="T4">
        <v>15.303599999999999</v>
      </c>
      <c r="U4">
        <v>15.298999999999999</v>
      </c>
      <c r="V4">
        <v>15.297000000000001</v>
      </c>
      <c r="W4">
        <v>15.295500000000001</v>
      </c>
      <c r="X4">
        <v>15.296099999999999</v>
      </c>
      <c r="Y4">
        <v>15.2925</v>
      </c>
      <c r="Z4">
        <v>15.296099999999999</v>
      </c>
      <c r="AA4">
        <v>15.297800000000001</v>
      </c>
      <c r="AB4">
        <v>15.297700000000001</v>
      </c>
      <c r="AC4">
        <v>15.295199999999999</v>
      </c>
      <c r="AD4">
        <v>15.295999999999999</v>
      </c>
      <c r="AE4">
        <v>15.294499999999999</v>
      </c>
      <c r="AF4">
        <v>15.2972</v>
      </c>
      <c r="AG4">
        <v>15.297800000000001</v>
      </c>
      <c r="AH4">
        <v>15.2948</v>
      </c>
      <c r="AI4">
        <v>15.296200000000001</v>
      </c>
      <c r="AJ4">
        <v>15.297800000000001</v>
      </c>
      <c r="AK4">
        <v>15.292999999999999</v>
      </c>
      <c r="AL4">
        <v>15.2866</v>
      </c>
      <c r="AM4">
        <v>15.2867</v>
      </c>
      <c r="AN4">
        <v>15.2836</v>
      </c>
      <c r="AO4">
        <v>15.2858</v>
      </c>
      <c r="AP4">
        <v>15.2835</v>
      </c>
      <c r="AQ4">
        <v>15.2852</v>
      </c>
      <c r="AR4">
        <v>15.2881</v>
      </c>
      <c r="AS4">
        <v>15.287699999999999</v>
      </c>
      <c r="AT4">
        <v>15.292899999999999</v>
      </c>
      <c r="AU4">
        <v>15.2949</v>
      </c>
      <c r="AV4">
        <v>15.2943</v>
      </c>
      <c r="AW4">
        <v>15.295299999999999</v>
      </c>
      <c r="AX4">
        <v>15.297000000000001</v>
      </c>
      <c r="AY4">
        <v>15.300700000000001</v>
      </c>
      <c r="AZ4">
        <v>15.3024</v>
      </c>
      <c r="BA4">
        <v>15.304399999999999</v>
      </c>
      <c r="BB4">
        <v>15.3055</v>
      </c>
      <c r="BC4">
        <v>15.3049</v>
      </c>
      <c r="BD4">
        <v>15.302199999999999</v>
      </c>
      <c r="BE4">
        <v>15.303900000000001</v>
      </c>
      <c r="BF4">
        <v>15.300800000000001</v>
      </c>
      <c r="BG4">
        <v>15.297599999999999</v>
      </c>
      <c r="BH4">
        <v>15.293799999999999</v>
      </c>
      <c r="BI4">
        <v>15.288600000000001</v>
      </c>
      <c r="BK4">
        <f t="shared" ref="BK4:BK67" si="1">MIN(B4:BI4)</f>
        <v>15.2835</v>
      </c>
      <c r="BL4">
        <f t="shared" ref="BL4:BL67" si="2">MAX(B4:BI4)</f>
        <v>15.3377</v>
      </c>
      <c r="BN4">
        <f>BN3+1</f>
        <v>1</v>
      </c>
      <c r="BO4" s="4">
        <f>HLOOKUP(BK4,B4:$BI$144,142-BN4,FALSE)</f>
        <v>0.36111111111111099</v>
      </c>
      <c r="BP4" s="4">
        <f>HLOOKUP(BL4,B4:$BI$144,142-BN4,FALSE)</f>
        <v>0.33333333333333331</v>
      </c>
      <c r="BQ4" s="4" t="str">
        <f t="shared" ref="BQ4:BQ67" si="3">BO4&amp;BP4</f>
        <v>0.3611111111111110.333333333333333</v>
      </c>
      <c r="BR4" s="4"/>
      <c r="BS4" s="4">
        <v>0.33402777777777776</v>
      </c>
      <c r="BT4">
        <f t="shared" ref="BT4:CI62" si="4">COUNTIF($BQ$3:$BQ$143,$BS4&amp;BT$2)</f>
        <v>0</v>
      </c>
      <c r="BU4">
        <f t="shared" si="4"/>
        <v>0</v>
      </c>
      <c r="BV4">
        <f t="shared" si="4"/>
        <v>0</v>
      </c>
      <c r="BW4">
        <f t="shared" si="4"/>
        <v>0</v>
      </c>
      <c r="BX4">
        <f t="shared" si="4"/>
        <v>0</v>
      </c>
      <c r="BY4">
        <f t="shared" si="4"/>
        <v>0</v>
      </c>
      <c r="BZ4">
        <f t="shared" si="4"/>
        <v>0</v>
      </c>
      <c r="CA4">
        <f t="shared" si="4"/>
        <v>0</v>
      </c>
      <c r="CB4">
        <f t="shared" si="4"/>
        <v>0</v>
      </c>
      <c r="CC4">
        <f t="shared" si="4"/>
        <v>0</v>
      </c>
      <c r="CD4">
        <f t="shared" si="4"/>
        <v>0</v>
      </c>
      <c r="CE4">
        <f t="shared" si="4"/>
        <v>0</v>
      </c>
      <c r="CF4">
        <f t="shared" si="4"/>
        <v>0</v>
      </c>
      <c r="CG4">
        <f t="shared" si="4"/>
        <v>0</v>
      </c>
      <c r="CH4">
        <f t="shared" si="4"/>
        <v>0</v>
      </c>
      <c r="CI4">
        <f t="shared" si="4"/>
        <v>0</v>
      </c>
      <c r="CJ4">
        <f t="shared" si="0"/>
        <v>0</v>
      </c>
      <c r="CK4">
        <f t="shared" si="0"/>
        <v>1</v>
      </c>
      <c r="CL4">
        <f t="shared" si="0"/>
        <v>0</v>
      </c>
      <c r="CM4">
        <f t="shared" si="0"/>
        <v>0</v>
      </c>
      <c r="CN4">
        <f t="shared" si="0"/>
        <v>0</v>
      </c>
      <c r="CO4">
        <f t="shared" si="0"/>
        <v>0</v>
      </c>
      <c r="CP4">
        <f t="shared" si="0"/>
        <v>0</v>
      </c>
      <c r="CQ4">
        <f t="shared" si="0"/>
        <v>0</v>
      </c>
      <c r="CR4">
        <f t="shared" si="0"/>
        <v>0</v>
      </c>
      <c r="CS4">
        <f t="shared" si="0"/>
        <v>0</v>
      </c>
      <c r="CT4">
        <f t="shared" si="0"/>
        <v>0</v>
      </c>
      <c r="CU4">
        <f t="shared" si="0"/>
        <v>0</v>
      </c>
      <c r="CV4">
        <f t="shared" si="0"/>
        <v>0</v>
      </c>
      <c r="CW4">
        <f t="shared" si="0"/>
        <v>0</v>
      </c>
      <c r="CX4">
        <f t="shared" si="0"/>
        <v>0</v>
      </c>
      <c r="CY4">
        <f t="shared" si="0"/>
        <v>0</v>
      </c>
      <c r="CZ4">
        <f t="shared" si="0"/>
        <v>0</v>
      </c>
      <c r="DA4">
        <f t="shared" si="0"/>
        <v>0</v>
      </c>
      <c r="DB4">
        <f t="shared" si="0"/>
        <v>0</v>
      </c>
      <c r="DC4">
        <f t="shared" si="0"/>
        <v>0</v>
      </c>
      <c r="DD4">
        <f t="shared" si="0"/>
        <v>0</v>
      </c>
      <c r="DE4">
        <f t="shared" si="0"/>
        <v>0</v>
      </c>
      <c r="DF4">
        <f t="shared" si="0"/>
        <v>0</v>
      </c>
      <c r="DG4">
        <f t="shared" si="0"/>
        <v>0</v>
      </c>
      <c r="DH4">
        <f t="shared" si="0"/>
        <v>0</v>
      </c>
      <c r="DI4">
        <f t="shared" si="0"/>
        <v>0</v>
      </c>
      <c r="DJ4">
        <f t="shared" si="0"/>
        <v>0</v>
      </c>
      <c r="DK4">
        <f t="shared" si="0"/>
        <v>0</v>
      </c>
      <c r="DL4">
        <f t="shared" si="0"/>
        <v>0</v>
      </c>
      <c r="DM4">
        <f t="shared" si="0"/>
        <v>0</v>
      </c>
      <c r="DN4">
        <f t="shared" si="0"/>
        <v>0</v>
      </c>
      <c r="DO4">
        <f t="shared" si="0"/>
        <v>0</v>
      </c>
      <c r="DP4">
        <f t="shared" si="0"/>
        <v>0</v>
      </c>
      <c r="DQ4">
        <f t="shared" si="0"/>
        <v>0</v>
      </c>
      <c r="DR4">
        <f t="shared" si="0"/>
        <v>0</v>
      </c>
      <c r="DS4">
        <f t="shared" si="0"/>
        <v>0</v>
      </c>
      <c r="DT4">
        <f t="shared" si="0"/>
        <v>1</v>
      </c>
      <c r="DU4">
        <f t="shared" si="0"/>
        <v>0</v>
      </c>
      <c r="DV4">
        <f t="shared" si="0"/>
        <v>0</v>
      </c>
      <c r="DW4">
        <f t="shared" si="0"/>
        <v>3</v>
      </c>
      <c r="DX4">
        <f t="shared" si="0"/>
        <v>1</v>
      </c>
      <c r="DY4">
        <f t="shared" si="0"/>
        <v>0</v>
      </c>
      <c r="DZ4">
        <f t="shared" si="0"/>
        <v>0</v>
      </c>
      <c r="EA4">
        <f t="shared" si="0"/>
        <v>0</v>
      </c>
    </row>
    <row r="5" spans="1:131" x14ac:dyDescent="0.25">
      <c r="A5" s="2">
        <v>42564</v>
      </c>
      <c r="B5">
        <v>15.631500000000001</v>
      </c>
      <c r="C5">
        <v>15.632</v>
      </c>
      <c r="D5">
        <v>15.6275</v>
      </c>
      <c r="E5">
        <v>15.623699999999999</v>
      </c>
      <c r="F5">
        <v>15.623699999999999</v>
      </c>
      <c r="G5">
        <v>15.6166</v>
      </c>
      <c r="H5">
        <v>15.623699999999999</v>
      </c>
      <c r="I5">
        <v>15.6191</v>
      </c>
      <c r="J5">
        <v>15.6235</v>
      </c>
      <c r="K5">
        <v>15.6152</v>
      </c>
      <c r="L5">
        <v>15.613200000000001</v>
      </c>
      <c r="M5">
        <v>15.6105</v>
      </c>
      <c r="N5">
        <v>15.612399999999999</v>
      </c>
      <c r="O5">
        <v>15.611700000000001</v>
      </c>
      <c r="P5">
        <v>15.6052</v>
      </c>
      <c r="Q5">
        <v>15.5997</v>
      </c>
      <c r="R5">
        <v>15.6007</v>
      </c>
      <c r="S5">
        <v>15.6014</v>
      </c>
      <c r="T5">
        <v>15.6015</v>
      </c>
      <c r="U5">
        <v>15.5999</v>
      </c>
      <c r="V5">
        <v>15.595800000000001</v>
      </c>
      <c r="W5">
        <v>15.5893</v>
      </c>
      <c r="X5">
        <v>15.5945</v>
      </c>
      <c r="Y5">
        <v>15.6045</v>
      </c>
      <c r="Z5">
        <v>15.605</v>
      </c>
      <c r="AA5">
        <v>15.6029</v>
      </c>
      <c r="AB5">
        <v>15.603899999999999</v>
      </c>
      <c r="AC5">
        <v>15.6052</v>
      </c>
      <c r="AD5">
        <v>15.5992</v>
      </c>
      <c r="AE5">
        <v>15.600199999999999</v>
      </c>
      <c r="AF5">
        <v>15.591699999999999</v>
      </c>
      <c r="AG5">
        <v>15.588900000000001</v>
      </c>
      <c r="AH5">
        <v>15.5893</v>
      </c>
      <c r="AI5">
        <v>15.592499999999999</v>
      </c>
      <c r="AJ5">
        <v>15.5962</v>
      </c>
      <c r="AK5">
        <v>15.597</v>
      </c>
      <c r="AL5">
        <v>15.5997</v>
      </c>
      <c r="AM5">
        <v>15.5991</v>
      </c>
      <c r="AN5">
        <v>15.5962</v>
      </c>
      <c r="AO5">
        <v>15.5943</v>
      </c>
      <c r="AP5">
        <v>15.5869</v>
      </c>
      <c r="AQ5">
        <v>15.59</v>
      </c>
      <c r="AR5">
        <v>15.5831</v>
      </c>
      <c r="AS5">
        <v>15.575900000000001</v>
      </c>
      <c r="AT5">
        <v>15.5776</v>
      </c>
      <c r="AU5">
        <v>15.5845</v>
      </c>
      <c r="AV5">
        <v>15.5929</v>
      </c>
      <c r="AW5">
        <v>15.598800000000001</v>
      </c>
      <c r="AX5">
        <v>15.6007</v>
      </c>
      <c r="AY5">
        <v>15.601699999999999</v>
      </c>
      <c r="AZ5">
        <v>15.604100000000001</v>
      </c>
      <c r="BA5">
        <v>15.6067</v>
      </c>
      <c r="BB5">
        <v>15.609500000000001</v>
      </c>
      <c r="BC5">
        <v>15.624599999999999</v>
      </c>
      <c r="BD5">
        <v>15.6286</v>
      </c>
      <c r="BE5">
        <v>15.629200000000001</v>
      </c>
      <c r="BF5">
        <v>15.6296</v>
      </c>
      <c r="BG5">
        <v>15.6279</v>
      </c>
      <c r="BH5">
        <v>15.6281</v>
      </c>
      <c r="BI5">
        <v>15.626799999999999</v>
      </c>
      <c r="BK5">
        <f t="shared" si="1"/>
        <v>15.575900000000001</v>
      </c>
      <c r="BL5">
        <f t="shared" si="2"/>
        <v>15.632</v>
      </c>
      <c r="BN5">
        <f t="shared" ref="BN5:BN68" si="5">BN4+1</f>
        <v>2</v>
      </c>
      <c r="BO5" s="4">
        <f>HLOOKUP(BK5,B5:$BI$144,142-BN5,FALSE)</f>
        <v>0.36319444444444432</v>
      </c>
      <c r="BP5" s="4">
        <f>HLOOKUP(BL5,B5:$BI$144,142-BN5,FALSE)</f>
        <v>0.33402777777777776</v>
      </c>
      <c r="BQ5" s="4" t="str">
        <f t="shared" si="3"/>
        <v>0.3631944444444440.334027777777778</v>
      </c>
      <c r="BR5" s="4"/>
      <c r="BS5" s="4">
        <v>0.3347222222222222</v>
      </c>
      <c r="BT5">
        <f t="shared" si="4"/>
        <v>0</v>
      </c>
      <c r="BU5">
        <f t="shared" si="4"/>
        <v>0</v>
      </c>
      <c r="BV5">
        <f t="shared" si="4"/>
        <v>0</v>
      </c>
      <c r="BW5">
        <f t="shared" si="4"/>
        <v>0</v>
      </c>
      <c r="BX5">
        <f t="shared" si="4"/>
        <v>0</v>
      </c>
      <c r="BY5">
        <f t="shared" si="4"/>
        <v>0</v>
      </c>
      <c r="BZ5">
        <f t="shared" si="4"/>
        <v>0</v>
      </c>
      <c r="CA5">
        <f t="shared" si="4"/>
        <v>0</v>
      </c>
      <c r="CB5">
        <f t="shared" si="4"/>
        <v>1</v>
      </c>
      <c r="CC5">
        <f t="shared" si="4"/>
        <v>0</v>
      </c>
      <c r="CD5">
        <f t="shared" si="4"/>
        <v>0</v>
      </c>
      <c r="CE5">
        <f t="shared" si="4"/>
        <v>0</v>
      </c>
      <c r="CF5">
        <f t="shared" si="4"/>
        <v>0</v>
      </c>
      <c r="CG5">
        <f t="shared" si="4"/>
        <v>0</v>
      </c>
      <c r="CH5">
        <f t="shared" si="4"/>
        <v>0</v>
      </c>
      <c r="CI5">
        <f t="shared" si="4"/>
        <v>0</v>
      </c>
      <c r="CJ5">
        <f t="shared" si="0"/>
        <v>0</v>
      </c>
      <c r="CK5">
        <f t="shared" si="0"/>
        <v>0</v>
      </c>
      <c r="CL5">
        <f t="shared" si="0"/>
        <v>0</v>
      </c>
      <c r="CM5">
        <f t="shared" si="0"/>
        <v>0</v>
      </c>
      <c r="CN5">
        <f t="shared" si="0"/>
        <v>0</v>
      </c>
      <c r="CO5">
        <f t="shared" si="0"/>
        <v>0</v>
      </c>
      <c r="CP5">
        <f t="shared" si="0"/>
        <v>0</v>
      </c>
      <c r="CQ5">
        <f t="shared" si="0"/>
        <v>0</v>
      </c>
      <c r="CR5">
        <f t="shared" si="0"/>
        <v>0</v>
      </c>
      <c r="CS5">
        <f t="shared" si="0"/>
        <v>0</v>
      </c>
      <c r="CT5">
        <f t="shared" si="0"/>
        <v>0</v>
      </c>
      <c r="CU5">
        <f t="shared" si="0"/>
        <v>0</v>
      </c>
      <c r="CV5">
        <f t="shared" si="0"/>
        <v>0</v>
      </c>
      <c r="CW5">
        <f t="shared" si="0"/>
        <v>0</v>
      </c>
      <c r="CX5">
        <f t="shared" si="0"/>
        <v>0</v>
      </c>
      <c r="CY5">
        <f t="shared" si="0"/>
        <v>0</v>
      </c>
      <c r="CZ5">
        <f t="shared" si="0"/>
        <v>0</v>
      </c>
      <c r="DA5">
        <f t="shared" si="0"/>
        <v>0</v>
      </c>
      <c r="DB5">
        <f t="shared" si="0"/>
        <v>0</v>
      </c>
      <c r="DC5">
        <f t="shared" si="0"/>
        <v>0</v>
      </c>
      <c r="DD5">
        <f t="shared" si="0"/>
        <v>1</v>
      </c>
      <c r="DE5">
        <f t="shared" si="0"/>
        <v>0</v>
      </c>
      <c r="DF5">
        <f t="shared" si="0"/>
        <v>0</v>
      </c>
      <c r="DG5">
        <f t="shared" si="0"/>
        <v>0</v>
      </c>
      <c r="DH5">
        <f t="shared" si="0"/>
        <v>0</v>
      </c>
      <c r="DI5">
        <f t="shared" si="0"/>
        <v>0</v>
      </c>
      <c r="DJ5">
        <f t="shared" si="0"/>
        <v>0</v>
      </c>
      <c r="DK5">
        <f t="shared" si="0"/>
        <v>0</v>
      </c>
      <c r="DL5">
        <f t="shared" si="0"/>
        <v>0</v>
      </c>
      <c r="DM5">
        <f t="shared" si="0"/>
        <v>0</v>
      </c>
      <c r="DN5">
        <f t="shared" si="0"/>
        <v>0</v>
      </c>
      <c r="DO5">
        <f t="shared" si="0"/>
        <v>0</v>
      </c>
      <c r="DP5">
        <f t="shared" si="0"/>
        <v>0</v>
      </c>
      <c r="DQ5">
        <f t="shared" si="0"/>
        <v>0</v>
      </c>
      <c r="DR5">
        <f t="shared" si="0"/>
        <v>0</v>
      </c>
      <c r="DS5">
        <f t="shared" si="0"/>
        <v>0</v>
      </c>
      <c r="DT5">
        <f t="shared" si="0"/>
        <v>0</v>
      </c>
      <c r="DU5">
        <f t="shared" si="0"/>
        <v>0</v>
      </c>
      <c r="DV5">
        <f t="shared" si="0"/>
        <v>0</v>
      </c>
      <c r="DW5">
        <f t="shared" si="0"/>
        <v>0</v>
      </c>
      <c r="DX5">
        <f t="shared" si="0"/>
        <v>0</v>
      </c>
      <c r="DY5">
        <f t="shared" si="0"/>
        <v>0</v>
      </c>
      <c r="DZ5">
        <f t="shared" si="0"/>
        <v>0</v>
      </c>
      <c r="EA5">
        <f t="shared" si="0"/>
        <v>0</v>
      </c>
    </row>
    <row r="6" spans="1:131" x14ac:dyDescent="0.25">
      <c r="A6" s="2">
        <v>42565</v>
      </c>
      <c r="B6">
        <v>15.546900000000001</v>
      </c>
      <c r="C6">
        <v>15.543200000000001</v>
      </c>
      <c r="D6">
        <v>15.536300000000001</v>
      </c>
      <c r="E6">
        <v>15.5459</v>
      </c>
      <c r="F6">
        <v>15.5482</v>
      </c>
      <c r="G6">
        <v>15.554600000000001</v>
      </c>
      <c r="H6">
        <v>15.567399999999999</v>
      </c>
      <c r="I6">
        <v>15.5732</v>
      </c>
      <c r="J6">
        <v>15.575799999999999</v>
      </c>
      <c r="K6">
        <v>15.5716</v>
      </c>
      <c r="L6">
        <v>15.5648</v>
      </c>
      <c r="M6">
        <v>15.5646</v>
      </c>
      <c r="N6">
        <v>15.562799999999999</v>
      </c>
      <c r="O6">
        <v>15.5642</v>
      </c>
      <c r="P6">
        <v>15.5602</v>
      </c>
      <c r="Q6">
        <v>15.558400000000001</v>
      </c>
      <c r="R6">
        <v>15.5562</v>
      </c>
      <c r="S6">
        <v>15.556699999999999</v>
      </c>
      <c r="T6">
        <v>15.558999999999999</v>
      </c>
      <c r="U6">
        <v>15.554500000000001</v>
      </c>
      <c r="V6">
        <v>15.5617</v>
      </c>
      <c r="W6">
        <v>15.5611</v>
      </c>
      <c r="X6">
        <v>15.5634</v>
      </c>
      <c r="Y6">
        <v>15.5586</v>
      </c>
      <c r="Z6">
        <v>15.555300000000001</v>
      </c>
      <c r="AA6">
        <v>15.550599999999999</v>
      </c>
      <c r="AB6">
        <v>15.5511</v>
      </c>
      <c r="AC6">
        <v>15.5534</v>
      </c>
      <c r="AD6">
        <v>15.552300000000001</v>
      </c>
      <c r="AE6">
        <v>15.5573</v>
      </c>
      <c r="AF6">
        <v>15.5593</v>
      </c>
      <c r="AG6">
        <v>15.556800000000001</v>
      </c>
      <c r="AH6">
        <v>15.5579</v>
      </c>
      <c r="AI6">
        <v>15.557700000000001</v>
      </c>
      <c r="AJ6">
        <v>15.5556</v>
      </c>
      <c r="AK6">
        <v>15.5534</v>
      </c>
      <c r="AL6">
        <v>15.5547</v>
      </c>
      <c r="AM6">
        <v>15.559200000000001</v>
      </c>
      <c r="AN6">
        <v>15.5579</v>
      </c>
      <c r="AO6">
        <v>15.5587</v>
      </c>
      <c r="AP6">
        <v>15.559699999999999</v>
      </c>
      <c r="AQ6">
        <v>15.5639</v>
      </c>
      <c r="AR6">
        <v>15.5623</v>
      </c>
      <c r="AS6">
        <v>15.560499999999999</v>
      </c>
      <c r="AT6">
        <v>15.5616</v>
      </c>
      <c r="AU6">
        <v>15.5671</v>
      </c>
      <c r="AV6">
        <v>15.566000000000001</v>
      </c>
      <c r="AW6">
        <v>15.5662</v>
      </c>
      <c r="AX6">
        <v>15.565200000000001</v>
      </c>
      <c r="AY6">
        <v>15.5686</v>
      </c>
      <c r="AZ6">
        <v>15.568899999999999</v>
      </c>
      <c r="BA6">
        <v>15.5646</v>
      </c>
      <c r="BB6">
        <v>15.5693</v>
      </c>
      <c r="BC6">
        <v>15.5654</v>
      </c>
      <c r="BD6">
        <v>15.5679</v>
      </c>
      <c r="BE6">
        <v>15.5602</v>
      </c>
      <c r="BF6">
        <v>15.555099999999999</v>
      </c>
      <c r="BG6">
        <v>15.555199999999999</v>
      </c>
      <c r="BH6">
        <v>15.5487</v>
      </c>
      <c r="BI6">
        <v>15.5436</v>
      </c>
      <c r="BK6">
        <f t="shared" si="1"/>
        <v>15.536300000000001</v>
      </c>
      <c r="BL6">
        <f t="shared" si="2"/>
        <v>15.575799999999999</v>
      </c>
      <c r="BN6">
        <f t="shared" si="5"/>
        <v>3</v>
      </c>
      <c r="BO6" s="4">
        <f>HLOOKUP(BK6,B6:$BI$144,142-BN6,FALSE)</f>
        <v>0.3347222222222222</v>
      </c>
      <c r="BP6" s="4">
        <f>HLOOKUP(BL6,B6:$BI$144,142-BN6,FALSE)</f>
        <v>0.33888888888888885</v>
      </c>
      <c r="BQ6" s="4" t="str">
        <f t="shared" si="3"/>
        <v>0.3347222222222220.338888888888889</v>
      </c>
      <c r="BR6" s="4"/>
      <c r="BS6" s="4">
        <v>0.33541666666666664</v>
      </c>
      <c r="BT6">
        <f t="shared" si="4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si="0"/>
        <v>0</v>
      </c>
      <c r="CG6">
        <f t="shared" si="0"/>
        <v>0</v>
      </c>
      <c r="CH6">
        <f t="shared" si="0"/>
        <v>0</v>
      </c>
      <c r="CI6">
        <f t="shared" si="0"/>
        <v>0</v>
      </c>
      <c r="CJ6">
        <f t="shared" si="0"/>
        <v>0</v>
      </c>
      <c r="CK6">
        <f t="shared" si="0"/>
        <v>0</v>
      </c>
      <c r="CL6">
        <f t="shared" si="0"/>
        <v>0</v>
      </c>
      <c r="CM6">
        <f t="shared" si="0"/>
        <v>0</v>
      </c>
      <c r="CN6">
        <f t="shared" si="0"/>
        <v>0</v>
      </c>
      <c r="CO6">
        <f t="shared" si="0"/>
        <v>0</v>
      </c>
      <c r="CP6">
        <f t="shared" si="0"/>
        <v>0</v>
      </c>
      <c r="CQ6">
        <f t="shared" si="0"/>
        <v>0</v>
      </c>
      <c r="CR6">
        <f t="shared" si="0"/>
        <v>0</v>
      </c>
      <c r="CS6">
        <f t="shared" si="0"/>
        <v>0</v>
      </c>
      <c r="CT6">
        <f t="shared" si="0"/>
        <v>0</v>
      </c>
      <c r="CU6">
        <f t="shared" si="0"/>
        <v>0</v>
      </c>
      <c r="CV6">
        <f t="shared" si="0"/>
        <v>0</v>
      </c>
      <c r="CW6">
        <f t="shared" si="0"/>
        <v>0</v>
      </c>
      <c r="CX6">
        <f t="shared" si="0"/>
        <v>0</v>
      </c>
      <c r="CY6">
        <f t="shared" si="0"/>
        <v>0</v>
      </c>
      <c r="CZ6">
        <f t="shared" si="0"/>
        <v>0</v>
      </c>
      <c r="DA6">
        <f t="shared" si="0"/>
        <v>0</v>
      </c>
      <c r="DB6">
        <f t="shared" si="0"/>
        <v>0</v>
      </c>
      <c r="DC6">
        <f t="shared" si="0"/>
        <v>0</v>
      </c>
      <c r="DD6">
        <f t="shared" si="0"/>
        <v>0</v>
      </c>
      <c r="DE6">
        <f t="shared" si="0"/>
        <v>0</v>
      </c>
      <c r="DF6">
        <f t="shared" si="0"/>
        <v>0</v>
      </c>
      <c r="DG6">
        <f t="shared" si="0"/>
        <v>0</v>
      </c>
      <c r="DH6">
        <f t="shared" si="0"/>
        <v>0</v>
      </c>
      <c r="DI6">
        <f t="shared" si="0"/>
        <v>0</v>
      </c>
      <c r="DJ6">
        <f t="shared" si="0"/>
        <v>0</v>
      </c>
      <c r="DK6">
        <f t="shared" si="0"/>
        <v>0</v>
      </c>
      <c r="DL6">
        <f t="shared" si="0"/>
        <v>0</v>
      </c>
      <c r="DM6">
        <f t="shared" si="0"/>
        <v>0</v>
      </c>
      <c r="DN6">
        <f t="shared" si="0"/>
        <v>0</v>
      </c>
      <c r="DO6">
        <f t="shared" si="0"/>
        <v>0</v>
      </c>
      <c r="DP6">
        <f t="shared" si="0"/>
        <v>0</v>
      </c>
      <c r="DQ6">
        <f t="shared" si="0"/>
        <v>0</v>
      </c>
      <c r="DR6">
        <f t="shared" si="0"/>
        <v>0</v>
      </c>
      <c r="DS6">
        <f t="shared" si="0"/>
        <v>0</v>
      </c>
      <c r="DT6">
        <f t="shared" si="0"/>
        <v>0</v>
      </c>
      <c r="DU6">
        <f t="shared" si="0"/>
        <v>0</v>
      </c>
      <c r="DV6">
        <f t="shared" si="0"/>
        <v>0</v>
      </c>
      <c r="DW6">
        <f t="shared" si="0"/>
        <v>0</v>
      </c>
      <c r="DX6">
        <f t="shared" si="0"/>
        <v>0</v>
      </c>
      <c r="DY6">
        <f t="shared" si="0"/>
        <v>1</v>
      </c>
      <c r="DZ6">
        <f t="shared" si="0"/>
        <v>0</v>
      </c>
      <c r="EA6">
        <f t="shared" si="0"/>
        <v>1</v>
      </c>
    </row>
    <row r="7" spans="1:131" x14ac:dyDescent="0.25">
      <c r="A7" s="2">
        <v>42566</v>
      </c>
      <c r="B7">
        <v>15.7578</v>
      </c>
      <c r="C7">
        <v>15.7639</v>
      </c>
      <c r="D7">
        <v>15.763999999999999</v>
      </c>
      <c r="E7">
        <v>15.7584</v>
      </c>
      <c r="F7">
        <v>15.744899999999999</v>
      </c>
      <c r="G7">
        <v>15.7796</v>
      </c>
      <c r="H7">
        <v>15.777699999999999</v>
      </c>
      <c r="I7">
        <v>15.7789</v>
      </c>
      <c r="J7">
        <v>15.770899999999999</v>
      </c>
      <c r="K7">
        <v>15.7681</v>
      </c>
      <c r="L7">
        <v>15.7653</v>
      </c>
      <c r="M7">
        <v>15.770200000000001</v>
      </c>
      <c r="N7">
        <v>15.766</v>
      </c>
      <c r="O7">
        <v>15.7681</v>
      </c>
      <c r="P7">
        <v>15.7676</v>
      </c>
      <c r="Q7">
        <v>15.7645</v>
      </c>
      <c r="R7">
        <v>15.7568</v>
      </c>
      <c r="S7">
        <v>15.753</v>
      </c>
      <c r="T7">
        <v>15.7506</v>
      </c>
      <c r="U7">
        <v>15.7536</v>
      </c>
      <c r="V7">
        <v>15.7514</v>
      </c>
      <c r="W7">
        <v>15.748699999999999</v>
      </c>
      <c r="X7">
        <v>15.7508</v>
      </c>
      <c r="Y7">
        <v>15.747299999999999</v>
      </c>
      <c r="Z7">
        <v>15.752700000000001</v>
      </c>
      <c r="AA7">
        <v>15.750299999999999</v>
      </c>
      <c r="AB7">
        <v>15.744</v>
      </c>
      <c r="AC7">
        <v>15.751899999999999</v>
      </c>
      <c r="AD7">
        <v>15.749000000000001</v>
      </c>
      <c r="AE7">
        <v>15.730499999999999</v>
      </c>
      <c r="AF7">
        <v>15.731299999999999</v>
      </c>
      <c r="AG7">
        <v>15.726699999999999</v>
      </c>
      <c r="AH7">
        <v>15.725199999999999</v>
      </c>
      <c r="AI7">
        <v>15.7308</v>
      </c>
      <c r="AJ7">
        <v>15.731299999999999</v>
      </c>
      <c r="AK7">
        <v>15.730399999999999</v>
      </c>
      <c r="AL7">
        <v>15.734500000000001</v>
      </c>
      <c r="AM7">
        <v>15.738899999999999</v>
      </c>
      <c r="AN7">
        <v>15.7431</v>
      </c>
      <c r="AO7">
        <v>15.7446</v>
      </c>
      <c r="AP7">
        <v>15.7408</v>
      </c>
      <c r="AQ7">
        <v>15.7372</v>
      </c>
      <c r="AR7">
        <v>15.7347</v>
      </c>
      <c r="AS7">
        <v>15.7363</v>
      </c>
      <c r="AT7">
        <v>15.738300000000001</v>
      </c>
      <c r="AU7">
        <v>15.734</v>
      </c>
      <c r="AV7">
        <v>15.7355</v>
      </c>
      <c r="AW7">
        <v>15.7356</v>
      </c>
      <c r="AX7">
        <v>15.7234</v>
      </c>
      <c r="AY7">
        <v>15.7257</v>
      </c>
      <c r="AZ7">
        <v>15.7271</v>
      </c>
      <c r="BA7">
        <v>15.7265</v>
      </c>
      <c r="BB7">
        <v>15.729200000000001</v>
      </c>
      <c r="BC7">
        <v>15.727499999999999</v>
      </c>
      <c r="BD7">
        <v>15.7323</v>
      </c>
      <c r="BE7">
        <v>15.7224</v>
      </c>
      <c r="BF7">
        <v>15.7178</v>
      </c>
      <c r="BG7">
        <v>15.712300000000001</v>
      </c>
      <c r="BH7">
        <v>15.715299999999999</v>
      </c>
      <c r="BI7">
        <v>15.7148</v>
      </c>
      <c r="BK7">
        <f t="shared" si="1"/>
        <v>15.712300000000001</v>
      </c>
      <c r="BL7">
        <f t="shared" si="2"/>
        <v>15.7796</v>
      </c>
      <c r="BN7">
        <f t="shared" si="5"/>
        <v>4</v>
      </c>
      <c r="BO7" s="4">
        <f>HLOOKUP(BK7,B7:$BI$144,142-BN7,FALSE)</f>
        <v>0.37291666666666651</v>
      </c>
      <c r="BP7" s="4">
        <f>HLOOKUP(BL7,B7:$BI$144,142-BN7,FALSE)</f>
        <v>0.33680555555555552</v>
      </c>
      <c r="BQ7" s="4" t="str">
        <f t="shared" si="3"/>
        <v>0.3729166666666670.336805555555556</v>
      </c>
      <c r="BR7" s="4"/>
      <c r="BS7" s="4">
        <v>0.33611111111111108</v>
      </c>
      <c r="BT7">
        <f t="shared" si="4"/>
        <v>0</v>
      </c>
      <c r="BU7">
        <f t="shared" si="0"/>
        <v>0</v>
      </c>
      <c r="BV7">
        <f t="shared" si="0"/>
        <v>0</v>
      </c>
      <c r="BW7">
        <f t="shared" si="0"/>
        <v>0</v>
      </c>
      <c r="BX7">
        <f t="shared" si="0"/>
        <v>0</v>
      </c>
      <c r="BY7">
        <f t="shared" si="0"/>
        <v>0</v>
      </c>
      <c r="BZ7">
        <f t="shared" si="0"/>
        <v>0</v>
      </c>
      <c r="CA7">
        <f t="shared" si="0"/>
        <v>0</v>
      </c>
      <c r="CB7">
        <f t="shared" si="0"/>
        <v>0</v>
      </c>
      <c r="CC7">
        <f t="shared" si="0"/>
        <v>0</v>
      </c>
      <c r="CD7">
        <f t="shared" si="0"/>
        <v>0</v>
      </c>
      <c r="CE7">
        <f t="shared" si="0"/>
        <v>0</v>
      </c>
      <c r="CF7">
        <f t="shared" si="0"/>
        <v>0</v>
      </c>
      <c r="CG7">
        <f t="shared" si="0"/>
        <v>0</v>
      </c>
      <c r="CH7">
        <f t="shared" si="0"/>
        <v>0</v>
      </c>
      <c r="CI7">
        <f t="shared" si="0"/>
        <v>0</v>
      </c>
      <c r="CJ7">
        <f t="shared" si="0"/>
        <v>0</v>
      </c>
      <c r="CK7">
        <f t="shared" si="0"/>
        <v>1</v>
      </c>
      <c r="CL7">
        <f t="shared" si="0"/>
        <v>0</v>
      </c>
      <c r="CM7">
        <f t="shared" si="0"/>
        <v>0</v>
      </c>
      <c r="CN7">
        <f t="shared" si="0"/>
        <v>0</v>
      </c>
      <c r="CO7">
        <f t="shared" si="0"/>
        <v>0</v>
      </c>
      <c r="CP7">
        <f t="shared" si="0"/>
        <v>0</v>
      </c>
      <c r="CQ7">
        <f t="shared" si="0"/>
        <v>0</v>
      </c>
      <c r="CR7">
        <f t="shared" si="0"/>
        <v>0</v>
      </c>
      <c r="CS7">
        <f t="shared" si="0"/>
        <v>0</v>
      </c>
      <c r="CT7">
        <f t="shared" si="0"/>
        <v>0</v>
      </c>
      <c r="CU7">
        <f t="shared" si="0"/>
        <v>1</v>
      </c>
      <c r="CV7">
        <f t="shared" si="0"/>
        <v>0</v>
      </c>
      <c r="CW7">
        <f t="shared" si="0"/>
        <v>0</v>
      </c>
      <c r="CX7">
        <f t="shared" si="0"/>
        <v>0</v>
      </c>
      <c r="CY7">
        <f t="shared" si="0"/>
        <v>0</v>
      </c>
      <c r="CZ7">
        <f t="shared" si="0"/>
        <v>0</v>
      </c>
      <c r="DA7">
        <f t="shared" si="0"/>
        <v>0</v>
      </c>
      <c r="DB7">
        <f t="shared" si="0"/>
        <v>0</v>
      </c>
      <c r="DC7">
        <f t="shared" si="0"/>
        <v>0</v>
      </c>
      <c r="DD7">
        <f t="shared" si="0"/>
        <v>0</v>
      </c>
      <c r="DE7">
        <f t="shared" si="0"/>
        <v>0</v>
      </c>
      <c r="DF7">
        <f t="shared" si="0"/>
        <v>0</v>
      </c>
      <c r="DG7">
        <f t="shared" si="0"/>
        <v>0</v>
      </c>
      <c r="DH7">
        <f t="shared" si="0"/>
        <v>0</v>
      </c>
      <c r="DI7">
        <f t="shared" si="0"/>
        <v>0</v>
      </c>
      <c r="DJ7">
        <f t="shared" si="0"/>
        <v>0</v>
      </c>
      <c r="DK7">
        <f t="shared" si="0"/>
        <v>0</v>
      </c>
      <c r="DL7">
        <f t="shared" si="0"/>
        <v>0</v>
      </c>
      <c r="DM7">
        <f t="shared" si="0"/>
        <v>0</v>
      </c>
      <c r="DN7">
        <f t="shared" si="0"/>
        <v>0</v>
      </c>
      <c r="DO7">
        <f t="shared" si="0"/>
        <v>0</v>
      </c>
      <c r="DP7">
        <f t="shared" si="0"/>
        <v>0</v>
      </c>
      <c r="DQ7">
        <f t="shared" si="0"/>
        <v>0</v>
      </c>
      <c r="DR7">
        <f t="shared" ref="DR7:GC10" si="6">COUNTIF($BQ$3:$BQ$143,$BS7&amp;DR$2)</f>
        <v>0</v>
      </c>
      <c r="DS7">
        <f t="shared" si="6"/>
        <v>1</v>
      </c>
      <c r="DT7">
        <f t="shared" si="6"/>
        <v>0</v>
      </c>
      <c r="DU7">
        <f t="shared" si="6"/>
        <v>0</v>
      </c>
      <c r="DV7">
        <f t="shared" si="6"/>
        <v>0</v>
      </c>
      <c r="DW7">
        <f t="shared" si="6"/>
        <v>0</v>
      </c>
      <c r="DX7">
        <f t="shared" si="6"/>
        <v>0</v>
      </c>
      <c r="DY7">
        <f t="shared" si="6"/>
        <v>0</v>
      </c>
      <c r="DZ7">
        <f t="shared" si="6"/>
        <v>0</v>
      </c>
      <c r="EA7">
        <f t="shared" si="6"/>
        <v>0</v>
      </c>
    </row>
    <row r="8" spans="1:131" x14ac:dyDescent="0.25">
      <c r="A8" s="2">
        <v>42569</v>
      </c>
      <c r="B8">
        <v>15.7234</v>
      </c>
      <c r="C8">
        <v>15.726100000000001</v>
      </c>
      <c r="D8">
        <v>15.728400000000001</v>
      </c>
      <c r="E8">
        <v>15.728300000000001</v>
      </c>
      <c r="F8">
        <v>15.7286</v>
      </c>
      <c r="G8">
        <v>15.7279</v>
      </c>
      <c r="H8">
        <v>15.7285</v>
      </c>
      <c r="I8">
        <v>15.732699999999999</v>
      </c>
      <c r="J8">
        <v>15.737</v>
      </c>
      <c r="K8">
        <v>15.7378</v>
      </c>
      <c r="L8">
        <v>15.737500000000001</v>
      </c>
      <c r="M8">
        <v>15.737399999999999</v>
      </c>
      <c r="N8">
        <v>15.7346</v>
      </c>
      <c r="O8">
        <v>15.7334</v>
      </c>
      <c r="P8">
        <v>15.7319</v>
      </c>
      <c r="Q8">
        <v>15.726800000000001</v>
      </c>
      <c r="R8">
        <v>15.731</v>
      </c>
      <c r="S8">
        <v>15.734999999999999</v>
      </c>
      <c r="T8">
        <v>15.736499999999999</v>
      </c>
      <c r="U8">
        <v>15.7386</v>
      </c>
      <c r="V8">
        <v>15.7423</v>
      </c>
      <c r="W8">
        <v>15.7453</v>
      </c>
      <c r="X8">
        <v>15.7454</v>
      </c>
      <c r="Y8">
        <v>15.7341</v>
      </c>
      <c r="Z8">
        <v>15.731199999999999</v>
      </c>
      <c r="AA8">
        <v>15.728899999999999</v>
      </c>
      <c r="AB8">
        <v>15.727</v>
      </c>
      <c r="AC8">
        <v>15.7296</v>
      </c>
      <c r="AD8">
        <v>15.726800000000001</v>
      </c>
      <c r="AE8">
        <v>15.7303</v>
      </c>
      <c r="AF8">
        <v>15.731</v>
      </c>
      <c r="AG8">
        <v>15.7318</v>
      </c>
      <c r="AH8">
        <v>15.739100000000001</v>
      </c>
      <c r="AI8">
        <v>15.736599999999999</v>
      </c>
      <c r="AJ8">
        <v>15.7369</v>
      </c>
      <c r="AK8">
        <v>15.735099999999999</v>
      </c>
      <c r="AL8">
        <v>15.7355</v>
      </c>
      <c r="AM8">
        <v>15.7326</v>
      </c>
      <c r="AN8">
        <v>15.727399999999999</v>
      </c>
      <c r="AO8">
        <v>15.73</v>
      </c>
      <c r="AP8">
        <v>15.73</v>
      </c>
      <c r="AQ8">
        <v>15.731299999999999</v>
      </c>
      <c r="AR8">
        <v>15.7334</v>
      </c>
      <c r="AS8">
        <v>15.7272</v>
      </c>
      <c r="AT8">
        <v>15.7308</v>
      </c>
      <c r="AU8">
        <v>15.727399999999999</v>
      </c>
      <c r="AV8">
        <v>15.7181</v>
      </c>
      <c r="AW8">
        <v>15.7202</v>
      </c>
      <c r="AX8">
        <v>15.715</v>
      </c>
      <c r="AY8">
        <v>15.7178</v>
      </c>
      <c r="AZ8">
        <v>15.7118</v>
      </c>
      <c r="BA8">
        <v>15.716100000000001</v>
      </c>
      <c r="BB8">
        <v>15.714499999999999</v>
      </c>
      <c r="BC8">
        <v>15.713200000000001</v>
      </c>
      <c r="BD8">
        <v>15.7156</v>
      </c>
      <c r="BE8">
        <v>15.713900000000001</v>
      </c>
      <c r="BF8">
        <v>15.7179</v>
      </c>
      <c r="BG8">
        <v>15.713100000000001</v>
      </c>
      <c r="BH8">
        <v>15.7188</v>
      </c>
      <c r="BI8">
        <v>15.7272</v>
      </c>
      <c r="BK8">
        <f t="shared" si="1"/>
        <v>15.7118</v>
      </c>
      <c r="BL8">
        <f t="shared" si="2"/>
        <v>15.7454</v>
      </c>
      <c r="BN8">
        <f t="shared" si="5"/>
        <v>5</v>
      </c>
      <c r="BO8" s="4">
        <f>HLOOKUP(BK8,B8:$BI$144,142-BN8,FALSE)</f>
        <v>0.36805555555555541</v>
      </c>
      <c r="BP8" s="4">
        <f>HLOOKUP(BL8,B8:$BI$144,142-BN8,FALSE)</f>
        <v>0.34861111111111104</v>
      </c>
      <c r="BQ8" s="4" t="str">
        <f t="shared" si="3"/>
        <v>0.3680555555555550.348611111111111</v>
      </c>
      <c r="BR8" s="4"/>
      <c r="BS8" s="4">
        <v>0.33680555555555552</v>
      </c>
      <c r="BT8">
        <f t="shared" si="4"/>
        <v>0</v>
      </c>
      <c r="BU8">
        <f t="shared" si="4"/>
        <v>0</v>
      </c>
      <c r="BV8">
        <f t="shared" si="4"/>
        <v>0</v>
      </c>
      <c r="BW8">
        <f t="shared" si="4"/>
        <v>0</v>
      </c>
      <c r="BX8">
        <f t="shared" si="4"/>
        <v>0</v>
      </c>
      <c r="BY8">
        <f t="shared" si="4"/>
        <v>0</v>
      </c>
      <c r="BZ8">
        <f t="shared" si="4"/>
        <v>0</v>
      </c>
      <c r="CA8">
        <f t="shared" si="4"/>
        <v>0</v>
      </c>
      <c r="CB8">
        <f t="shared" si="4"/>
        <v>0</v>
      </c>
      <c r="CC8">
        <f t="shared" si="4"/>
        <v>0</v>
      </c>
      <c r="CD8">
        <f t="shared" si="4"/>
        <v>0</v>
      </c>
      <c r="CE8">
        <f t="shared" si="4"/>
        <v>0</v>
      </c>
      <c r="CF8">
        <f t="shared" si="4"/>
        <v>0</v>
      </c>
      <c r="CG8">
        <f t="shared" si="4"/>
        <v>0</v>
      </c>
      <c r="CH8">
        <f t="shared" si="4"/>
        <v>0</v>
      </c>
      <c r="CI8">
        <f t="shared" si="4"/>
        <v>0</v>
      </c>
      <c r="CJ8">
        <f t="shared" ref="CJ8:EU13" si="7">COUNTIF($BQ$3:$BQ$143,$BS8&amp;CJ$2)</f>
        <v>1</v>
      </c>
      <c r="CK8">
        <f t="shared" si="7"/>
        <v>0</v>
      </c>
      <c r="CL8">
        <f t="shared" si="7"/>
        <v>0</v>
      </c>
      <c r="CM8">
        <f t="shared" si="7"/>
        <v>0</v>
      </c>
      <c r="CN8">
        <f t="shared" si="7"/>
        <v>0</v>
      </c>
      <c r="CO8">
        <f t="shared" si="7"/>
        <v>0</v>
      </c>
      <c r="CP8">
        <f t="shared" si="7"/>
        <v>0</v>
      </c>
      <c r="CQ8">
        <f t="shared" si="7"/>
        <v>1</v>
      </c>
      <c r="CR8">
        <f t="shared" si="7"/>
        <v>0</v>
      </c>
      <c r="CS8">
        <f t="shared" si="7"/>
        <v>0</v>
      </c>
      <c r="CT8">
        <f t="shared" si="7"/>
        <v>1</v>
      </c>
      <c r="CU8">
        <f t="shared" si="7"/>
        <v>0</v>
      </c>
      <c r="CV8">
        <f t="shared" si="7"/>
        <v>0</v>
      </c>
      <c r="CW8">
        <f t="shared" si="7"/>
        <v>0</v>
      </c>
      <c r="CX8">
        <f t="shared" si="7"/>
        <v>0</v>
      </c>
      <c r="CY8">
        <f t="shared" si="7"/>
        <v>0</v>
      </c>
      <c r="CZ8">
        <f t="shared" si="7"/>
        <v>0</v>
      </c>
      <c r="DA8">
        <f t="shared" si="7"/>
        <v>0</v>
      </c>
      <c r="DB8">
        <f t="shared" si="7"/>
        <v>0</v>
      </c>
      <c r="DC8">
        <f t="shared" si="7"/>
        <v>0</v>
      </c>
      <c r="DD8">
        <f t="shared" si="7"/>
        <v>0</v>
      </c>
      <c r="DE8">
        <f t="shared" si="7"/>
        <v>0</v>
      </c>
      <c r="DF8">
        <f t="shared" si="7"/>
        <v>0</v>
      </c>
      <c r="DG8">
        <f t="shared" si="7"/>
        <v>0</v>
      </c>
      <c r="DH8">
        <f t="shared" si="7"/>
        <v>0</v>
      </c>
      <c r="DI8">
        <f t="shared" si="7"/>
        <v>0</v>
      </c>
      <c r="DJ8">
        <f t="shared" si="7"/>
        <v>0</v>
      </c>
      <c r="DK8">
        <f t="shared" si="7"/>
        <v>0</v>
      </c>
      <c r="DL8">
        <f t="shared" si="7"/>
        <v>0</v>
      </c>
      <c r="DM8">
        <f t="shared" si="7"/>
        <v>0</v>
      </c>
      <c r="DN8">
        <f t="shared" si="7"/>
        <v>1</v>
      </c>
      <c r="DO8">
        <f t="shared" si="7"/>
        <v>0</v>
      </c>
      <c r="DP8">
        <f t="shared" si="7"/>
        <v>0</v>
      </c>
      <c r="DQ8">
        <f t="shared" si="7"/>
        <v>0</v>
      </c>
      <c r="DR8">
        <f t="shared" si="7"/>
        <v>0</v>
      </c>
      <c r="DS8">
        <f t="shared" si="7"/>
        <v>0</v>
      </c>
      <c r="DT8">
        <f t="shared" si="7"/>
        <v>0</v>
      </c>
      <c r="DU8">
        <f t="shared" si="7"/>
        <v>0</v>
      </c>
      <c r="DV8">
        <f t="shared" si="7"/>
        <v>0</v>
      </c>
      <c r="DW8">
        <f t="shared" si="7"/>
        <v>0</v>
      </c>
      <c r="DX8">
        <f t="shared" si="7"/>
        <v>0</v>
      </c>
      <c r="DY8">
        <f t="shared" si="7"/>
        <v>0</v>
      </c>
      <c r="DZ8">
        <f t="shared" si="7"/>
        <v>0</v>
      </c>
      <c r="EA8">
        <f t="shared" si="7"/>
        <v>1</v>
      </c>
    </row>
    <row r="9" spans="1:131" x14ac:dyDescent="0.25">
      <c r="A9" s="2">
        <v>42570</v>
      </c>
      <c r="B9">
        <v>15.781499999999999</v>
      </c>
      <c r="C9">
        <v>15.787800000000001</v>
      </c>
      <c r="D9">
        <v>15.7864</v>
      </c>
      <c r="E9">
        <v>15.7826</v>
      </c>
      <c r="F9">
        <v>15.7784</v>
      </c>
      <c r="G9">
        <v>15.7874</v>
      </c>
      <c r="H9">
        <v>15.7948</v>
      </c>
      <c r="I9">
        <v>15.7974</v>
      </c>
      <c r="J9">
        <v>15.7997</v>
      </c>
      <c r="K9">
        <v>15.793200000000001</v>
      </c>
      <c r="L9">
        <v>15.7941</v>
      </c>
      <c r="M9">
        <v>15.801600000000001</v>
      </c>
      <c r="N9">
        <v>15.800700000000001</v>
      </c>
      <c r="O9">
        <v>15.7989</v>
      </c>
      <c r="P9">
        <v>15.8005</v>
      </c>
      <c r="Q9">
        <v>15.802899999999999</v>
      </c>
      <c r="R9">
        <v>15.8055</v>
      </c>
      <c r="S9">
        <v>15.8062</v>
      </c>
      <c r="T9">
        <v>15.801399999999999</v>
      </c>
      <c r="U9">
        <v>15.7987</v>
      </c>
      <c r="V9">
        <v>15.8057</v>
      </c>
      <c r="W9">
        <v>15.8048</v>
      </c>
      <c r="X9">
        <v>15.812099999999999</v>
      </c>
      <c r="Y9">
        <v>15.8131</v>
      </c>
      <c r="Z9">
        <v>15.8101</v>
      </c>
      <c r="AA9">
        <v>15.809200000000001</v>
      </c>
      <c r="AB9">
        <v>15.812799999999999</v>
      </c>
      <c r="AC9">
        <v>15.8146</v>
      </c>
      <c r="AD9">
        <v>15.8119</v>
      </c>
      <c r="AE9">
        <v>15.8161</v>
      </c>
      <c r="AF9">
        <v>15.809200000000001</v>
      </c>
      <c r="AG9">
        <v>15.8066</v>
      </c>
      <c r="AH9">
        <v>15.8086</v>
      </c>
      <c r="AI9">
        <v>15.7935</v>
      </c>
      <c r="AJ9">
        <v>15.7927</v>
      </c>
      <c r="AK9">
        <v>15.7927</v>
      </c>
      <c r="AL9">
        <v>15.7904</v>
      </c>
      <c r="AM9">
        <v>15.789300000000001</v>
      </c>
      <c r="AN9">
        <v>15.7903</v>
      </c>
      <c r="AO9">
        <v>15.7875</v>
      </c>
      <c r="AP9">
        <v>15.783899999999999</v>
      </c>
      <c r="AQ9">
        <v>15.785500000000001</v>
      </c>
      <c r="AR9">
        <v>15.788399999999999</v>
      </c>
      <c r="AS9">
        <v>15.792299999999999</v>
      </c>
      <c r="AT9">
        <v>15.7927</v>
      </c>
      <c r="AU9">
        <v>15.794</v>
      </c>
      <c r="AV9">
        <v>15.8047</v>
      </c>
      <c r="AW9">
        <v>15.806699999999999</v>
      </c>
      <c r="AX9">
        <v>15.8119</v>
      </c>
      <c r="AY9">
        <v>15.8124</v>
      </c>
      <c r="AZ9">
        <v>15.8134</v>
      </c>
      <c r="BA9">
        <v>15.819800000000001</v>
      </c>
      <c r="BB9">
        <v>15.8146</v>
      </c>
      <c r="BC9">
        <v>15.8088</v>
      </c>
      <c r="BD9">
        <v>15.806699999999999</v>
      </c>
      <c r="BE9">
        <v>15.8081</v>
      </c>
      <c r="BF9">
        <v>15.8087</v>
      </c>
      <c r="BG9">
        <v>15.813499999999999</v>
      </c>
      <c r="BH9">
        <v>15.808199999999999</v>
      </c>
      <c r="BI9">
        <v>15.809900000000001</v>
      </c>
      <c r="BK9">
        <f t="shared" si="1"/>
        <v>15.7784</v>
      </c>
      <c r="BL9">
        <f t="shared" si="2"/>
        <v>15.819800000000001</v>
      </c>
      <c r="BN9">
        <f t="shared" si="5"/>
        <v>6</v>
      </c>
      <c r="BO9" s="4">
        <f>HLOOKUP(BK9,B9:$BI$144,142-BN9,FALSE)</f>
        <v>0.33611111111111108</v>
      </c>
      <c r="BP9" s="4">
        <f>HLOOKUP(BL9,B9:$BI$144,142-BN9,FALSE)</f>
        <v>0.36874999999999986</v>
      </c>
      <c r="BQ9" s="4" t="str">
        <f t="shared" si="3"/>
        <v>0.3361111111111110.36875</v>
      </c>
      <c r="BR9" s="4"/>
      <c r="BS9" s="4">
        <v>0.33749999999999997</v>
      </c>
      <c r="BT9">
        <f t="shared" si="4"/>
        <v>0</v>
      </c>
      <c r="BU9">
        <f t="shared" si="4"/>
        <v>0</v>
      </c>
      <c r="BV9">
        <f t="shared" si="4"/>
        <v>0</v>
      </c>
      <c r="BW9">
        <f t="shared" si="4"/>
        <v>0</v>
      </c>
      <c r="BX9">
        <f t="shared" si="4"/>
        <v>0</v>
      </c>
      <c r="BY9">
        <f t="shared" si="4"/>
        <v>1</v>
      </c>
      <c r="BZ9">
        <f t="shared" si="4"/>
        <v>0</v>
      </c>
      <c r="CA9">
        <f t="shared" si="4"/>
        <v>0</v>
      </c>
      <c r="CB9">
        <f t="shared" si="4"/>
        <v>0</v>
      </c>
      <c r="CC9">
        <f t="shared" si="4"/>
        <v>0</v>
      </c>
      <c r="CD9">
        <f t="shared" si="4"/>
        <v>0</v>
      </c>
      <c r="CE9">
        <f t="shared" si="4"/>
        <v>0</v>
      </c>
      <c r="CF9">
        <f t="shared" si="4"/>
        <v>0</v>
      </c>
      <c r="CG9">
        <f t="shared" si="4"/>
        <v>0</v>
      </c>
      <c r="CH9">
        <f t="shared" si="4"/>
        <v>0</v>
      </c>
      <c r="CI9">
        <f t="shared" si="4"/>
        <v>0</v>
      </c>
      <c r="CJ9">
        <f t="shared" si="7"/>
        <v>0</v>
      </c>
      <c r="CK9">
        <f t="shared" si="7"/>
        <v>0</v>
      </c>
      <c r="CL9">
        <f t="shared" si="7"/>
        <v>0</v>
      </c>
      <c r="CM9">
        <f t="shared" si="7"/>
        <v>0</v>
      </c>
      <c r="CN9">
        <f t="shared" si="7"/>
        <v>0</v>
      </c>
      <c r="CO9">
        <f t="shared" si="7"/>
        <v>0</v>
      </c>
      <c r="CP9">
        <f t="shared" si="7"/>
        <v>0</v>
      </c>
      <c r="CQ9">
        <f t="shared" si="7"/>
        <v>0</v>
      </c>
      <c r="CR9">
        <f t="shared" si="7"/>
        <v>0</v>
      </c>
      <c r="CS9">
        <f t="shared" si="7"/>
        <v>0</v>
      </c>
      <c r="CT9">
        <f t="shared" si="7"/>
        <v>0</v>
      </c>
      <c r="CU9">
        <f t="shared" si="7"/>
        <v>0</v>
      </c>
      <c r="CV9">
        <f t="shared" si="7"/>
        <v>0</v>
      </c>
      <c r="CW9">
        <f t="shared" si="7"/>
        <v>0</v>
      </c>
      <c r="CX9">
        <f t="shared" si="7"/>
        <v>0</v>
      </c>
      <c r="CY9">
        <f t="shared" si="7"/>
        <v>0</v>
      </c>
      <c r="CZ9">
        <f t="shared" si="7"/>
        <v>0</v>
      </c>
      <c r="DA9">
        <f t="shared" si="7"/>
        <v>0</v>
      </c>
      <c r="DB9">
        <f t="shared" si="7"/>
        <v>0</v>
      </c>
      <c r="DC9">
        <f t="shared" si="7"/>
        <v>0</v>
      </c>
      <c r="DD9">
        <f t="shared" si="7"/>
        <v>0</v>
      </c>
      <c r="DE9">
        <f t="shared" si="7"/>
        <v>0</v>
      </c>
      <c r="DF9">
        <f t="shared" si="7"/>
        <v>0</v>
      </c>
      <c r="DG9">
        <f t="shared" si="7"/>
        <v>1</v>
      </c>
      <c r="DH9">
        <f t="shared" si="7"/>
        <v>0</v>
      </c>
      <c r="DI9">
        <f t="shared" si="7"/>
        <v>0</v>
      </c>
      <c r="DJ9">
        <f t="shared" si="7"/>
        <v>0</v>
      </c>
      <c r="DK9">
        <f t="shared" si="7"/>
        <v>0</v>
      </c>
      <c r="DL9">
        <f t="shared" si="7"/>
        <v>0</v>
      </c>
      <c r="DM9">
        <f t="shared" si="7"/>
        <v>0</v>
      </c>
      <c r="DN9">
        <f t="shared" si="7"/>
        <v>0</v>
      </c>
      <c r="DO9">
        <f t="shared" si="7"/>
        <v>0</v>
      </c>
      <c r="DP9">
        <f t="shared" si="7"/>
        <v>0</v>
      </c>
      <c r="DQ9">
        <f t="shared" si="7"/>
        <v>0</v>
      </c>
      <c r="DR9">
        <f t="shared" si="7"/>
        <v>0</v>
      </c>
      <c r="DS9">
        <f t="shared" si="7"/>
        <v>0</v>
      </c>
      <c r="DT9">
        <f t="shared" si="7"/>
        <v>0</v>
      </c>
      <c r="DU9">
        <f t="shared" si="7"/>
        <v>0</v>
      </c>
      <c r="DV9">
        <f t="shared" si="7"/>
        <v>0</v>
      </c>
      <c r="DW9">
        <f t="shared" si="7"/>
        <v>0</v>
      </c>
      <c r="DX9">
        <f t="shared" si="7"/>
        <v>0</v>
      </c>
      <c r="DY9">
        <f t="shared" si="7"/>
        <v>0</v>
      </c>
      <c r="DZ9">
        <f t="shared" si="7"/>
        <v>0</v>
      </c>
      <c r="EA9">
        <f t="shared" si="7"/>
        <v>0</v>
      </c>
    </row>
    <row r="10" spans="1:131" x14ac:dyDescent="0.25">
      <c r="A10" s="2">
        <v>42571</v>
      </c>
      <c r="B10">
        <v>15.7773</v>
      </c>
      <c r="C10">
        <v>15.7821</v>
      </c>
      <c r="D10">
        <v>15.7859</v>
      </c>
      <c r="E10">
        <v>15.785299999999999</v>
      </c>
      <c r="F10">
        <v>15.7896</v>
      </c>
      <c r="G10">
        <v>15.7956</v>
      </c>
      <c r="H10">
        <v>15.786</v>
      </c>
      <c r="I10">
        <v>15.7843</v>
      </c>
      <c r="J10">
        <v>15.7859</v>
      </c>
      <c r="K10">
        <v>15.7845</v>
      </c>
      <c r="L10">
        <v>15.7813</v>
      </c>
      <c r="M10">
        <v>15.7844</v>
      </c>
      <c r="N10">
        <v>15.777100000000001</v>
      </c>
      <c r="O10">
        <v>15.7888</v>
      </c>
      <c r="P10">
        <v>15.793200000000001</v>
      </c>
      <c r="Q10">
        <v>15.7927</v>
      </c>
      <c r="R10">
        <v>15.7959</v>
      </c>
      <c r="S10">
        <v>15.7996</v>
      </c>
      <c r="T10">
        <v>15.803900000000001</v>
      </c>
      <c r="U10">
        <v>15.8065</v>
      </c>
      <c r="V10">
        <v>15.807</v>
      </c>
      <c r="W10">
        <v>15.8057</v>
      </c>
      <c r="X10">
        <v>15.808199999999999</v>
      </c>
      <c r="Y10">
        <v>15.808299999999999</v>
      </c>
      <c r="Z10">
        <v>15.807600000000001</v>
      </c>
      <c r="AA10">
        <v>15.8072</v>
      </c>
      <c r="AB10">
        <v>15.8055</v>
      </c>
      <c r="AC10">
        <v>15.8081</v>
      </c>
      <c r="AD10">
        <v>15.8047</v>
      </c>
      <c r="AE10">
        <v>15.7995</v>
      </c>
      <c r="AF10">
        <v>15.7981</v>
      </c>
      <c r="AG10">
        <v>15.801500000000001</v>
      </c>
      <c r="AH10">
        <v>15.799200000000001</v>
      </c>
      <c r="AI10">
        <v>15.7988</v>
      </c>
      <c r="AJ10">
        <v>15.7979</v>
      </c>
      <c r="AK10">
        <v>15.798500000000001</v>
      </c>
      <c r="AL10">
        <v>15.801500000000001</v>
      </c>
      <c r="AM10">
        <v>15.804600000000001</v>
      </c>
      <c r="AN10">
        <v>15.808</v>
      </c>
      <c r="AO10">
        <v>15.8101</v>
      </c>
      <c r="AP10">
        <v>15.8134</v>
      </c>
      <c r="AQ10">
        <v>15.8111</v>
      </c>
      <c r="AR10">
        <v>15.8118</v>
      </c>
      <c r="AS10">
        <v>15.811999999999999</v>
      </c>
      <c r="AT10">
        <v>15.812099999999999</v>
      </c>
      <c r="AU10">
        <v>15.812799999999999</v>
      </c>
      <c r="AV10">
        <v>15.8141</v>
      </c>
      <c r="AW10">
        <v>15.8127</v>
      </c>
      <c r="AX10">
        <v>15.815099999999999</v>
      </c>
      <c r="AY10">
        <v>15.8141</v>
      </c>
      <c r="AZ10">
        <v>15.817299999999999</v>
      </c>
      <c r="BA10">
        <v>15.8156</v>
      </c>
      <c r="BB10">
        <v>15.8147</v>
      </c>
      <c r="BC10">
        <v>15.8203</v>
      </c>
      <c r="BD10">
        <v>15.817</v>
      </c>
      <c r="BE10">
        <v>15.813800000000001</v>
      </c>
      <c r="BF10">
        <v>15.8119</v>
      </c>
      <c r="BG10">
        <v>15.813700000000001</v>
      </c>
      <c r="BH10">
        <v>15.811999999999999</v>
      </c>
      <c r="BI10">
        <v>15.814500000000001</v>
      </c>
      <c r="BK10">
        <f t="shared" si="1"/>
        <v>15.777100000000001</v>
      </c>
      <c r="BL10">
        <f t="shared" si="2"/>
        <v>15.8203</v>
      </c>
      <c r="BN10">
        <f t="shared" si="5"/>
        <v>7</v>
      </c>
      <c r="BO10" s="4">
        <f>HLOOKUP(BK10,B10:$BI$144,142-BN10,FALSE)</f>
        <v>0.34166666666666662</v>
      </c>
      <c r="BP10" s="4">
        <f>HLOOKUP(BL10,B10:$BI$144,142-BN10,FALSE)</f>
        <v>0.37013888888888874</v>
      </c>
      <c r="BQ10" s="4" t="str">
        <f t="shared" si="3"/>
        <v>0.3416666666666670.370138888888889</v>
      </c>
      <c r="BR10" s="4"/>
      <c r="BS10" s="4">
        <v>0.33819444444444441</v>
      </c>
      <c r="BT10">
        <f t="shared" si="4"/>
        <v>0</v>
      </c>
      <c r="BU10">
        <f t="shared" si="4"/>
        <v>0</v>
      </c>
      <c r="BV10">
        <f t="shared" si="4"/>
        <v>0</v>
      </c>
      <c r="BW10">
        <f t="shared" si="4"/>
        <v>0</v>
      </c>
      <c r="BX10">
        <f t="shared" si="4"/>
        <v>0</v>
      </c>
      <c r="BY10">
        <f t="shared" si="4"/>
        <v>0</v>
      </c>
      <c r="BZ10">
        <f t="shared" si="4"/>
        <v>0</v>
      </c>
      <c r="CA10">
        <f t="shared" si="4"/>
        <v>0</v>
      </c>
      <c r="CB10">
        <f t="shared" si="4"/>
        <v>0</v>
      </c>
      <c r="CC10">
        <f t="shared" si="4"/>
        <v>0</v>
      </c>
      <c r="CD10">
        <f t="shared" si="4"/>
        <v>0</v>
      </c>
      <c r="CE10">
        <f t="shared" si="4"/>
        <v>0</v>
      </c>
      <c r="CF10">
        <f t="shared" si="4"/>
        <v>0</v>
      </c>
      <c r="CG10">
        <f t="shared" si="4"/>
        <v>0</v>
      </c>
      <c r="CH10">
        <f t="shared" si="4"/>
        <v>0</v>
      </c>
      <c r="CI10">
        <f t="shared" si="4"/>
        <v>0</v>
      </c>
      <c r="CJ10">
        <f t="shared" si="7"/>
        <v>0</v>
      </c>
      <c r="CK10">
        <f t="shared" si="7"/>
        <v>0</v>
      </c>
      <c r="CL10">
        <f t="shared" si="7"/>
        <v>0</v>
      </c>
      <c r="CM10">
        <f t="shared" si="7"/>
        <v>0</v>
      </c>
      <c r="CN10">
        <f t="shared" si="7"/>
        <v>0</v>
      </c>
      <c r="CO10">
        <f t="shared" si="7"/>
        <v>0</v>
      </c>
      <c r="CP10">
        <f t="shared" si="7"/>
        <v>0</v>
      </c>
      <c r="CQ10">
        <f t="shared" si="7"/>
        <v>0</v>
      </c>
      <c r="CR10">
        <f t="shared" si="7"/>
        <v>0</v>
      </c>
      <c r="CS10">
        <f t="shared" si="7"/>
        <v>0</v>
      </c>
      <c r="CT10">
        <f t="shared" si="7"/>
        <v>1</v>
      </c>
      <c r="CU10">
        <f t="shared" si="7"/>
        <v>0</v>
      </c>
      <c r="CV10">
        <f t="shared" si="7"/>
        <v>0</v>
      </c>
      <c r="CW10">
        <f t="shared" si="7"/>
        <v>0</v>
      </c>
      <c r="CX10">
        <f t="shared" si="7"/>
        <v>0</v>
      </c>
      <c r="CY10">
        <f t="shared" si="7"/>
        <v>0</v>
      </c>
      <c r="CZ10">
        <f t="shared" si="7"/>
        <v>0</v>
      </c>
      <c r="DA10">
        <f t="shared" si="7"/>
        <v>0</v>
      </c>
      <c r="DB10">
        <f t="shared" si="7"/>
        <v>0</v>
      </c>
      <c r="DC10">
        <f t="shared" si="7"/>
        <v>0</v>
      </c>
      <c r="DD10">
        <f t="shared" si="7"/>
        <v>0</v>
      </c>
      <c r="DE10">
        <f t="shared" si="7"/>
        <v>0</v>
      </c>
      <c r="DF10">
        <f t="shared" si="7"/>
        <v>0</v>
      </c>
      <c r="DG10">
        <f t="shared" si="7"/>
        <v>0</v>
      </c>
      <c r="DH10">
        <f t="shared" si="7"/>
        <v>0</v>
      </c>
      <c r="DI10">
        <f t="shared" si="7"/>
        <v>0</v>
      </c>
      <c r="DJ10">
        <f t="shared" si="7"/>
        <v>0</v>
      </c>
      <c r="DK10">
        <f t="shared" si="7"/>
        <v>0</v>
      </c>
      <c r="DL10">
        <f t="shared" si="7"/>
        <v>0</v>
      </c>
      <c r="DM10">
        <f t="shared" si="7"/>
        <v>0</v>
      </c>
      <c r="DN10">
        <f t="shared" si="7"/>
        <v>1</v>
      </c>
      <c r="DO10">
        <f t="shared" si="7"/>
        <v>0</v>
      </c>
      <c r="DP10">
        <f t="shared" si="7"/>
        <v>1</v>
      </c>
      <c r="DQ10">
        <f t="shared" si="7"/>
        <v>0</v>
      </c>
      <c r="DR10">
        <f t="shared" si="7"/>
        <v>0</v>
      </c>
      <c r="DS10">
        <f t="shared" si="7"/>
        <v>0</v>
      </c>
      <c r="DT10">
        <f t="shared" si="7"/>
        <v>0</v>
      </c>
      <c r="DU10">
        <f t="shared" si="7"/>
        <v>0</v>
      </c>
      <c r="DV10">
        <f t="shared" si="7"/>
        <v>0</v>
      </c>
      <c r="DW10">
        <f t="shared" si="7"/>
        <v>0</v>
      </c>
      <c r="DX10">
        <f t="shared" si="7"/>
        <v>0</v>
      </c>
      <c r="DY10">
        <f t="shared" si="7"/>
        <v>0</v>
      </c>
      <c r="DZ10">
        <f t="shared" si="7"/>
        <v>0</v>
      </c>
      <c r="EA10">
        <f t="shared" si="7"/>
        <v>0</v>
      </c>
    </row>
    <row r="11" spans="1:131" x14ac:dyDescent="0.25">
      <c r="A11" s="2">
        <v>42572</v>
      </c>
      <c r="B11">
        <v>16.085899999999999</v>
      </c>
      <c r="C11">
        <v>16.083400000000001</v>
      </c>
      <c r="D11">
        <v>16.092500000000001</v>
      </c>
      <c r="E11">
        <v>16.086099999999998</v>
      </c>
      <c r="F11">
        <v>16.0806</v>
      </c>
      <c r="G11">
        <v>16.071300000000001</v>
      </c>
      <c r="H11">
        <v>16.080300000000001</v>
      </c>
      <c r="I11">
        <v>16.078700000000001</v>
      </c>
      <c r="J11">
        <v>16.0764</v>
      </c>
      <c r="K11">
        <v>16.079999999999998</v>
      </c>
      <c r="L11">
        <v>16.083300000000001</v>
      </c>
      <c r="M11">
        <v>16.083300000000001</v>
      </c>
      <c r="N11">
        <v>16.077999999999999</v>
      </c>
      <c r="O11">
        <v>16.082999999999998</v>
      </c>
      <c r="P11">
        <v>16.0806</v>
      </c>
      <c r="Q11">
        <v>16.074400000000001</v>
      </c>
      <c r="R11">
        <v>16.075099999999999</v>
      </c>
      <c r="S11">
        <v>16.077000000000002</v>
      </c>
      <c r="T11">
        <v>16.0746</v>
      </c>
      <c r="U11">
        <v>16.076499999999999</v>
      </c>
      <c r="V11">
        <v>16.074400000000001</v>
      </c>
      <c r="W11">
        <v>16.071400000000001</v>
      </c>
      <c r="X11">
        <v>16.067599999999999</v>
      </c>
      <c r="Y11">
        <v>16.062999999999999</v>
      </c>
      <c r="Z11">
        <v>16.0609</v>
      </c>
      <c r="AA11">
        <v>16.058199999999999</v>
      </c>
      <c r="AB11">
        <v>16.059000000000001</v>
      </c>
      <c r="AC11">
        <v>16.0579</v>
      </c>
      <c r="AD11">
        <v>16.0581</v>
      </c>
      <c r="AE11">
        <v>16.061599999999999</v>
      </c>
      <c r="AF11">
        <v>16.057500000000001</v>
      </c>
      <c r="AG11">
        <v>16.054400000000001</v>
      </c>
      <c r="AH11">
        <v>16.052700000000002</v>
      </c>
      <c r="AI11">
        <v>16.052399999999999</v>
      </c>
      <c r="AJ11">
        <v>16.052</v>
      </c>
      <c r="AK11">
        <v>16.049900000000001</v>
      </c>
      <c r="AL11">
        <v>16.046099999999999</v>
      </c>
      <c r="AM11">
        <v>16.046600000000002</v>
      </c>
      <c r="AN11">
        <v>16.0471</v>
      </c>
      <c r="AO11">
        <v>16.046700000000001</v>
      </c>
      <c r="AP11">
        <v>16.046099999999999</v>
      </c>
      <c r="AQ11">
        <v>16.049499999999998</v>
      </c>
      <c r="AR11">
        <v>16.047000000000001</v>
      </c>
      <c r="AS11">
        <v>16.052900000000001</v>
      </c>
      <c r="AT11">
        <v>16.051500000000001</v>
      </c>
      <c r="AU11">
        <v>16.052299999999999</v>
      </c>
      <c r="AV11">
        <v>16.051500000000001</v>
      </c>
      <c r="AW11">
        <v>16.0504</v>
      </c>
      <c r="AX11">
        <v>16.0503</v>
      </c>
      <c r="AY11">
        <v>16.050999999999998</v>
      </c>
      <c r="AZ11">
        <v>16.052299999999999</v>
      </c>
      <c r="BA11">
        <v>16.055900000000001</v>
      </c>
      <c r="BB11">
        <v>16.057099999999998</v>
      </c>
      <c r="BC11">
        <v>16.054300000000001</v>
      </c>
      <c r="BD11">
        <v>16.056100000000001</v>
      </c>
      <c r="BE11">
        <v>16.055199999999999</v>
      </c>
      <c r="BF11">
        <v>16.052</v>
      </c>
      <c r="BG11">
        <v>16.0457</v>
      </c>
      <c r="BH11">
        <v>16.045000000000002</v>
      </c>
      <c r="BI11">
        <v>16.047599999999999</v>
      </c>
      <c r="BK11">
        <f t="shared" si="1"/>
        <v>16.045000000000002</v>
      </c>
      <c r="BL11">
        <f t="shared" si="2"/>
        <v>16.092500000000001</v>
      </c>
      <c r="BN11">
        <f t="shared" si="5"/>
        <v>8</v>
      </c>
      <c r="BO11" s="4">
        <f>HLOOKUP(BK11,B11:$BI$144,142-BN11,FALSE)</f>
        <v>0.37361111111111095</v>
      </c>
      <c r="BP11" s="4">
        <f>HLOOKUP(BL11,B11:$BI$144,142-BN11,FALSE)</f>
        <v>0.3347222222222222</v>
      </c>
      <c r="BQ11" s="4" t="str">
        <f t="shared" si="3"/>
        <v>0.3736111111111110.334722222222222</v>
      </c>
      <c r="BR11" s="4"/>
      <c r="BS11" s="4">
        <v>0.33888888888888885</v>
      </c>
      <c r="BT11">
        <f t="shared" si="4"/>
        <v>0</v>
      </c>
      <c r="BU11">
        <f t="shared" si="4"/>
        <v>0</v>
      </c>
      <c r="BV11">
        <f t="shared" si="4"/>
        <v>0</v>
      </c>
      <c r="BW11">
        <f t="shared" si="4"/>
        <v>0</v>
      </c>
      <c r="BX11">
        <f t="shared" si="4"/>
        <v>0</v>
      </c>
      <c r="BY11">
        <f t="shared" si="4"/>
        <v>0</v>
      </c>
      <c r="BZ11">
        <f t="shared" si="4"/>
        <v>0</v>
      </c>
      <c r="CA11">
        <f t="shared" si="4"/>
        <v>0</v>
      </c>
      <c r="CB11">
        <f t="shared" si="4"/>
        <v>0</v>
      </c>
      <c r="CC11">
        <f t="shared" si="4"/>
        <v>0</v>
      </c>
      <c r="CD11">
        <f t="shared" si="4"/>
        <v>0</v>
      </c>
      <c r="CE11">
        <f t="shared" si="4"/>
        <v>0</v>
      </c>
      <c r="CF11">
        <f t="shared" si="4"/>
        <v>0</v>
      </c>
      <c r="CG11">
        <f t="shared" si="4"/>
        <v>0</v>
      </c>
      <c r="CH11">
        <f t="shared" si="4"/>
        <v>0</v>
      </c>
      <c r="CI11">
        <f t="shared" si="4"/>
        <v>0</v>
      </c>
      <c r="CJ11">
        <f t="shared" si="7"/>
        <v>0</v>
      </c>
      <c r="CK11">
        <f t="shared" si="7"/>
        <v>0</v>
      </c>
      <c r="CL11">
        <f t="shared" si="7"/>
        <v>0</v>
      </c>
      <c r="CM11">
        <f t="shared" si="7"/>
        <v>0</v>
      </c>
      <c r="CN11">
        <f t="shared" si="7"/>
        <v>0</v>
      </c>
      <c r="CO11">
        <f t="shared" si="7"/>
        <v>0</v>
      </c>
      <c r="CP11">
        <f t="shared" si="7"/>
        <v>0</v>
      </c>
      <c r="CQ11">
        <f t="shared" si="7"/>
        <v>0</v>
      </c>
      <c r="CR11">
        <f t="shared" si="7"/>
        <v>0</v>
      </c>
      <c r="CS11">
        <f t="shared" si="7"/>
        <v>0</v>
      </c>
      <c r="CT11">
        <f t="shared" si="7"/>
        <v>0</v>
      </c>
      <c r="CU11">
        <f t="shared" si="7"/>
        <v>0</v>
      </c>
      <c r="CV11">
        <f t="shared" si="7"/>
        <v>0</v>
      </c>
      <c r="CW11">
        <f t="shared" si="7"/>
        <v>0</v>
      </c>
      <c r="CX11">
        <f t="shared" si="7"/>
        <v>0</v>
      </c>
      <c r="CY11">
        <f t="shared" si="7"/>
        <v>0</v>
      </c>
      <c r="CZ11">
        <f t="shared" si="7"/>
        <v>0</v>
      </c>
      <c r="DA11">
        <f t="shared" si="7"/>
        <v>0</v>
      </c>
      <c r="DB11">
        <f t="shared" si="7"/>
        <v>0</v>
      </c>
      <c r="DC11">
        <f t="shared" si="7"/>
        <v>0</v>
      </c>
      <c r="DD11">
        <f t="shared" si="7"/>
        <v>0</v>
      </c>
      <c r="DE11">
        <f t="shared" si="7"/>
        <v>0</v>
      </c>
      <c r="DF11">
        <f t="shared" si="7"/>
        <v>0</v>
      </c>
      <c r="DG11">
        <f t="shared" si="7"/>
        <v>0</v>
      </c>
      <c r="DH11">
        <f t="shared" si="7"/>
        <v>0</v>
      </c>
      <c r="DI11">
        <f t="shared" si="7"/>
        <v>0</v>
      </c>
      <c r="DJ11">
        <f t="shared" si="7"/>
        <v>1</v>
      </c>
      <c r="DK11">
        <f t="shared" si="7"/>
        <v>0</v>
      </c>
      <c r="DL11">
        <f t="shared" si="7"/>
        <v>0</v>
      </c>
      <c r="DM11">
        <f t="shared" si="7"/>
        <v>0</v>
      </c>
      <c r="DN11">
        <f t="shared" si="7"/>
        <v>0</v>
      </c>
      <c r="DO11">
        <f t="shared" si="7"/>
        <v>0</v>
      </c>
      <c r="DP11">
        <f t="shared" si="7"/>
        <v>0</v>
      </c>
      <c r="DQ11">
        <f t="shared" si="7"/>
        <v>0</v>
      </c>
      <c r="DR11">
        <f t="shared" si="7"/>
        <v>0</v>
      </c>
      <c r="DS11">
        <f t="shared" si="7"/>
        <v>0</v>
      </c>
      <c r="DT11">
        <f t="shared" si="7"/>
        <v>1</v>
      </c>
      <c r="DU11">
        <f t="shared" si="7"/>
        <v>0</v>
      </c>
      <c r="DV11">
        <f t="shared" si="7"/>
        <v>1</v>
      </c>
      <c r="DW11">
        <f t="shared" si="7"/>
        <v>0</v>
      </c>
      <c r="DX11">
        <f t="shared" si="7"/>
        <v>0</v>
      </c>
      <c r="DY11">
        <f t="shared" si="7"/>
        <v>0</v>
      </c>
      <c r="DZ11">
        <f t="shared" si="7"/>
        <v>0</v>
      </c>
      <c r="EA11">
        <f t="shared" si="7"/>
        <v>0</v>
      </c>
    </row>
    <row r="12" spans="1:131" x14ac:dyDescent="0.25">
      <c r="A12" s="2">
        <v>42573</v>
      </c>
      <c r="B12">
        <v>15.845499999999999</v>
      </c>
      <c r="C12">
        <v>15.847300000000001</v>
      </c>
      <c r="D12">
        <v>15.8489</v>
      </c>
      <c r="E12">
        <v>15.842499999999999</v>
      </c>
      <c r="F12">
        <v>15.842700000000001</v>
      </c>
      <c r="G12">
        <v>15.840299999999999</v>
      </c>
      <c r="H12">
        <v>15.854799999999999</v>
      </c>
      <c r="I12">
        <v>15.853999999999999</v>
      </c>
      <c r="J12">
        <v>15.849</v>
      </c>
      <c r="K12">
        <v>15.86</v>
      </c>
      <c r="L12">
        <v>15.8573</v>
      </c>
      <c r="M12">
        <v>15.8568</v>
      </c>
      <c r="N12">
        <v>15.857200000000001</v>
      </c>
      <c r="O12">
        <v>15.858000000000001</v>
      </c>
      <c r="P12">
        <v>15.8622</v>
      </c>
      <c r="Q12">
        <v>15.8605</v>
      </c>
      <c r="R12">
        <v>15.8607</v>
      </c>
      <c r="S12">
        <v>15.8667</v>
      </c>
      <c r="T12">
        <v>15.8674</v>
      </c>
      <c r="U12">
        <v>15.866899999999999</v>
      </c>
      <c r="V12">
        <v>15.864800000000001</v>
      </c>
      <c r="W12">
        <v>15.866300000000001</v>
      </c>
      <c r="X12">
        <v>15.867699999999999</v>
      </c>
      <c r="Y12">
        <v>15.8706</v>
      </c>
      <c r="Z12">
        <v>15.8687</v>
      </c>
      <c r="AA12">
        <v>15.8652</v>
      </c>
      <c r="AB12">
        <v>15.8649</v>
      </c>
      <c r="AC12">
        <v>15.864599999999999</v>
      </c>
      <c r="AD12">
        <v>15.863</v>
      </c>
      <c r="AE12">
        <v>15.857799999999999</v>
      </c>
      <c r="AF12">
        <v>15.857900000000001</v>
      </c>
      <c r="AG12">
        <v>15.854699999999999</v>
      </c>
      <c r="AH12">
        <v>15.854699999999999</v>
      </c>
      <c r="AI12">
        <v>15.847200000000001</v>
      </c>
      <c r="AJ12">
        <v>15.850099999999999</v>
      </c>
      <c r="AK12">
        <v>15.850899999999999</v>
      </c>
      <c r="AL12">
        <v>15.850300000000001</v>
      </c>
      <c r="AM12">
        <v>15.847899999999999</v>
      </c>
      <c r="AN12">
        <v>15.8605</v>
      </c>
      <c r="AO12">
        <v>15.864800000000001</v>
      </c>
      <c r="AP12">
        <v>15.863300000000001</v>
      </c>
      <c r="AQ12">
        <v>15.8621</v>
      </c>
      <c r="AR12">
        <v>15.8607</v>
      </c>
      <c r="AS12">
        <v>15.859400000000001</v>
      </c>
      <c r="AT12">
        <v>15.8592</v>
      </c>
      <c r="AU12">
        <v>15.8621</v>
      </c>
      <c r="AV12">
        <v>15.8614</v>
      </c>
      <c r="AW12">
        <v>15.8636</v>
      </c>
      <c r="AX12">
        <v>15.865399999999999</v>
      </c>
      <c r="AY12">
        <v>15.865600000000001</v>
      </c>
      <c r="AZ12">
        <v>15.862399999999999</v>
      </c>
      <c r="BA12">
        <v>15.863899999999999</v>
      </c>
      <c r="BB12">
        <v>15.8575</v>
      </c>
      <c r="BC12">
        <v>15.8566</v>
      </c>
      <c r="BD12">
        <v>15.8544</v>
      </c>
      <c r="BE12">
        <v>15.851000000000001</v>
      </c>
      <c r="BF12">
        <v>15.8489</v>
      </c>
      <c r="BG12">
        <v>15.849500000000001</v>
      </c>
      <c r="BH12">
        <v>15.8444</v>
      </c>
      <c r="BI12">
        <v>15.8461</v>
      </c>
      <c r="BK12">
        <f t="shared" si="1"/>
        <v>15.840299999999999</v>
      </c>
      <c r="BL12">
        <f t="shared" si="2"/>
        <v>15.8706</v>
      </c>
      <c r="BN12">
        <f t="shared" si="5"/>
        <v>9</v>
      </c>
      <c r="BO12" s="4">
        <f>HLOOKUP(BK12,B12:$BI$144,142-BN12,FALSE)</f>
        <v>0.33680555555555552</v>
      </c>
      <c r="BP12" s="4">
        <f>HLOOKUP(BL12,B12:$BI$144,142-BN12,FALSE)</f>
        <v>0.34930555555555548</v>
      </c>
      <c r="BQ12" s="4" t="str">
        <f t="shared" si="3"/>
        <v>0.3368055555555560.349305555555555</v>
      </c>
      <c r="BR12" s="4"/>
      <c r="BS12" s="4">
        <v>0.33958333333333329</v>
      </c>
      <c r="BT12">
        <f t="shared" si="4"/>
        <v>0</v>
      </c>
      <c r="BU12">
        <f t="shared" si="4"/>
        <v>0</v>
      </c>
      <c r="BV12">
        <f t="shared" si="4"/>
        <v>1</v>
      </c>
      <c r="BW12">
        <f t="shared" si="4"/>
        <v>0</v>
      </c>
      <c r="BX12">
        <f t="shared" si="4"/>
        <v>0</v>
      </c>
      <c r="BY12">
        <f t="shared" si="4"/>
        <v>0</v>
      </c>
      <c r="BZ12">
        <f t="shared" si="4"/>
        <v>0</v>
      </c>
      <c r="CA12">
        <f t="shared" si="4"/>
        <v>0</v>
      </c>
      <c r="CB12">
        <f t="shared" si="4"/>
        <v>0</v>
      </c>
      <c r="CC12">
        <f t="shared" si="4"/>
        <v>0</v>
      </c>
      <c r="CD12">
        <f t="shared" si="4"/>
        <v>0</v>
      </c>
      <c r="CE12">
        <f t="shared" si="4"/>
        <v>0</v>
      </c>
      <c r="CF12">
        <f t="shared" si="4"/>
        <v>0</v>
      </c>
      <c r="CG12">
        <f t="shared" si="4"/>
        <v>0</v>
      </c>
      <c r="CH12">
        <f t="shared" si="4"/>
        <v>0</v>
      </c>
      <c r="CI12">
        <f t="shared" si="4"/>
        <v>0</v>
      </c>
      <c r="CJ12">
        <f t="shared" si="7"/>
        <v>0</v>
      </c>
      <c r="CK12">
        <f t="shared" si="7"/>
        <v>0</v>
      </c>
      <c r="CL12">
        <f t="shared" si="7"/>
        <v>1</v>
      </c>
      <c r="CM12">
        <f t="shared" si="7"/>
        <v>0</v>
      </c>
      <c r="CN12">
        <f t="shared" si="7"/>
        <v>0</v>
      </c>
      <c r="CO12">
        <f t="shared" si="7"/>
        <v>0</v>
      </c>
      <c r="CP12">
        <f t="shared" si="7"/>
        <v>0</v>
      </c>
      <c r="CQ12">
        <f t="shared" si="7"/>
        <v>0</v>
      </c>
      <c r="CR12">
        <f t="shared" si="7"/>
        <v>0</v>
      </c>
      <c r="CS12">
        <f t="shared" si="7"/>
        <v>0</v>
      </c>
      <c r="CT12">
        <f t="shared" si="7"/>
        <v>0</v>
      </c>
      <c r="CU12">
        <f t="shared" si="7"/>
        <v>0</v>
      </c>
      <c r="CV12">
        <f t="shared" si="7"/>
        <v>0</v>
      </c>
      <c r="CW12">
        <f t="shared" si="7"/>
        <v>0</v>
      </c>
      <c r="CX12">
        <f t="shared" si="7"/>
        <v>0</v>
      </c>
      <c r="CY12">
        <f t="shared" si="7"/>
        <v>0</v>
      </c>
      <c r="CZ12">
        <f t="shared" si="7"/>
        <v>0</v>
      </c>
      <c r="DA12">
        <f t="shared" si="7"/>
        <v>0</v>
      </c>
      <c r="DB12">
        <f t="shared" si="7"/>
        <v>0</v>
      </c>
      <c r="DC12">
        <f t="shared" si="7"/>
        <v>0</v>
      </c>
      <c r="DD12">
        <f t="shared" si="7"/>
        <v>0</v>
      </c>
      <c r="DE12">
        <f t="shared" si="7"/>
        <v>0</v>
      </c>
      <c r="DF12">
        <f t="shared" si="7"/>
        <v>0</v>
      </c>
      <c r="DG12">
        <f t="shared" si="7"/>
        <v>0</v>
      </c>
      <c r="DH12">
        <f t="shared" si="7"/>
        <v>0</v>
      </c>
      <c r="DI12">
        <f t="shared" si="7"/>
        <v>0</v>
      </c>
      <c r="DJ12">
        <f t="shared" si="7"/>
        <v>0</v>
      </c>
      <c r="DK12">
        <f t="shared" si="7"/>
        <v>0</v>
      </c>
      <c r="DL12">
        <f t="shared" si="7"/>
        <v>0</v>
      </c>
      <c r="DM12">
        <f t="shared" si="7"/>
        <v>0</v>
      </c>
      <c r="DN12">
        <f t="shared" si="7"/>
        <v>0</v>
      </c>
      <c r="DO12">
        <f t="shared" si="7"/>
        <v>0</v>
      </c>
      <c r="DP12">
        <f t="shared" si="7"/>
        <v>0</v>
      </c>
      <c r="DQ12">
        <f t="shared" si="7"/>
        <v>0</v>
      </c>
      <c r="DR12">
        <f t="shared" si="7"/>
        <v>0</v>
      </c>
      <c r="DS12">
        <f t="shared" si="7"/>
        <v>0</v>
      </c>
      <c r="DT12">
        <f t="shared" si="7"/>
        <v>0</v>
      </c>
      <c r="DU12">
        <f t="shared" si="7"/>
        <v>0</v>
      </c>
      <c r="DV12">
        <f t="shared" si="7"/>
        <v>0</v>
      </c>
      <c r="DW12">
        <f t="shared" si="7"/>
        <v>0</v>
      </c>
      <c r="DX12">
        <f t="shared" si="7"/>
        <v>0</v>
      </c>
      <c r="DY12">
        <f t="shared" si="7"/>
        <v>0</v>
      </c>
      <c r="DZ12">
        <f t="shared" si="7"/>
        <v>0</v>
      </c>
      <c r="EA12">
        <f t="shared" si="7"/>
        <v>0</v>
      </c>
    </row>
    <row r="13" spans="1:131" x14ac:dyDescent="0.25">
      <c r="A13" s="2">
        <v>42576</v>
      </c>
      <c r="B13">
        <v>15.936199999999999</v>
      </c>
      <c r="C13">
        <v>15.9444</v>
      </c>
      <c r="D13">
        <v>15.940200000000001</v>
      </c>
      <c r="E13">
        <v>15.941000000000001</v>
      </c>
      <c r="F13">
        <v>15.9369</v>
      </c>
      <c r="G13">
        <v>15.9222</v>
      </c>
      <c r="H13">
        <v>15.9206</v>
      </c>
      <c r="I13">
        <v>15.9168</v>
      </c>
      <c r="J13">
        <v>15.918100000000001</v>
      </c>
      <c r="K13">
        <v>15.919600000000001</v>
      </c>
      <c r="L13">
        <v>15.9138</v>
      </c>
      <c r="M13">
        <v>15.915900000000001</v>
      </c>
      <c r="N13">
        <v>15.914199999999999</v>
      </c>
      <c r="O13">
        <v>15.911799999999999</v>
      </c>
      <c r="P13">
        <v>15.9116</v>
      </c>
      <c r="Q13">
        <v>15.9138</v>
      </c>
      <c r="R13">
        <v>15.912599999999999</v>
      </c>
      <c r="S13">
        <v>15.9137</v>
      </c>
      <c r="T13">
        <v>15.9155</v>
      </c>
      <c r="U13">
        <v>15.9139</v>
      </c>
      <c r="V13">
        <v>15.9146</v>
      </c>
      <c r="W13">
        <v>15.9145</v>
      </c>
      <c r="X13">
        <v>15.9124</v>
      </c>
      <c r="Y13">
        <v>15.917400000000001</v>
      </c>
      <c r="Z13">
        <v>15.919</v>
      </c>
      <c r="AA13">
        <v>15.9178</v>
      </c>
      <c r="AB13">
        <v>15.917</v>
      </c>
      <c r="AC13">
        <v>15.9146</v>
      </c>
      <c r="AD13">
        <v>15.9207</v>
      </c>
      <c r="AE13">
        <v>15.922800000000001</v>
      </c>
      <c r="AF13">
        <v>15.923400000000001</v>
      </c>
      <c r="AG13">
        <v>15.9176</v>
      </c>
      <c r="AH13">
        <v>15.9186</v>
      </c>
      <c r="AI13">
        <v>15.918200000000001</v>
      </c>
      <c r="AJ13">
        <v>15.9199</v>
      </c>
      <c r="AK13">
        <v>15.919</v>
      </c>
      <c r="AL13">
        <v>15.9213</v>
      </c>
      <c r="AM13">
        <v>15.923299999999999</v>
      </c>
      <c r="AN13">
        <v>15.918100000000001</v>
      </c>
      <c r="AO13">
        <v>15.9183</v>
      </c>
      <c r="AP13">
        <v>15.9125</v>
      </c>
      <c r="AQ13">
        <v>15.913399999999999</v>
      </c>
      <c r="AR13">
        <v>15.91</v>
      </c>
      <c r="AS13">
        <v>15.909599999999999</v>
      </c>
      <c r="AT13">
        <v>15.909000000000001</v>
      </c>
      <c r="AU13">
        <v>15.9076</v>
      </c>
      <c r="AV13">
        <v>15.9071</v>
      </c>
      <c r="AW13">
        <v>15.9093</v>
      </c>
      <c r="AX13">
        <v>15.913</v>
      </c>
      <c r="AY13">
        <v>15.913399999999999</v>
      </c>
      <c r="AZ13">
        <v>15.916499999999999</v>
      </c>
      <c r="BA13">
        <v>15.9123</v>
      </c>
      <c r="BB13">
        <v>15.910600000000001</v>
      </c>
      <c r="BC13">
        <v>15.912000000000001</v>
      </c>
      <c r="BD13">
        <v>15.906000000000001</v>
      </c>
      <c r="BE13">
        <v>15.895300000000001</v>
      </c>
      <c r="BF13">
        <v>15.8949</v>
      </c>
      <c r="BG13">
        <v>15.8962</v>
      </c>
      <c r="BH13">
        <v>15.893599999999999</v>
      </c>
      <c r="BI13">
        <v>15.894600000000001</v>
      </c>
      <c r="BK13">
        <f t="shared" si="1"/>
        <v>15.893599999999999</v>
      </c>
      <c r="BL13">
        <f t="shared" si="2"/>
        <v>15.9444</v>
      </c>
      <c r="BN13">
        <f t="shared" si="5"/>
        <v>10</v>
      </c>
      <c r="BO13" s="4">
        <f>HLOOKUP(BK13,B13:$BI$144,142-BN13,FALSE)</f>
        <v>0.37361111111111095</v>
      </c>
      <c r="BP13" s="4">
        <f>HLOOKUP(BL13,B13:$BI$144,142-BN13,FALSE)</f>
        <v>0.33402777777777776</v>
      </c>
      <c r="BQ13" s="4" t="str">
        <f t="shared" si="3"/>
        <v>0.3736111111111110.334027777777778</v>
      </c>
      <c r="BR13" s="4"/>
      <c r="BS13" s="4">
        <v>0.34027777777777773</v>
      </c>
      <c r="BT13">
        <f t="shared" si="4"/>
        <v>0</v>
      </c>
      <c r="BU13">
        <f t="shared" si="4"/>
        <v>0</v>
      </c>
      <c r="BV13">
        <f t="shared" si="4"/>
        <v>0</v>
      </c>
      <c r="BW13">
        <f t="shared" si="4"/>
        <v>0</v>
      </c>
      <c r="BX13">
        <f t="shared" si="4"/>
        <v>0</v>
      </c>
      <c r="BY13">
        <f t="shared" si="4"/>
        <v>0</v>
      </c>
      <c r="BZ13">
        <f t="shared" si="4"/>
        <v>0</v>
      </c>
      <c r="CA13">
        <f t="shared" si="4"/>
        <v>0</v>
      </c>
      <c r="CB13">
        <f t="shared" si="4"/>
        <v>0</v>
      </c>
      <c r="CC13">
        <f t="shared" si="4"/>
        <v>0</v>
      </c>
      <c r="CD13">
        <f t="shared" si="4"/>
        <v>0</v>
      </c>
      <c r="CE13">
        <f t="shared" si="4"/>
        <v>0</v>
      </c>
      <c r="CF13">
        <f t="shared" si="4"/>
        <v>0</v>
      </c>
      <c r="CG13">
        <f t="shared" si="4"/>
        <v>0</v>
      </c>
      <c r="CH13">
        <f t="shared" si="4"/>
        <v>0</v>
      </c>
      <c r="CI13">
        <f t="shared" si="4"/>
        <v>0</v>
      </c>
      <c r="CJ13">
        <f t="shared" si="7"/>
        <v>0</v>
      </c>
      <c r="CK13">
        <f t="shared" si="7"/>
        <v>0</v>
      </c>
      <c r="CL13">
        <f t="shared" si="7"/>
        <v>0</v>
      </c>
      <c r="CM13">
        <f t="shared" si="7"/>
        <v>0</v>
      </c>
      <c r="CN13">
        <f t="shared" si="7"/>
        <v>0</v>
      </c>
      <c r="CO13">
        <f t="shared" si="7"/>
        <v>0</v>
      </c>
      <c r="CP13">
        <f t="shared" si="7"/>
        <v>0</v>
      </c>
      <c r="CQ13">
        <f t="shared" si="7"/>
        <v>0</v>
      </c>
      <c r="CR13">
        <f t="shared" si="7"/>
        <v>0</v>
      </c>
      <c r="CS13">
        <f t="shared" si="7"/>
        <v>0</v>
      </c>
      <c r="CT13">
        <f t="shared" si="7"/>
        <v>0</v>
      </c>
      <c r="CU13">
        <f t="shared" si="7"/>
        <v>0</v>
      </c>
      <c r="CV13">
        <f t="shared" si="7"/>
        <v>0</v>
      </c>
      <c r="CW13">
        <f t="shared" si="7"/>
        <v>0</v>
      </c>
      <c r="CX13">
        <f t="shared" si="7"/>
        <v>0</v>
      </c>
      <c r="CY13">
        <f t="shared" si="7"/>
        <v>0</v>
      </c>
      <c r="CZ13">
        <f t="shared" si="7"/>
        <v>0</v>
      </c>
      <c r="DA13">
        <f t="shared" si="7"/>
        <v>0</v>
      </c>
      <c r="DB13">
        <f t="shared" si="7"/>
        <v>0</v>
      </c>
      <c r="DC13">
        <f t="shared" si="7"/>
        <v>0</v>
      </c>
      <c r="DD13">
        <f t="shared" si="7"/>
        <v>0</v>
      </c>
      <c r="DE13">
        <f t="shared" si="7"/>
        <v>0</v>
      </c>
      <c r="DF13">
        <f t="shared" si="7"/>
        <v>0</v>
      </c>
      <c r="DG13">
        <f t="shared" si="7"/>
        <v>0</v>
      </c>
      <c r="DH13">
        <f t="shared" si="7"/>
        <v>0</v>
      </c>
      <c r="DI13">
        <f t="shared" si="7"/>
        <v>0</v>
      </c>
      <c r="DJ13">
        <f t="shared" si="7"/>
        <v>0</v>
      </c>
      <c r="DK13">
        <f t="shared" si="7"/>
        <v>0</v>
      </c>
      <c r="DL13">
        <f t="shared" si="7"/>
        <v>0</v>
      </c>
      <c r="DM13">
        <f t="shared" si="7"/>
        <v>0</v>
      </c>
      <c r="DN13">
        <f t="shared" si="7"/>
        <v>0</v>
      </c>
      <c r="DO13">
        <f t="shared" si="7"/>
        <v>0</v>
      </c>
      <c r="DP13">
        <f t="shared" si="7"/>
        <v>0</v>
      </c>
      <c r="DQ13">
        <f t="shared" si="7"/>
        <v>0</v>
      </c>
      <c r="DR13">
        <f t="shared" si="7"/>
        <v>0</v>
      </c>
      <c r="DS13">
        <f t="shared" ref="DS13:GD16" si="8">COUNTIF($BQ$3:$BQ$143,$BS13&amp;DS$2)</f>
        <v>0</v>
      </c>
      <c r="DT13">
        <f t="shared" si="8"/>
        <v>0</v>
      </c>
      <c r="DU13">
        <f t="shared" si="8"/>
        <v>0</v>
      </c>
      <c r="DV13">
        <f t="shared" si="8"/>
        <v>0</v>
      </c>
      <c r="DW13">
        <f t="shared" si="8"/>
        <v>0</v>
      </c>
      <c r="DX13">
        <f t="shared" si="8"/>
        <v>0</v>
      </c>
      <c r="DY13">
        <f t="shared" si="8"/>
        <v>0</v>
      </c>
      <c r="DZ13">
        <f t="shared" si="8"/>
        <v>0</v>
      </c>
      <c r="EA13">
        <f t="shared" si="8"/>
        <v>1</v>
      </c>
    </row>
    <row r="14" spans="1:131" x14ac:dyDescent="0.25">
      <c r="A14" s="2">
        <v>42577</v>
      </c>
      <c r="B14">
        <v>15.693300000000001</v>
      </c>
      <c r="C14">
        <v>15.6929</v>
      </c>
      <c r="D14">
        <v>15.710900000000001</v>
      </c>
      <c r="E14">
        <v>15.708</v>
      </c>
      <c r="F14">
        <v>15.7082</v>
      </c>
      <c r="G14">
        <v>15.702999999999999</v>
      </c>
      <c r="H14">
        <v>15.715299999999999</v>
      </c>
      <c r="I14">
        <v>15.7174</v>
      </c>
      <c r="J14">
        <v>15.7105</v>
      </c>
      <c r="K14">
        <v>15.7158</v>
      </c>
      <c r="L14">
        <v>15.7182</v>
      </c>
      <c r="M14">
        <v>15.7211</v>
      </c>
      <c r="N14">
        <v>15.722099999999999</v>
      </c>
      <c r="O14">
        <v>15.7165</v>
      </c>
      <c r="P14">
        <v>15.7241</v>
      </c>
      <c r="Q14">
        <v>15.728</v>
      </c>
      <c r="R14">
        <v>15.725199999999999</v>
      </c>
      <c r="S14">
        <v>15.7173</v>
      </c>
      <c r="T14">
        <v>15.716699999999999</v>
      </c>
      <c r="U14">
        <v>15.7172</v>
      </c>
      <c r="V14">
        <v>15.7102</v>
      </c>
      <c r="W14">
        <v>15.708299999999999</v>
      </c>
      <c r="X14">
        <v>15.706899999999999</v>
      </c>
      <c r="Y14">
        <v>15.710800000000001</v>
      </c>
      <c r="Z14">
        <v>15.712999999999999</v>
      </c>
      <c r="AA14">
        <v>15.7196</v>
      </c>
      <c r="AB14">
        <v>15.7265</v>
      </c>
      <c r="AC14">
        <v>15.731999999999999</v>
      </c>
      <c r="AD14">
        <v>15.7325</v>
      </c>
      <c r="AE14">
        <v>15.7331</v>
      </c>
      <c r="AF14">
        <v>15.729699999999999</v>
      </c>
      <c r="AG14">
        <v>15.7278</v>
      </c>
      <c r="AH14">
        <v>15.723599999999999</v>
      </c>
      <c r="AI14">
        <v>15.7278</v>
      </c>
      <c r="AJ14">
        <v>15.7256</v>
      </c>
      <c r="AK14">
        <v>15.729799999999999</v>
      </c>
      <c r="AL14">
        <v>15.743</v>
      </c>
      <c r="AM14">
        <v>15.739699999999999</v>
      </c>
      <c r="AN14">
        <v>15.739699999999999</v>
      </c>
      <c r="AO14">
        <v>15.7403</v>
      </c>
      <c r="AP14">
        <v>15.7402</v>
      </c>
      <c r="AQ14">
        <v>15.742100000000001</v>
      </c>
      <c r="AR14">
        <v>15.752599999999999</v>
      </c>
      <c r="AS14">
        <v>15.7529</v>
      </c>
      <c r="AT14">
        <v>15.7446</v>
      </c>
      <c r="AU14">
        <v>15.7477</v>
      </c>
      <c r="AV14">
        <v>15.7516</v>
      </c>
      <c r="AW14">
        <v>15.769399999999999</v>
      </c>
      <c r="AX14">
        <v>15.7691</v>
      </c>
      <c r="AY14">
        <v>15.779</v>
      </c>
      <c r="AZ14">
        <v>15.7881</v>
      </c>
      <c r="BA14">
        <v>15.7865</v>
      </c>
      <c r="BB14">
        <v>15.787599999999999</v>
      </c>
      <c r="BC14">
        <v>15.7872</v>
      </c>
      <c r="BD14">
        <v>15.790800000000001</v>
      </c>
      <c r="BE14">
        <v>15.795500000000001</v>
      </c>
      <c r="BF14">
        <v>15.795199999999999</v>
      </c>
      <c r="BG14">
        <v>15.7926</v>
      </c>
      <c r="BH14">
        <v>15.793200000000001</v>
      </c>
      <c r="BI14">
        <v>15.7897</v>
      </c>
      <c r="BK14">
        <f t="shared" si="1"/>
        <v>15.6929</v>
      </c>
      <c r="BL14">
        <f t="shared" si="2"/>
        <v>15.795500000000001</v>
      </c>
      <c r="BN14">
        <f t="shared" si="5"/>
        <v>11</v>
      </c>
      <c r="BO14" s="4">
        <f>HLOOKUP(BK14,B14:$BI$144,142-BN14,FALSE)</f>
        <v>0.33402777777777776</v>
      </c>
      <c r="BP14" s="4">
        <f>HLOOKUP(BL14,B14:$BI$144,142-BN14,FALSE)</f>
        <v>0.37152777777777762</v>
      </c>
      <c r="BQ14" s="4" t="str">
        <f t="shared" si="3"/>
        <v>0.3340277777777780.371527777777778</v>
      </c>
      <c r="BR14" s="4"/>
      <c r="BS14" s="4">
        <v>0.34097222222222218</v>
      </c>
      <c r="BT14">
        <f t="shared" si="4"/>
        <v>0</v>
      </c>
      <c r="BU14">
        <f t="shared" si="4"/>
        <v>0</v>
      </c>
      <c r="BV14">
        <f t="shared" si="4"/>
        <v>0</v>
      </c>
      <c r="BW14">
        <f t="shared" si="4"/>
        <v>0</v>
      </c>
      <c r="BX14">
        <f t="shared" si="4"/>
        <v>0</v>
      </c>
      <c r="BY14">
        <f t="shared" si="4"/>
        <v>0</v>
      </c>
      <c r="BZ14">
        <f t="shared" si="4"/>
        <v>0</v>
      </c>
      <c r="CA14">
        <f t="shared" si="4"/>
        <v>0</v>
      </c>
      <c r="CB14">
        <f t="shared" si="4"/>
        <v>0</v>
      </c>
      <c r="CC14">
        <f t="shared" si="4"/>
        <v>0</v>
      </c>
      <c r="CD14">
        <f t="shared" si="4"/>
        <v>0</v>
      </c>
      <c r="CE14">
        <f t="shared" si="4"/>
        <v>0</v>
      </c>
      <c r="CF14">
        <f t="shared" si="4"/>
        <v>0</v>
      </c>
      <c r="CG14">
        <f t="shared" si="4"/>
        <v>0</v>
      </c>
      <c r="CH14">
        <f t="shared" si="4"/>
        <v>0</v>
      </c>
      <c r="CI14">
        <f t="shared" si="4"/>
        <v>0</v>
      </c>
      <c r="CJ14">
        <f t="shared" ref="CJ14:EU19" si="9">COUNTIF($BQ$3:$BQ$143,$BS14&amp;CJ$2)</f>
        <v>0</v>
      </c>
      <c r="CK14">
        <f t="shared" si="9"/>
        <v>0</v>
      </c>
      <c r="CL14">
        <f t="shared" si="9"/>
        <v>0</v>
      </c>
      <c r="CM14">
        <f t="shared" si="9"/>
        <v>0</v>
      </c>
      <c r="CN14">
        <f t="shared" si="9"/>
        <v>0</v>
      </c>
      <c r="CO14">
        <f t="shared" si="9"/>
        <v>0</v>
      </c>
      <c r="CP14">
        <f t="shared" si="9"/>
        <v>0</v>
      </c>
      <c r="CQ14">
        <f t="shared" si="9"/>
        <v>0</v>
      </c>
      <c r="CR14">
        <f t="shared" si="9"/>
        <v>0</v>
      </c>
      <c r="CS14">
        <f t="shared" si="9"/>
        <v>0</v>
      </c>
      <c r="CT14">
        <f t="shared" si="9"/>
        <v>0</v>
      </c>
      <c r="CU14">
        <f t="shared" si="9"/>
        <v>0</v>
      </c>
      <c r="CV14">
        <f t="shared" si="9"/>
        <v>0</v>
      </c>
      <c r="CW14">
        <f t="shared" si="9"/>
        <v>0</v>
      </c>
      <c r="CX14">
        <f t="shared" si="9"/>
        <v>0</v>
      </c>
      <c r="CY14">
        <f t="shared" si="9"/>
        <v>0</v>
      </c>
      <c r="CZ14">
        <f t="shared" si="9"/>
        <v>0</v>
      </c>
      <c r="DA14">
        <f t="shared" si="9"/>
        <v>0</v>
      </c>
      <c r="DB14">
        <f t="shared" si="9"/>
        <v>0</v>
      </c>
      <c r="DC14">
        <f t="shared" si="9"/>
        <v>0</v>
      </c>
      <c r="DD14">
        <f t="shared" si="9"/>
        <v>0</v>
      </c>
      <c r="DE14">
        <f t="shared" si="9"/>
        <v>0</v>
      </c>
      <c r="DF14">
        <f t="shared" si="9"/>
        <v>0</v>
      </c>
      <c r="DG14">
        <f t="shared" si="9"/>
        <v>0</v>
      </c>
      <c r="DH14">
        <f t="shared" si="9"/>
        <v>0</v>
      </c>
      <c r="DI14">
        <f t="shared" si="9"/>
        <v>0</v>
      </c>
      <c r="DJ14">
        <f t="shared" si="9"/>
        <v>0</v>
      </c>
      <c r="DK14">
        <f t="shared" si="9"/>
        <v>0</v>
      </c>
      <c r="DL14">
        <f t="shared" si="9"/>
        <v>0</v>
      </c>
      <c r="DM14">
        <f t="shared" si="9"/>
        <v>0</v>
      </c>
      <c r="DN14">
        <f t="shared" si="9"/>
        <v>0</v>
      </c>
      <c r="DO14">
        <f t="shared" si="9"/>
        <v>0</v>
      </c>
      <c r="DP14">
        <f t="shared" si="9"/>
        <v>1</v>
      </c>
      <c r="DQ14">
        <f t="shared" si="9"/>
        <v>0</v>
      </c>
      <c r="DR14">
        <f t="shared" si="9"/>
        <v>0</v>
      </c>
      <c r="DS14">
        <f t="shared" si="9"/>
        <v>0</v>
      </c>
      <c r="DT14">
        <f t="shared" si="9"/>
        <v>0</v>
      </c>
      <c r="DU14">
        <f t="shared" si="9"/>
        <v>0</v>
      </c>
      <c r="DV14">
        <f t="shared" si="9"/>
        <v>0</v>
      </c>
      <c r="DW14">
        <f t="shared" si="9"/>
        <v>0</v>
      </c>
      <c r="DX14">
        <f t="shared" si="9"/>
        <v>0</v>
      </c>
      <c r="DY14">
        <f t="shared" si="9"/>
        <v>0</v>
      </c>
      <c r="DZ14">
        <f t="shared" si="9"/>
        <v>0</v>
      </c>
      <c r="EA14">
        <f t="shared" si="9"/>
        <v>0</v>
      </c>
    </row>
    <row r="15" spans="1:131" x14ac:dyDescent="0.25">
      <c r="A15" s="2">
        <v>42578</v>
      </c>
      <c r="B15">
        <v>15.736000000000001</v>
      </c>
      <c r="C15">
        <v>15.738799999999999</v>
      </c>
      <c r="D15">
        <v>15.733700000000001</v>
      </c>
      <c r="E15">
        <v>15.7309</v>
      </c>
      <c r="F15">
        <v>15.734400000000001</v>
      </c>
      <c r="G15">
        <v>15.735099999999999</v>
      </c>
      <c r="H15">
        <v>15.723699999999999</v>
      </c>
      <c r="I15">
        <v>15.723699999999999</v>
      </c>
      <c r="J15">
        <v>15.7262</v>
      </c>
      <c r="K15">
        <v>15.7172</v>
      </c>
      <c r="L15">
        <v>15.715400000000001</v>
      </c>
      <c r="M15">
        <v>15.712300000000001</v>
      </c>
      <c r="N15">
        <v>15.713800000000001</v>
      </c>
      <c r="O15">
        <v>15.7186</v>
      </c>
      <c r="P15">
        <v>15.714600000000001</v>
      </c>
      <c r="Q15">
        <v>15.7194</v>
      </c>
      <c r="R15">
        <v>15.711</v>
      </c>
      <c r="S15">
        <v>15.703799999999999</v>
      </c>
      <c r="T15">
        <v>15.7117</v>
      </c>
      <c r="U15">
        <v>15.7125</v>
      </c>
      <c r="V15">
        <v>15.7102</v>
      </c>
      <c r="W15">
        <v>15.7079</v>
      </c>
      <c r="X15">
        <v>15.705399999999999</v>
      </c>
      <c r="Y15">
        <v>15.701700000000001</v>
      </c>
      <c r="Z15">
        <v>15.6975</v>
      </c>
      <c r="AA15">
        <v>15.697900000000001</v>
      </c>
      <c r="AB15">
        <v>15.7052</v>
      </c>
      <c r="AC15">
        <v>15.709899999999999</v>
      </c>
      <c r="AD15">
        <v>15.7087</v>
      </c>
      <c r="AE15">
        <v>15.707800000000001</v>
      </c>
      <c r="AF15">
        <v>15.707000000000001</v>
      </c>
      <c r="AG15">
        <v>15.707800000000001</v>
      </c>
      <c r="AH15">
        <v>15.71</v>
      </c>
      <c r="AI15">
        <v>15.7134</v>
      </c>
      <c r="AJ15">
        <v>15.715299999999999</v>
      </c>
      <c r="AK15">
        <v>15.7201</v>
      </c>
      <c r="AL15">
        <v>15.7202</v>
      </c>
      <c r="AM15">
        <v>15.7197</v>
      </c>
      <c r="AN15">
        <v>15.7254</v>
      </c>
      <c r="AO15">
        <v>15.7224</v>
      </c>
      <c r="AP15">
        <v>15.721299999999999</v>
      </c>
      <c r="AQ15">
        <v>15.728999999999999</v>
      </c>
      <c r="AR15">
        <v>15.7254</v>
      </c>
      <c r="AS15">
        <v>15.7211</v>
      </c>
      <c r="AT15">
        <v>15.7254</v>
      </c>
      <c r="AU15">
        <v>15.7302</v>
      </c>
      <c r="AV15">
        <v>15.7333</v>
      </c>
      <c r="AW15">
        <v>15.725300000000001</v>
      </c>
      <c r="AX15">
        <v>15.7224</v>
      </c>
      <c r="AY15">
        <v>15.712199999999999</v>
      </c>
      <c r="AZ15">
        <v>15.707599999999999</v>
      </c>
      <c r="BA15">
        <v>15.706200000000001</v>
      </c>
      <c r="BB15">
        <v>15.7096</v>
      </c>
      <c r="BC15">
        <v>15.7135</v>
      </c>
      <c r="BD15">
        <v>15.7126</v>
      </c>
      <c r="BE15">
        <v>15.7148</v>
      </c>
      <c r="BF15">
        <v>15.716699999999999</v>
      </c>
      <c r="BG15">
        <v>15.714</v>
      </c>
      <c r="BH15">
        <v>15.6989</v>
      </c>
      <c r="BI15">
        <v>15.693199999999999</v>
      </c>
      <c r="BK15">
        <f t="shared" si="1"/>
        <v>15.693199999999999</v>
      </c>
      <c r="BL15">
        <f t="shared" si="2"/>
        <v>15.738799999999999</v>
      </c>
      <c r="BN15">
        <f t="shared" si="5"/>
        <v>12</v>
      </c>
      <c r="BO15" s="4">
        <f>HLOOKUP(BK15,B15:$BI$144,142-BN15,FALSE)</f>
        <v>0.37430555555555539</v>
      </c>
      <c r="BP15" s="4">
        <f>HLOOKUP(BL15,B15:$BI$144,142-BN15,FALSE)</f>
        <v>0.33402777777777776</v>
      </c>
      <c r="BQ15" s="4" t="str">
        <f t="shared" si="3"/>
        <v>0.3743055555555550.334027777777778</v>
      </c>
      <c r="BR15" s="4"/>
      <c r="BS15" s="4">
        <v>0.34166666666666662</v>
      </c>
      <c r="BT15">
        <f t="shared" si="4"/>
        <v>0</v>
      </c>
      <c r="BU15">
        <f t="shared" si="4"/>
        <v>0</v>
      </c>
      <c r="BV15">
        <f t="shared" si="4"/>
        <v>0</v>
      </c>
      <c r="BW15">
        <f t="shared" si="4"/>
        <v>0</v>
      </c>
      <c r="BX15">
        <f t="shared" si="4"/>
        <v>0</v>
      </c>
      <c r="BY15">
        <f t="shared" si="4"/>
        <v>0</v>
      </c>
      <c r="BZ15">
        <f t="shared" si="4"/>
        <v>0</v>
      </c>
      <c r="CA15">
        <f t="shared" si="4"/>
        <v>0</v>
      </c>
      <c r="CB15">
        <f t="shared" si="4"/>
        <v>0</v>
      </c>
      <c r="CC15">
        <f t="shared" si="4"/>
        <v>0</v>
      </c>
      <c r="CD15">
        <f t="shared" si="4"/>
        <v>0</v>
      </c>
      <c r="CE15">
        <f t="shared" si="4"/>
        <v>0</v>
      </c>
      <c r="CF15">
        <f t="shared" si="4"/>
        <v>0</v>
      </c>
      <c r="CG15">
        <f t="shared" si="4"/>
        <v>0</v>
      </c>
      <c r="CH15">
        <f t="shared" si="4"/>
        <v>0</v>
      </c>
      <c r="CI15">
        <f t="shared" si="4"/>
        <v>0</v>
      </c>
      <c r="CJ15">
        <f t="shared" si="9"/>
        <v>0</v>
      </c>
      <c r="CK15">
        <f t="shared" si="9"/>
        <v>0</v>
      </c>
      <c r="CL15">
        <f t="shared" si="9"/>
        <v>0</v>
      </c>
      <c r="CM15">
        <f t="shared" si="9"/>
        <v>0</v>
      </c>
      <c r="CN15">
        <f t="shared" si="9"/>
        <v>0</v>
      </c>
      <c r="CO15">
        <f t="shared" si="9"/>
        <v>0</v>
      </c>
      <c r="CP15">
        <f t="shared" si="9"/>
        <v>0</v>
      </c>
      <c r="CQ15">
        <f t="shared" si="9"/>
        <v>0</v>
      </c>
      <c r="CR15">
        <f t="shared" si="9"/>
        <v>0</v>
      </c>
      <c r="CS15">
        <f t="shared" si="9"/>
        <v>0</v>
      </c>
      <c r="CT15">
        <f t="shared" si="9"/>
        <v>0</v>
      </c>
      <c r="CU15">
        <f t="shared" si="9"/>
        <v>0</v>
      </c>
      <c r="CV15">
        <f t="shared" si="9"/>
        <v>0</v>
      </c>
      <c r="CW15">
        <f t="shared" si="9"/>
        <v>0</v>
      </c>
      <c r="CX15">
        <f t="shared" si="9"/>
        <v>0</v>
      </c>
      <c r="CY15">
        <f t="shared" si="9"/>
        <v>0</v>
      </c>
      <c r="CZ15">
        <f t="shared" si="9"/>
        <v>0</v>
      </c>
      <c r="DA15">
        <f t="shared" si="9"/>
        <v>0</v>
      </c>
      <c r="DB15">
        <f t="shared" si="9"/>
        <v>0</v>
      </c>
      <c r="DC15">
        <f t="shared" si="9"/>
        <v>0</v>
      </c>
      <c r="DD15">
        <f t="shared" si="9"/>
        <v>0</v>
      </c>
      <c r="DE15">
        <f t="shared" si="9"/>
        <v>0</v>
      </c>
      <c r="DF15">
        <f t="shared" si="9"/>
        <v>0</v>
      </c>
      <c r="DG15">
        <f t="shared" si="9"/>
        <v>0</v>
      </c>
      <c r="DH15">
        <f t="shared" si="9"/>
        <v>0</v>
      </c>
      <c r="DI15">
        <f t="shared" si="9"/>
        <v>0</v>
      </c>
      <c r="DJ15">
        <f t="shared" si="9"/>
        <v>0</v>
      </c>
      <c r="DK15">
        <f t="shared" si="9"/>
        <v>0</v>
      </c>
      <c r="DL15">
        <f t="shared" si="9"/>
        <v>0</v>
      </c>
      <c r="DM15">
        <f t="shared" si="9"/>
        <v>0</v>
      </c>
      <c r="DN15">
        <f t="shared" si="9"/>
        <v>0</v>
      </c>
      <c r="DO15">
        <f t="shared" si="9"/>
        <v>0</v>
      </c>
      <c r="DP15">
        <f t="shared" si="9"/>
        <v>0</v>
      </c>
      <c r="DQ15">
        <f t="shared" si="9"/>
        <v>0</v>
      </c>
      <c r="DR15">
        <f t="shared" si="9"/>
        <v>0</v>
      </c>
      <c r="DS15">
        <f t="shared" si="9"/>
        <v>0</v>
      </c>
      <c r="DT15">
        <f t="shared" si="9"/>
        <v>0</v>
      </c>
      <c r="DU15">
        <f t="shared" si="9"/>
        <v>1</v>
      </c>
      <c r="DV15">
        <f t="shared" si="9"/>
        <v>0</v>
      </c>
      <c r="DW15">
        <f t="shared" si="9"/>
        <v>0</v>
      </c>
      <c r="DX15">
        <f t="shared" si="9"/>
        <v>0</v>
      </c>
      <c r="DY15">
        <f t="shared" si="9"/>
        <v>0</v>
      </c>
      <c r="DZ15">
        <f t="shared" si="9"/>
        <v>1</v>
      </c>
      <c r="EA15">
        <f t="shared" si="9"/>
        <v>1</v>
      </c>
    </row>
    <row r="16" spans="1:131" x14ac:dyDescent="0.25">
      <c r="A16" s="2">
        <v>42579</v>
      </c>
      <c r="B16">
        <v>15.720599999999999</v>
      </c>
      <c r="C16">
        <v>15.718299999999999</v>
      </c>
      <c r="D16">
        <v>15.714600000000001</v>
      </c>
      <c r="E16">
        <v>15.7165</v>
      </c>
      <c r="F16">
        <v>15.7148</v>
      </c>
      <c r="G16">
        <v>15.710900000000001</v>
      </c>
      <c r="H16">
        <v>15.7166</v>
      </c>
      <c r="I16">
        <v>15.7087</v>
      </c>
      <c r="J16">
        <v>15.723000000000001</v>
      </c>
      <c r="K16">
        <v>15.7324</v>
      </c>
      <c r="L16">
        <v>15.736700000000001</v>
      </c>
      <c r="M16">
        <v>15.7309</v>
      </c>
      <c r="N16">
        <v>15.7332</v>
      </c>
      <c r="O16">
        <v>15.7349</v>
      </c>
      <c r="P16">
        <v>15.7319</v>
      </c>
      <c r="Q16">
        <v>15.734299999999999</v>
      </c>
      <c r="R16">
        <v>15.732799999999999</v>
      </c>
      <c r="S16">
        <v>15.729799999999999</v>
      </c>
      <c r="T16">
        <v>15.730600000000001</v>
      </c>
      <c r="U16">
        <v>15.737399999999999</v>
      </c>
      <c r="V16">
        <v>15.7338</v>
      </c>
      <c r="W16">
        <v>15.738799999999999</v>
      </c>
      <c r="X16">
        <v>15.7399</v>
      </c>
      <c r="Y16">
        <v>15.739800000000001</v>
      </c>
      <c r="Z16">
        <v>15.7402</v>
      </c>
      <c r="AA16">
        <v>15.7317</v>
      </c>
      <c r="AB16">
        <v>15.7385</v>
      </c>
      <c r="AC16">
        <v>15.7349</v>
      </c>
      <c r="AD16">
        <v>15.738099999999999</v>
      </c>
      <c r="AE16">
        <v>15.7315</v>
      </c>
      <c r="AF16">
        <v>15.7303</v>
      </c>
      <c r="AG16">
        <v>15.734500000000001</v>
      </c>
      <c r="AH16">
        <v>15.7377</v>
      </c>
      <c r="AI16">
        <v>15.7362</v>
      </c>
      <c r="AJ16">
        <v>15.7386</v>
      </c>
      <c r="AK16">
        <v>15.737399999999999</v>
      </c>
      <c r="AL16">
        <v>15.7349</v>
      </c>
      <c r="AM16">
        <v>15.731999999999999</v>
      </c>
      <c r="AN16">
        <v>15.734299999999999</v>
      </c>
      <c r="AO16">
        <v>15.736000000000001</v>
      </c>
      <c r="AP16">
        <v>15.7418</v>
      </c>
      <c r="AQ16">
        <v>15.7469</v>
      </c>
      <c r="AR16">
        <v>15.7437</v>
      </c>
      <c r="AS16">
        <v>15.743499999999999</v>
      </c>
      <c r="AT16">
        <v>15.7479</v>
      </c>
      <c r="AU16">
        <v>15.748699999999999</v>
      </c>
      <c r="AV16">
        <v>15.752800000000001</v>
      </c>
      <c r="AW16">
        <v>15.752700000000001</v>
      </c>
      <c r="AX16">
        <v>15.7499</v>
      </c>
      <c r="AY16">
        <v>15.7456</v>
      </c>
      <c r="AZ16">
        <v>15.735799999999999</v>
      </c>
      <c r="BA16">
        <v>15.7409</v>
      </c>
      <c r="BB16">
        <v>15.741300000000001</v>
      </c>
      <c r="BC16">
        <v>15.735799999999999</v>
      </c>
      <c r="BD16">
        <v>15.734400000000001</v>
      </c>
      <c r="BE16">
        <v>15.735099999999999</v>
      </c>
      <c r="BF16">
        <v>15.7302</v>
      </c>
      <c r="BG16">
        <v>15.7247</v>
      </c>
      <c r="BH16">
        <v>15.727600000000001</v>
      </c>
      <c r="BI16">
        <v>15.7462</v>
      </c>
      <c r="BK16">
        <f t="shared" si="1"/>
        <v>15.7087</v>
      </c>
      <c r="BL16">
        <f t="shared" si="2"/>
        <v>15.752800000000001</v>
      </c>
      <c r="BN16">
        <f t="shared" si="5"/>
        <v>13</v>
      </c>
      <c r="BO16" s="4">
        <f>HLOOKUP(BK16,B16:$BI$144,142-BN16,FALSE)</f>
        <v>0.33819444444444441</v>
      </c>
      <c r="BP16" s="4">
        <f>HLOOKUP(BL16,B16:$BI$144,142-BN16,FALSE)</f>
        <v>0.36527777777777765</v>
      </c>
      <c r="BQ16" s="4" t="str">
        <f t="shared" si="3"/>
        <v>0.3381944444444440.365277777777778</v>
      </c>
      <c r="BR16" s="4"/>
      <c r="BS16" s="4">
        <v>0.34236111111111106</v>
      </c>
      <c r="BT16">
        <f t="shared" si="4"/>
        <v>0</v>
      </c>
      <c r="BU16">
        <f t="shared" si="4"/>
        <v>0</v>
      </c>
      <c r="BV16">
        <f t="shared" si="4"/>
        <v>0</v>
      </c>
      <c r="BW16">
        <f t="shared" si="4"/>
        <v>0</v>
      </c>
      <c r="BX16">
        <f t="shared" si="4"/>
        <v>0</v>
      </c>
      <c r="BY16">
        <f t="shared" si="4"/>
        <v>0</v>
      </c>
      <c r="BZ16">
        <f t="shared" si="4"/>
        <v>0</v>
      </c>
      <c r="CA16">
        <f t="shared" si="4"/>
        <v>0</v>
      </c>
      <c r="CB16">
        <f t="shared" si="4"/>
        <v>0</v>
      </c>
      <c r="CC16">
        <f t="shared" si="4"/>
        <v>0</v>
      </c>
      <c r="CD16">
        <f t="shared" si="4"/>
        <v>0</v>
      </c>
      <c r="CE16">
        <f t="shared" si="4"/>
        <v>0</v>
      </c>
      <c r="CF16">
        <f t="shared" si="4"/>
        <v>0</v>
      </c>
      <c r="CG16">
        <f t="shared" si="4"/>
        <v>0</v>
      </c>
      <c r="CH16">
        <f t="shared" si="4"/>
        <v>0</v>
      </c>
      <c r="CI16">
        <f t="shared" si="4"/>
        <v>0</v>
      </c>
      <c r="CJ16">
        <f t="shared" si="9"/>
        <v>0</v>
      </c>
      <c r="CK16">
        <f t="shared" si="9"/>
        <v>0</v>
      </c>
      <c r="CL16">
        <f t="shared" si="9"/>
        <v>0</v>
      </c>
      <c r="CM16">
        <f t="shared" si="9"/>
        <v>0</v>
      </c>
      <c r="CN16">
        <f t="shared" si="9"/>
        <v>0</v>
      </c>
      <c r="CO16">
        <f t="shared" si="9"/>
        <v>0</v>
      </c>
      <c r="CP16">
        <f t="shared" si="9"/>
        <v>0</v>
      </c>
      <c r="CQ16">
        <f t="shared" si="9"/>
        <v>0</v>
      </c>
      <c r="CR16">
        <f t="shared" si="9"/>
        <v>0</v>
      </c>
      <c r="CS16">
        <f t="shared" si="9"/>
        <v>0</v>
      </c>
      <c r="CT16">
        <f t="shared" si="9"/>
        <v>0</v>
      </c>
      <c r="CU16">
        <f t="shared" si="9"/>
        <v>0</v>
      </c>
      <c r="CV16">
        <f t="shared" si="9"/>
        <v>0</v>
      </c>
      <c r="CW16">
        <f t="shared" si="9"/>
        <v>0</v>
      </c>
      <c r="CX16">
        <f t="shared" si="9"/>
        <v>0</v>
      </c>
      <c r="CY16">
        <f t="shared" si="9"/>
        <v>0</v>
      </c>
      <c r="CZ16">
        <f t="shared" si="9"/>
        <v>0</v>
      </c>
      <c r="DA16">
        <f t="shared" si="9"/>
        <v>0</v>
      </c>
      <c r="DB16">
        <f t="shared" si="9"/>
        <v>0</v>
      </c>
      <c r="DC16">
        <f t="shared" si="9"/>
        <v>0</v>
      </c>
      <c r="DD16">
        <f t="shared" si="9"/>
        <v>0</v>
      </c>
      <c r="DE16">
        <f t="shared" si="9"/>
        <v>0</v>
      </c>
      <c r="DF16">
        <f t="shared" si="9"/>
        <v>0</v>
      </c>
      <c r="DG16">
        <f t="shared" si="9"/>
        <v>0</v>
      </c>
      <c r="DH16">
        <f t="shared" si="9"/>
        <v>0</v>
      </c>
      <c r="DI16">
        <f t="shared" si="9"/>
        <v>0</v>
      </c>
      <c r="DJ16">
        <f t="shared" si="9"/>
        <v>0</v>
      </c>
      <c r="DK16">
        <f t="shared" si="9"/>
        <v>0</v>
      </c>
      <c r="DL16">
        <f t="shared" si="9"/>
        <v>0</v>
      </c>
      <c r="DM16">
        <f t="shared" si="9"/>
        <v>0</v>
      </c>
      <c r="DN16">
        <f t="shared" si="9"/>
        <v>0</v>
      </c>
      <c r="DO16">
        <f t="shared" si="9"/>
        <v>0</v>
      </c>
      <c r="DP16">
        <f t="shared" si="9"/>
        <v>0</v>
      </c>
      <c r="DQ16">
        <f t="shared" si="9"/>
        <v>0</v>
      </c>
      <c r="DR16">
        <f t="shared" si="9"/>
        <v>0</v>
      </c>
      <c r="DS16">
        <f t="shared" si="9"/>
        <v>0</v>
      </c>
      <c r="DT16">
        <f t="shared" si="9"/>
        <v>0</v>
      </c>
      <c r="DU16">
        <f t="shared" si="9"/>
        <v>0</v>
      </c>
      <c r="DV16">
        <f t="shared" si="9"/>
        <v>0</v>
      </c>
      <c r="DW16">
        <f t="shared" si="9"/>
        <v>1</v>
      </c>
      <c r="DX16">
        <f t="shared" si="9"/>
        <v>0</v>
      </c>
      <c r="DY16">
        <f t="shared" si="9"/>
        <v>0</v>
      </c>
      <c r="DZ16">
        <f t="shared" si="9"/>
        <v>1</v>
      </c>
      <c r="EA16">
        <f t="shared" si="9"/>
        <v>0</v>
      </c>
    </row>
    <row r="17" spans="1:131" x14ac:dyDescent="0.25">
      <c r="A17" s="2">
        <v>42580</v>
      </c>
      <c r="B17">
        <v>15.675800000000001</v>
      </c>
      <c r="C17">
        <v>15.6617</v>
      </c>
      <c r="D17">
        <v>15.664199999999999</v>
      </c>
      <c r="E17">
        <v>15.6578</v>
      </c>
      <c r="F17">
        <v>15.662800000000001</v>
      </c>
      <c r="G17">
        <v>15.678800000000001</v>
      </c>
      <c r="H17">
        <v>15.680999999999999</v>
      </c>
      <c r="I17">
        <v>15.6722</v>
      </c>
      <c r="J17">
        <v>15.6709</v>
      </c>
      <c r="K17">
        <v>15.6745</v>
      </c>
      <c r="L17">
        <v>15.6739</v>
      </c>
      <c r="M17">
        <v>15.667</v>
      </c>
      <c r="N17">
        <v>15.661899999999999</v>
      </c>
      <c r="O17">
        <v>15.655799999999999</v>
      </c>
      <c r="P17">
        <v>15.658899999999999</v>
      </c>
      <c r="Q17">
        <v>15.6609</v>
      </c>
      <c r="R17">
        <v>15.672000000000001</v>
      </c>
      <c r="S17">
        <v>15.6721</v>
      </c>
      <c r="T17">
        <v>15.667999999999999</v>
      </c>
      <c r="U17">
        <v>15.6776</v>
      </c>
      <c r="V17">
        <v>15.6731</v>
      </c>
      <c r="W17">
        <v>15.6761</v>
      </c>
      <c r="X17">
        <v>15.6821</v>
      </c>
      <c r="Y17">
        <v>15.6845</v>
      </c>
      <c r="Z17">
        <v>15.69</v>
      </c>
      <c r="AA17">
        <v>15.6822</v>
      </c>
      <c r="AB17">
        <v>15.6858</v>
      </c>
      <c r="AC17">
        <v>15.6798</v>
      </c>
      <c r="AD17">
        <v>15.6873</v>
      </c>
      <c r="AE17">
        <v>15.686199999999999</v>
      </c>
      <c r="AF17">
        <v>15.695</v>
      </c>
      <c r="AG17">
        <v>15.698</v>
      </c>
      <c r="AH17">
        <v>15.701000000000001</v>
      </c>
      <c r="AI17">
        <v>15.6973</v>
      </c>
      <c r="AJ17">
        <v>15.7036</v>
      </c>
      <c r="AK17">
        <v>15.703900000000001</v>
      </c>
      <c r="AL17">
        <v>15.698499999999999</v>
      </c>
      <c r="AM17">
        <v>15.6953</v>
      </c>
      <c r="AN17">
        <v>15.710100000000001</v>
      </c>
      <c r="AO17">
        <v>15.713699999999999</v>
      </c>
      <c r="AP17">
        <v>15.7128</v>
      </c>
      <c r="AQ17">
        <v>15.7203</v>
      </c>
      <c r="AR17">
        <v>15.721299999999999</v>
      </c>
      <c r="AS17">
        <v>15.7197</v>
      </c>
      <c r="AT17">
        <v>15.719799999999999</v>
      </c>
      <c r="AU17">
        <v>15.7196</v>
      </c>
      <c r="AV17">
        <v>15.718500000000001</v>
      </c>
      <c r="AW17">
        <v>15.7178</v>
      </c>
      <c r="AX17">
        <v>15.727399999999999</v>
      </c>
      <c r="AY17">
        <v>15.7296</v>
      </c>
      <c r="AZ17">
        <v>15.730399999999999</v>
      </c>
      <c r="BA17">
        <v>15.7316</v>
      </c>
      <c r="BB17">
        <v>15.735099999999999</v>
      </c>
      <c r="BC17">
        <v>15.7348</v>
      </c>
      <c r="BD17">
        <v>15.7339</v>
      </c>
      <c r="BE17">
        <v>15.74</v>
      </c>
      <c r="BF17">
        <v>15.7364</v>
      </c>
      <c r="BG17">
        <v>15.735300000000001</v>
      </c>
      <c r="BH17">
        <v>15.738300000000001</v>
      </c>
      <c r="BI17">
        <v>15.733499999999999</v>
      </c>
      <c r="BK17">
        <f t="shared" si="1"/>
        <v>15.655799999999999</v>
      </c>
      <c r="BL17">
        <f t="shared" si="2"/>
        <v>15.74</v>
      </c>
      <c r="BN17">
        <f t="shared" si="5"/>
        <v>14</v>
      </c>
      <c r="BO17" s="4">
        <f>HLOOKUP(BK17,B17:$BI$144,142-BN17,FALSE)</f>
        <v>0.34236111111111106</v>
      </c>
      <c r="BP17" s="4">
        <f>HLOOKUP(BL17,B17:$BI$144,142-BN17,FALSE)</f>
        <v>0.37152777777777762</v>
      </c>
      <c r="BQ17" s="4" t="str">
        <f t="shared" si="3"/>
        <v>0.3423611111111110.371527777777778</v>
      </c>
      <c r="BR17" s="4"/>
      <c r="BS17" s="4">
        <v>0.3430555555555555</v>
      </c>
      <c r="BT17">
        <f t="shared" si="4"/>
        <v>1</v>
      </c>
      <c r="BU17">
        <f t="shared" si="4"/>
        <v>0</v>
      </c>
      <c r="BV17">
        <f t="shared" si="4"/>
        <v>0</v>
      </c>
      <c r="BW17">
        <f t="shared" si="4"/>
        <v>0</v>
      </c>
      <c r="BX17">
        <f t="shared" si="4"/>
        <v>0</v>
      </c>
      <c r="BY17">
        <f t="shared" si="4"/>
        <v>0</v>
      </c>
      <c r="BZ17">
        <f t="shared" si="4"/>
        <v>0</v>
      </c>
      <c r="CA17">
        <f t="shared" si="4"/>
        <v>0</v>
      </c>
      <c r="CB17">
        <f t="shared" si="4"/>
        <v>0</v>
      </c>
      <c r="CC17">
        <f t="shared" si="4"/>
        <v>0</v>
      </c>
      <c r="CD17">
        <f t="shared" si="4"/>
        <v>0</v>
      </c>
      <c r="CE17">
        <f t="shared" si="4"/>
        <v>0</v>
      </c>
      <c r="CF17">
        <f t="shared" si="4"/>
        <v>0</v>
      </c>
      <c r="CG17">
        <f t="shared" si="4"/>
        <v>0</v>
      </c>
      <c r="CH17">
        <f t="shared" si="4"/>
        <v>0</v>
      </c>
      <c r="CI17">
        <f t="shared" si="4"/>
        <v>0</v>
      </c>
      <c r="CJ17">
        <f t="shared" si="9"/>
        <v>0</v>
      </c>
      <c r="CK17">
        <f t="shared" si="9"/>
        <v>0</v>
      </c>
      <c r="CL17">
        <f t="shared" si="9"/>
        <v>0</v>
      </c>
      <c r="CM17">
        <f t="shared" si="9"/>
        <v>0</v>
      </c>
      <c r="CN17">
        <f t="shared" si="9"/>
        <v>0</v>
      </c>
      <c r="CO17">
        <f t="shared" si="9"/>
        <v>0</v>
      </c>
      <c r="CP17">
        <f t="shared" si="9"/>
        <v>0</v>
      </c>
      <c r="CQ17">
        <f t="shared" si="9"/>
        <v>0</v>
      </c>
      <c r="CR17">
        <f t="shared" si="9"/>
        <v>0</v>
      </c>
      <c r="CS17">
        <f t="shared" si="9"/>
        <v>0</v>
      </c>
      <c r="CT17">
        <f t="shared" si="9"/>
        <v>0</v>
      </c>
      <c r="CU17">
        <f t="shared" si="9"/>
        <v>0</v>
      </c>
      <c r="CV17">
        <f t="shared" si="9"/>
        <v>0</v>
      </c>
      <c r="CW17">
        <f t="shared" si="9"/>
        <v>0</v>
      </c>
      <c r="CX17">
        <f t="shared" si="9"/>
        <v>0</v>
      </c>
      <c r="CY17">
        <f t="shared" si="9"/>
        <v>0</v>
      </c>
      <c r="CZ17">
        <f t="shared" si="9"/>
        <v>0</v>
      </c>
      <c r="DA17">
        <f t="shared" si="9"/>
        <v>0</v>
      </c>
      <c r="DB17">
        <f t="shared" si="9"/>
        <v>0</v>
      </c>
      <c r="DC17">
        <f t="shared" si="9"/>
        <v>0</v>
      </c>
      <c r="DD17">
        <f t="shared" si="9"/>
        <v>0</v>
      </c>
      <c r="DE17">
        <f t="shared" si="9"/>
        <v>0</v>
      </c>
      <c r="DF17">
        <f t="shared" si="9"/>
        <v>0</v>
      </c>
      <c r="DG17">
        <f t="shared" si="9"/>
        <v>0</v>
      </c>
      <c r="DH17">
        <f t="shared" si="9"/>
        <v>0</v>
      </c>
      <c r="DI17">
        <f t="shared" si="9"/>
        <v>0</v>
      </c>
      <c r="DJ17">
        <f t="shared" si="9"/>
        <v>0</v>
      </c>
      <c r="DK17">
        <f t="shared" si="9"/>
        <v>0</v>
      </c>
      <c r="DL17">
        <f t="shared" si="9"/>
        <v>0</v>
      </c>
      <c r="DM17">
        <f t="shared" si="9"/>
        <v>0</v>
      </c>
      <c r="DN17">
        <f t="shared" si="9"/>
        <v>0</v>
      </c>
      <c r="DO17">
        <f t="shared" si="9"/>
        <v>0</v>
      </c>
      <c r="DP17">
        <f t="shared" si="9"/>
        <v>0</v>
      </c>
      <c r="DQ17">
        <f t="shared" si="9"/>
        <v>0</v>
      </c>
      <c r="DR17">
        <f t="shared" si="9"/>
        <v>0</v>
      </c>
      <c r="DS17">
        <f t="shared" si="9"/>
        <v>0</v>
      </c>
      <c r="DT17">
        <f t="shared" si="9"/>
        <v>0</v>
      </c>
      <c r="DU17">
        <f t="shared" si="9"/>
        <v>0</v>
      </c>
      <c r="DV17">
        <f t="shared" si="9"/>
        <v>0</v>
      </c>
      <c r="DW17">
        <f t="shared" si="9"/>
        <v>0</v>
      </c>
      <c r="DX17">
        <f t="shared" si="9"/>
        <v>0</v>
      </c>
      <c r="DY17">
        <f t="shared" si="9"/>
        <v>0</v>
      </c>
      <c r="DZ17">
        <f t="shared" si="9"/>
        <v>1</v>
      </c>
      <c r="EA17">
        <f t="shared" si="9"/>
        <v>0</v>
      </c>
    </row>
    <row r="18" spans="1:131" x14ac:dyDescent="0.25">
      <c r="A18" s="2">
        <v>42583</v>
      </c>
      <c r="B18">
        <v>15.438599999999999</v>
      </c>
      <c r="C18">
        <v>15.441700000000001</v>
      </c>
      <c r="D18">
        <v>15.440200000000001</v>
      </c>
      <c r="E18">
        <v>15.444699999999999</v>
      </c>
      <c r="F18">
        <v>15.4405</v>
      </c>
      <c r="G18">
        <v>15.440099999999999</v>
      </c>
      <c r="H18">
        <v>15.449199999999999</v>
      </c>
      <c r="I18">
        <v>15.445600000000001</v>
      </c>
      <c r="J18">
        <v>15.4505</v>
      </c>
      <c r="K18">
        <v>15.451499999999999</v>
      </c>
      <c r="L18">
        <v>15.45</v>
      </c>
      <c r="M18">
        <v>15.4481</v>
      </c>
      <c r="N18">
        <v>15.4475</v>
      </c>
      <c r="O18">
        <v>15.4429</v>
      </c>
      <c r="P18">
        <v>15.447100000000001</v>
      </c>
      <c r="Q18">
        <v>15.4496</v>
      </c>
      <c r="R18">
        <v>15.4505</v>
      </c>
      <c r="S18">
        <v>15.453799999999999</v>
      </c>
      <c r="T18">
        <v>15.4518</v>
      </c>
      <c r="U18">
        <v>15.4565</v>
      </c>
      <c r="V18">
        <v>15.4505</v>
      </c>
      <c r="W18">
        <v>15.4499</v>
      </c>
      <c r="X18">
        <v>15.452199999999999</v>
      </c>
      <c r="Y18">
        <v>15.451499999999999</v>
      </c>
      <c r="Z18">
        <v>15.448499999999999</v>
      </c>
      <c r="AA18">
        <v>15.4526</v>
      </c>
      <c r="AB18">
        <v>15.452199999999999</v>
      </c>
      <c r="AC18">
        <v>15.452199999999999</v>
      </c>
      <c r="AD18">
        <v>15.4482</v>
      </c>
      <c r="AE18">
        <v>15.449400000000001</v>
      </c>
      <c r="AF18">
        <v>15.4475</v>
      </c>
      <c r="AG18">
        <v>15.443199999999999</v>
      </c>
      <c r="AH18">
        <v>15.444800000000001</v>
      </c>
      <c r="AI18">
        <v>15.443300000000001</v>
      </c>
      <c r="AJ18">
        <v>15.4435</v>
      </c>
      <c r="AK18">
        <v>15.4474</v>
      </c>
      <c r="AL18">
        <v>15.4519</v>
      </c>
      <c r="AM18">
        <v>15.453099999999999</v>
      </c>
      <c r="AN18">
        <v>15.449400000000001</v>
      </c>
      <c r="AO18">
        <v>15.447699999999999</v>
      </c>
      <c r="AP18">
        <v>15.448399999999999</v>
      </c>
      <c r="AQ18">
        <v>15.446099999999999</v>
      </c>
      <c r="AR18">
        <v>15.4489</v>
      </c>
      <c r="AS18">
        <v>15.4438</v>
      </c>
      <c r="AT18">
        <v>15.445</v>
      </c>
      <c r="AU18">
        <v>15.440300000000001</v>
      </c>
      <c r="AV18">
        <v>15.4404</v>
      </c>
      <c r="AW18">
        <v>15.431699999999999</v>
      </c>
      <c r="AX18">
        <v>15.429399999999999</v>
      </c>
      <c r="AY18">
        <v>15.431699999999999</v>
      </c>
      <c r="AZ18">
        <v>15.432</v>
      </c>
      <c r="BA18">
        <v>15.4308</v>
      </c>
      <c r="BB18">
        <v>15.4328</v>
      </c>
      <c r="BC18">
        <v>15.431800000000001</v>
      </c>
      <c r="BD18">
        <v>15.430999999999999</v>
      </c>
      <c r="BE18">
        <v>15.431900000000001</v>
      </c>
      <c r="BF18">
        <v>15.4419</v>
      </c>
      <c r="BG18">
        <v>15.4384</v>
      </c>
      <c r="BH18">
        <v>15.425599999999999</v>
      </c>
      <c r="BI18">
        <v>15.432499999999999</v>
      </c>
      <c r="BK18">
        <f t="shared" si="1"/>
        <v>15.425599999999999</v>
      </c>
      <c r="BL18">
        <f t="shared" si="2"/>
        <v>15.4565</v>
      </c>
      <c r="BN18">
        <f t="shared" si="5"/>
        <v>15</v>
      </c>
      <c r="BO18" s="4">
        <f>HLOOKUP(BK18,B18:$BI$144,142-BN18,FALSE)</f>
        <v>0.37361111111111095</v>
      </c>
      <c r="BP18" s="4">
        <f>HLOOKUP(BL18,B18:$BI$144,142-BN18,FALSE)</f>
        <v>0.34652777777777771</v>
      </c>
      <c r="BQ18" s="4" t="str">
        <f t="shared" si="3"/>
        <v>0.3736111111111110.346527777777778</v>
      </c>
      <c r="BR18" s="4"/>
      <c r="BS18" s="4">
        <v>0.34374999999999994</v>
      </c>
      <c r="BT18">
        <f t="shared" si="4"/>
        <v>0</v>
      </c>
      <c r="BU18">
        <f t="shared" si="4"/>
        <v>0</v>
      </c>
      <c r="BV18">
        <f t="shared" si="4"/>
        <v>0</v>
      </c>
      <c r="BW18">
        <f t="shared" si="4"/>
        <v>0</v>
      </c>
      <c r="BX18">
        <f t="shared" si="4"/>
        <v>0</v>
      </c>
      <c r="BY18">
        <f t="shared" si="4"/>
        <v>0</v>
      </c>
      <c r="BZ18">
        <f t="shared" si="4"/>
        <v>0</v>
      </c>
      <c r="CA18">
        <f t="shared" si="4"/>
        <v>0</v>
      </c>
      <c r="CB18">
        <f t="shared" si="4"/>
        <v>0</v>
      </c>
      <c r="CC18">
        <f t="shared" si="4"/>
        <v>0</v>
      </c>
      <c r="CD18">
        <f t="shared" si="4"/>
        <v>0</v>
      </c>
      <c r="CE18">
        <f t="shared" si="4"/>
        <v>0</v>
      </c>
      <c r="CF18">
        <f t="shared" si="4"/>
        <v>0</v>
      </c>
      <c r="CG18">
        <f t="shared" si="4"/>
        <v>0</v>
      </c>
      <c r="CH18">
        <f t="shared" si="4"/>
        <v>0</v>
      </c>
      <c r="CI18">
        <f t="shared" si="4"/>
        <v>0</v>
      </c>
      <c r="CJ18">
        <f t="shared" si="9"/>
        <v>0</v>
      </c>
      <c r="CK18">
        <f t="shared" si="9"/>
        <v>0</v>
      </c>
      <c r="CL18">
        <f t="shared" si="9"/>
        <v>0</v>
      </c>
      <c r="CM18">
        <f t="shared" si="9"/>
        <v>0</v>
      </c>
      <c r="CN18">
        <f t="shared" si="9"/>
        <v>0</v>
      </c>
      <c r="CO18">
        <f t="shared" si="9"/>
        <v>0</v>
      </c>
      <c r="CP18">
        <f t="shared" si="9"/>
        <v>0</v>
      </c>
      <c r="CQ18">
        <f t="shared" si="9"/>
        <v>0</v>
      </c>
      <c r="CR18">
        <f t="shared" si="9"/>
        <v>0</v>
      </c>
      <c r="CS18">
        <f t="shared" si="9"/>
        <v>0</v>
      </c>
      <c r="CT18">
        <f t="shared" si="9"/>
        <v>0</v>
      </c>
      <c r="CU18">
        <f t="shared" si="9"/>
        <v>0</v>
      </c>
      <c r="CV18">
        <f t="shared" si="9"/>
        <v>0</v>
      </c>
      <c r="CW18">
        <f t="shared" si="9"/>
        <v>0</v>
      </c>
      <c r="CX18">
        <f t="shared" si="9"/>
        <v>0</v>
      </c>
      <c r="CY18">
        <f t="shared" si="9"/>
        <v>0</v>
      </c>
      <c r="CZ18">
        <f t="shared" si="9"/>
        <v>0</v>
      </c>
      <c r="DA18">
        <f t="shared" si="9"/>
        <v>0</v>
      </c>
      <c r="DB18">
        <f t="shared" si="9"/>
        <v>0</v>
      </c>
      <c r="DC18">
        <f t="shared" si="9"/>
        <v>0</v>
      </c>
      <c r="DD18">
        <f t="shared" si="9"/>
        <v>0</v>
      </c>
      <c r="DE18">
        <f t="shared" si="9"/>
        <v>0</v>
      </c>
      <c r="DF18">
        <f t="shared" si="9"/>
        <v>0</v>
      </c>
      <c r="DG18">
        <f t="shared" si="9"/>
        <v>0</v>
      </c>
      <c r="DH18">
        <f t="shared" si="9"/>
        <v>1</v>
      </c>
      <c r="DI18">
        <f t="shared" si="9"/>
        <v>0</v>
      </c>
      <c r="DJ18">
        <f t="shared" si="9"/>
        <v>0</v>
      </c>
      <c r="DK18">
        <f t="shared" si="9"/>
        <v>0</v>
      </c>
      <c r="DL18">
        <f t="shared" si="9"/>
        <v>0</v>
      </c>
      <c r="DM18">
        <f t="shared" si="9"/>
        <v>0</v>
      </c>
      <c r="DN18">
        <f t="shared" si="9"/>
        <v>0</v>
      </c>
      <c r="DO18">
        <f t="shared" si="9"/>
        <v>0</v>
      </c>
      <c r="DP18">
        <f t="shared" si="9"/>
        <v>0</v>
      </c>
      <c r="DQ18">
        <f t="shared" si="9"/>
        <v>0</v>
      </c>
      <c r="DR18">
        <f t="shared" si="9"/>
        <v>0</v>
      </c>
      <c r="DS18">
        <f t="shared" si="9"/>
        <v>0</v>
      </c>
      <c r="DT18">
        <f t="shared" si="9"/>
        <v>0</v>
      </c>
      <c r="DU18">
        <f t="shared" si="9"/>
        <v>0</v>
      </c>
      <c r="DV18">
        <f t="shared" si="9"/>
        <v>0</v>
      </c>
      <c r="DW18">
        <f t="shared" si="9"/>
        <v>0</v>
      </c>
      <c r="DX18">
        <f t="shared" si="9"/>
        <v>0</v>
      </c>
      <c r="DY18">
        <f t="shared" si="9"/>
        <v>0</v>
      </c>
      <c r="DZ18">
        <f t="shared" si="9"/>
        <v>0</v>
      </c>
      <c r="EA18">
        <f t="shared" si="9"/>
        <v>0</v>
      </c>
    </row>
    <row r="19" spans="1:131" x14ac:dyDescent="0.25">
      <c r="A19" s="2">
        <v>42584</v>
      </c>
      <c r="B19">
        <v>15.392200000000001</v>
      </c>
      <c r="C19">
        <v>15.392200000000001</v>
      </c>
      <c r="D19">
        <v>15.391999999999999</v>
      </c>
      <c r="E19">
        <v>15.393599999999999</v>
      </c>
      <c r="F19">
        <v>15.393000000000001</v>
      </c>
      <c r="G19">
        <v>15.3957</v>
      </c>
      <c r="H19">
        <v>15.3908</v>
      </c>
      <c r="I19">
        <v>15.388999999999999</v>
      </c>
      <c r="J19">
        <v>15.3902</v>
      </c>
      <c r="K19">
        <v>15.3931</v>
      </c>
      <c r="L19">
        <v>15.393800000000001</v>
      </c>
      <c r="M19">
        <v>15.3925</v>
      </c>
      <c r="N19">
        <v>15.3933</v>
      </c>
      <c r="O19">
        <v>15.389900000000001</v>
      </c>
      <c r="P19">
        <v>15.389699999999999</v>
      </c>
      <c r="Q19">
        <v>15.387600000000001</v>
      </c>
      <c r="R19">
        <v>15.3901</v>
      </c>
      <c r="S19">
        <v>15.3851</v>
      </c>
      <c r="T19">
        <v>15.385899999999999</v>
      </c>
      <c r="U19">
        <v>15.380599999999999</v>
      </c>
      <c r="V19">
        <v>15.3818</v>
      </c>
      <c r="W19">
        <v>15.381</v>
      </c>
      <c r="X19">
        <v>15.3805</v>
      </c>
      <c r="Y19">
        <v>15.381600000000001</v>
      </c>
      <c r="Z19">
        <v>15.3775</v>
      </c>
      <c r="AA19">
        <v>15.379099999999999</v>
      </c>
      <c r="AB19">
        <v>15.3797</v>
      </c>
      <c r="AC19">
        <v>15.382999999999999</v>
      </c>
      <c r="AD19">
        <v>15.3879</v>
      </c>
      <c r="AE19">
        <v>15.388999999999999</v>
      </c>
      <c r="AF19">
        <v>15.3924</v>
      </c>
      <c r="AG19">
        <v>15.3927</v>
      </c>
      <c r="AH19">
        <v>15.3964</v>
      </c>
      <c r="AI19">
        <v>15.3871</v>
      </c>
      <c r="AJ19">
        <v>15.384399999999999</v>
      </c>
      <c r="AK19">
        <v>15.384</v>
      </c>
      <c r="AL19">
        <v>15.385999999999999</v>
      </c>
      <c r="AM19">
        <v>15.3856</v>
      </c>
      <c r="AN19">
        <v>15.3863</v>
      </c>
      <c r="AO19">
        <v>15.386699999999999</v>
      </c>
      <c r="AP19">
        <v>15.3842</v>
      </c>
      <c r="AQ19">
        <v>15.3855</v>
      </c>
      <c r="AR19">
        <v>15.385899999999999</v>
      </c>
      <c r="AS19">
        <v>15.3835</v>
      </c>
      <c r="AT19">
        <v>15.3847</v>
      </c>
      <c r="AU19">
        <v>15.390700000000001</v>
      </c>
      <c r="AV19">
        <v>15.3924</v>
      </c>
      <c r="AW19">
        <v>15.3941</v>
      </c>
      <c r="AX19">
        <v>15.394399999999999</v>
      </c>
      <c r="AY19">
        <v>15.394600000000001</v>
      </c>
      <c r="AZ19">
        <v>15.3903</v>
      </c>
      <c r="BA19">
        <v>15.389900000000001</v>
      </c>
      <c r="BB19">
        <v>15.389200000000001</v>
      </c>
      <c r="BC19">
        <v>15.391299999999999</v>
      </c>
      <c r="BD19">
        <v>15.3942</v>
      </c>
      <c r="BE19">
        <v>15.3932</v>
      </c>
      <c r="BF19">
        <v>15.392300000000001</v>
      </c>
      <c r="BG19">
        <v>15.3942</v>
      </c>
      <c r="BH19">
        <v>15.3917</v>
      </c>
      <c r="BI19">
        <v>15.392099999999999</v>
      </c>
      <c r="BK19">
        <f t="shared" si="1"/>
        <v>15.3775</v>
      </c>
      <c r="BL19">
        <f t="shared" si="2"/>
        <v>15.3964</v>
      </c>
      <c r="BN19">
        <f t="shared" si="5"/>
        <v>16</v>
      </c>
      <c r="BO19" s="4">
        <f>HLOOKUP(BK19,B19:$BI$144,142-BN19,FALSE)</f>
        <v>0.34999999999999992</v>
      </c>
      <c r="BP19" s="4">
        <f>HLOOKUP(BL19,B19:$BI$144,142-BN19,FALSE)</f>
        <v>0.35555555555555546</v>
      </c>
      <c r="BQ19" s="4" t="str">
        <f t="shared" si="3"/>
        <v>0.350.355555555555555</v>
      </c>
      <c r="BR19" s="4"/>
      <c r="BS19" s="4">
        <v>0.34444444444444439</v>
      </c>
      <c r="BT19">
        <f t="shared" si="4"/>
        <v>0</v>
      </c>
      <c r="BU19">
        <f t="shared" si="4"/>
        <v>0</v>
      </c>
      <c r="BV19">
        <f t="shared" si="4"/>
        <v>0</v>
      </c>
      <c r="BW19">
        <f t="shared" si="4"/>
        <v>0</v>
      </c>
      <c r="BX19">
        <f t="shared" si="4"/>
        <v>0</v>
      </c>
      <c r="BY19">
        <f t="shared" si="4"/>
        <v>0</v>
      </c>
      <c r="BZ19">
        <f t="shared" si="4"/>
        <v>0</v>
      </c>
      <c r="CA19">
        <f t="shared" si="4"/>
        <v>0</v>
      </c>
      <c r="CB19">
        <f t="shared" si="4"/>
        <v>0</v>
      </c>
      <c r="CC19">
        <f t="shared" si="4"/>
        <v>0</v>
      </c>
      <c r="CD19">
        <f t="shared" si="4"/>
        <v>0</v>
      </c>
      <c r="CE19">
        <f t="shared" si="4"/>
        <v>0</v>
      </c>
      <c r="CF19">
        <f t="shared" si="4"/>
        <v>0</v>
      </c>
      <c r="CG19">
        <f t="shared" si="4"/>
        <v>0</v>
      </c>
      <c r="CH19">
        <f t="shared" si="4"/>
        <v>0</v>
      </c>
      <c r="CI19">
        <f t="shared" si="4"/>
        <v>0</v>
      </c>
      <c r="CJ19">
        <f t="shared" si="9"/>
        <v>0</v>
      </c>
      <c r="CK19">
        <f t="shared" si="9"/>
        <v>0</v>
      </c>
      <c r="CL19">
        <f t="shared" si="9"/>
        <v>0</v>
      </c>
      <c r="CM19">
        <f t="shared" si="9"/>
        <v>0</v>
      </c>
      <c r="CN19">
        <f t="shared" si="9"/>
        <v>0</v>
      </c>
      <c r="CO19">
        <f t="shared" si="9"/>
        <v>0</v>
      </c>
      <c r="CP19">
        <f t="shared" si="9"/>
        <v>0</v>
      </c>
      <c r="CQ19">
        <f t="shared" si="9"/>
        <v>0</v>
      </c>
      <c r="CR19">
        <f t="shared" si="9"/>
        <v>0</v>
      </c>
      <c r="CS19">
        <f t="shared" si="9"/>
        <v>0</v>
      </c>
      <c r="CT19">
        <f t="shared" si="9"/>
        <v>0</v>
      </c>
      <c r="CU19">
        <f t="shared" si="9"/>
        <v>0</v>
      </c>
      <c r="CV19">
        <f t="shared" si="9"/>
        <v>0</v>
      </c>
      <c r="CW19">
        <f t="shared" si="9"/>
        <v>0</v>
      </c>
      <c r="CX19">
        <f t="shared" si="9"/>
        <v>0</v>
      </c>
      <c r="CY19">
        <f t="shared" si="9"/>
        <v>0</v>
      </c>
      <c r="CZ19">
        <f t="shared" si="9"/>
        <v>0</v>
      </c>
      <c r="DA19">
        <f t="shared" si="9"/>
        <v>0</v>
      </c>
      <c r="DB19">
        <f t="shared" si="9"/>
        <v>0</v>
      </c>
      <c r="DC19">
        <f t="shared" si="9"/>
        <v>0</v>
      </c>
      <c r="DD19">
        <f t="shared" si="9"/>
        <v>0</v>
      </c>
      <c r="DE19">
        <f t="shared" si="9"/>
        <v>0</v>
      </c>
      <c r="DF19">
        <f t="shared" si="9"/>
        <v>0</v>
      </c>
      <c r="DG19">
        <f t="shared" si="9"/>
        <v>0</v>
      </c>
      <c r="DH19">
        <f t="shared" si="9"/>
        <v>0</v>
      </c>
      <c r="DI19">
        <f t="shared" si="9"/>
        <v>0</v>
      </c>
      <c r="DJ19">
        <f t="shared" si="9"/>
        <v>0</v>
      </c>
      <c r="DK19">
        <f t="shared" si="9"/>
        <v>0</v>
      </c>
      <c r="DL19">
        <f t="shared" si="9"/>
        <v>0</v>
      </c>
      <c r="DM19">
        <f t="shared" si="9"/>
        <v>0</v>
      </c>
      <c r="DN19">
        <f t="shared" si="9"/>
        <v>0</v>
      </c>
      <c r="DO19">
        <f t="shared" si="9"/>
        <v>0</v>
      </c>
      <c r="DP19">
        <f t="shared" si="9"/>
        <v>0</v>
      </c>
      <c r="DQ19">
        <f t="shared" si="9"/>
        <v>0</v>
      </c>
      <c r="DR19">
        <f t="shared" si="9"/>
        <v>0</v>
      </c>
      <c r="DS19">
        <f t="shared" ref="DS19:GD22" si="10">COUNTIF($BQ$3:$BQ$143,$BS19&amp;DS$2)</f>
        <v>0</v>
      </c>
      <c r="DT19">
        <f t="shared" si="10"/>
        <v>0</v>
      </c>
      <c r="DU19">
        <f t="shared" si="10"/>
        <v>0</v>
      </c>
      <c r="DV19">
        <f t="shared" si="10"/>
        <v>0</v>
      </c>
      <c r="DW19">
        <f t="shared" si="10"/>
        <v>0</v>
      </c>
      <c r="DX19">
        <f t="shared" si="10"/>
        <v>0</v>
      </c>
      <c r="DY19">
        <f t="shared" si="10"/>
        <v>0</v>
      </c>
      <c r="DZ19">
        <f t="shared" si="10"/>
        <v>0</v>
      </c>
      <c r="EA19">
        <f t="shared" si="10"/>
        <v>1</v>
      </c>
    </row>
    <row r="20" spans="1:131" x14ac:dyDescent="0.25">
      <c r="A20" s="2">
        <v>42585</v>
      </c>
      <c r="B20">
        <v>15.249700000000001</v>
      </c>
      <c r="C20">
        <v>15.250999999999999</v>
      </c>
      <c r="D20">
        <v>15.251899999999999</v>
      </c>
      <c r="E20">
        <v>15.249599999999999</v>
      </c>
      <c r="F20">
        <v>15.2447</v>
      </c>
      <c r="G20">
        <v>15.2392</v>
      </c>
      <c r="H20">
        <v>15.2468</v>
      </c>
      <c r="I20">
        <v>15.242800000000001</v>
      </c>
      <c r="J20">
        <v>15.242000000000001</v>
      </c>
      <c r="K20">
        <v>15.245200000000001</v>
      </c>
      <c r="L20">
        <v>15.247400000000001</v>
      </c>
      <c r="M20">
        <v>15.252000000000001</v>
      </c>
      <c r="N20">
        <v>15.249599999999999</v>
      </c>
      <c r="O20">
        <v>15.2516</v>
      </c>
      <c r="P20">
        <v>15.2555</v>
      </c>
      <c r="Q20">
        <v>15.252700000000001</v>
      </c>
      <c r="R20">
        <v>15.252599999999999</v>
      </c>
      <c r="S20">
        <v>15.248900000000001</v>
      </c>
      <c r="T20">
        <v>15.2501</v>
      </c>
      <c r="U20">
        <v>15.251200000000001</v>
      </c>
      <c r="V20">
        <v>15.254</v>
      </c>
      <c r="W20">
        <v>15.251799999999999</v>
      </c>
      <c r="X20">
        <v>15.2499</v>
      </c>
      <c r="Y20">
        <v>15.248200000000001</v>
      </c>
      <c r="Z20">
        <v>15.2477</v>
      </c>
      <c r="AA20">
        <v>15.2479</v>
      </c>
      <c r="AB20">
        <v>15.2479</v>
      </c>
      <c r="AC20">
        <v>15.247199999999999</v>
      </c>
      <c r="AD20">
        <v>15.2476</v>
      </c>
      <c r="AE20">
        <v>15.2463</v>
      </c>
      <c r="AF20">
        <v>15.249599999999999</v>
      </c>
      <c r="AG20">
        <v>15.2477</v>
      </c>
      <c r="AH20">
        <v>15.2491</v>
      </c>
      <c r="AI20">
        <v>15.2514</v>
      </c>
      <c r="AJ20">
        <v>15.2494</v>
      </c>
      <c r="AK20">
        <v>15.2476</v>
      </c>
      <c r="AL20">
        <v>15.246499999999999</v>
      </c>
      <c r="AM20">
        <v>15.247999999999999</v>
      </c>
      <c r="AN20">
        <v>15.245900000000001</v>
      </c>
      <c r="AO20">
        <v>15.2433</v>
      </c>
      <c r="AP20">
        <v>15.242699999999999</v>
      </c>
      <c r="AQ20">
        <v>15.2424</v>
      </c>
      <c r="AR20">
        <v>15.2387</v>
      </c>
      <c r="AS20">
        <v>15.2363</v>
      </c>
      <c r="AT20">
        <v>15.236499999999999</v>
      </c>
      <c r="AU20">
        <v>15.2378</v>
      </c>
      <c r="AV20">
        <v>15.2379</v>
      </c>
      <c r="AW20">
        <v>15.235099999999999</v>
      </c>
      <c r="AX20">
        <v>15.2331</v>
      </c>
      <c r="AY20">
        <v>15.234299999999999</v>
      </c>
      <c r="AZ20">
        <v>15.2334</v>
      </c>
      <c r="BA20">
        <v>15.229900000000001</v>
      </c>
      <c r="BB20">
        <v>15.2325</v>
      </c>
      <c r="BC20">
        <v>15.2315</v>
      </c>
      <c r="BD20">
        <v>15.231</v>
      </c>
      <c r="BE20">
        <v>15.235300000000001</v>
      </c>
      <c r="BF20">
        <v>15.239100000000001</v>
      </c>
      <c r="BG20">
        <v>15.239699999999999</v>
      </c>
      <c r="BH20">
        <v>15.2334</v>
      </c>
      <c r="BI20">
        <v>15.2387</v>
      </c>
      <c r="BK20">
        <f t="shared" si="1"/>
        <v>15.229900000000001</v>
      </c>
      <c r="BL20">
        <f t="shared" si="2"/>
        <v>15.2555</v>
      </c>
      <c r="BN20">
        <f t="shared" si="5"/>
        <v>17</v>
      </c>
      <c r="BO20" s="4">
        <f>HLOOKUP(BK20,B20:$BI$144,142-BN20,FALSE)</f>
        <v>0.36874999999999986</v>
      </c>
      <c r="BP20" s="4">
        <f>HLOOKUP(BL20,B20:$BI$144,142-BN20,FALSE)</f>
        <v>0.3430555555555555</v>
      </c>
      <c r="BQ20" s="4" t="str">
        <f t="shared" si="3"/>
        <v>0.368750.343055555555556</v>
      </c>
      <c r="BR20" s="4"/>
      <c r="BS20" s="4">
        <v>0.34513888888888883</v>
      </c>
      <c r="BT20">
        <f t="shared" si="4"/>
        <v>0</v>
      </c>
      <c r="BU20">
        <f t="shared" si="4"/>
        <v>0</v>
      </c>
      <c r="BV20">
        <f t="shared" si="4"/>
        <v>0</v>
      </c>
      <c r="BW20">
        <f t="shared" si="4"/>
        <v>0</v>
      </c>
      <c r="BX20">
        <f t="shared" si="4"/>
        <v>0</v>
      </c>
      <c r="BY20">
        <f t="shared" si="4"/>
        <v>0</v>
      </c>
      <c r="BZ20">
        <f t="shared" si="4"/>
        <v>0</v>
      </c>
      <c r="CA20">
        <f t="shared" si="4"/>
        <v>0</v>
      </c>
      <c r="CB20">
        <f t="shared" si="4"/>
        <v>0</v>
      </c>
      <c r="CC20">
        <f t="shared" si="4"/>
        <v>0</v>
      </c>
      <c r="CD20">
        <f t="shared" si="4"/>
        <v>0</v>
      </c>
      <c r="CE20">
        <f t="shared" si="4"/>
        <v>0</v>
      </c>
      <c r="CF20">
        <f t="shared" si="4"/>
        <v>0</v>
      </c>
      <c r="CG20">
        <f t="shared" si="4"/>
        <v>0</v>
      </c>
      <c r="CH20">
        <f t="shared" si="4"/>
        <v>0</v>
      </c>
      <c r="CI20">
        <f t="shared" si="4"/>
        <v>0</v>
      </c>
      <c r="CJ20">
        <f t="shared" ref="CJ20:EU23" si="11">COUNTIF($BQ$3:$BQ$143,$BS20&amp;CJ$2)</f>
        <v>0</v>
      </c>
      <c r="CK20">
        <f t="shared" si="11"/>
        <v>0</v>
      </c>
      <c r="CL20">
        <f t="shared" si="11"/>
        <v>0</v>
      </c>
      <c r="CM20">
        <f t="shared" si="11"/>
        <v>0</v>
      </c>
      <c r="CN20">
        <f t="shared" si="11"/>
        <v>0</v>
      </c>
      <c r="CO20">
        <f t="shared" si="11"/>
        <v>0</v>
      </c>
      <c r="CP20">
        <f t="shared" si="11"/>
        <v>0</v>
      </c>
      <c r="CQ20">
        <f t="shared" si="11"/>
        <v>0</v>
      </c>
      <c r="CR20">
        <f t="shared" si="11"/>
        <v>0</v>
      </c>
      <c r="CS20">
        <f t="shared" si="11"/>
        <v>0</v>
      </c>
      <c r="CT20">
        <f t="shared" si="11"/>
        <v>0</v>
      </c>
      <c r="CU20">
        <f t="shared" si="11"/>
        <v>0</v>
      </c>
      <c r="CV20">
        <f t="shared" si="11"/>
        <v>0</v>
      </c>
      <c r="CW20">
        <f t="shared" si="11"/>
        <v>0</v>
      </c>
      <c r="CX20">
        <f t="shared" si="11"/>
        <v>0</v>
      </c>
      <c r="CY20">
        <f t="shared" si="11"/>
        <v>0</v>
      </c>
      <c r="CZ20">
        <f t="shared" si="11"/>
        <v>0</v>
      </c>
      <c r="DA20">
        <f t="shared" si="11"/>
        <v>0</v>
      </c>
      <c r="DB20">
        <f t="shared" si="11"/>
        <v>0</v>
      </c>
      <c r="DC20">
        <f t="shared" si="11"/>
        <v>0</v>
      </c>
      <c r="DD20">
        <f t="shared" si="11"/>
        <v>0</v>
      </c>
      <c r="DE20">
        <f t="shared" si="11"/>
        <v>0</v>
      </c>
      <c r="DF20">
        <f t="shared" si="11"/>
        <v>0</v>
      </c>
      <c r="DG20">
        <f t="shared" si="11"/>
        <v>0</v>
      </c>
      <c r="DH20">
        <f t="shared" si="11"/>
        <v>0</v>
      </c>
      <c r="DI20">
        <f t="shared" si="11"/>
        <v>0</v>
      </c>
      <c r="DJ20">
        <f t="shared" si="11"/>
        <v>0</v>
      </c>
      <c r="DK20">
        <f t="shared" si="11"/>
        <v>0</v>
      </c>
      <c r="DL20">
        <f t="shared" si="11"/>
        <v>0</v>
      </c>
      <c r="DM20">
        <f t="shared" si="11"/>
        <v>0</v>
      </c>
      <c r="DN20">
        <f t="shared" si="11"/>
        <v>0</v>
      </c>
      <c r="DO20">
        <f t="shared" si="11"/>
        <v>0</v>
      </c>
      <c r="DP20">
        <f t="shared" si="11"/>
        <v>0</v>
      </c>
      <c r="DQ20">
        <f t="shared" si="11"/>
        <v>0</v>
      </c>
      <c r="DR20">
        <f t="shared" si="11"/>
        <v>1</v>
      </c>
      <c r="DS20">
        <f t="shared" si="11"/>
        <v>0</v>
      </c>
      <c r="DT20">
        <f t="shared" si="11"/>
        <v>0</v>
      </c>
      <c r="DU20">
        <f t="shared" si="11"/>
        <v>0</v>
      </c>
      <c r="DV20">
        <f t="shared" si="11"/>
        <v>0</v>
      </c>
      <c r="DW20">
        <f t="shared" si="11"/>
        <v>0</v>
      </c>
      <c r="DX20">
        <f t="shared" si="11"/>
        <v>0</v>
      </c>
      <c r="DY20">
        <f t="shared" si="11"/>
        <v>0</v>
      </c>
      <c r="DZ20">
        <f t="shared" si="11"/>
        <v>0</v>
      </c>
      <c r="EA20">
        <f t="shared" si="11"/>
        <v>0</v>
      </c>
    </row>
    <row r="21" spans="1:131" x14ac:dyDescent="0.25">
      <c r="A21" s="2">
        <v>42586</v>
      </c>
      <c r="B21">
        <v>15.243499999999999</v>
      </c>
      <c r="C21">
        <v>15.2445</v>
      </c>
      <c r="D21">
        <v>15.246</v>
      </c>
      <c r="E21">
        <v>15.2462</v>
      </c>
      <c r="F21">
        <v>15.2454</v>
      </c>
      <c r="G21">
        <v>15.240399999999999</v>
      </c>
      <c r="H21">
        <v>15.2469</v>
      </c>
      <c r="I21">
        <v>15.251300000000001</v>
      </c>
      <c r="J21">
        <v>15.2494</v>
      </c>
      <c r="K21">
        <v>15.254099999999999</v>
      </c>
      <c r="L21">
        <v>15.2521</v>
      </c>
      <c r="M21">
        <v>15.2522</v>
      </c>
      <c r="N21">
        <v>15.247400000000001</v>
      </c>
      <c r="O21">
        <v>15.2553</v>
      </c>
      <c r="P21">
        <v>15.2547</v>
      </c>
      <c r="Q21">
        <v>15.256600000000001</v>
      </c>
      <c r="R21">
        <v>15.258800000000001</v>
      </c>
      <c r="S21">
        <v>15.2567</v>
      </c>
      <c r="T21">
        <v>15.255100000000001</v>
      </c>
      <c r="U21">
        <v>15.255800000000001</v>
      </c>
      <c r="V21">
        <v>15.255800000000001</v>
      </c>
      <c r="W21">
        <v>15.257199999999999</v>
      </c>
      <c r="X21">
        <v>15.2582</v>
      </c>
      <c r="Y21">
        <v>15.2585</v>
      </c>
      <c r="Z21">
        <v>15.2546</v>
      </c>
      <c r="AA21">
        <v>15.248799999999999</v>
      </c>
      <c r="AB21">
        <v>15.2523</v>
      </c>
      <c r="AC21">
        <v>15.2507</v>
      </c>
      <c r="AD21">
        <v>15.2538</v>
      </c>
      <c r="AE21">
        <v>15.2583</v>
      </c>
      <c r="AF21">
        <v>15.257199999999999</v>
      </c>
      <c r="AG21">
        <v>15.2536</v>
      </c>
      <c r="AH21">
        <v>15.2507</v>
      </c>
      <c r="AI21">
        <v>15.246700000000001</v>
      </c>
      <c r="AJ21">
        <v>15.2486</v>
      </c>
      <c r="AK21">
        <v>15.2498</v>
      </c>
      <c r="AL21">
        <v>15.2493</v>
      </c>
      <c r="AM21">
        <v>15.2476</v>
      </c>
      <c r="AN21">
        <v>15.246700000000001</v>
      </c>
      <c r="AO21">
        <v>15.2445</v>
      </c>
      <c r="AP21">
        <v>15.2484</v>
      </c>
      <c r="AQ21">
        <v>15.247199999999999</v>
      </c>
      <c r="AR21">
        <v>15.2475</v>
      </c>
      <c r="AS21">
        <v>15.248100000000001</v>
      </c>
      <c r="AT21">
        <v>15.2468</v>
      </c>
      <c r="AU21">
        <v>15.2486</v>
      </c>
      <c r="AV21">
        <v>15.251200000000001</v>
      </c>
      <c r="AW21">
        <v>15.253500000000001</v>
      </c>
      <c r="AX21">
        <v>15.2559</v>
      </c>
      <c r="AY21">
        <v>15.2545</v>
      </c>
      <c r="AZ21">
        <v>15.2536</v>
      </c>
      <c r="BA21">
        <v>15.255000000000001</v>
      </c>
      <c r="BB21">
        <v>15.2559</v>
      </c>
      <c r="BC21">
        <v>15.2562</v>
      </c>
      <c r="BD21">
        <v>15.258800000000001</v>
      </c>
      <c r="BE21">
        <v>15.254</v>
      </c>
      <c r="BF21">
        <v>15.246</v>
      </c>
      <c r="BG21">
        <v>15.2464</v>
      </c>
      <c r="BH21">
        <v>15.2492</v>
      </c>
      <c r="BI21">
        <v>15.249700000000001</v>
      </c>
      <c r="BK21">
        <f t="shared" si="1"/>
        <v>15.240399999999999</v>
      </c>
      <c r="BL21">
        <f t="shared" si="2"/>
        <v>15.258800000000001</v>
      </c>
      <c r="BN21">
        <f t="shared" si="5"/>
        <v>18</v>
      </c>
      <c r="BO21" s="4">
        <f>HLOOKUP(BK21,B21:$BI$144,142-BN21,FALSE)</f>
        <v>0.33680555555555552</v>
      </c>
      <c r="BP21" s="4">
        <f>HLOOKUP(BL21,B21:$BI$144,142-BN21,FALSE)</f>
        <v>0.34444444444444439</v>
      </c>
      <c r="BQ21" s="4" t="str">
        <f t="shared" si="3"/>
        <v>0.3368055555555560.344444444444444</v>
      </c>
      <c r="BR21" s="4"/>
      <c r="BS21" s="4">
        <v>0.34583333333333327</v>
      </c>
      <c r="BT21">
        <f t="shared" si="4"/>
        <v>0</v>
      </c>
      <c r="BU21">
        <f t="shared" si="4"/>
        <v>0</v>
      </c>
      <c r="BV21">
        <f t="shared" si="4"/>
        <v>0</v>
      </c>
      <c r="BW21">
        <f t="shared" si="4"/>
        <v>0</v>
      </c>
      <c r="BX21">
        <f t="shared" si="4"/>
        <v>0</v>
      </c>
      <c r="BY21">
        <f t="shared" si="4"/>
        <v>0</v>
      </c>
      <c r="BZ21">
        <f t="shared" si="4"/>
        <v>0</v>
      </c>
      <c r="CA21">
        <f t="shared" si="4"/>
        <v>0</v>
      </c>
      <c r="CB21">
        <f t="shared" si="4"/>
        <v>0</v>
      </c>
      <c r="CC21">
        <f t="shared" si="4"/>
        <v>0</v>
      </c>
      <c r="CD21">
        <f t="shared" si="4"/>
        <v>0</v>
      </c>
      <c r="CE21">
        <f t="shared" si="4"/>
        <v>0</v>
      </c>
      <c r="CF21">
        <f t="shared" si="4"/>
        <v>0</v>
      </c>
      <c r="CG21">
        <f t="shared" ref="CG21:ER26" si="12">COUNTIF($BQ$3:$BQ$143,$BS21&amp;CG$2)</f>
        <v>0</v>
      </c>
      <c r="CH21">
        <f t="shared" si="12"/>
        <v>0</v>
      </c>
      <c r="CI21">
        <f t="shared" si="12"/>
        <v>0</v>
      </c>
      <c r="CJ21">
        <f t="shared" si="12"/>
        <v>0</v>
      </c>
      <c r="CK21">
        <f t="shared" si="12"/>
        <v>0</v>
      </c>
      <c r="CL21">
        <f t="shared" si="12"/>
        <v>0</v>
      </c>
      <c r="CM21">
        <f t="shared" si="12"/>
        <v>0</v>
      </c>
      <c r="CN21">
        <f t="shared" si="12"/>
        <v>0</v>
      </c>
      <c r="CO21">
        <f t="shared" si="12"/>
        <v>0</v>
      </c>
      <c r="CP21">
        <f t="shared" si="12"/>
        <v>0</v>
      </c>
      <c r="CQ21">
        <f t="shared" si="12"/>
        <v>0</v>
      </c>
      <c r="CR21">
        <f t="shared" si="12"/>
        <v>0</v>
      </c>
      <c r="CS21">
        <f t="shared" si="12"/>
        <v>0</v>
      </c>
      <c r="CT21">
        <f t="shared" si="12"/>
        <v>0</v>
      </c>
      <c r="CU21">
        <f t="shared" si="12"/>
        <v>0</v>
      </c>
      <c r="CV21">
        <f t="shared" si="12"/>
        <v>0</v>
      </c>
      <c r="CW21">
        <f t="shared" si="12"/>
        <v>0</v>
      </c>
      <c r="CX21">
        <f t="shared" si="12"/>
        <v>0</v>
      </c>
      <c r="CY21">
        <f t="shared" si="12"/>
        <v>0</v>
      </c>
      <c r="CZ21">
        <f t="shared" si="12"/>
        <v>0</v>
      </c>
      <c r="DA21">
        <f t="shared" si="12"/>
        <v>0</v>
      </c>
      <c r="DB21">
        <f t="shared" si="12"/>
        <v>0</v>
      </c>
      <c r="DC21">
        <f t="shared" si="12"/>
        <v>0</v>
      </c>
      <c r="DD21">
        <f t="shared" si="12"/>
        <v>0</v>
      </c>
      <c r="DE21">
        <f t="shared" si="12"/>
        <v>0</v>
      </c>
      <c r="DF21">
        <f t="shared" si="12"/>
        <v>0</v>
      </c>
      <c r="DG21">
        <f t="shared" si="12"/>
        <v>0</v>
      </c>
      <c r="DH21">
        <f t="shared" si="12"/>
        <v>0</v>
      </c>
      <c r="DI21">
        <f t="shared" si="12"/>
        <v>0</v>
      </c>
      <c r="DJ21">
        <f t="shared" si="12"/>
        <v>0</v>
      </c>
      <c r="DK21">
        <f t="shared" si="12"/>
        <v>0</v>
      </c>
      <c r="DL21">
        <f t="shared" si="12"/>
        <v>0</v>
      </c>
      <c r="DM21">
        <f t="shared" si="12"/>
        <v>0</v>
      </c>
      <c r="DN21">
        <f t="shared" si="12"/>
        <v>0</v>
      </c>
      <c r="DO21">
        <f t="shared" si="12"/>
        <v>0</v>
      </c>
      <c r="DP21">
        <f t="shared" si="12"/>
        <v>0</v>
      </c>
      <c r="DQ21">
        <f t="shared" si="12"/>
        <v>0</v>
      </c>
      <c r="DR21">
        <f t="shared" si="12"/>
        <v>0</v>
      </c>
      <c r="DS21">
        <f t="shared" si="12"/>
        <v>0</v>
      </c>
      <c r="DT21">
        <f t="shared" si="12"/>
        <v>0</v>
      </c>
      <c r="DU21">
        <f t="shared" si="12"/>
        <v>0</v>
      </c>
      <c r="DV21">
        <f t="shared" si="12"/>
        <v>0</v>
      </c>
      <c r="DW21">
        <f t="shared" si="12"/>
        <v>0</v>
      </c>
      <c r="DX21">
        <f t="shared" si="12"/>
        <v>0</v>
      </c>
      <c r="DY21">
        <f t="shared" si="12"/>
        <v>0</v>
      </c>
      <c r="DZ21">
        <f t="shared" si="12"/>
        <v>0</v>
      </c>
      <c r="EA21">
        <f t="shared" si="12"/>
        <v>1</v>
      </c>
    </row>
    <row r="22" spans="1:131" x14ac:dyDescent="0.25">
      <c r="A22" s="2">
        <v>42587</v>
      </c>
      <c r="B22">
        <v>15.236700000000001</v>
      </c>
      <c r="C22">
        <v>15.237399999999999</v>
      </c>
      <c r="D22">
        <v>15.2384</v>
      </c>
      <c r="E22">
        <v>15.2355</v>
      </c>
      <c r="F22">
        <v>15.235900000000001</v>
      </c>
      <c r="G22">
        <v>15.233499999999999</v>
      </c>
      <c r="H22">
        <v>15.2287</v>
      </c>
      <c r="I22">
        <v>15.2262</v>
      </c>
      <c r="J22">
        <v>15.2254</v>
      </c>
      <c r="K22">
        <v>15.2263</v>
      </c>
      <c r="L22">
        <v>15.2285</v>
      </c>
      <c r="M22">
        <v>15.2318</v>
      </c>
      <c r="N22">
        <v>15.234299999999999</v>
      </c>
      <c r="O22">
        <v>15.2342</v>
      </c>
      <c r="P22">
        <v>15.2376</v>
      </c>
      <c r="Q22">
        <v>15.2379</v>
      </c>
      <c r="R22">
        <v>15.2372</v>
      </c>
      <c r="S22">
        <v>15.2357</v>
      </c>
      <c r="T22">
        <v>15.2372</v>
      </c>
      <c r="U22">
        <v>15.240600000000001</v>
      </c>
      <c r="V22">
        <v>15.238799999999999</v>
      </c>
      <c r="W22">
        <v>15.2371</v>
      </c>
      <c r="X22">
        <v>15.239599999999999</v>
      </c>
      <c r="Y22">
        <v>15.2378</v>
      </c>
      <c r="Z22">
        <v>15.2416</v>
      </c>
      <c r="AA22">
        <v>15.241400000000001</v>
      </c>
      <c r="AB22">
        <v>15.240600000000001</v>
      </c>
      <c r="AC22">
        <v>15.242000000000001</v>
      </c>
      <c r="AD22">
        <v>15.243499999999999</v>
      </c>
      <c r="AE22">
        <v>15.244999999999999</v>
      </c>
      <c r="AF22">
        <v>15.244300000000001</v>
      </c>
      <c r="AG22">
        <v>15.245799999999999</v>
      </c>
      <c r="AH22">
        <v>15.2394</v>
      </c>
      <c r="AI22">
        <v>15.2408</v>
      </c>
      <c r="AJ22">
        <v>15.2408</v>
      </c>
      <c r="AK22">
        <v>15.241400000000001</v>
      </c>
      <c r="AL22">
        <v>15.243499999999999</v>
      </c>
      <c r="AM22">
        <v>15.2438</v>
      </c>
      <c r="AN22">
        <v>15.244300000000001</v>
      </c>
      <c r="AO22">
        <v>15.2423</v>
      </c>
      <c r="AP22">
        <v>15.245799999999999</v>
      </c>
      <c r="AQ22">
        <v>15.248100000000001</v>
      </c>
      <c r="AR22">
        <v>15.2508</v>
      </c>
      <c r="AS22">
        <v>15.2498</v>
      </c>
      <c r="AT22">
        <v>15.247199999999999</v>
      </c>
      <c r="AU22">
        <v>15.2463</v>
      </c>
      <c r="AV22">
        <v>15.2453</v>
      </c>
      <c r="AW22">
        <v>15.242699999999999</v>
      </c>
      <c r="AX22">
        <v>15.2455</v>
      </c>
      <c r="AY22">
        <v>15.2469</v>
      </c>
      <c r="AZ22">
        <v>15.2471</v>
      </c>
      <c r="BA22">
        <v>15.245900000000001</v>
      </c>
      <c r="BB22">
        <v>15.234500000000001</v>
      </c>
      <c r="BC22">
        <v>15.2349</v>
      </c>
      <c r="BD22">
        <v>15.238200000000001</v>
      </c>
      <c r="BE22">
        <v>15.239000000000001</v>
      </c>
      <c r="BF22">
        <v>15.238099999999999</v>
      </c>
      <c r="BG22">
        <v>15.241199999999999</v>
      </c>
      <c r="BH22">
        <v>15.237399999999999</v>
      </c>
      <c r="BI22">
        <v>15.233700000000001</v>
      </c>
      <c r="BK22">
        <f t="shared" si="1"/>
        <v>15.2254</v>
      </c>
      <c r="BL22">
        <f t="shared" si="2"/>
        <v>15.2508</v>
      </c>
      <c r="BN22">
        <f t="shared" si="5"/>
        <v>19</v>
      </c>
      <c r="BO22" s="4">
        <f>HLOOKUP(BK22,B22:$BI$144,142-BN22,FALSE)</f>
        <v>0.33888888888888885</v>
      </c>
      <c r="BP22" s="4">
        <f>HLOOKUP(BL22,B22:$BI$144,142-BN22,FALSE)</f>
        <v>0.36249999999999988</v>
      </c>
      <c r="BQ22" s="4" t="str">
        <f t="shared" si="3"/>
        <v>0.3388888888888890.3625</v>
      </c>
      <c r="BR22" s="4"/>
      <c r="BS22" s="4">
        <v>0.34652777777777771</v>
      </c>
      <c r="BT22">
        <f t="shared" ref="BT22:CI80" si="13">COUNTIF($BQ$3:$BQ$143,$BS22&amp;BT$2)</f>
        <v>0</v>
      </c>
      <c r="BU22">
        <f t="shared" si="13"/>
        <v>0</v>
      </c>
      <c r="BV22">
        <f t="shared" si="13"/>
        <v>0</v>
      </c>
      <c r="BW22">
        <f t="shared" si="13"/>
        <v>0</v>
      </c>
      <c r="BX22">
        <f t="shared" si="13"/>
        <v>0</v>
      </c>
      <c r="BY22">
        <f t="shared" si="13"/>
        <v>0</v>
      </c>
      <c r="BZ22">
        <f t="shared" si="13"/>
        <v>0</v>
      </c>
      <c r="CA22">
        <f t="shared" si="13"/>
        <v>0</v>
      </c>
      <c r="CB22">
        <f t="shared" si="13"/>
        <v>0</v>
      </c>
      <c r="CC22">
        <f t="shared" si="13"/>
        <v>0</v>
      </c>
      <c r="CD22">
        <f t="shared" si="13"/>
        <v>0</v>
      </c>
      <c r="CE22">
        <f t="shared" si="13"/>
        <v>0</v>
      </c>
      <c r="CF22">
        <f t="shared" si="13"/>
        <v>0</v>
      </c>
      <c r="CG22">
        <f t="shared" si="13"/>
        <v>0</v>
      </c>
      <c r="CH22">
        <f t="shared" si="13"/>
        <v>0</v>
      </c>
      <c r="CI22">
        <f t="shared" si="13"/>
        <v>0</v>
      </c>
      <c r="CJ22">
        <f t="shared" si="12"/>
        <v>0</v>
      </c>
      <c r="CK22">
        <f t="shared" si="12"/>
        <v>0</v>
      </c>
      <c r="CL22">
        <f t="shared" si="12"/>
        <v>0</v>
      </c>
      <c r="CM22">
        <f t="shared" si="12"/>
        <v>0</v>
      </c>
      <c r="CN22">
        <f t="shared" si="12"/>
        <v>0</v>
      </c>
      <c r="CO22">
        <f t="shared" si="12"/>
        <v>0</v>
      </c>
      <c r="CP22">
        <f t="shared" si="12"/>
        <v>0</v>
      </c>
      <c r="CQ22">
        <f t="shared" si="12"/>
        <v>0</v>
      </c>
      <c r="CR22">
        <f t="shared" si="12"/>
        <v>1</v>
      </c>
      <c r="CS22">
        <f t="shared" si="12"/>
        <v>0</v>
      </c>
      <c r="CT22">
        <f t="shared" si="12"/>
        <v>0</v>
      </c>
      <c r="CU22">
        <f t="shared" si="12"/>
        <v>0</v>
      </c>
      <c r="CV22">
        <f t="shared" si="12"/>
        <v>0</v>
      </c>
      <c r="CW22">
        <f t="shared" si="12"/>
        <v>0</v>
      </c>
      <c r="CX22">
        <f t="shared" si="12"/>
        <v>0</v>
      </c>
      <c r="CY22">
        <f t="shared" si="12"/>
        <v>0</v>
      </c>
      <c r="CZ22">
        <f t="shared" si="12"/>
        <v>0</v>
      </c>
      <c r="DA22">
        <f t="shared" si="12"/>
        <v>0</v>
      </c>
      <c r="DB22">
        <f t="shared" si="12"/>
        <v>0</v>
      </c>
      <c r="DC22">
        <f t="shared" si="12"/>
        <v>0</v>
      </c>
      <c r="DD22">
        <f t="shared" si="12"/>
        <v>0</v>
      </c>
      <c r="DE22">
        <f t="shared" si="12"/>
        <v>0</v>
      </c>
      <c r="DF22">
        <f t="shared" si="12"/>
        <v>0</v>
      </c>
      <c r="DG22">
        <f t="shared" si="12"/>
        <v>0</v>
      </c>
      <c r="DH22">
        <f t="shared" si="12"/>
        <v>0</v>
      </c>
      <c r="DI22">
        <f t="shared" si="12"/>
        <v>0</v>
      </c>
      <c r="DJ22">
        <f t="shared" si="12"/>
        <v>0</v>
      </c>
      <c r="DK22">
        <f t="shared" si="12"/>
        <v>0</v>
      </c>
      <c r="DL22">
        <f t="shared" si="12"/>
        <v>0</v>
      </c>
      <c r="DM22">
        <f t="shared" si="12"/>
        <v>0</v>
      </c>
      <c r="DN22">
        <f t="shared" si="12"/>
        <v>0</v>
      </c>
      <c r="DO22">
        <f t="shared" si="12"/>
        <v>0</v>
      </c>
      <c r="DP22">
        <f t="shared" si="12"/>
        <v>0</v>
      </c>
      <c r="DQ22">
        <f t="shared" si="12"/>
        <v>0</v>
      </c>
      <c r="DR22">
        <f t="shared" si="12"/>
        <v>0</v>
      </c>
      <c r="DS22">
        <f t="shared" si="12"/>
        <v>0</v>
      </c>
      <c r="DT22">
        <f t="shared" si="12"/>
        <v>0</v>
      </c>
      <c r="DU22">
        <f t="shared" si="12"/>
        <v>0</v>
      </c>
      <c r="DV22">
        <f t="shared" si="12"/>
        <v>0</v>
      </c>
      <c r="DW22">
        <f t="shared" si="12"/>
        <v>0</v>
      </c>
      <c r="DX22">
        <f t="shared" si="12"/>
        <v>0</v>
      </c>
      <c r="DY22">
        <f t="shared" si="12"/>
        <v>0</v>
      </c>
      <c r="DZ22">
        <f t="shared" si="12"/>
        <v>0</v>
      </c>
      <c r="EA22">
        <f t="shared" si="12"/>
        <v>0</v>
      </c>
    </row>
    <row r="23" spans="1:131" x14ac:dyDescent="0.25">
      <c r="A23" s="2">
        <v>42590</v>
      </c>
      <c r="B23">
        <v>15.309900000000001</v>
      </c>
      <c r="C23">
        <v>15.3178</v>
      </c>
      <c r="D23">
        <v>15.3142</v>
      </c>
      <c r="E23">
        <v>15.308299999999999</v>
      </c>
      <c r="F23">
        <v>15.307399999999999</v>
      </c>
      <c r="G23">
        <v>15.3119</v>
      </c>
      <c r="H23">
        <v>15.3034</v>
      </c>
      <c r="I23">
        <v>15.2997</v>
      </c>
      <c r="J23">
        <v>15.300599999999999</v>
      </c>
      <c r="K23">
        <v>15.3011</v>
      </c>
      <c r="L23">
        <v>15.304399999999999</v>
      </c>
      <c r="M23">
        <v>15.308400000000001</v>
      </c>
      <c r="N23">
        <v>15.3085</v>
      </c>
      <c r="O23">
        <v>15.3078</v>
      </c>
      <c r="P23">
        <v>15.309200000000001</v>
      </c>
      <c r="Q23">
        <v>15.308999999999999</v>
      </c>
      <c r="R23">
        <v>15.3087</v>
      </c>
      <c r="S23">
        <v>15.313000000000001</v>
      </c>
      <c r="T23">
        <v>15.3146</v>
      </c>
      <c r="U23">
        <v>15.317600000000001</v>
      </c>
      <c r="V23">
        <v>15.315200000000001</v>
      </c>
      <c r="W23">
        <v>15.3186</v>
      </c>
      <c r="X23">
        <v>15.316700000000001</v>
      </c>
      <c r="Y23">
        <v>15.315899999999999</v>
      </c>
      <c r="Z23">
        <v>15.311500000000001</v>
      </c>
      <c r="AA23">
        <v>15.3141</v>
      </c>
      <c r="AB23">
        <v>15.3126</v>
      </c>
      <c r="AC23">
        <v>15.3157</v>
      </c>
      <c r="AD23">
        <v>15.311199999999999</v>
      </c>
      <c r="AE23">
        <v>15.3063</v>
      </c>
      <c r="AF23">
        <v>15.3056</v>
      </c>
      <c r="AG23">
        <v>15.296900000000001</v>
      </c>
      <c r="AH23">
        <v>15.299300000000001</v>
      </c>
      <c r="AI23">
        <v>15.296200000000001</v>
      </c>
      <c r="AJ23">
        <v>15.3001</v>
      </c>
      <c r="AK23">
        <v>15.2933</v>
      </c>
      <c r="AL23">
        <v>15.2951</v>
      </c>
      <c r="AM23">
        <v>15.2948</v>
      </c>
      <c r="AN23">
        <v>15.2958</v>
      </c>
      <c r="AO23">
        <v>15.295500000000001</v>
      </c>
      <c r="AP23">
        <v>15.2895</v>
      </c>
      <c r="AQ23">
        <v>15.286</v>
      </c>
      <c r="AR23">
        <v>15.283099999999999</v>
      </c>
      <c r="AS23">
        <v>15.2879</v>
      </c>
      <c r="AT23">
        <v>15.285</v>
      </c>
      <c r="AU23">
        <v>15.2936</v>
      </c>
      <c r="AV23">
        <v>15.2951</v>
      </c>
      <c r="AW23">
        <v>15.292299999999999</v>
      </c>
      <c r="AX23">
        <v>15.2926</v>
      </c>
      <c r="AY23">
        <v>15.2943</v>
      </c>
      <c r="AZ23">
        <v>15.292999999999999</v>
      </c>
      <c r="BA23">
        <v>15.2963</v>
      </c>
      <c r="BB23">
        <v>15.2959</v>
      </c>
      <c r="BC23">
        <v>15.303000000000001</v>
      </c>
      <c r="BD23">
        <v>15.3026</v>
      </c>
      <c r="BE23">
        <v>15.3035</v>
      </c>
      <c r="BF23">
        <v>15.302</v>
      </c>
      <c r="BG23">
        <v>15.3063</v>
      </c>
      <c r="BH23">
        <v>15.3064</v>
      </c>
      <c r="BI23">
        <v>15.302300000000001</v>
      </c>
      <c r="BK23">
        <f t="shared" si="1"/>
        <v>15.283099999999999</v>
      </c>
      <c r="BL23">
        <f t="shared" si="2"/>
        <v>15.3186</v>
      </c>
      <c r="BN23">
        <f t="shared" si="5"/>
        <v>20</v>
      </c>
      <c r="BO23" s="4">
        <f>HLOOKUP(BK23,B23:$BI$144,142-BN23,FALSE)</f>
        <v>0.36249999999999988</v>
      </c>
      <c r="BP23" s="4">
        <f>HLOOKUP(BL23,B23:$BI$144,142-BN23,FALSE)</f>
        <v>0.3479166666666666</v>
      </c>
      <c r="BQ23" s="4" t="str">
        <f t="shared" si="3"/>
        <v>0.36250.347916666666667</v>
      </c>
      <c r="BR23" s="4"/>
      <c r="BS23" s="4">
        <v>0.34722222222222215</v>
      </c>
      <c r="BT23">
        <f t="shared" si="13"/>
        <v>0</v>
      </c>
      <c r="BU23">
        <f t="shared" si="13"/>
        <v>0</v>
      </c>
      <c r="BV23">
        <f t="shared" si="13"/>
        <v>0</v>
      </c>
      <c r="BW23">
        <f t="shared" si="13"/>
        <v>0</v>
      </c>
      <c r="BX23">
        <f t="shared" si="13"/>
        <v>0</v>
      </c>
      <c r="BY23">
        <f t="shared" si="13"/>
        <v>0</v>
      </c>
      <c r="BZ23">
        <f t="shared" si="13"/>
        <v>0</v>
      </c>
      <c r="CA23">
        <f t="shared" si="13"/>
        <v>0</v>
      </c>
      <c r="CB23">
        <f t="shared" si="13"/>
        <v>0</v>
      </c>
      <c r="CC23">
        <f t="shared" si="13"/>
        <v>0</v>
      </c>
      <c r="CD23">
        <f t="shared" si="13"/>
        <v>0</v>
      </c>
      <c r="CE23">
        <f t="shared" si="13"/>
        <v>0</v>
      </c>
      <c r="CF23">
        <f t="shared" si="13"/>
        <v>0</v>
      </c>
      <c r="CG23">
        <f t="shared" si="13"/>
        <v>0</v>
      </c>
      <c r="CH23">
        <f t="shared" si="13"/>
        <v>0</v>
      </c>
      <c r="CI23">
        <f t="shared" si="13"/>
        <v>0</v>
      </c>
      <c r="CJ23">
        <f t="shared" si="12"/>
        <v>0</v>
      </c>
      <c r="CK23">
        <f t="shared" si="12"/>
        <v>0</v>
      </c>
      <c r="CL23">
        <f t="shared" si="12"/>
        <v>0</v>
      </c>
      <c r="CM23">
        <f t="shared" si="12"/>
        <v>0</v>
      </c>
      <c r="CN23">
        <f t="shared" si="12"/>
        <v>0</v>
      </c>
      <c r="CO23">
        <f t="shared" si="12"/>
        <v>0</v>
      </c>
      <c r="CP23">
        <f t="shared" si="12"/>
        <v>0</v>
      </c>
      <c r="CQ23">
        <f t="shared" si="12"/>
        <v>0</v>
      </c>
      <c r="CR23">
        <f t="shared" si="12"/>
        <v>0</v>
      </c>
      <c r="CS23">
        <f t="shared" si="12"/>
        <v>0</v>
      </c>
      <c r="CT23">
        <f t="shared" si="12"/>
        <v>0</v>
      </c>
      <c r="CU23">
        <f t="shared" si="12"/>
        <v>0</v>
      </c>
      <c r="CV23">
        <f t="shared" si="12"/>
        <v>0</v>
      </c>
      <c r="CW23">
        <f t="shared" si="12"/>
        <v>0</v>
      </c>
      <c r="CX23">
        <f t="shared" si="12"/>
        <v>0</v>
      </c>
      <c r="CY23">
        <f t="shared" si="12"/>
        <v>0</v>
      </c>
      <c r="CZ23">
        <f t="shared" si="12"/>
        <v>0</v>
      </c>
      <c r="DA23">
        <f t="shared" si="12"/>
        <v>0</v>
      </c>
      <c r="DB23">
        <f t="shared" si="12"/>
        <v>0</v>
      </c>
      <c r="DC23">
        <f t="shared" si="12"/>
        <v>0</v>
      </c>
      <c r="DD23">
        <f t="shared" si="12"/>
        <v>0</v>
      </c>
      <c r="DE23">
        <f t="shared" si="12"/>
        <v>0</v>
      </c>
      <c r="DF23">
        <f t="shared" si="12"/>
        <v>0</v>
      </c>
      <c r="DG23">
        <f t="shared" si="12"/>
        <v>0</v>
      </c>
      <c r="DH23">
        <f t="shared" si="12"/>
        <v>0</v>
      </c>
      <c r="DI23">
        <f t="shared" si="12"/>
        <v>0</v>
      </c>
      <c r="DJ23">
        <f t="shared" si="12"/>
        <v>0</v>
      </c>
      <c r="DK23">
        <f t="shared" si="12"/>
        <v>0</v>
      </c>
      <c r="DL23">
        <f t="shared" si="12"/>
        <v>0</v>
      </c>
      <c r="DM23">
        <f t="shared" si="12"/>
        <v>0</v>
      </c>
      <c r="DN23">
        <f t="shared" si="12"/>
        <v>0</v>
      </c>
      <c r="DO23">
        <f t="shared" si="12"/>
        <v>0</v>
      </c>
      <c r="DP23">
        <f t="shared" si="12"/>
        <v>0</v>
      </c>
      <c r="DQ23">
        <f t="shared" si="12"/>
        <v>0</v>
      </c>
      <c r="DR23">
        <f t="shared" si="12"/>
        <v>0</v>
      </c>
      <c r="DS23">
        <f t="shared" si="12"/>
        <v>0</v>
      </c>
      <c r="DT23">
        <f t="shared" si="12"/>
        <v>0</v>
      </c>
      <c r="DU23">
        <f t="shared" si="12"/>
        <v>1</v>
      </c>
      <c r="DV23">
        <f t="shared" si="12"/>
        <v>0</v>
      </c>
      <c r="DW23">
        <f t="shared" si="12"/>
        <v>0</v>
      </c>
      <c r="DX23">
        <f t="shared" si="12"/>
        <v>0</v>
      </c>
      <c r="DY23">
        <f t="shared" si="12"/>
        <v>0</v>
      </c>
      <c r="DZ23">
        <f t="shared" si="12"/>
        <v>0</v>
      </c>
      <c r="EA23">
        <f t="shared" si="12"/>
        <v>0</v>
      </c>
    </row>
    <row r="24" spans="1:131" x14ac:dyDescent="0.25">
      <c r="A24" s="2">
        <v>42591</v>
      </c>
      <c r="B24">
        <v>15.350300000000001</v>
      </c>
      <c r="C24">
        <v>15.3528</v>
      </c>
      <c r="D24">
        <v>15.3505</v>
      </c>
      <c r="E24">
        <v>15.3508</v>
      </c>
      <c r="F24">
        <v>15.3508</v>
      </c>
      <c r="G24">
        <v>15.352600000000001</v>
      </c>
      <c r="H24">
        <v>15.349600000000001</v>
      </c>
      <c r="I24">
        <v>15.350199999999999</v>
      </c>
      <c r="J24">
        <v>15.3491</v>
      </c>
      <c r="K24">
        <v>15.3491</v>
      </c>
      <c r="L24">
        <v>15.350199999999999</v>
      </c>
      <c r="M24">
        <v>15.3504</v>
      </c>
      <c r="N24">
        <v>15.3513</v>
      </c>
      <c r="O24">
        <v>15.351699999999999</v>
      </c>
      <c r="P24">
        <v>15.3523</v>
      </c>
      <c r="Q24">
        <v>15.351699999999999</v>
      </c>
      <c r="R24">
        <v>15.3521</v>
      </c>
      <c r="S24">
        <v>15.351900000000001</v>
      </c>
      <c r="T24">
        <v>15.352399999999999</v>
      </c>
      <c r="U24">
        <v>15.352399999999999</v>
      </c>
      <c r="V24">
        <v>15.3538</v>
      </c>
      <c r="W24">
        <v>15.354200000000001</v>
      </c>
      <c r="X24">
        <v>15.3544</v>
      </c>
      <c r="Y24">
        <v>15.353999999999999</v>
      </c>
      <c r="Z24">
        <v>15.353899999999999</v>
      </c>
      <c r="AA24">
        <v>15.3529</v>
      </c>
      <c r="AB24">
        <v>15.353199999999999</v>
      </c>
      <c r="AC24">
        <v>15.3559</v>
      </c>
      <c r="AD24">
        <v>15.354699999999999</v>
      </c>
      <c r="AE24">
        <v>15.3531</v>
      </c>
      <c r="AF24">
        <v>15.3515</v>
      </c>
      <c r="AG24">
        <v>15.351599999999999</v>
      </c>
      <c r="AH24">
        <v>15.352600000000001</v>
      </c>
      <c r="AI24">
        <v>15.352600000000001</v>
      </c>
      <c r="AJ24">
        <v>15.3499</v>
      </c>
      <c r="AK24">
        <v>15.348699999999999</v>
      </c>
      <c r="AL24">
        <v>15.348100000000001</v>
      </c>
      <c r="AM24">
        <v>15.348100000000001</v>
      </c>
      <c r="AN24">
        <v>15.3498</v>
      </c>
      <c r="AO24">
        <v>15.349399999999999</v>
      </c>
      <c r="AP24">
        <v>15.349299999999999</v>
      </c>
      <c r="AQ24">
        <v>15.3497</v>
      </c>
      <c r="AR24">
        <v>15.3512</v>
      </c>
      <c r="AS24">
        <v>15.349600000000001</v>
      </c>
      <c r="AT24">
        <v>15.349600000000001</v>
      </c>
      <c r="AU24">
        <v>15.347200000000001</v>
      </c>
      <c r="AV24">
        <v>15.345499999999999</v>
      </c>
      <c r="AW24">
        <v>15.3407</v>
      </c>
      <c r="AX24">
        <v>15.340199999999999</v>
      </c>
      <c r="AY24">
        <v>15.3423</v>
      </c>
      <c r="AZ24">
        <v>15.3415</v>
      </c>
      <c r="BA24">
        <v>15.3438</v>
      </c>
      <c r="BB24">
        <v>15.347200000000001</v>
      </c>
      <c r="BC24">
        <v>15.347200000000001</v>
      </c>
      <c r="BD24">
        <v>15.3462</v>
      </c>
      <c r="BE24">
        <v>15.3467</v>
      </c>
      <c r="BF24">
        <v>15.345499999999999</v>
      </c>
      <c r="BG24">
        <v>15.338900000000001</v>
      </c>
      <c r="BH24">
        <v>15.339600000000001</v>
      </c>
      <c r="BI24">
        <v>15.338800000000001</v>
      </c>
      <c r="BK24">
        <f t="shared" si="1"/>
        <v>15.338800000000001</v>
      </c>
      <c r="BL24">
        <f t="shared" si="2"/>
        <v>15.3559</v>
      </c>
      <c r="BN24">
        <f t="shared" si="5"/>
        <v>21</v>
      </c>
      <c r="BO24" s="4">
        <f>HLOOKUP(BK24,B24:$BI$144,142-BN24,FALSE)</f>
        <v>0.37430555555555539</v>
      </c>
      <c r="BP24" s="4">
        <f>HLOOKUP(BL24,B24:$BI$144,142-BN24,FALSE)</f>
        <v>0.35208333333333325</v>
      </c>
      <c r="BQ24" s="4" t="str">
        <f t="shared" si="3"/>
        <v>0.3743055555555550.352083333333333</v>
      </c>
      <c r="BR24" s="4"/>
      <c r="BS24" s="4">
        <v>0.3479166666666666</v>
      </c>
      <c r="BT24">
        <f t="shared" si="13"/>
        <v>0</v>
      </c>
      <c r="BU24">
        <f t="shared" si="13"/>
        <v>0</v>
      </c>
      <c r="BV24">
        <f t="shared" si="13"/>
        <v>0</v>
      </c>
      <c r="BW24">
        <f t="shared" si="13"/>
        <v>0</v>
      </c>
      <c r="BX24">
        <f t="shared" si="13"/>
        <v>0</v>
      </c>
      <c r="BY24">
        <f t="shared" si="13"/>
        <v>0</v>
      </c>
      <c r="BZ24">
        <f t="shared" si="13"/>
        <v>0</v>
      </c>
      <c r="CA24">
        <f t="shared" si="13"/>
        <v>0</v>
      </c>
      <c r="CB24">
        <f t="shared" si="13"/>
        <v>0</v>
      </c>
      <c r="CC24">
        <f t="shared" si="13"/>
        <v>0</v>
      </c>
      <c r="CD24">
        <f t="shared" si="13"/>
        <v>0</v>
      </c>
      <c r="CE24">
        <f t="shared" si="13"/>
        <v>0</v>
      </c>
      <c r="CF24">
        <f t="shared" si="13"/>
        <v>0</v>
      </c>
      <c r="CG24">
        <f t="shared" si="13"/>
        <v>0</v>
      </c>
      <c r="CH24">
        <f t="shared" si="13"/>
        <v>0</v>
      </c>
      <c r="CI24">
        <f t="shared" si="13"/>
        <v>0</v>
      </c>
      <c r="CJ24">
        <f t="shared" si="12"/>
        <v>0</v>
      </c>
      <c r="CK24">
        <f t="shared" si="12"/>
        <v>0</v>
      </c>
      <c r="CL24">
        <f t="shared" si="12"/>
        <v>0</v>
      </c>
      <c r="CM24">
        <f t="shared" si="12"/>
        <v>0</v>
      </c>
      <c r="CN24">
        <f t="shared" si="12"/>
        <v>0</v>
      </c>
      <c r="CO24">
        <f t="shared" si="12"/>
        <v>0</v>
      </c>
      <c r="CP24">
        <f t="shared" si="12"/>
        <v>0</v>
      </c>
      <c r="CQ24">
        <f t="shared" si="12"/>
        <v>0</v>
      </c>
      <c r="CR24">
        <f t="shared" si="12"/>
        <v>0</v>
      </c>
      <c r="CS24">
        <f t="shared" si="12"/>
        <v>0</v>
      </c>
      <c r="CT24">
        <f t="shared" si="12"/>
        <v>0</v>
      </c>
      <c r="CU24">
        <f t="shared" si="12"/>
        <v>0</v>
      </c>
      <c r="CV24">
        <f t="shared" si="12"/>
        <v>0</v>
      </c>
      <c r="CW24">
        <f t="shared" si="12"/>
        <v>0</v>
      </c>
      <c r="CX24">
        <f t="shared" si="12"/>
        <v>0</v>
      </c>
      <c r="CY24">
        <f t="shared" si="12"/>
        <v>0</v>
      </c>
      <c r="CZ24">
        <f t="shared" si="12"/>
        <v>0</v>
      </c>
      <c r="DA24">
        <f t="shared" si="12"/>
        <v>0</v>
      </c>
      <c r="DB24">
        <f t="shared" si="12"/>
        <v>0</v>
      </c>
      <c r="DC24">
        <f t="shared" si="12"/>
        <v>0</v>
      </c>
      <c r="DD24">
        <f t="shared" si="12"/>
        <v>0</v>
      </c>
      <c r="DE24">
        <f t="shared" si="12"/>
        <v>0</v>
      </c>
      <c r="DF24">
        <f t="shared" si="12"/>
        <v>0</v>
      </c>
      <c r="DG24">
        <f t="shared" si="12"/>
        <v>0</v>
      </c>
      <c r="DH24">
        <f t="shared" si="12"/>
        <v>0</v>
      </c>
      <c r="DI24">
        <f t="shared" si="12"/>
        <v>0</v>
      </c>
      <c r="DJ24">
        <f t="shared" si="12"/>
        <v>0</v>
      </c>
      <c r="DK24">
        <f t="shared" si="12"/>
        <v>0</v>
      </c>
      <c r="DL24">
        <f t="shared" si="12"/>
        <v>0</v>
      </c>
      <c r="DM24">
        <f t="shared" si="12"/>
        <v>0</v>
      </c>
      <c r="DN24">
        <f t="shared" si="12"/>
        <v>0</v>
      </c>
      <c r="DO24">
        <f t="shared" si="12"/>
        <v>0</v>
      </c>
      <c r="DP24">
        <f t="shared" si="12"/>
        <v>0</v>
      </c>
      <c r="DQ24">
        <f t="shared" si="12"/>
        <v>0</v>
      </c>
      <c r="DR24">
        <f t="shared" si="12"/>
        <v>0</v>
      </c>
      <c r="DS24">
        <f t="shared" si="12"/>
        <v>0</v>
      </c>
      <c r="DT24">
        <f t="shared" si="12"/>
        <v>0</v>
      </c>
      <c r="DU24">
        <f t="shared" si="12"/>
        <v>0</v>
      </c>
      <c r="DV24">
        <f t="shared" si="12"/>
        <v>0</v>
      </c>
      <c r="DW24">
        <f t="shared" si="12"/>
        <v>0</v>
      </c>
      <c r="DX24">
        <f t="shared" si="12"/>
        <v>0</v>
      </c>
      <c r="DY24">
        <f t="shared" si="12"/>
        <v>1</v>
      </c>
      <c r="DZ24">
        <f t="shared" si="12"/>
        <v>0</v>
      </c>
      <c r="EA24">
        <f t="shared" si="12"/>
        <v>2</v>
      </c>
    </row>
    <row r="25" spans="1:131" x14ac:dyDescent="0.25">
      <c r="A25" s="2">
        <v>42592</v>
      </c>
      <c r="B25">
        <v>15.247</v>
      </c>
      <c r="C25">
        <v>15.255000000000001</v>
      </c>
      <c r="D25">
        <v>15.2545</v>
      </c>
      <c r="E25">
        <v>15.2544</v>
      </c>
      <c r="F25">
        <v>15.2471</v>
      </c>
      <c r="G25">
        <v>15.258100000000001</v>
      </c>
      <c r="H25">
        <v>15.26</v>
      </c>
      <c r="I25">
        <v>15.261100000000001</v>
      </c>
      <c r="J25">
        <v>15.253500000000001</v>
      </c>
      <c r="K25">
        <v>15.2499</v>
      </c>
      <c r="L25">
        <v>15.247999999999999</v>
      </c>
      <c r="M25">
        <v>15.2432</v>
      </c>
      <c r="N25">
        <v>15.241300000000001</v>
      </c>
      <c r="O25">
        <v>15.234999999999999</v>
      </c>
      <c r="P25">
        <v>15.2403</v>
      </c>
      <c r="Q25">
        <v>15.242800000000001</v>
      </c>
      <c r="R25">
        <v>15.239599999999999</v>
      </c>
      <c r="S25">
        <v>15.2446</v>
      </c>
      <c r="T25">
        <v>15.2432</v>
      </c>
      <c r="U25">
        <v>15.248900000000001</v>
      </c>
      <c r="V25">
        <v>15.249000000000001</v>
      </c>
      <c r="W25">
        <v>15.2521</v>
      </c>
      <c r="X25">
        <v>15.2477</v>
      </c>
      <c r="Y25">
        <v>15.254799999999999</v>
      </c>
      <c r="Z25">
        <v>15.2515</v>
      </c>
      <c r="AA25">
        <v>15.2501</v>
      </c>
      <c r="AB25">
        <v>15.244999999999999</v>
      </c>
      <c r="AC25">
        <v>15.244400000000001</v>
      </c>
      <c r="AD25">
        <v>15.2464</v>
      </c>
      <c r="AE25">
        <v>15.2393</v>
      </c>
      <c r="AF25">
        <v>15.2369</v>
      </c>
      <c r="AG25">
        <v>15.2333</v>
      </c>
      <c r="AH25">
        <v>15.2325</v>
      </c>
      <c r="AI25">
        <v>15.229799999999999</v>
      </c>
      <c r="AJ25">
        <v>15.2294</v>
      </c>
      <c r="AK25">
        <v>15.247999999999999</v>
      </c>
      <c r="AL25">
        <v>15.2514</v>
      </c>
      <c r="AM25">
        <v>15.2515</v>
      </c>
      <c r="AN25">
        <v>15.252599999999999</v>
      </c>
      <c r="AO25">
        <v>15.2576</v>
      </c>
      <c r="AP25">
        <v>15.2601</v>
      </c>
      <c r="AQ25">
        <v>15.2562</v>
      </c>
      <c r="AR25">
        <v>15.252000000000001</v>
      </c>
      <c r="AS25">
        <v>15.2485</v>
      </c>
      <c r="AT25">
        <v>15.257199999999999</v>
      </c>
      <c r="AU25">
        <v>15.2622</v>
      </c>
      <c r="AV25">
        <v>15.2662</v>
      </c>
      <c r="AW25">
        <v>15.2851</v>
      </c>
      <c r="AX25">
        <v>15.283899999999999</v>
      </c>
      <c r="AY25">
        <v>15.2834</v>
      </c>
      <c r="AZ25">
        <v>15.285500000000001</v>
      </c>
      <c r="BA25">
        <v>15.2834</v>
      </c>
      <c r="BB25">
        <v>15.2858</v>
      </c>
      <c r="BC25">
        <v>15.2857</v>
      </c>
      <c r="BD25">
        <v>15.285399999999999</v>
      </c>
      <c r="BE25">
        <v>15.285299999999999</v>
      </c>
      <c r="BF25">
        <v>15.292</v>
      </c>
      <c r="BG25">
        <v>15.292199999999999</v>
      </c>
      <c r="BH25">
        <v>15.294600000000001</v>
      </c>
      <c r="BI25">
        <v>15.296200000000001</v>
      </c>
      <c r="BK25">
        <f t="shared" si="1"/>
        <v>15.2294</v>
      </c>
      <c r="BL25">
        <f t="shared" si="2"/>
        <v>15.296200000000001</v>
      </c>
      <c r="BN25">
        <f t="shared" si="5"/>
        <v>22</v>
      </c>
      <c r="BO25" s="4">
        <f>HLOOKUP(BK25,B25:$BI$144,142-BN25,FALSE)</f>
        <v>0.35694444444444434</v>
      </c>
      <c r="BP25" s="4">
        <f>HLOOKUP(BL25,B25:$BI$144,142-BN25,FALSE)</f>
        <v>0.37430555555555539</v>
      </c>
      <c r="BQ25" s="4" t="str">
        <f t="shared" si="3"/>
        <v>0.3569444444444440.374305555555555</v>
      </c>
      <c r="BR25" s="4"/>
      <c r="BS25" s="4">
        <v>0.34861111111111104</v>
      </c>
      <c r="BT25">
        <f t="shared" si="13"/>
        <v>0</v>
      </c>
      <c r="BU25">
        <f t="shared" si="13"/>
        <v>0</v>
      </c>
      <c r="BV25">
        <f t="shared" si="13"/>
        <v>1</v>
      </c>
      <c r="BW25">
        <f t="shared" si="13"/>
        <v>0</v>
      </c>
      <c r="BX25">
        <f t="shared" si="13"/>
        <v>0</v>
      </c>
      <c r="BY25">
        <f t="shared" si="13"/>
        <v>0</v>
      </c>
      <c r="BZ25">
        <f t="shared" si="13"/>
        <v>0</v>
      </c>
      <c r="CA25">
        <f t="shared" si="13"/>
        <v>0</v>
      </c>
      <c r="CB25">
        <f t="shared" si="13"/>
        <v>0</v>
      </c>
      <c r="CC25">
        <f t="shared" si="13"/>
        <v>0</v>
      </c>
      <c r="CD25">
        <f t="shared" si="13"/>
        <v>0</v>
      </c>
      <c r="CE25">
        <f t="shared" si="13"/>
        <v>0</v>
      </c>
      <c r="CF25">
        <f t="shared" si="13"/>
        <v>0</v>
      </c>
      <c r="CG25">
        <f t="shared" si="13"/>
        <v>0</v>
      </c>
      <c r="CH25">
        <f t="shared" si="13"/>
        <v>0</v>
      </c>
      <c r="CI25">
        <f t="shared" si="13"/>
        <v>0</v>
      </c>
      <c r="CJ25">
        <f t="shared" si="12"/>
        <v>0</v>
      </c>
      <c r="CK25">
        <f t="shared" si="12"/>
        <v>0</v>
      </c>
      <c r="CL25">
        <f t="shared" si="12"/>
        <v>0</v>
      </c>
      <c r="CM25">
        <f t="shared" si="12"/>
        <v>0</v>
      </c>
      <c r="CN25">
        <f t="shared" si="12"/>
        <v>0</v>
      </c>
      <c r="CO25">
        <f t="shared" si="12"/>
        <v>0</v>
      </c>
      <c r="CP25">
        <f t="shared" si="12"/>
        <v>0</v>
      </c>
      <c r="CQ25">
        <f t="shared" si="12"/>
        <v>0</v>
      </c>
      <c r="CR25">
        <f t="shared" si="12"/>
        <v>0</v>
      </c>
      <c r="CS25">
        <f t="shared" si="12"/>
        <v>0</v>
      </c>
      <c r="CT25">
        <f t="shared" si="12"/>
        <v>0</v>
      </c>
      <c r="CU25">
        <f t="shared" si="12"/>
        <v>0</v>
      </c>
      <c r="CV25">
        <f t="shared" si="12"/>
        <v>0</v>
      </c>
      <c r="CW25">
        <f t="shared" si="12"/>
        <v>0</v>
      </c>
      <c r="CX25">
        <f t="shared" si="12"/>
        <v>0</v>
      </c>
      <c r="CY25">
        <f t="shared" si="12"/>
        <v>0</v>
      </c>
      <c r="CZ25">
        <f t="shared" si="12"/>
        <v>0</v>
      </c>
      <c r="DA25">
        <f t="shared" si="12"/>
        <v>0</v>
      </c>
      <c r="DB25">
        <f t="shared" si="12"/>
        <v>0</v>
      </c>
      <c r="DC25">
        <f t="shared" si="12"/>
        <v>0</v>
      </c>
      <c r="DD25">
        <f t="shared" si="12"/>
        <v>0</v>
      </c>
      <c r="DE25">
        <f t="shared" si="12"/>
        <v>0</v>
      </c>
      <c r="DF25">
        <f t="shared" si="12"/>
        <v>0</v>
      </c>
      <c r="DG25">
        <f t="shared" si="12"/>
        <v>0</v>
      </c>
      <c r="DH25">
        <f t="shared" si="12"/>
        <v>0</v>
      </c>
      <c r="DI25">
        <f t="shared" si="12"/>
        <v>0</v>
      </c>
      <c r="DJ25">
        <f t="shared" si="12"/>
        <v>0</v>
      </c>
      <c r="DK25">
        <f t="shared" si="12"/>
        <v>0</v>
      </c>
      <c r="DL25">
        <f t="shared" si="12"/>
        <v>0</v>
      </c>
      <c r="DM25">
        <f t="shared" si="12"/>
        <v>0</v>
      </c>
      <c r="DN25">
        <f t="shared" si="12"/>
        <v>0</v>
      </c>
      <c r="DO25">
        <f t="shared" si="12"/>
        <v>0</v>
      </c>
      <c r="DP25">
        <f t="shared" si="12"/>
        <v>0</v>
      </c>
      <c r="DQ25">
        <f t="shared" si="12"/>
        <v>0</v>
      </c>
      <c r="DR25">
        <f t="shared" si="12"/>
        <v>0</v>
      </c>
      <c r="DS25">
        <f t="shared" si="12"/>
        <v>0</v>
      </c>
      <c r="DT25">
        <f t="shared" si="12"/>
        <v>0</v>
      </c>
      <c r="DU25">
        <f t="shared" si="12"/>
        <v>0</v>
      </c>
      <c r="DV25">
        <f t="shared" si="12"/>
        <v>0</v>
      </c>
      <c r="DW25">
        <f t="shared" si="12"/>
        <v>0</v>
      </c>
      <c r="DX25">
        <f t="shared" si="12"/>
        <v>0</v>
      </c>
      <c r="DY25">
        <f t="shared" si="12"/>
        <v>0</v>
      </c>
      <c r="DZ25">
        <f t="shared" si="12"/>
        <v>0</v>
      </c>
      <c r="EA25">
        <f t="shared" si="12"/>
        <v>0</v>
      </c>
    </row>
    <row r="26" spans="1:131" x14ac:dyDescent="0.25">
      <c r="A26" s="2">
        <v>42593</v>
      </c>
      <c r="B26">
        <v>15.241199999999999</v>
      </c>
      <c r="C26">
        <v>15.2403</v>
      </c>
      <c r="D26">
        <v>15.239000000000001</v>
      </c>
      <c r="E26">
        <v>15.237</v>
      </c>
      <c r="F26">
        <v>15.2372</v>
      </c>
      <c r="G26">
        <v>15.2399</v>
      </c>
      <c r="H26">
        <v>15.239599999999999</v>
      </c>
      <c r="I26">
        <v>15.2399</v>
      </c>
      <c r="J26">
        <v>15.2402</v>
      </c>
      <c r="K26">
        <v>15.2401</v>
      </c>
      <c r="L26">
        <v>15.2408</v>
      </c>
      <c r="M26">
        <v>15.2355</v>
      </c>
      <c r="N26">
        <v>15.233599999999999</v>
      </c>
      <c r="O26">
        <v>15.235099999999999</v>
      </c>
      <c r="P26">
        <v>15.232799999999999</v>
      </c>
      <c r="Q26">
        <v>15.2332</v>
      </c>
      <c r="R26">
        <v>15.235900000000001</v>
      </c>
      <c r="S26">
        <v>15.232699999999999</v>
      </c>
      <c r="T26">
        <v>15.2303</v>
      </c>
      <c r="U26">
        <v>15.2311</v>
      </c>
      <c r="V26">
        <v>15.2357</v>
      </c>
      <c r="W26">
        <v>15.2356</v>
      </c>
      <c r="X26">
        <v>15.2369</v>
      </c>
      <c r="Y26">
        <v>15.2354</v>
      </c>
      <c r="Z26">
        <v>15.2361</v>
      </c>
      <c r="AA26">
        <v>15.232100000000001</v>
      </c>
      <c r="AB26">
        <v>15.2309</v>
      </c>
      <c r="AC26">
        <v>15.2296</v>
      </c>
      <c r="AD26">
        <v>15.2279</v>
      </c>
      <c r="AE26">
        <v>15.228400000000001</v>
      </c>
      <c r="AF26">
        <v>15.227399999999999</v>
      </c>
      <c r="AG26">
        <v>15.2272</v>
      </c>
      <c r="AH26">
        <v>15.2308</v>
      </c>
      <c r="AI26">
        <v>15.231400000000001</v>
      </c>
      <c r="AJ26">
        <v>15.232900000000001</v>
      </c>
      <c r="AK26">
        <v>15.230600000000001</v>
      </c>
      <c r="AL26">
        <v>15.228999999999999</v>
      </c>
      <c r="AM26">
        <v>15.2295</v>
      </c>
      <c r="AN26">
        <v>15.226900000000001</v>
      </c>
      <c r="AO26">
        <v>15.223800000000001</v>
      </c>
      <c r="AP26">
        <v>15.2227</v>
      </c>
      <c r="AQ26">
        <v>15.2225</v>
      </c>
      <c r="AR26">
        <v>15.222300000000001</v>
      </c>
      <c r="AS26">
        <v>15.2255</v>
      </c>
      <c r="AT26">
        <v>15.2211</v>
      </c>
      <c r="AU26">
        <v>15.224</v>
      </c>
      <c r="AV26">
        <v>15.2242</v>
      </c>
      <c r="AW26">
        <v>15.222300000000001</v>
      </c>
      <c r="AX26">
        <v>15.2204</v>
      </c>
      <c r="AY26">
        <v>15.2188</v>
      </c>
      <c r="AZ26">
        <v>15.220499999999999</v>
      </c>
      <c r="BA26">
        <v>15.222099999999999</v>
      </c>
      <c r="BB26">
        <v>15.2235</v>
      </c>
      <c r="BC26">
        <v>15.224399999999999</v>
      </c>
      <c r="BD26">
        <v>15.2249</v>
      </c>
      <c r="BE26">
        <v>15.226699999999999</v>
      </c>
      <c r="BF26">
        <v>15.226000000000001</v>
      </c>
      <c r="BG26">
        <v>15.2278</v>
      </c>
      <c r="BH26">
        <v>15.2308</v>
      </c>
      <c r="BI26">
        <v>15.231299999999999</v>
      </c>
      <c r="BK26">
        <f t="shared" si="1"/>
        <v>15.2188</v>
      </c>
      <c r="BL26">
        <f t="shared" si="2"/>
        <v>15.241199999999999</v>
      </c>
      <c r="BN26">
        <f t="shared" si="5"/>
        <v>23</v>
      </c>
      <c r="BO26" s="4">
        <f>HLOOKUP(BK26,B26:$BI$144,142-BN26,FALSE)</f>
        <v>0.36736111111111097</v>
      </c>
      <c r="BP26" s="4">
        <f>HLOOKUP(BL26,B26:$BI$144,142-BN26,FALSE)</f>
        <v>0.33333333333333331</v>
      </c>
      <c r="BQ26" s="4" t="str">
        <f t="shared" si="3"/>
        <v>0.3673611111111110.333333333333333</v>
      </c>
      <c r="BR26" s="4"/>
      <c r="BS26" s="4">
        <v>0.34930555555555548</v>
      </c>
      <c r="BT26">
        <f t="shared" si="13"/>
        <v>0</v>
      </c>
      <c r="BU26">
        <f t="shared" si="13"/>
        <v>0</v>
      </c>
      <c r="BV26">
        <f t="shared" si="13"/>
        <v>0</v>
      </c>
      <c r="BW26">
        <f t="shared" si="13"/>
        <v>0</v>
      </c>
      <c r="BX26">
        <f t="shared" si="13"/>
        <v>0</v>
      </c>
      <c r="BY26">
        <f t="shared" si="13"/>
        <v>0</v>
      </c>
      <c r="BZ26">
        <f t="shared" si="13"/>
        <v>0</v>
      </c>
      <c r="CA26">
        <f t="shared" si="13"/>
        <v>0</v>
      </c>
      <c r="CB26">
        <f t="shared" si="13"/>
        <v>0</v>
      </c>
      <c r="CC26">
        <f t="shared" si="13"/>
        <v>0</v>
      </c>
      <c r="CD26">
        <f t="shared" si="13"/>
        <v>0</v>
      </c>
      <c r="CE26">
        <f t="shared" si="13"/>
        <v>0</v>
      </c>
      <c r="CF26">
        <f t="shared" si="13"/>
        <v>0</v>
      </c>
      <c r="CG26">
        <f t="shared" si="13"/>
        <v>0</v>
      </c>
      <c r="CH26">
        <f t="shared" si="13"/>
        <v>0</v>
      </c>
      <c r="CI26">
        <f t="shared" si="13"/>
        <v>0</v>
      </c>
      <c r="CJ26">
        <f t="shared" si="12"/>
        <v>0</v>
      </c>
      <c r="CK26">
        <f t="shared" si="12"/>
        <v>0</v>
      </c>
      <c r="CL26">
        <f t="shared" si="12"/>
        <v>0</v>
      </c>
      <c r="CM26">
        <f t="shared" si="12"/>
        <v>0</v>
      </c>
      <c r="CN26">
        <f t="shared" si="12"/>
        <v>0</v>
      </c>
      <c r="CO26">
        <f t="shared" si="12"/>
        <v>0</v>
      </c>
      <c r="CP26">
        <f t="shared" si="12"/>
        <v>0</v>
      </c>
      <c r="CQ26">
        <f t="shared" si="12"/>
        <v>0</v>
      </c>
      <c r="CR26">
        <f t="shared" si="12"/>
        <v>0</v>
      </c>
      <c r="CS26">
        <f t="shared" si="12"/>
        <v>0</v>
      </c>
      <c r="CT26">
        <f t="shared" si="12"/>
        <v>0</v>
      </c>
      <c r="CU26">
        <f t="shared" si="12"/>
        <v>0</v>
      </c>
      <c r="CV26">
        <f t="shared" si="12"/>
        <v>0</v>
      </c>
      <c r="CW26">
        <f t="shared" si="12"/>
        <v>0</v>
      </c>
      <c r="CX26">
        <f t="shared" si="12"/>
        <v>0</v>
      </c>
      <c r="CY26">
        <f t="shared" si="12"/>
        <v>0</v>
      </c>
      <c r="CZ26">
        <f t="shared" si="12"/>
        <v>0</v>
      </c>
      <c r="DA26">
        <f t="shared" si="12"/>
        <v>0</v>
      </c>
      <c r="DB26">
        <f t="shared" si="12"/>
        <v>0</v>
      </c>
      <c r="DC26">
        <f t="shared" si="12"/>
        <v>0</v>
      </c>
      <c r="DD26">
        <f t="shared" si="12"/>
        <v>0</v>
      </c>
      <c r="DE26">
        <f t="shared" si="12"/>
        <v>0</v>
      </c>
      <c r="DF26">
        <f t="shared" si="12"/>
        <v>0</v>
      </c>
      <c r="DG26">
        <f t="shared" si="12"/>
        <v>0</v>
      </c>
      <c r="DH26">
        <f t="shared" si="12"/>
        <v>0</v>
      </c>
      <c r="DI26">
        <f t="shared" si="12"/>
        <v>0</v>
      </c>
      <c r="DJ26">
        <f t="shared" si="12"/>
        <v>0</v>
      </c>
      <c r="DK26">
        <f t="shared" si="12"/>
        <v>0</v>
      </c>
      <c r="DL26">
        <f t="shared" si="12"/>
        <v>0</v>
      </c>
      <c r="DM26">
        <f t="shared" si="12"/>
        <v>0</v>
      </c>
      <c r="DN26">
        <f t="shared" si="12"/>
        <v>0</v>
      </c>
      <c r="DO26">
        <f t="shared" si="12"/>
        <v>0</v>
      </c>
      <c r="DP26">
        <f t="shared" ref="DP26:GA29" si="14">COUNTIF($BQ$3:$BQ$143,$BS26&amp;DP$2)</f>
        <v>0</v>
      </c>
      <c r="DQ26">
        <f t="shared" si="14"/>
        <v>0</v>
      </c>
      <c r="DR26">
        <f t="shared" si="14"/>
        <v>0</v>
      </c>
      <c r="DS26">
        <f t="shared" si="14"/>
        <v>0</v>
      </c>
      <c r="DT26">
        <f t="shared" si="14"/>
        <v>0</v>
      </c>
      <c r="DU26">
        <f t="shared" si="14"/>
        <v>0</v>
      </c>
      <c r="DV26">
        <f t="shared" si="14"/>
        <v>0</v>
      </c>
      <c r="DW26">
        <f t="shared" si="14"/>
        <v>0</v>
      </c>
      <c r="DX26">
        <f t="shared" si="14"/>
        <v>0</v>
      </c>
      <c r="DY26">
        <f t="shared" si="14"/>
        <v>0</v>
      </c>
      <c r="DZ26">
        <f t="shared" si="14"/>
        <v>0</v>
      </c>
      <c r="EA26">
        <f t="shared" si="14"/>
        <v>0</v>
      </c>
    </row>
    <row r="27" spans="1:131" x14ac:dyDescent="0.25">
      <c r="A27" s="2">
        <v>42594</v>
      </c>
      <c r="B27">
        <v>15.359</v>
      </c>
      <c r="C27">
        <v>15.359400000000001</v>
      </c>
      <c r="D27">
        <v>15.358599999999999</v>
      </c>
      <c r="E27">
        <v>15.3567</v>
      </c>
      <c r="F27">
        <v>15.3607</v>
      </c>
      <c r="G27">
        <v>15.363799999999999</v>
      </c>
      <c r="H27">
        <v>15.361000000000001</v>
      </c>
      <c r="I27">
        <v>15.361000000000001</v>
      </c>
      <c r="J27">
        <v>15.354799999999999</v>
      </c>
      <c r="K27">
        <v>15.3544</v>
      </c>
      <c r="L27">
        <v>15.353400000000001</v>
      </c>
      <c r="M27">
        <v>15.35</v>
      </c>
      <c r="N27">
        <v>15.3489</v>
      </c>
      <c r="O27">
        <v>15.3508</v>
      </c>
      <c r="P27">
        <v>15.349</v>
      </c>
      <c r="Q27">
        <v>15.349</v>
      </c>
      <c r="R27">
        <v>15.349299999999999</v>
      </c>
      <c r="S27">
        <v>15.3515</v>
      </c>
      <c r="T27">
        <v>15.353400000000001</v>
      </c>
      <c r="U27">
        <v>15.353400000000001</v>
      </c>
      <c r="V27">
        <v>15.3531</v>
      </c>
      <c r="W27">
        <v>15.3476</v>
      </c>
      <c r="X27">
        <v>15.3505</v>
      </c>
      <c r="Y27">
        <v>15.3538</v>
      </c>
      <c r="Z27">
        <v>15.3546</v>
      </c>
      <c r="AA27">
        <v>15.3531</v>
      </c>
      <c r="AB27">
        <v>15.357100000000001</v>
      </c>
      <c r="AC27">
        <v>15.360900000000001</v>
      </c>
      <c r="AD27">
        <v>15.3573</v>
      </c>
      <c r="AE27">
        <v>15.3492</v>
      </c>
      <c r="AF27">
        <v>15.3437</v>
      </c>
      <c r="AG27">
        <v>15.3416</v>
      </c>
      <c r="AH27">
        <v>15.3401</v>
      </c>
      <c r="AI27">
        <v>15.337</v>
      </c>
      <c r="AJ27">
        <v>15.3391</v>
      </c>
      <c r="AK27">
        <v>15.3378</v>
      </c>
      <c r="AL27">
        <v>15.3346</v>
      </c>
      <c r="AM27">
        <v>15.3375</v>
      </c>
      <c r="AN27">
        <v>15.337400000000001</v>
      </c>
      <c r="AO27">
        <v>15.335900000000001</v>
      </c>
      <c r="AP27">
        <v>15.3344</v>
      </c>
      <c r="AQ27">
        <v>15.334099999999999</v>
      </c>
      <c r="AR27">
        <v>15.3324</v>
      </c>
      <c r="AS27">
        <v>15.337199999999999</v>
      </c>
      <c r="AT27">
        <v>15.336499999999999</v>
      </c>
      <c r="AU27">
        <v>15.3346</v>
      </c>
      <c r="AV27">
        <v>15.3378</v>
      </c>
      <c r="AW27">
        <v>15.333600000000001</v>
      </c>
      <c r="AX27">
        <v>15.330500000000001</v>
      </c>
      <c r="AY27">
        <v>15.333399999999999</v>
      </c>
      <c r="AZ27">
        <v>15.3323</v>
      </c>
      <c r="BA27">
        <v>15.330299999999999</v>
      </c>
      <c r="BB27">
        <v>15.3332</v>
      </c>
      <c r="BC27">
        <v>15.337199999999999</v>
      </c>
      <c r="BD27">
        <v>15.3338</v>
      </c>
      <c r="BE27">
        <v>15.3322</v>
      </c>
      <c r="BF27">
        <v>15.328900000000001</v>
      </c>
      <c r="BG27">
        <v>15.3226</v>
      </c>
      <c r="BH27">
        <v>15.313000000000001</v>
      </c>
      <c r="BI27">
        <v>15.311999999999999</v>
      </c>
      <c r="BK27">
        <f t="shared" si="1"/>
        <v>15.311999999999999</v>
      </c>
      <c r="BL27">
        <f t="shared" si="2"/>
        <v>15.363799999999999</v>
      </c>
      <c r="BN27">
        <f t="shared" si="5"/>
        <v>24</v>
      </c>
      <c r="BO27" s="4">
        <f>HLOOKUP(BK27,B27:$BI$144,142-BN27,FALSE)</f>
        <v>0.37430555555555539</v>
      </c>
      <c r="BP27" s="4">
        <f>HLOOKUP(BL27,B27:$BI$144,142-BN27,FALSE)</f>
        <v>0.33680555555555552</v>
      </c>
      <c r="BQ27" s="4" t="str">
        <f t="shared" si="3"/>
        <v>0.3743055555555550.336805555555556</v>
      </c>
      <c r="BR27" s="4"/>
      <c r="BS27" s="4">
        <v>0.34999999999999992</v>
      </c>
      <c r="BT27">
        <f t="shared" si="13"/>
        <v>0</v>
      </c>
      <c r="BU27">
        <f t="shared" si="13"/>
        <v>0</v>
      </c>
      <c r="BV27">
        <f t="shared" si="13"/>
        <v>1</v>
      </c>
      <c r="BW27">
        <f t="shared" si="13"/>
        <v>0</v>
      </c>
      <c r="BX27">
        <f t="shared" si="13"/>
        <v>0</v>
      </c>
      <c r="BY27">
        <f t="shared" si="13"/>
        <v>0</v>
      </c>
      <c r="BZ27">
        <f t="shared" si="13"/>
        <v>0</v>
      </c>
      <c r="CA27">
        <f t="shared" si="13"/>
        <v>0</v>
      </c>
      <c r="CB27">
        <f t="shared" si="13"/>
        <v>0</v>
      </c>
      <c r="CC27">
        <f t="shared" si="13"/>
        <v>0</v>
      </c>
      <c r="CD27">
        <f t="shared" si="13"/>
        <v>0</v>
      </c>
      <c r="CE27">
        <f t="shared" si="13"/>
        <v>0</v>
      </c>
      <c r="CF27">
        <f t="shared" si="13"/>
        <v>0</v>
      </c>
      <c r="CG27">
        <f t="shared" si="13"/>
        <v>0</v>
      </c>
      <c r="CH27">
        <f t="shared" si="13"/>
        <v>0</v>
      </c>
      <c r="CI27">
        <f t="shared" si="13"/>
        <v>0</v>
      </c>
      <c r="CJ27">
        <f t="shared" ref="CJ27:EU32" si="15">COUNTIF($BQ$3:$BQ$143,$BS27&amp;CJ$2)</f>
        <v>0</v>
      </c>
      <c r="CK27">
        <f t="shared" si="15"/>
        <v>0</v>
      </c>
      <c r="CL27">
        <f t="shared" si="15"/>
        <v>0</v>
      </c>
      <c r="CM27">
        <f t="shared" si="15"/>
        <v>0</v>
      </c>
      <c r="CN27">
        <f t="shared" si="15"/>
        <v>0</v>
      </c>
      <c r="CO27">
        <f t="shared" si="15"/>
        <v>0</v>
      </c>
      <c r="CP27">
        <f t="shared" si="15"/>
        <v>0</v>
      </c>
      <c r="CQ27">
        <f t="shared" si="15"/>
        <v>0</v>
      </c>
      <c r="CR27">
        <f t="shared" si="15"/>
        <v>0</v>
      </c>
      <c r="CS27">
        <f t="shared" si="15"/>
        <v>0</v>
      </c>
      <c r="CT27">
        <f t="shared" si="15"/>
        <v>0</v>
      </c>
      <c r="CU27">
        <f t="shared" si="15"/>
        <v>0</v>
      </c>
      <c r="CV27">
        <f t="shared" si="15"/>
        <v>0</v>
      </c>
      <c r="CW27">
        <f t="shared" si="15"/>
        <v>0</v>
      </c>
      <c r="CX27">
        <f t="shared" si="15"/>
        <v>0</v>
      </c>
      <c r="CY27">
        <f t="shared" si="15"/>
        <v>0</v>
      </c>
      <c r="CZ27">
        <f t="shared" si="15"/>
        <v>1</v>
      </c>
      <c r="DA27">
        <f t="shared" si="15"/>
        <v>0</v>
      </c>
      <c r="DB27">
        <f t="shared" si="15"/>
        <v>0</v>
      </c>
      <c r="DC27">
        <f t="shared" si="15"/>
        <v>0</v>
      </c>
      <c r="DD27">
        <f t="shared" si="15"/>
        <v>0</v>
      </c>
      <c r="DE27">
        <f t="shared" si="15"/>
        <v>0</v>
      </c>
      <c r="DF27">
        <f t="shared" si="15"/>
        <v>0</v>
      </c>
      <c r="DG27">
        <f t="shared" si="15"/>
        <v>0</v>
      </c>
      <c r="DH27">
        <f t="shared" si="15"/>
        <v>0</v>
      </c>
      <c r="DI27">
        <f t="shared" si="15"/>
        <v>0</v>
      </c>
      <c r="DJ27">
        <f t="shared" si="15"/>
        <v>0</v>
      </c>
      <c r="DK27">
        <f t="shared" si="15"/>
        <v>0</v>
      </c>
      <c r="DL27">
        <f t="shared" si="15"/>
        <v>0</v>
      </c>
      <c r="DM27">
        <f t="shared" si="15"/>
        <v>0</v>
      </c>
      <c r="DN27">
        <f t="shared" si="15"/>
        <v>0</v>
      </c>
      <c r="DO27">
        <f t="shared" si="15"/>
        <v>0</v>
      </c>
      <c r="DP27">
        <f t="shared" si="15"/>
        <v>0</v>
      </c>
      <c r="DQ27">
        <f t="shared" si="15"/>
        <v>0</v>
      </c>
      <c r="DR27">
        <f t="shared" si="15"/>
        <v>0</v>
      </c>
      <c r="DS27">
        <f t="shared" si="15"/>
        <v>0</v>
      </c>
      <c r="DT27">
        <f t="shared" si="15"/>
        <v>0</v>
      </c>
      <c r="DU27">
        <f t="shared" si="15"/>
        <v>0</v>
      </c>
      <c r="DV27">
        <f t="shared" si="15"/>
        <v>0</v>
      </c>
      <c r="DW27">
        <f t="shared" si="15"/>
        <v>0</v>
      </c>
      <c r="DX27">
        <f t="shared" si="15"/>
        <v>0</v>
      </c>
      <c r="DY27">
        <f t="shared" si="15"/>
        <v>0</v>
      </c>
      <c r="DZ27">
        <f t="shared" si="15"/>
        <v>0</v>
      </c>
      <c r="EA27">
        <f t="shared" si="15"/>
        <v>0</v>
      </c>
    </row>
    <row r="28" spans="1:131" x14ac:dyDescent="0.25">
      <c r="A28" s="2">
        <v>42597</v>
      </c>
      <c r="B28">
        <v>15.244199999999999</v>
      </c>
      <c r="C28">
        <v>15.2438</v>
      </c>
      <c r="D28">
        <v>15.243</v>
      </c>
      <c r="E28">
        <v>15.241</v>
      </c>
      <c r="F28">
        <v>15.241899999999999</v>
      </c>
      <c r="G28">
        <v>15.2492</v>
      </c>
      <c r="H28">
        <v>15.242800000000001</v>
      </c>
      <c r="I28">
        <v>15.2395</v>
      </c>
      <c r="J28">
        <v>15.239000000000001</v>
      </c>
      <c r="K28">
        <v>15.2341</v>
      </c>
      <c r="L28">
        <v>15.2363</v>
      </c>
      <c r="M28">
        <v>15.235300000000001</v>
      </c>
      <c r="N28">
        <v>15.234299999999999</v>
      </c>
      <c r="O28">
        <v>15.2333</v>
      </c>
      <c r="P28">
        <v>15.230499999999999</v>
      </c>
      <c r="Q28">
        <v>15.234500000000001</v>
      </c>
      <c r="R28">
        <v>15.233499999999999</v>
      </c>
      <c r="S28">
        <v>15.233000000000001</v>
      </c>
      <c r="T28">
        <v>15.230700000000001</v>
      </c>
      <c r="U28">
        <v>15.2278</v>
      </c>
      <c r="V28">
        <v>15.2293</v>
      </c>
      <c r="W28">
        <v>15.2241</v>
      </c>
      <c r="X28">
        <v>15.2248</v>
      </c>
      <c r="Y28">
        <v>15.226800000000001</v>
      </c>
      <c r="Z28">
        <v>15.226100000000001</v>
      </c>
      <c r="AA28">
        <v>15.227600000000001</v>
      </c>
      <c r="AB28">
        <v>15.2294</v>
      </c>
      <c r="AC28">
        <v>15.2288</v>
      </c>
      <c r="AD28">
        <v>15.2286</v>
      </c>
      <c r="AE28">
        <v>15.227</v>
      </c>
      <c r="AF28">
        <v>15.227399999999999</v>
      </c>
      <c r="AG28">
        <v>15.2281</v>
      </c>
      <c r="AH28">
        <v>15.2288</v>
      </c>
      <c r="AI28">
        <v>15.2278</v>
      </c>
      <c r="AJ28">
        <v>15.230700000000001</v>
      </c>
      <c r="AK28">
        <v>15.226000000000001</v>
      </c>
      <c r="AL28">
        <v>15.2295</v>
      </c>
      <c r="AM28">
        <v>15.231299999999999</v>
      </c>
      <c r="AN28">
        <v>15.2324</v>
      </c>
      <c r="AO28">
        <v>15.2324</v>
      </c>
      <c r="AP28">
        <v>15.230499999999999</v>
      </c>
      <c r="AQ28">
        <v>15.227</v>
      </c>
      <c r="AR28">
        <v>15.2294</v>
      </c>
      <c r="AS28">
        <v>15.2295</v>
      </c>
      <c r="AT28">
        <v>15.2278</v>
      </c>
      <c r="AU28">
        <v>15.229799999999999</v>
      </c>
      <c r="AV28">
        <v>15.230499999999999</v>
      </c>
      <c r="AW28">
        <v>15.2347</v>
      </c>
      <c r="AX28">
        <v>15.231299999999999</v>
      </c>
      <c r="AY28">
        <v>15.236599999999999</v>
      </c>
      <c r="AZ28">
        <v>15.237500000000001</v>
      </c>
      <c r="BA28">
        <v>15.239100000000001</v>
      </c>
      <c r="BB28">
        <v>15.236499999999999</v>
      </c>
      <c r="BC28">
        <v>15.240600000000001</v>
      </c>
      <c r="BD28">
        <v>15.238</v>
      </c>
      <c r="BE28">
        <v>15.2318</v>
      </c>
      <c r="BF28">
        <v>15.23</v>
      </c>
      <c r="BG28">
        <v>15.228400000000001</v>
      </c>
      <c r="BH28">
        <v>15.222799999999999</v>
      </c>
      <c r="BI28">
        <v>15.231999999999999</v>
      </c>
      <c r="BK28">
        <f t="shared" si="1"/>
        <v>15.222799999999999</v>
      </c>
      <c r="BL28">
        <f t="shared" si="2"/>
        <v>15.2492</v>
      </c>
      <c r="BN28">
        <f t="shared" si="5"/>
        <v>25</v>
      </c>
      <c r="BO28" s="4">
        <f>HLOOKUP(BK28,B28:$BI$144,142-BN28,FALSE)</f>
        <v>0.37361111111111095</v>
      </c>
      <c r="BP28" s="4">
        <f>HLOOKUP(BL28,B28:$BI$144,142-BN28,FALSE)</f>
        <v>0.33680555555555552</v>
      </c>
      <c r="BQ28" s="4" t="str">
        <f t="shared" si="3"/>
        <v>0.3736111111111110.336805555555556</v>
      </c>
      <c r="BR28" s="4"/>
      <c r="BS28" s="4">
        <v>0.35069444444444436</v>
      </c>
      <c r="BT28">
        <f t="shared" si="13"/>
        <v>0</v>
      </c>
      <c r="BU28">
        <f t="shared" si="13"/>
        <v>0</v>
      </c>
      <c r="BV28">
        <f t="shared" si="13"/>
        <v>0</v>
      </c>
      <c r="BW28">
        <f t="shared" si="13"/>
        <v>0</v>
      </c>
      <c r="BX28">
        <f t="shared" si="13"/>
        <v>0</v>
      </c>
      <c r="BY28">
        <f t="shared" si="13"/>
        <v>0</v>
      </c>
      <c r="BZ28">
        <f t="shared" si="13"/>
        <v>0</v>
      </c>
      <c r="CA28">
        <f t="shared" si="13"/>
        <v>0</v>
      </c>
      <c r="CB28">
        <f t="shared" si="13"/>
        <v>0</v>
      </c>
      <c r="CC28">
        <f t="shared" si="13"/>
        <v>0</v>
      </c>
      <c r="CD28">
        <f t="shared" si="13"/>
        <v>0</v>
      </c>
      <c r="CE28">
        <f t="shared" si="13"/>
        <v>0</v>
      </c>
      <c r="CF28">
        <f t="shared" si="13"/>
        <v>0</v>
      </c>
      <c r="CG28">
        <f t="shared" si="13"/>
        <v>0</v>
      </c>
      <c r="CH28">
        <f t="shared" si="13"/>
        <v>0</v>
      </c>
      <c r="CI28">
        <f t="shared" si="13"/>
        <v>0</v>
      </c>
      <c r="CJ28">
        <f t="shared" si="15"/>
        <v>0</v>
      </c>
      <c r="CK28">
        <f t="shared" si="15"/>
        <v>0</v>
      </c>
      <c r="CL28">
        <f t="shared" si="15"/>
        <v>0</v>
      </c>
      <c r="CM28">
        <f t="shared" si="15"/>
        <v>0</v>
      </c>
      <c r="CN28">
        <f t="shared" si="15"/>
        <v>0</v>
      </c>
      <c r="CO28">
        <f t="shared" si="15"/>
        <v>0</v>
      </c>
      <c r="CP28">
        <f t="shared" si="15"/>
        <v>0</v>
      </c>
      <c r="CQ28">
        <f t="shared" si="15"/>
        <v>0</v>
      </c>
      <c r="CR28">
        <f t="shared" si="15"/>
        <v>0</v>
      </c>
      <c r="CS28">
        <f t="shared" si="15"/>
        <v>0</v>
      </c>
      <c r="CT28">
        <f t="shared" si="15"/>
        <v>0</v>
      </c>
      <c r="CU28">
        <f t="shared" si="15"/>
        <v>0</v>
      </c>
      <c r="CV28">
        <f t="shared" si="15"/>
        <v>0</v>
      </c>
      <c r="CW28">
        <f t="shared" si="15"/>
        <v>0</v>
      </c>
      <c r="CX28">
        <f t="shared" si="15"/>
        <v>0</v>
      </c>
      <c r="CY28">
        <f t="shared" si="15"/>
        <v>0</v>
      </c>
      <c r="CZ28">
        <f t="shared" si="15"/>
        <v>0</v>
      </c>
      <c r="DA28">
        <f t="shared" si="15"/>
        <v>0</v>
      </c>
      <c r="DB28">
        <f t="shared" si="15"/>
        <v>0</v>
      </c>
      <c r="DC28">
        <f t="shared" si="15"/>
        <v>0</v>
      </c>
      <c r="DD28">
        <f t="shared" si="15"/>
        <v>0</v>
      </c>
      <c r="DE28">
        <f t="shared" si="15"/>
        <v>0</v>
      </c>
      <c r="DF28">
        <f t="shared" si="15"/>
        <v>0</v>
      </c>
      <c r="DG28">
        <f t="shared" si="15"/>
        <v>0</v>
      </c>
      <c r="DH28">
        <f t="shared" si="15"/>
        <v>0</v>
      </c>
      <c r="DI28">
        <f t="shared" si="15"/>
        <v>0</v>
      </c>
      <c r="DJ28">
        <f t="shared" si="15"/>
        <v>0</v>
      </c>
      <c r="DK28">
        <f t="shared" si="15"/>
        <v>0</v>
      </c>
      <c r="DL28">
        <f t="shared" si="15"/>
        <v>0</v>
      </c>
      <c r="DM28">
        <f t="shared" si="15"/>
        <v>0</v>
      </c>
      <c r="DN28">
        <f t="shared" si="15"/>
        <v>0</v>
      </c>
      <c r="DO28">
        <f t="shared" si="15"/>
        <v>0</v>
      </c>
      <c r="DP28">
        <f t="shared" si="15"/>
        <v>0</v>
      </c>
      <c r="DQ28">
        <f t="shared" si="15"/>
        <v>0</v>
      </c>
      <c r="DR28">
        <f t="shared" si="15"/>
        <v>0</v>
      </c>
      <c r="DS28">
        <f t="shared" si="15"/>
        <v>0</v>
      </c>
      <c r="DT28">
        <f t="shared" si="15"/>
        <v>0</v>
      </c>
      <c r="DU28">
        <f t="shared" si="15"/>
        <v>0</v>
      </c>
      <c r="DV28">
        <f t="shared" si="15"/>
        <v>0</v>
      </c>
      <c r="DW28">
        <f t="shared" si="15"/>
        <v>0</v>
      </c>
      <c r="DX28">
        <f t="shared" si="15"/>
        <v>0</v>
      </c>
      <c r="DY28">
        <f t="shared" si="15"/>
        <v>0</v>
      </c>
      <c r="DZ28">
        <f t="shared" si="15"/>
        <v>0</v>
      </c>
      <c r="EA28">
        <f t="shared" si="15"/>
        <v>0</v>
      </c>
    </row>
    <row r="29" spans="1:131" x14ac:dyDescent="0.25">
      <c r="A29" s="2">
        <v>42598</v>
      </c>
      <c r="B29">
        <v>15.2073</v>
      </c>
      <c r="C29">
        <v>15.2105</v>
      </c>
      <c r="D29">
        <v>15.209899999999999</v>
      </c>
      <c r="E29">
        <v>15.2121</v>
      </c>
      <c r="F29">
        <v>15.210599999999999</v>
      </c>
      <c r="G29">
        <v>15.2159</v>
      </c>
      <c r="H29">
        <v>15.213100000000001</v>
      </c>
      <c r="I29">
        <v>15.2163</v>
      </c>
      <c r="J29">
        <v>15.220599999999999</v>
      </c>
      <c r="K29">
        <v>15.2201</v>
      </c>
      <c r="L29">
        <v>15.2209</v>
      </c>
      <c r="M29">
        <v>15.2211</v>
      </c>
      <c r="N29">
        <v>15.218</v>
      </c>
      <c r="O29">
        <v>15.215299999999999</v>
      </c>
      <c r="P29">
        <v>15.2157</v>
      </c>
      <c r="Q29">
        <v>15.2158</v>
      </c>
      <c r="R29">
        <v>15.216100000000001</v>
      </c>
      <c r="S29">
        <v>15.2178</v>
      </c>
      <c r="T29">
        <v>15.218299999999999</v>
      </c>
      <c r="U29">
        <v>15.221399999999999</v>
      </c>
      <c r="V29">
        <v>15.2226</v>
      </c>
      <c r="W29">
        <v>15.221399999999999</v>
      </c>
      <c r="X29">
        <v>15.2224</v>
      </c>
      <c r="Y29">
        <v>15.222099999999999</v>
      </c>
      <c r="Z29">
        <v>15.2234</v>
      </c>
      <c r="AA29">
        <v>15.2248</v>
      </c>
      <c r="AB29">
        <v>15.2227</v>
      </c>
      <c r="AC29">
        <v>15.221500000000001</v>
      </c>
      <c r="AD29">
        <v>15.221299999999999</v>
      </c>
      <c r="AE29">
        <v>15.2211</v>
      </c>
      <c r="AF29">
        <v>15.2195</v>
      </c>
      <c r="AG29">
        <v>15.2186</v>
      </c>
      <c r="AH29">
        <v>15.219200000000001</v>
      </c>
      <c r="AI29">
        <v>15.2197</v>
      </c>
      <c r="AJ29">
        <v>15.2211</v>
      </c>
      <c r="AK29">
        <v>15.2227</v>
      </c>
      <c r="AL29">
        <v>15.223000000000001</v>
      </c>
      <c r="AM29">
        <v>15.223100000000001</v>
      </c>
      <c r="AN29">
        <v>15.2225</v>
      </c>
      <c r="AO29">
        <v>15.222300000000001</v>
      </c>
      <c r="AP29">
        <v>15.220800000000001</v>
      </c>
      <c r="AQ29">
        <v>15.222099999999999</v>
      </c>
      <c r="AR29">
        <v>15.2187</v>
      </c>
      <c r="AS29">
        <v>15.219200000000001</v>
      </c>
      <c r="AT29">
        <v>15.216699999999999</v>
      </c>
      <c r="AU29">
        <v>15.2171</v>
      </c>
      <c r="AV29">
        <v>15.218299999999999</v>
      </c>
      <c r="AW29">
        <v>15.2163</v>
      </c>
      <c r="AX29">
        <v>15.2148</v>
      </c>
      <c r="AY29">
        <v>15.2128</v>
      </c>
      <c r="AZ29">
        <v>15.211600000000001</v>
      </c>
      <c r="BA29">
        <v>15.211</v>
      </c>
      <c r="BB29">
        <v>15.2165</v>
      </c>
      <c r="BC29">
        <v>15.2174</v>
      </c>
      <c r="BD29">
        <v>15.2186</v>
      </c>
      <c r="BE29">
        <v>15.2255</v>
      </c>
      <c r="BF29">
        <v>15.2271</v>
      </c>
      <c r="BG29">
        <v>15.229799999999999</v>
      </c>
      <c r="BH29">
        <v>15.229699999999999</v>
      </c>
      <c r="BI29">
        <v>15.2302</v>
      </c>
      <c r="BK29">
        <f t="shared" si="1"/>
        <v>15.2073</v>
      </c>
      <c r="BL29">
        <f t="shared" si="2"/>
        <v>15.2302</v>
      </c>
      <c r="BN29">
        <f t="shared" si="5"/>
        <v>26</v>
      </c>
      <c r="BO29" s="4">
        <f>HLOOKUP(BK29,B29:$BI$144,142-BN29,FALSE)</f>
        <v>0.33333333333333331</v>
      </c>
      <c r="BP29" s="4">
        <f>HLOOKUP(BL29,B29:$BI$144,142-BN29,FALSE)</f>
        <v>0.37430555555555539</v>
      </c>
      <c r="BQ29" s="4" t="str">
        <f t="shared" si="3"/>
        <v>0.3333333333333330.374305555555555</v>
      </c>
      <c r="BR29" s="4"/>
      <c r="BS29" s="4">
        <v>0.35138888888888881</v>
      </c>
      <c r="BT29">
        <f t="shared" si="13"/>
        <v>0</v>
      </c>
      <c r="BU29">
        <f t="shared" si="13"/>
        <v>0</v>
      </c>
      <c r="BV29">
        <f t="shared" si="13"/>
        <v>0</v>
      </c>
      <c r="BW29">
        <f t="shared" si="13"/>
        <v>0</v>
      </c>
      <c r="BX29">
        <f t="shared" si="13"/>
        <v>0</v>
      </c>
      <c r="BY29">
        <f t="shared" si="13"/>
        <v>0</v>
      </c>
      <c r="BZ29">
        <f t="shared" si="13"/>
        <v>0</v>
      </c>
      <c r="CA29">
        <f t="shared" si="13"/>
        <v>0</v>
      </c>
      <c r="CB29">
        <f t="shared" si="13"/>
        <v>0</v>
      </c>
      <c r="CC29">
        <f t="shared" si="13"/>
        <v>0</v>
      </c>
      <c r="CD29">
        <f t="shared" si="13"/>
        <v>0</v>
      </c>
      <c r="CE29">
        <f t="shared" si="13"/>
        <v>0</v>
      </c>
      <c r="CF29">
        <f t="shared" si="13"/>
        <v>0</v>
      </c>
      <c r="CG29">
        <f t="shared" si="13"/>
        <v>0</v>
      </c>
      <c r="CH29">
        <f t="shared" si="13"/>
        <v>0</v>
      </c>
      <c r="CI29">
        <f t="shared" si="13"/>
        <v>0</v>
      </c>
      <c r="CJ29">
        <f t="shared" si="15"/>
        <v>0</v>
      </c>
      <c r="CK29">
        <f t="shared" si="15"/>
        <v>0</v>
      </c>
      <c r="CL29">
        <f t="shared" si="15"/>
        <v>0</v>
      </c>
      <c r="CM29">
        <f t="shared" si="15"/>
        <v>0</v>
      </c>
      <c r="CN29">
        <f t="shared" si="15"/>
        <v>0</v>
      </c>
      <c r="CO29">
        <f t="shared" si="15"/>
        <v>0</v>
      </c>
      <c r="CP29">
        <f t="shared" si="15"/>
        <v>0</v>
      </c>
      <c r="CQ29">
        <f t="shared" si="15"/>
        <v>0</v>
      </c>
      <c r="CR29">
        <f t="shared" si="15"/>
        <v>0</v>
      </c>
      <c r="CS29">
        <f t="shared" si="15"/>
        <v>0</v>
      </c>
      <c r="CT29">
        <f t="shared" si="15"/>
        <v>0</v>
      </c>
      <c r="CU29">
        <f t="shared" si="15"/>
        <v>0</v>
      </c>
      <c r="CV29">
        <f t="shared" si="15"/>
        <v>0</v>
      </c>
      <c r="CW29">
        <f t="shared" si="15"/>
        <v>0</v>
      </c>
      <c r="CX29">
        <f t="shared" si="15"/>
        <v>0</v>
      </c>
      <c r="CY29">
        <f t="shared" si="15"/>
        <v>0</v>
      </c>
      <c r="CZ29">
        <f t="shared" si="15"/>
        <v>0</v>
      </c>
      <c r="DA29">
        <f t="shared" si="15"/>
        <v>0</v>
      </c>
      <c r="DB29">
        <f t="shared" si="15"/>
        <v>0</v>
      </c>
      <c r="DC29">
        <f t="shared" si="15"/>
        <v>0</v>
      </c>
      <c r="DD29">
        <f t="shared" si="15"/>
        <v>0</v>
      </c>
      <c r="DE29">
        <f t="shared" si="15"/>
        <v>0</v>
      </c>
      <c r="DF29">
        <f t="shared" si="15"/>
        <v>0</v>
      </c>
      <c r="DG29">
        <f t="shared" si="15"/>
        <v>0</v>
      </c>
      <c r="DH29">
        <f t="shared" si="15"/>
        <v>0</v>
      </c>
      <c r="DI29">
        <f t="shared" si="15"/>
        <v>0</v>
      </c>
      <c r="DJ29">
        <f t="shared" si="15"/>
        <v>0</v>
      </c>
      <c r="DK29">
        <f t="shared" si="15"/>
        <v>0</v>
      </c>
      <c r="DL29">
        <f t="shared" si="15"/>
        <v>0</v>
      </c>
      <c r="DM29">
        <f t="shared" si="15"/>
        <v>0</v>
      </c>
      <c r="DN29">
        <f t="shared" si="15"/>
        <v>0</v>
      </c>
      <c r="DO29">
        <f t="shared" si="15"/>
        <v>0</v>
      </c>
      <c r="DP29">
        <f t="shared" si="15"/>
        <v>0</v>
      </c>
      <c r="DQ29">
        <f t="shared" si="15"/>
        <v>0</v>
      </c>
      <c r="DR29">
        <f t="shared" si="15"/>
        <v>0</v>
      </c>
      <c r="DS29">
        <f t="shared" si="15"/>
        <v>0</v>
      </c>
      <c r="DT29">
        <f t="shared" si="15"/>
        <v>0</v>
      </c>
      <c r="DU29">
        <f t="shared" si="15"/>
        <v>0</v>
      </c>
      <c r="DV29">
        <f t="shared" si="15"/>
        <v>0</v>
      </c>
      <c r="DW29">
        <f t="shared" si="15"/>
        <v>1</v>
      </c>
      <c r="DX29">
        <f t="shared" si="15"/>
        <v>0</v>
      </c>
      <c r="DY29">
        <f t="shared" si="15"/>
        <v>0</v>
      </c>
      <c r="DZ29">
        <f t="shared" si="15"/>
        <v>0</v>
      </c>
      <c r="EA29">
        <f t="shared" si="15"/>
        <v>0</v>
      </c>
    </row>
    <row r="30" spans="1:131" x14ac:dyDescent="0.25">
      <c r="A30" s="2">
        <v>42599</v>
      </c>
      <c r="B30">
        <v>15.1629</v>
      </c>
      <c r="C30">
        <v>15.165800000000001</v>
      </c>
      <c r="D30">
        <v>15.1633</v>
      </c>
      <c r="E30">
        <v>15.1685</v>
      </c>
      <c r="F30">
        <v>15.1706</v>
      </c>
      <c r="G30">
        <v>15.174799999999999</v>
      </c>
      <c r="H30">
        <v>15.1692</v>
      </c>
      <c r="I30">
        <v>15.167899999999999</v>
      </c>
      <c r="J30">
        <v>15.167999999999999</v>
      </c>
      <c r="K30">
        <v>15.1701</v>
      </c>
      <c r="L30">
        <v>15.1737</v>
      </c>
      <c r="M30">
        <v>15.1661</v>
      </c>
      <c r="N30">
        <v>15.1594</v>
      </c>
      <c r="O30">
        <v>15.165699999999999</v>
      </c>
      <c r="P30">
        <v>15.1663</v>
      </c>
      <c r="Q30">
        <v>15.170999999999999</v>
      </c>
      <c r="R30">
        <v>15.170199999999999</v>
      </c>
      <c r="S30">
        <v>15.1663</v>
      </c>
      <c r="T30">
        <v>15.165800000000001</v>
      </c>
      <c r="U30">
        <v>15.1624</v>
      </c>
      <c r="V30">
        <v>15.1637</v>
      </c>
      <c r="W30">
        <v>15.1645</v>
      </c>
      <c r="X30">
        <v>15.168100000000001</v>
      </c>
      <c r="Y30">
        <v>15.163600000000001</v>
      </c>
      <c r="Z30">
        <v>15.167400000000001</v>
      </c>
      <c r="AA30">
        <v>15.1677</v>
      </c>
      <c r="AB30">
        <v>15.1709</v>
      </c>
      <c r="AC30">
        <v>15.1721</v>
      </c>
      <c r="AD30">
        <v>15.1646</v>
      </c>
      <c r="AE30">
        <v>15.162599999999999</v>
      </c>
      <c r="AF30">
        <v>15.167899999999999</v>
      </c>
      <c r="AG30">
        <v>15.1691</v>
      </c>
      <c r="AH30">
        <v>15.158200000000001</v>
      </c>
      <c r="AI30">
        <v>15.1591</v>
      </c>
      <c r="AJ30">
        <v>15.162599999999999</v>
      </c>
      <c r="AK30">
        <v>15.1516</v>
      </c>
      <c r="AL30">
        <v>15.149699999999999</v>
      </c>
      <c r="AM30">
        <v>15.147600000000001</v>
      </c>
      <c r="AN30">
        <v>15.146100000000001</v>
      </c>
      <c r="AO30">
        <v>15.146599999999999</v>
      </c>
      <c r="AP30">
        <v>15.151</v>
      </c>
      <c r="AQ30">
        <v>15.1508</v>
      </c>
      <c r="AR30">
        <v>15.153499999999999</v>
      </c>
      <c r="AS30">
        <v>15.156000000000001</v>
      </c>
      <c r="AT30">
        <v>15.160399999999999</v>
      </c>
      <c r="AU30">
        <v>15.153499999999999</v>
      </c>
      <c r="AV30">
        <v>15.151300000000001</v>
      </c>
      <c r="AW30">
        <v>15.151899999999999</v>
      </c>
      <c r="AX30">
        <v>15.152799999999999</v>
      </c>
      <c r="AY30">
        <v>15.156000000000001</v>
      </c>
      <c r="AZ30">
        <v>15.154199999999999</v>
      </c>
      <c r="BA30">
        <v>15.154999999999999</v>
      </c>
      <c r="BB30">
        <v>15.152900000000001</v>
      </c>
      <c r="BC30">
        <v>15.141500000000001</v>
      </c>
      <c r="BD30">
        <v>15.142099999999999</v>
      </c>
      <c r="BE30">
        <v>15.142799999999999</v>
      </c>
      <c r="BF30">
        <v>15.1374</v>
      </c>
      <c r="BG30">
        <v>15.1334</v>
      </c>
      <c r="BH30">
        <v>15.1305</v>
      </c>
      <c r="BI30">
        <v>15.1244</v>
      </c>
      <c r="BK30">
        <f t="shared" si="1"/>
        <v>15.1244</v>
      </c>
      <c r="BL30">
        <f t="shared" si="2"/>
        <v>15.174799999999999</v>
      </c>
      <c r="BN30">
        <f t="shared" si="5"/>
        <v>27</v>
      </c>
      <c r="BO30" s="4">
        <f>HLOOKUP(BK30,B30:$BI$144,142-BN30,FALSE)</f>
        <v>0.37430555555555539</v>
      </c>
      <c r="BP30" s="4">
        <f>HLOOKUP(BL30,B30:$BI$144,142-BN30,FALSE)</f>
        <v>0.33680555555555552</v>
      </c>
      <c r="BQ30" s="4" t="str">
        <f t="shared" si="3"/>
        <v>0.3743055555555550.336805555555556</v>
      </c>
      <c r="BR30" s="4"/>
      <c r="BS30" s="4">
        <v>0.35208333333333325</v>
      </c>
      <c r="BT30">
        <f t="shared" si="13"/>
        <v>0</v>
      </c>
      <c r="BU30">
        <f t="shared" si="13"/>
        <v>0</v>
      </c>
      <c r="BV30">
        <f t="shared" si="13"/>
        <v>0</v>
      </c>
      <c r="BW30">
        <f t="shared" si="13"/>
        <v>0</v>
      </c>
      <c r="BX30">
        <f t="shared" si="13"/>
        <v>0</v>
      </c>
      <c r="BY30">
        <f t="shared" si="13"/>
        <v>0</v>
      </c>
      <c r="BZ30">
        <f t="shared" si="13"/>
        <v>0</v>
      </c>
      <c r="CA30">
        <f t="shared" si="13"/>
        <v>0</v>
      </c>
      <c r="CB30">
        <f t="shared" si="13"/>
        <v>0</v>
      </c>
      <c r="CC30">
        <f t="shared" si="13"/>
        <v>0</v>
      </c>
      <c r="CD30">
        <f t="shared" si="13"/>
        <v>0</v>
      </c>
      <c r="CE30">
        <f t="shared" si="13"/>
        <v>0</v>
      </c>
      <c r="CF30">
        <f t="shared" si="13"/>
        <v>0</v>
      </c>
      <c r="CG30">
        <f t="shared" si="13"/>
        <v>0</v>
      </c>
      <c r="CH30">
        <f t="shared" si="13"/>
        <v>0</v>
      </c>
      <c r="CI30">
        <f t="shared" si="13"/>
        <v>0</v>
      </c>
      <c r="CJ30">
        <f t="shared" si="15"/>
        <v>0</v>
      </c>
      <c r="CK30">
        <f t="shared" si="15"/>
        <v>0</v>
      </c>
      <c r="CL30">
        <f t="shared" si="15"/>
        <v>0</v>
      </c>
      <c r="CM30">
        <f t="shared" si="15"/>
        <v>0</v>
      </c>
      <c r="CN30">
        <f t="shared" si="15"/>
        <v>0</v>
      </c>
      <c r="CO30">
        <f t="shared" si="15"/>
        <v>0</v>
      </c>
      <c r="CP30">
        <f t="shared" si="15"/>
        <v>0</v>
      </c>
      <c r="CQ30">
        <f t="shared" si="15"/>
        <v>0</v>
      </c>
      <c r="CR30">
        <f t="shared" si="15"/>
        <v>0</v>
      </c>
      <c r="CS30">
        <f t="shared" si="15"/>
        <v>0</v>
      </c>
      <c r="CT30">
        <f t="shared" si="15"/>
        <v>0</v>
      </c>
      <c r="CU30">
        <f t="shared" si="15"/>
        <v>0</v>
      </c>
      <c r="CV30">
        <f t="shared" si="15"/>
        <v>0</v>
      </c>
      <c r="CW30">
        <f t="shared" si="15"/>
        <v>0</v>
      </c>
      <c r="CX30">
        <f t="shared" si="15"/>
        <v>0</v>
      </c>
      <c r="CY30">
        <f t="shared" si="15"/>
        <v>0</v>
      </c>
      <c r="CZ30">
        <f t="shared" si="15"/>
        <v>0</v>
      </c>
      <c r="DA30">
        <f t="shared" si="15"/>
        <v>0</v>
      </c>
      <c r="DB30">
        <f t="shared" si="15"/>
        <v>0</v>
      </c>
      <c r="DC30">
        <f t="shared" si="15"/>
        <v>0</v>
      </c>
      <c r="DD30">
        <f t="shared" si="15"/>
        <v>0</v>
      </c>
      <c r="DE30">
        <f t="shared" si="15"/>
        <v>0</v>
      </c>
      <c r="DF30">
        <f t="shared" si="15"/>
        <v>0</v>
      </c>
      <c r="DG30">
        <f t="shared" si="15"/>
        <v>0</v>
      </c>
      <c r="DH30">
        <f t="shared" si="15"/>
        <v>0</v>
      </c>
      <c r="DI30">
        <f t="shared" si="15"/>
        <v>1</v>
      </c>
      <c r="DJ30">
        <f t="shared" si="15"/>
        <v>0</v>
      </c>
      <c r="DK30">
        <f t="shared" si="15"/>
        <v>0</v>
      </c>
      <c r="DL30">
        <f t="shared" si="15"/>
        <v>0</v>
      </c>
      <c r="DM30">
        <f t="shared" si="15"/>
        <v>0</v>
      </c>
      <c r="DN30">
        <f t="shared" si="15"/>
        <v>0</v>
      </c>
      <c r="DO30">
        <f t="shared" si="15"/>
        <v>0</v>
      </c>
      <c r="DP30">
        <f t="shared" si="15"/>
        <v>0</v>
      </c>
      <c r="DQ30">
        <f t="shared" si="15"/>
        <v>0</v>
      </c>
      <c r="DR30">
        <f t="shared" si="15"/>
        <v>0</v>
      </c>
      <c r="DS30">
        <f t="shared" si="15"/>
        <v>0</v>
      </c>
      <c r="DT30">
        <f t="shared" si="15"/>
        <v>0</v>
      </c>
      <c r="DU30">
        <f t="shared" si="15"/>
        <v>0</v>
      </c>
      <c r="DV30">
        <f t="shared" si="15"/>
        <v>0</v>
      </c>
      <c r="DW30">
        <f t="shared" si="15"/>
        <v>0</v>
      </c>
      <c r="DX30">
        <f t="shared" si="15"/>
        <v>0</v>
      </c>
      <c r="DY30">
        <f t="shared" si="15"/>
        <v>0</v>
      </c>
      <c r="DZ30">
        <f t="shared" si="15"/>
        <v>0</v>
      </c>
      <c r="EA30">
        <f t="shared" si="15"/>
        <v>1</v>
      </c>
    </row>
    <row r="31" spans="1:131" x14ac:dyDescent="0.25">
      <c r="A31" s="2">
        <v>42600</v>
      </c>
      <c r="B31">
        <v>15.063000000000001</v>
      </c>
      <c r="C31">
        <v>15.0579</v>
      </c>
      <c r="D31">
        <v>15.054</v>
      </c>
      <c r="E31">
        <v>15.058400000000001</v>
      </c>
      <c r="F31">
        <v>15.055400000000001</v>
      </c>
      <c r="G31">
        <v>15.052300000000001</v>
      </c>
      <c r="H31">
        <v>15.055099999999999</v>
      </c>
      <c r="I31">
        <v>15.0578</v>
      </c>
      <c r="J31">
        <v>15.0581</v>
      </c>
      <c r="K31">
        <v>15.0594</v>
      </c>
      <c r="L31">
        <v>15.059200000000001</v>
      </c>
      <c r="M31">
        <v>15.063800000000001</v>
      </c>
      <c r="N31">
        <v>15.054</v>
      </c>
      <c r="O31">
        <v>15.050700000000001</v>
      </c>
      <c r="P31">
        <v>15.0534</v>
      </c>
      <c r="Q31">
        <v>15.0543</v>
      </c>
      <c r="R31">
        <v>15.0503</v>
      </c>
      <c r="S31">
        <v>15.0502</v>
      </c>
      <c r="T31">
        <v>15.0457</v>
      </c>
      <c r="U31">
        <v>15.0509</v>
      </c>
      <c r="V31">
        <v>15.0434</v>
      </c>
      <c r="W31">
        <v>15.045299999999999</v>
      </c>
      <c r="X31">
        <v>15.039300000000001</v>
      </c>
      <c r="Y31">
        <v>15.047700000000001</v>
      </c>
      <c r="Z31">
        <v>15.0494</v>
      </c>
      <c r="AA31">
        <v>15.0495</v>
      </c>
      <c r="AB31">
        <v>15.0503</v>
      </c>
      <c r="AC31">
        <v>15.0564</v>
      </c>
      <c r="AD31">
        <v>15.0542</v>
      </c>
      <c r="AE31">
        <v>15.052199999999999</v>
      </c>
      <c r="AF31">
        <v>15.049099999999999</v>
      </c>
      <c r="AG31">
        <v>15.045500000000001</v>
      </c>
      <c r="AH31">
        <v>15.044600000000001</v>
      </c>
      <c r="AI31">
        <v>15.039899999999999</v>
      </c>
      <c r="AJ31">
        <v>15.0367</v>
      </c>
      <c r="AK31">
        <v>15.0395</v>
      </c>
      <c r="AL31">
        <v>15.0398</v>
      </c>
      <c r="AM31">
        <v>15.0328</v>
      </c>
      <c r="AN31">
        <v>15.036300000000001</v>
      </c>
      <c r="AO31">
        <v>15.042</v>
      </c>
      <c r="AP31">
        <v>15.0351</v>
      </c>
      <c r="AQ31">
        <v>15.0318</v>
      </c>
      <c r="AR31">
        <v>15.0402</v>
      </c>
      <c r="AS31">
        <v>15.0413</v>
      </c>
      <c r="AT31">
        <v>15.043799999999999</v>
      </c>
      <c r="AU31">
        <v>15.0501</v>
      </c>
      <c r="AV31">
        <v>15.043200000000001</v>
      </c>
      <c r="AW31">
        <v>15.0366</v>
      </c>
      <c r="AX31">
        <v>15.0427</v>
      </c>
      <c r="AY31">
        <v>15.0405</v>
      </c>
      <c r="AZ31">
        <v>15.047499999999999</v>
      </c>
      <c r="BA31">
        <v>15.0426</v>
      </c>
      <c r="BB31">
        <v>15.054500000000001</v>
      </c>
      <c r="BC31">
        <v>15.049899999999999</v>
      </c>
      <c r="BD31">
        <v>15.053000000000001</v>
      </c>
      <c r="BE31">
        <v>15.047599999999999</v>
      </c>
      <c r="BF31">
        <v>15.051299999999999</v>
      </c>
      <c r="BG31">
        <v>15.064</v>
      </c>
      <c r="BH31">
        <v>15.069000000000001</v>
      </c>
      <c r="BI31">
        <v>15.064500000000001</v>
      </c>
      <c r="BK31">
        <f t="shared" si="1"/>
        <v>15.0318</v>
      </c>
      <c r="BL31">
        <f t="shared" si="2"/>
        <v>15.069000000000001</v>
      </c>
      <c r="BN31">
        <f t="shared" si="5"/>
        <v>28</v>
      </c>
      <c r="BO31" s="4">
        <f>HLOOKUP(BK31,B31:$BI$144,142-BN31,FALSE)</f>
        <v>0.36180555555555544</v>
      </c>
      <c r="BP31" s="4">
        <f>HLOOKUP(BL31,B31:$BI$144,142-BN31,FALSE)</f>
        <v>0.37361111111111095</v>
      </c>
      <c r="BQ31" s="4" t="str">
        <f t="shared" si="3"/>
        <v>0.3618055555555550.373611111111111</v>
      </c>
      <c r="BR31" s="4"/>
      <c r="BS31" s="4">
        <v>0.35277777777777769</v>
      </c>
      <c r="BT31">
        <f t="shared" si="13"/>
        <v>0</v>
      </c>
      <c r="BU31">
        <f t="shared" si="13"/>
        <v>0</v>
      </c>
      <c r="BV31">
        <f t="shared" si="13"/>
        <v>0</v>
      </c>
      <c r="BW31">
        <f t="shared" si="13"/>
        <v>0</v>
      </c>
      <c r="BX31">
        <f t="shared" si="13"/>
        <v>0</v>
      </c>
      <c r="BY31">
        <f t="shared" si="13"/>
        <v>0</v>
      </c>
      <c r="BZ31">
        <f t="shared" si="13"/>
        <v>0</v>
      </c>
      <c r="CA31">
        <f t="shared" si="13"/>
        <v>0</v>
      </c>
      <c r="CB31">
        <f t="shared" si="13"/>
        <v>0</v>
      </c>
      <c r="CC31">
        <f t="shared" si="13"/>
        <v>0</v>
      </c>
      <c r="CD31">
        <f t="shared" si="13"/>
        <v>0</v>
      </c>
      <c r="CE31">
        <f t="shared" si="13"/>
        <v>0</v>
      </c>
      <c r="CF31">
        <f t="shared" si="13"/>
        <v>0</v>
      </c>
      <c r="CG31">
        <f t="shared" si="13"/>
        <v>0</v>
      </c>
      <c r="CH31">
        <f t="shared" si="13"/>
        <v>0</v>
      </c>
      <c r="CI31">
        <f t="shared" si="13"/>
        <v>0</v>
      </c>
      <c r="CJ31">
        <f t="shared" si="15"/>
        <v>0</v>
      </c>
      <c r="CK31">
        <f t="shared" si="15"/>
        <v>0</v>
      </c>
      <c r="CL31">
        <f t="shared" si="15"/>
        <v>0</v>
      </c>
      <c r="CM31">
        <f t="shared" si="15"/>
        <v>0</v>
      </c>
      <c r="CN31">
        <f t="shared" si="15"/>
        <v>0</v>
      </c>
      <c r="CO31">
        <f t="shared" si="15"/>
        <v>0</v>
      </c>
      <c r="CP31">
        <f t="shared" si="15"/>
        <v>0</v>
      </c>
      <c r="CQ31">
        <f t="shared" si="15"/>
        <v>0</v>
      </c>
      <c r="CR31">
        <f t="shared" si="15"/>
        <v>0</v>
      </c>
      <c r="CS31">
        <f t="shared" si="15"/>
        <v>0</v>
      </c>
      <c r="CT31">
        <f t="shared" si="15"/>
        <v>0</v>
      </c>
      <c r="CU31">
        <f t="shared" si="15"/>
        <v>0</v>
      </c>
      <c r="CV31">
        <f t="shared" si="15"/>
        <v>0</v>
      </c>
      <c r="CW31">
        <f t="shared" si="15"/>
        <v>0</v>
      </c>
      <c r="CX31">
        <f t="shared" si="15"/>
        <v>0</v>
      </c>
      <c r="CY31">
        <f t="shared" si="15"/>
        <v>0</v>
      </c>
      <c r="CZ31">
        <f t="shared" si="15"/>
        <v>0</v>
      </c>
      <c r="DA31">
        <f t="shared" si="15"/>
        <v>0</v>
      </c>
      <c r="DB31">
        <f t="shared" si="15"/>
        <v>0</v>
      </c>
      <c r="DC31">
        <f t="shared" si="15"/>
        <v>0</v>
      </c>
      <c r="DD31">
        <f t="shared" si="15"/>
        <v>0</v>
      </c>
      <c r="DE31">
        <f t="shared" si="15"/>
        <v>0</v>
      </c>
      <c r="DF31">
        <f t="shared" si="15"/>
        <v>0</v>
      </c>
      <c r="DG31">
        <f t="shared" si="15"/>
        <v>0</v>
      </c>
      <c r="DH31">
        <f t="shared" si="15"/>
        <v>0</v>
      </c>
      <c r="DI31">
        <f t="shared" si="15"/>
        <v>0</v>
      </c>
      <c r="DJ31">
        <f t="shared" si="15"/>
        <v>0</v>
      </c>
      <c r="DK31">
        <f t="shared" si="15"/>
        <v>0</v>
      </c>
      <c r="DL31">
        <f t="shared" si="15"/>
        <v>0</v>
      </c>
      <c r="DM31">
        <f t="shared" si="15"/>
        <v>0</v>
      </c>
      <c r="DN31">
        <f t="shared" si="15"/>
        <v>0</v>
      </c>
      <c r="DO31">
        <f t="shared" si="15"/>
        <v>0</v>
      </c>
      <c r="DP31">
        <f t="shared" si="15"/>
        <v>0</v>
      </c>
      <c r="DQ31">
        <f t="shared" si="15"/>
        <v>0</v>
      </c>
      <c r="DR31">
        <f t="shared" si="15"/>
        <v>0</v>
      </c>
      <c r="DS31">
        <f t="shared" si="15"/>
        <v>0</v>
      </c>
      <c r="DT31">
        <f t="shared" si="15"/>
        <v>0</v>
      </c>
      <c r="DU31">
        <f t="shared" si="15"/>
        <v>0</v>
      </c>
      <c r="DV31">
        <f t="shared" si="15"/>
        <v>0</v>
      </c>
      <c r="DW31">
        <f t="shared" si="15"/>
        <v>0</v>
      </c>
      <c r="DX31">
        <f t="shared" si="15"/>
        <v>0</v>
      </c>
      <c r="DY31">
        <f t="shared" si="15"/>
        <v>0</v>
      </c>
      <c r="DZ31">
        <f t="shared" si="15"/>
        <v>0</v>
      </c>
      <c r="EA31">
        <f t="shared" si="15"/>
        <v>0</v>
      </c>
    </row>
    <row r="32" spans="1:131" x14ac:dyDescent="0.25">
      <c r="A32" s="2">
        <v>42601</v>
      </c>
      <c r="B32">
        <v>15.1189</v>
      </c>
      <c r="C32">
        <v>15.116899999999999</v>
      </c>
      <c r="D32">
        <v>15.1228</v>
      </c>
      <c r="E32">
        <v>15.128500000000001</v>
      </c>
      <c r="F32">
        <v>15.124700000000001</v>
      </c>
      <c r="G32">
        <v>15.1304</v>
      </c>
      <c r="H32">
        <v>15.125999999999999</v>
      </c>
      <c r="I32">
        <v>15.123200000000001</v>
      </c>
      <c r="J32">
        <v>15.124700000000001</v>
      </c>
      <c r="K32">
        <v>15.1236</v>
      </c>
      <c r="L32">
        <v>15.125500000000001</v>
      </c>
      <c r="M32">
        <v>15.1265</v>
      </c>
      <c r="N32">
        <v>15.125999999999999</v>
      </c>
      <c r="O32">
        <v>15.1297</v>
      </c>
      <c r="P32">
        <v>15.132999999999999</v>
      </c>
      <c r="Q32">
        <v>15.13</v>
      </c>
      <c r="R32">
        <v>15.129300000000001</v>
      </c>
      <c r="S32">
        <v>15.128</v>
      </c>
      <c r="T32">
        <v>15.123699999999999</v>
      </c>
      <c r="U32">
        <v>15.1257</v>
      </c>
      <c r="V32">
        <v>15.1225</v>
      </c>
      <c r="W32">
        <v>15.121600000000001</v>
      </c>
      <c r="X32">
        <v>15.1183</v>
      </c>
      <c r="Y32">
        <v>15.1189</v>
      </c>
      <c r="Z32">
        <v>15.120900000000001</v>
      </c>
      <c r="AA32">
        <v>15.118499999999999</v>
      </c>
      <c r="AB32">
        <v>15.1191</v>
      </c>
      <c r="AC32">
        <v>15.1188</v>
      </c>
      <c r="AD32">
        <v>15.117900000000001</v>
      </c>
      <c r="AE32">
        <v>15.1181</v>
      </c>
      <c r="AF32">
        <v>15.120699999999999</v>
      </c>
      <c r="AG32">
        <v>15.1189</v>
      </c>
      <c r="AH32">
        <v>15.1187</v>
      </c>
      <c r="AI32">
        <v>15.1167</v>
      </c>
      <c r="AJ32">
        <v>15.117800000000001</v>
      </c>
      <c r="AK32">
        <v>15.117100000000001</v>
      </c>
      <c r="AL32">
        <v>15.116400000000001</v>
      </c>
      <c r="AM32">
        <v>15.1153</v>
      </c>
      <c r="AN32">
        <v>15.1182</v>
      </c>
      <c r="AO32">
        <v>15.115</v>
      </c>
      <c r="AP32">
        <v>15.114000000000001</v>
      </c>
      <c r="AQ32">
        <v>15.1145</v>
      </c>
      <c r="AR32">
        <v>15.114599999999999</v>
      </c>
      <c r="AS32">
        <v>15.1159</v>
      </c>
      <c r="AT32">
        <v>15.1112</v>
      </c>
      <c r="AU32">
        <v>15.1091</v>
      </c>
      <c r="AV32">
        <v>15.1073</v>
      </c>
      <c r="AW32">
        <v>15.104699999999999</v>
      </c>
      <c r="AX32">
        <v>15.108000000000001</v>
      </c>
      <c r="AY32">
        <v>15.1067</v>
      </c>
      <c r="AZ32">
        <v>15.1128</v>
      </c>
      <c r="BA32">
        <v>15.103300000000001</v>
      </c>
      <c r="BB32">
        <v>15.1044</v>
      </c>
      <c r="BC32">
        <v>15.103300000000001</v>
      </c>
      <c r="BD32">
        <v>15.1014</v>
      </c>
      <c r="BE32">
        <v>15.101000000000001</v>
      </c>
      <c r="BF32">
        <v>15.1058</v>
      </c>
      <c r="BG32">
        <v>15.093500000000001</v>
      </c>
      <c r="BH32">
        <v>15.0923</v>
      </c>
      <c r="BI32">
        <v>15.090400000000001</v>
      </c>
      <c r="BK32">
        <f t="shared" si="1"/>
        <v>15.090400000000001</v>
      </c>
      <c r="BL32">
        <f t="shared" si="2"/>
        <v>15.132999999999999</v>
      </c>
      <c r="BN32">
        <f t="shared" si="5"/>
        <v>29</v>
      </c>
      <c r="BO32" s="4">
        <f>HLOOKUP(BK32,B32:$BI$144,142-BN32,FALSE)</f>
        <v>0.37430555555555539</v>
      </c>
      <c r="BP32" s="4">
        <f>HLOOKUP(BL32,B32:$BI$144,142-BN32,FALSE)</f>
        <v>0.3430555555555555</v>
      </c>
      <c r="BQ32" s="4" t="str">
        <f t="shared" si="3"/>
        <v>0.3743055555555550.343055555555556</v>
      </c>
      <c r="BR32" s="4"/>
      <c r="BS32" s="4">
        <v>0.35347222222222213</v>
      </c>
      <c r="BT32">
        <f t="shared" si="13"/>
        <v>0</v>
      </c>
      <c r="BU32">
        <f t="shared" si="13"/>
        <v>0</v>
      </c>
      <c r="BV32">
        <f t="shared" si="13"/>
        <v>0</v>
      </c>
      <c r="BW32">
        <f t="shared" si="13"/>
        <v>0</v>
      </c>
      <c r="BX32">
        <f t="shared" si="13"/>
        <v>0</v>
      </c>
      <c r="BY32">
        <f t="shared" si="13"/>
        <v>0</v>
      </c>
      <c r="BZ32">
        <f t="shared" si="13"/>
        <v>0</v>
      </c>
      <c r="CA32">
        <f t="shared" si="13"/>
        <v>0</v>
      </c>
      <c r="CB32">
        <f t="shared" si="13"/>
        <v>0</v>
      </c>
      <c r="CC32">
        <f t="shared" si="13"/>
        <v>0</v>
      </c>
      <c r="CD32">
        <f t="shared" si="13"/>
        <v>0</v>
      </c>
      <c r="CE32">
        <f t="shared" si="13"/>
        <v>0</v>
      </c>
      <c r="CF32">
        <f t="shared" si="13"/>
        <v>0</v>
      </c>
      <c r="CG32">
        <f t="shared" si="13"/>
        <v>0</v>
      </c>
      <c r="CH32">
        <f t="shared" si="13"/>
        <v>0</v>
      </c>
      <c r="CI32">
        <f t="shared" si="13"/>
        <v>0</v>
      </c>
      <c r="CJ32">
        <f t="shared" si="15"/>
        <v>0</v>
      </c>
      <c r="CK32">
        <f t="shared" si="15"/>
        <v>0</v>
      </c>
      <c r="CL32">
        <f t="shared" si="15"/>
        <v>0</v>
      </c>
      <c r="CM32">
        <f t="shared" si="15"/>
        <v>0</v>
      </c>
      <c r="CN32">
        <f t="shared" si="15"/>
        <v>0</v>
      </c>
      <c r="CO32">
        <f t="shared" si="15"/>
        <v>0</v>
      </c>
      <c r="CP32">
        <f t="shared" si="15"/>
        <v>0</v>
      </c>
      <c r="CQ32">
        <f t="shared" si="15"/>
        <v>0</v>
      </c>
      <c r="CR32">
        <f t="shared" si="15"/>
        <v>0</v>
      </c>
      <c r="CS32">
        <f t="shared" si="15"/>
        <v>0</v>
      </c>
      <c r="CT32">
        <f t="shared" si="15"/>
        <v>0</v>
      </c>
      <c r="CU32">
        <f t="shared" si="15"/>
        <v>0</v>
      </c>
      <c r="CV32">
        <f t="shared" si="15"/>
        <v>0</v>
      </c>
      <c r="CW32">
        <f t="shared" si="15"/>
        <v>0</v>
      </c>
      <c r="CX32">
        <f t="shared" si="15"/>
        <v>0</v>
      </c>
      <c r="CY32">
        <f t="shared" si="15"/>
        <v>0</v>
      </c>
      <c r="CZ32">
        <f t="shared" si="15"/>
        <v>0</v>
      </c>
      <c r="DA32">
        <f t="shared" si="15"/>
        <v>0</v>
      </c>
      <c r="DB32">
        <f t="shared" si="15"/>
        <v>0</v>
      </c>
      <c r="DC32">
        <f t="shared" si="15"/>
        <v>0</v>
      </c>
      <c r="DD32">
        <f t="shared" si="15"/>
        <v>0</v>
      </c>
      <c r="DE32">
        <f t="shared" si="15"/>
        <v>0</v>
      </c>
      <c r="DF32">
        <f t="shared" si="15"/>
        <v>0</v>
      </c>
      <c r="DG32">
        <f t="shared" si="15"/>
        <v>0</v>
      </c>
      <c r="DH32">
        <f t="shared" si="15"/>
        <v>0</v>
      </c>
      <c r="DI32">
        <f t="shared" si="15"/>
        <v>0</v>
      </c>
      <c r="DJ32">
        <f t="shared" si="15"/>
        <v>0</v>
      </c>
      <c r="DK32">
        <f t="shared" si="15"/>
        <v>0</v>
      </c>
      <c r="DL32">
        <f t="shared" si="15"/>
        <v>0</v>
      </c>
      <c r="DM32">
        <f t="shared" si="15"/>
        <v>0</v>
      </c>
      <c r="DN32">
        <f t="shared" si="15"/>
        <v>0</v>
      </c>
      <c r="DO32">
        <f t="shared" si="15"/>
        <v>0</v>
      </c>
      <c r="DP32">
        <f t="shared" si="15"/>
        <v>0</v>
      </c>
      <c r="DQ32">
        <f t="shared" si="15"/>
        <v>0</v>
      </c>
      <c r="DR32">
        <f t="shared" si="15"/>
        <v>0</v>
      </c>
      <c r="DS32">
        <f t="shared" ref="DS32:GD35" si="16">COUNTIF($BQ$3:$BQ$143,$BS32&amp;DS$2)</f>
        <v>0</v>
      </c>
      <c r="DT32">
        <f t="shared" si="16"/>
        <v>0</v>
      </c>
      <c r="DU32">
        <f t="shared" si="16"/>
        <v>0</v>
      </c>
      <c r="DV32">
        <f t="shared" si="16"/>
        <v>0</v>
      </c>
      <c r="DW32">
        <f t="shared" si="16"/>
        <v>0</v>
      </c>
      <c r="DX32">
        <f t="shared" si="16"/>
        <v>0</v>
      </c>
      <c r="DY32">
        <f t="shared" si="16"/>
        <v>0</v>
      </c>
      <c r="DZ32">
        <f t="shared" si="16"/>
        <v>0</v>
      </c>
      <c r="EA32">
        <f t="shared" si="16"/>
        <v>0</v>
      </c>
    </row>
    <row r="33" spans="1:131" x14ac:dyDescent="0.25">
      <c r="A33" s="2">
        <v>42604</v>
      </c>
      <c r="B33">
        <v>15.0937</v>
      </c>
      <c r="C33">
        <v>15.0991</v>
      </c>
      <c r="D33">
        <v>15.0931</v>
      </c>
      <c r="E33">
        <v>15.092700000000001</v>
      </c>
      <c r="F33">
        <v>15.097099999999999</v>
      </c>
      <c r="G33">
        <v>15.097099999999999</v>
      </c>
      <c r="H33">
        <v>15.0954</v>
      </c>
      <c r="I33">
        <v>15.0945</v>
      </c>
      <c r="J33">
        <v>15.101900000000001</v>
      </c>
      <c r="K33">
        <v>15.1065</v>
      </c>
      <c r="L33">
        <v>15.1073</v>
      </c>
      <c r="M33">
        <v>15.107900000000001</v>
      </c>
      <c r="N33">
        <v>15.107900000000001</v>
      </c>
      <c r="O33">
        <v>15.106400000000001</v>
      </c>
      <c r="P33">
        <v>15.1053</v>
      </c>
      <c r="Q33">
        <v>15.1051</v>
      </c>
      <c r="R33">
        <v>15.101100000000001</v>
      </c>
      <c r="S33">
        <v>15.103899999999999</v>
      </c>
      <c r="T33">
        <v>15.104900000000001</v>
      </c>
      <c r="U33">
        <v>15.104699999999999</v>
      </c>
      <c r="V33">
        <v>15.1053</v>
      </c>
      <c r="W33">
        <v>15.1021</v>
      </c>
      <c r="X33">
        <v>15.104799999999999</v>
      </c>
      <c r="Y33">
        <v>15.106</v>
      </c>
      <c r="Z33">
        <v>15.109299999999999</v>
      </c>
      <c r="AA33">
        <v>15.1106</v>
      </c>
      <c r="AB33">
        <v>15.1126</v>
      </c>
      <c r="AC33">
        <v>15.1113</v>
      </c>
      <c r="AD33">
        <v>15.110099999999999</v>
      </c>
      <c r="AE33">
        <v>15.108499999999999</v>
      </c>
      <c r="AF33">
        <v>15.110099999999999</v>
      </c>
      <c r="AG33">
        <v>15.103899999999999</v>
      </c>
      <c r="AH33">
        <v>15.1044</v>
      </c>
      <c r="AI33">
        <v>15.1068</v>
      </c>
      <c r="AJ33">
        <v>15.1066</v>
      </c>
      <c r="AK33">
        <v>15.103899999999999</v>
      </c>
      <c r="AL33">
        <v>15.101100000000001</v>
      </c>
      <c r="AM33">
        <v>15.0967</v>
      </c>
      <c r="AN33">
        <v>15.096500000000001</v>
      </c>
      <c r="AO33">
        <v>15.0984</v>
      </c>
      <c r="AP33">
        <v>15.1004</v>
      </c>
      <c r="AQ33">
        <v>15.0998</v>
      </c>
      <c r="AR33">
        <v>15.100899999999999</v>
      </c>
      <c r="AS33">
        <v>15.101100000000001</v>
      </c>
      <c r="AT33">
        <v>15.1004</v>
      </c>
      <c r="AU33">
        <v>15.1023</v>
      </c>
      <c r="AV33">
        <v>15.097099999999999</v>
      </c>
      <c r="AW33">
        <v>15.0951</v>
      </c>
      <c r="AX33">
        <v>15.0968</v>
      </c>
      <c r="AY33">
        <v>15.0951</v>
      </c>
      <c r="AZ33">
        <v>15.0952</v>
      </c>
      <c r="BA33">
        <v>15.0921</v>
      </c>
      <c r="BB33">
        <v>15.095000000000001</v>
      </c>
      <c r="BC33">
        <v>15.095700000000001</v>
      </c>
      <c r="BD33">
        <v>15.0932</v>
      </c>
      <c r="BE33">
        <v>15.0952</v>
      </c>
      <c r="BF33">
        <v>15.097899999999999</v>
      </c>
      <c r="BG33">
        <v>15.100099999999999</v>
      </c>
      <c r="BH33">
        <v>15.100300000000001</v>
      </c>
      <c r="BI33">
        <v>15.0967</v>
      </c>
      <c r="BK33">
        <f t="shared" si="1"/>
        <v>15.0921</v>
      </c>
      <c r="BL33">
        <f t="shared" si="2"/>
        <v>15.1126</v>
      </c>
      <c r="BN33">
        <f t="shared" si="5"/>
        <v>30</v>
      </c>
      <c r="BO33" s="4">
        <f>HLOOKUP(BK33,B33:$BI$144,142-BN33,FALSE)</f>
        <v>0.36874999999999986</v>
      </c>
      <c r="BP33" s="4">
        <f>HLOOKUP(BL33,B33:$BI$144,142-BN33,FALSE)</f>
        <v>0.35138888888888881</v>
      </c>
      <c r="BQ33" s="4" t="str">
        <f t="shared" si="3"/>
        <v>0.368750.351388888888889</v>
      </c>
      <c r="BR33" s="4"/>
      <c r="BS33" s="4">
        <v>0.35416666666666657</v>
      </c>
      <c r="BT33">
        <f t="shared" si="13"/>
        <v>0</v>
      </c>
      <c r="BU33">
        <f t="shared" si="13"/>
        <v>0</v>
      </c>
      <c r="BV33">
        <f t="shared" si="13"/>
        <v>0</v>
      </c>
      <c r="BW33">
        <f t="shared" si="13"/>
        <v>0</v>
      </c>
      <c r="BX33">
        <f t="shared" si="13"/>
        <v>0</v>
      </c>
      <c r="BY33">
        <f t="shared" si="13"/>
        <v>0</v>
      </c>
      <c r="BZ33">
        <f t="shared" si="13"/>
        <v>0</v>
      </c>
      <c r="CA33">
        <f t="shared" si="13"/>
        <v>0</v>
      </c>
      <c r="CB33">
        <f t="shared" si="13"/>
        <v>0</v>
      </c>
      <c r="CC33">
        <f t="shared" si="13"/>
        <v>0</v>
      </c>
      <c r="CD33">
        <f t="shared" si="13"/>
        <v>0</v>
      </c>
      <c r="CE33">
        <f t="shared" si="13"/>
        <v>0</v>
      </c>
      <c r="CF33">
        <f t="shared" si="13"/>
        <v>0</v>
      </c>
      <c r="CG33">
        <f t="shared" si="13"/>
        <v>0</v>
      </c>
      <c r="CH33">
        <f t="shared" si="13"/>
        <v>0</v>
      </c>
      <c r="CI33">
        <f t="shared" si="13"/>
        <v>0</v>
      </c>
      <c r="CJ33">
        <f t="shared" ref="CJ33:EU36" si="17">COUNTIF($BQ$3:$BQ$143,$BS33&amp;CJ$2)</f>
        <v>0</v>
      </c>
      <c r="CK33">
        <f t="shared" si="17"/>
        <v>0</v>
      </c>
      <c r="CL33">
        <f t="shared" si="17"/>
        <v>0</v>
      </c>
      <c r="CM33">
        <f t="shared" si="17"/>
        <v>0</v>
      </c>
      <c r="CN33">
        <f t="shared" si="17"/>
        <v>0</v>
      </c>
      <c r="CO33">
        <f t="shared" si="17"/>
        <v>0</v>
      </c>
      <c r="CP33">
        <f t="shared" si="17"/>
        <v>0</v>
      </c>
      <c r="CQ33">
        <f t="shared" si="17"/>
        <v>0</v>
      </c>
      <c r="CR33">
        <f t="shared" si="17"/>
        <v>0</v>
      </c>
      <c r="CS33">
        <f t="shared" si="17"/>
        <v>0</v>
      </c>
      <c r="CT33">
        <f t="shared" si="17"/>
        <v>0</v>
      </c>
      <c r="CU33">
        <f t="shared" si="17"/>
        <v>0</v>
      </c>
      <c r="CV33">
        <f t="shared" si="17"/>
        <v>0</v>
      </c>
      <c r="CW33">
        <f t="shared" si="17"/>
        <v>0</v>
      </c>
      <c r="CX33">
        <f t="shared" si="17"/>
        <v>0</v>
      </c>
      <c r="CY33">
        <f t="shared" si="17"/>
        <v>0</v>
      </c>
      <c r="CZ33">
        <f t="shared" si="17"/>
        <v>0</v>
      </c>
      <c r="DA33">
        <f t="shared" si="17"/>
        <v>0</v>
      </c>
      <c r="DB33">
        <f t="shared" si="17"/>
        <v>0</v>
      </c>
      <c r="DC33">
        <f t="shared" si="17"/>
        <v>0</v>
      </c>
      <c r="DD33">
        <f t="shared" si="17"/>
        <v>0</v>
      </c>
      <c r="DE33">
        <f t="shared" si="17"/>
        <v>0</v>
      </c>
      <c r="DF33">
        <f t="shared" si="17"/>
        <v>0</v>
      </c>
      <c r="DG33">
        <f t="shared" si="17"/>
        <v>0</v>
      </c>
      <c r="DH33">
        <f t="shared" si="17"/>
        <v>0</v>
      </c>
      <c r="DI33">
        <f t="shared" si="17"/>
        <v>0</v>
      </c>
      <c r="DJ33">
        <f t="shared" si="17"/>
        <v>0</v>
      </c>
      <c r="DK33">
        <f t="shared" si="17"/>
        <v>0</v>
      </c>
      <c r="DL33">
        <f t="shared" si="17"/>
        <v>0</v>
      </c>
      <c r="DM33">
        <f t="shared" si="17"/>
        <v>0</v>
      </c>
      <c r="DN33">
        <f t="shared" si="17"/>
        <v>0</v>
      </c>
      <c r="DO33">
        <f t="shared" si="17"/>
        <v>0</v>
      </c>
      <c r="DP33">
        <f t="shared" si="17"/>
        <v>0</v>
      </c>
      <c r="DQ33">
        <f t="shared" si="17"/>
        <v>0</v>
      </c>
      <c r="DR33">
        <f t="shared" si="17"/>
        <v>0</v>
      </c>
      <c r="DS33">
        <f t="shared" si="17"/>
        <v>0</v>
      </c>
      <c r="DT33">
        <f t="shared" si="17"/>
        <v>0</v>
      </c>
      <c r="DU33">
        <f t="shared" si="17"/>
        <v>0</v>
      </c>
      <c r="DV33">
        <f t="shared" si="17"/>
        <v>0</v>
      </c>
      <c r="DW33">
        <f t="shared" si="17"/>
        <v>0</v>
      </c>
      <c r="DX33">
        <f t="shared" si="17"/>
        <v>0</v>
      </c>
      <c r="DY33">
        <f t="shared" si="17"/>
        <v>0</v>
      </c>
      <c r="DZ33">
        <f t="shared" si="17"/>
        <v>0</v>
      </c>
      <c r="EA33">
        <f t="shared" si="17"/>
        <v>0</v>
      </c>
    </row>
    <row r="34" spans="1:131" x14ac:dyDescent="0.25">
      <c r="A34" s="2">
        <v>42605</v>
      </c>
      <c r="B34">
        <v>15.0427</v>
      </c>
      <c r="C34">
        <v>15.0434</v>
      </c>
      <c r="D34">
        <v>15.0467</v>
      </c>
      <c r="E34">
        <v>15.046099999999999</v>
      </c>
      <c r="F34">
        <v>15.043699999999999</v>
      </c>
      <c r="G34">
        <v>15.0433</v>
      </c>
      <c r="H34">
        <v>15.039300000000001</v>
      </c>
      <c r="I34">
        <v>15.039199999999999</v>
      </c>
      <c r="J34">
        <v>15.0367</v>
      </c>
      <c r="K34">
        <v>15.042299999999999</v>
      </c>
      <c r="L34">
        <v>15.045</v>
      </c>
      <c r="M34">
        <v>15.047700000000001</v>
      </c>
      <c r="N34">
        <v>15.0487</v>
      </c>
      <c r="O34">
        <v>15.0479</v>
      </c>
      <c r="P34">
        <v>15.0479</v>
      </c>
      <c r="Q34">
        <v>15.0512</v>
      </c>
      <c r="R34">
        <v>15.051500000000001</v>
      </c>
      <c r="S34">
        <v>15.053900000000001</v>
      </c>
      <c r="T34">
        <v>15.0504</v>
      </c>
      <c r="U34">
        <v>15.0509</v>
      </c>
      <c r="V34">
        <v>15.045500000000001</v>
      </c>
      <c r="W34">
        <v>15.0456</v>
      </c>
      <c r="X34">
        <v>15.0427</v>
      </c>
      <c r="Y34">
        <v>15.04</v>
      </c>
      <c r="Z34">
        <v>15.0426</v>
      </c>
      <c r="AA34">
        <v>15.0428</v>
      </c>
      <c r="AB34">
        <v>15.043799999999999</v>
      </c>
      <c r="AC34">
        <v>15.045299999999999</v>
      </c>
      <c r="AD34">
        <v>15.045</v>
      </c>
      <c r="AE34">
        <v>15.0448</v>
      </c>
      <c r="AF34">
        <v>15.044499999999999</v>
      </c>
      <c r="AG34">
        <v>15.041700000000001</v>
      </c>
      <c r="AH34">
        <v>15.0428</v>
      </c>
      <c r="AI34">
        <v>15.0405</v>
      </c>
      <c r="AJ34">
        <v>15.036300000000001</v>
      </c>
      <c r="AK34">
        <v>15.0379</v>
      </c>
      <c r="AL34">
        <v>15.04</v>
      </c>
      <c r="AM34">
        <v>15.0389</v>
      </c>
      <c r="AN34">
        <v>15.0367</v>
      </c>
      <c r="AO34">
        <v>15.0372</v>
      </c>
      <c r="AP34">
        <v>15.0406</v>
      </c>
      <c r="AQ34">
        <v>15.040699999999999</v>
      </c>
      <c r="AR34">
        <v>15.0397</v>
      </c>
      <c r="AS34">
        <v>15.0326</v>
      </c>
      <c r="AT34">
        <v>15.0398</v>
      </c>
      <c r="AU34">
        <v>15.0406</v>
      </c>
      <c r="AV34">
        <v>15.036899999999999</v>
      </c>
      <c r="AW34">
        <v>15.042400000000001</v>
      </c>
      <c r="AX34">
        <v>15.041499999999999</v>
      </c>
      <c r="AY34">
        <v>15.041399999999999</v>
      </c>
      <c r="AZ34">
        <v>15.0345</v>
      </c>
      <c r="BA34">
        <v>15.0396</v>
      </c>
      <c r="BB34">
        <v>15.041499999999999</v>
      </c>
      <c r="BC34">
        <v>15.0421</v>
      </c>
      <c r="BD34">
        <v>15.056699999999999</v>
      </c>
      <c r="BE34">
        <v>15.0624</v>
      </c>
      <c r="BF34">
        <v>15.057</v>
      </c>
      <c r="BG34">
        <v>15.059699999999999</v>
      </c>
      <c r="BH34">
        <v>15.059100000000001</v>
      </c>
      <c r="BI34">
        <v>15.056100000000001</v>
      </c>
      <c r="BK34">
        <f t="shared" si="1"/>
        <v>15.0326</v>
      </c>
      <c r="BL34">
        <f t="shared" si="2"/>
        <v>15.0624</v>
      </c>
      <c r="BN34">
        <f t="shared" si="5"/>
        <v>31</v>
      </c>
      <c r="BO34" s="4">
        <f>HLOOKUP(BK34,B34:$BI$144,142-BN34,FALSE)</f>
        <v>0.36319444444444432</v>
      </c>
      <c r="BP34" s="4">
        <f>HLOOKUP(BL34,B34:$BI$144,142-BN34,FALSE)</f>
        <v>0.37152777777777762</v>
      </c>
      <c r="BQ34" s="4" t="str">
        <f t="shared" si="3"/>
        <v>0.3631944444444440.371527777777778</v>
      </c>
      <c r="BR34" s="4"/>
      <c r="BS34" s="4">
        <v>0.35486111111111102</v>
      </c>
      <c r="BT34">
        <f t="shared" si="13"/>
        <v>0</v>
      </c>
      <c r="BU34">
        <f t="shared" si="13"/>
        <v>0</v>
      </c>
      <c r="BV34">
        <f t="shared" si="13"/>
        <v>0</v>
      </c>
      <c r="BW34">
        <f t="shared" si="13"/>
        <v>0</v>
      </c>
      <c r="BX34">
        <f t="shared" si="13"/>
        <v>0</v>
      </c>
      <c r="BY34">
        <f t="shared" si="13"/>
        <v>0</v>
      </c>
      <c r="BZ34">
        <f t="shared" si="13"/>
        <v>0</v>
      </c>
      <c r="CA34">
        <f t="shared" si="13"/>
        <v>0</v>
      </c>
      <c r="CB34">
        <f t="shared" si="13"/>
        <v>0</v>
      </c>
      <c r="CC34">
        <f t="shared" si="13"/>
        <v>0</v>
      </c>
      <c r="CD34">
        <f t="shared" si="13"/>
        <v>0</v>
      </c>
      <c r="CE34">
        <f t="shared" si="13"/>
        <v>0</v>
      </c>
      <c r="CF34">
        <f t="shared" si="13"/>
        <v>0</v>
      </c>
      <c r="CG34">
        <f t="shared" si="13"/>
        <v>0</v>
      </c>
      <c r="CH34">
        <f t="shared" si="13"/>
        <v>0</v>
      </c>
      <c r="CI34">
        <f t="shared" si="13"/>
        <v>0</v>
      </c>
      <c r="CJ34">
        <f t="shared" si="17"/>
        <v>0</v>
      </c>
      <c r="CK34">
        <f t="shared" si="17"/>
        <v>0</v>
      </c>
      <c r="CL34">
        <f t="shared" si="17"/>
        <v>0</v>
      </c>
      <c r="CM34">
        <f t="shared" si="17"/>
        <v>0</v>
      </c>
      <c r="CN34">
        <f t="shared" si="17"/>
        <v>0</v>
      </c>
      <c r="CO34">
        <f t="shared" si="17"/>
        <v>0</v>
      </c>
      <c r="CP34">
        <f t="shared" si="17"/>
        <v>0</v>
      </c>
      <c r="CQ34">
        <f t="shared" si="17"/>
        <v>0</v>
      </c>
      <c r="CR34">
        <f t="shared" si="17"/>
        <v>0</v>
      </c>
      <c r="CS34">
        <f t="shared" si="17"/>
        <v>0</v>
      </c>
      <c r="CT34">
        <f t="shared" si="17"/>
        <v>0</v>
      </c>
      <c r="CU34">
        <f t="shared" si="17"/>
        <v>0</v>
      </c>
      <c r="CV34">
        <f t="shared" si="17"/>
        <v>0</v>
      </c>
      <c r="CW34">
        <f t="shared" si="17"/>
        <v>0</v>
      </c>
      <c r="CX34">
        <f t="shared" si="17"/>
        <v>0</v>
      </c>
      <c r="CY34">
        <f t="shared" si="17"/>
        <v>0</v>
      </c>
      <c r="CZ34">
        <f t="shared" si="17"/>
        <v>0</v>
      </c>
      <c r="DA34">
        <f t="shared" si="17"/>
        <v>0</v>
      </c>
      <c r="DB34">
        <f t="shared" si="17"/>
        <v>0</v>
      </c>
      <c r="DC34">
        <f t="shared" si="17"/>
        <v>0</v>
      </c>
      <c r="DD34">
        <f t="shared" si="17"/>
        <v>0</v>
      </c>
      <c r="DE34">
        <f t="shared" si="17"/>
        <v>0</v>
      </c>
      <c r="DF34">
        <f t="shared" si="17"/>
        <v>0</v>
      </c>
      <c r="DG34">
        <f t="shared" si="17"/>
        <v>0</v>
      </c>
      <c r="DH34">
        <f t="shared" si="17"/>
        <v>0</v>
      </c>
      <c r="DI34">
        <f t="shared" si="17"/>
        <v>0</v>
      </c>
      <c r="DJ34">
        <f t="shared" si="17"/>
        <v>0</v>
      </c>
      <c r="DK34">
        <f t="shared" si="17"/>
        <v>0</v>
      </c>
      <c r="DL34">
        <f t="shared" si="17"/>
        <v>0</v>
      </c>
      <c r="DM34">
        <f t="shared" si="17"/>
        <v>0</v>
      </c>
      <c r="DN34">
        <f t="shared" si="17"/>
        <v>0</v>
      </c>
      <c r="DO34">
        <f t="shared" si="17"/>
        <v>0</v>
      </c>
      <c r="DP34">
        <f t="shared" si="17"/>
        <v>0</v>
      </c>
      <c r="DQ34">
        <f t="shared" si="17"/>
        <v>0</v>
      </c>
      <c r="DR34">
        <f t="shared" si="17"/>
        <v>0</v>
      </c>
      <c r="DS34">
        <f t="shared" si="17"/>
        <v>0</v>
      </c>
      <c r="DT34">
        <f t="shared" si="17"/>
        <v>0</v>
      </c>
      <c r="DU34">
        <f t="shared" si="17"/>
        <v>0</v>
      </c>
      <c r="DV34">
        <f t="shared" si="17"/>
        <v>0</v>
      </c>
      <c r="DW34">
        <f t="shared" si="17"/>
        <v>0</v>
      </c>
      <c r="DX34">
        <f t="shared" si="17"/>
        <v>0</v>
      </c>
      <c r="DY34">
        <f t="shared" si="17"/>
        <v>0</v>
      </c>
      <c r="DZ34">
        <f t="shared" si="17"/>
        <v>1</v>
      </c>
      <c r="EA34">
        <f t="shared" si="17"/>
        <v>0</v>
      </c>
    </row>
    <row r="35" spans="1:131" x14ac:dyDescent="0.25">
      <c r="A35" s="2">
        <v>42606</v>
      </c>
      <c r="B35">
        <v>15.0739</v>
      </c>
      <c r="C35">
        <v>15.0747</v>
      </c>
      <c r="D35">
        <v>15.0747</v>
      </c>
      <c r="E35">
        <v>15.076599999999999</v>
      </c>
      <c r="F35">
        <v>15.078200000000001</v>
      </c>
      <c r="G35">
        <v>15.0718</v>
      </c>
      <c r="H35">
        <v>15.0733</v>
      </c>
      <c r="I35">
        <v>15.0722</v>
      </c>
      <c r="J35">
        <v>15.075200000000001</v>
      </c>
      <c r="K35">
        <v>15.0771</v>
      </c>
      <c r="L35">
        <v>15.078799999999999</v>
      </c>
      <c r="M35">
        <v>15.0786</v>
      </c>
      <c r="N35">
        <v>15.081</v>
      </c>
      <c r="O35">
        <v>15.0814</v>
      </c>
      <c r="P35">
        <v>15.0807</v>
      </c>
      <c r="Q35">
        <v>15.08</v>
      </c>
      <c r="R35">
        <v>15.080299999999999</v>
      </c>
      <c r="S35">
        <v>15.080299999999999</v>
      </c>
      <c r="T35">
        <v>15.0802</v>
      </c>
      <c r="U35">
        <v>15.0816</v>
      </c>
      <c r="V35">
        <v>15.082800000000001</v>
      </c>
      <c r="W35">
        <v>15.084099999999999</v>
      </c>
      <c r="X35">
        <v>15.085599999999999</v>
      </c>
      <c r="Y35">
        <v>15.0847</v>
      </c>
      <c r="Z35">
        <v>15.0838</v>
      </c>
      <c r="AA35">
        <v>15.08</v>
      </c>
      <c r="AB35">
        <v>15.0769</v>
      </c>
      <c r="AC35">
        <v>15.0769</v>
      </c>
      <c r="AD35">
        <v>15.0785</v>
      </c>
      <c r="AE35">
        <v>15.0793</v>
      </c>
      <c r="AF35">
        <v>15.076599999999999</v>
      </c>
      <c r="AG35">
        <v>15.075699999999999</v>
      </c>
      <c r="AH35">
        <v>15.078799999999999</v>
      </c>
      <c r="AI35">
        <v>15.0764</v>
      </c>
      <c r="AJ35">
        <v>15.0745</v>
      </c>
      <c r="AK35">
        <v>15.075699999999999</v>
      </c>
      <c r="AL35">
        <v>15.0777</v>
      </c>
      <c r="AM35">
        <v>15.074999999999999</v>
      </c>
      <c r="AN35">
        <v>15.074</v>
      </c>
      <c r="AO35">
        <v>15.076700000000001</v>
      </c>
      <c r="AP35">
        <v>15.075900000000001</v>
      </c>
      <c r="AQ35">
        <v>15.0747</v>
      </c>
      <c r="AR35">
        <v>15.0779</v>
      </c>
      <c r="AS35">
        <v>15.078099999999999</v>
      </c>
      <c r="AT35">
        <v>15.0687</v>
      </c>
      <c r="AU35">
        <v>15.0669</v>
      </c>
      <c r="AV35">
        <v>15.0693</v>
      </c>
      <c r="AW35">
        <v>15.068099999999999</v>
      </c>
      <c r="AX35">
        <v>15.069800000000001</v>
      </c>
      <c r="AY35">
        <v>15.0672</v>
      </c>
      <c r="AZ35">
        <v>15.068199999999999</v>
      </c>
      <c r="BA35">
        <v>15.0665</v>
      </c>
      <c r="BB35">
        <v>15.0634</v>
      </c>
      <c r="BC35">
        <v>15.063700000000001</v>
      </c>
      <c r="BD35">
        <v>15.065799999999999</v>
      </c>
      <c r="BE35">
        <v>15.0662</v>
      </c>
      <c r="BF35">
        <v>15.062200000000001</v>
      </c>
      <c r="BG35">
        <v>15.06</v>
      </c>
      <c r="BH35">
        <v>15.0627</v>
      </c>
      <c r="BI35">
        <v>15.0627</v>
      </c>
      <c r="BK35">
        <f t="shared" si="1"/>
        <v>15.06</v>
      </c>
      <c r="BL35">
        <f t="shared" si="2"/>
        <v>15.085599999999999</v>
      </c>
      <c r="BN35">
        <f t="shared" si="5"/>
        <v>32</v>
      </c>
      <c r="BO35" s="4">
        <f>HLOOKUP(BK35,B35:$BI$144,142-BN35,FALSE)</f>
        <v>0.37291666666666651</v>
      </c>
      <c r="BP35" s="4">
        <f>HLOOKUP(BL35,B35:$BI$144,142-BN35,FALSE)</f>
        <v>0.34861111111111104</v>
      </c>
      <c r="BQ35" s="4" t="str">
        <f t="shared" si="3"/>
        <v>0.3729166666666670.348611111111111</v>
      </c>
      <c r="BR35" s="4"/>
      <c r="BS35" s="4">
        <v>0.35555555555555546</v>
      </c>
      <c r="BT35">
        <f t="shared" si="13"/>
        <v>0</v>
      </c>
      <c r="BU35">
        <f t="shared" si="13"/>
        <v>0</v>
      </c>
      <c r="BV35">
        <f t="shared" si="13"/>
        <v>0</v>
      </c>
      <c r="BW35">
        <f t="shared" si="13"/>
        <v>0</v>
      </c>
      <c r="BX35">
        <f t="shared" si="13"/>
        <v>0</v>
      </c>
      <c r="BY35">
        <f t="shared" si="13"/>
        <v>0</v>
      </c>
      <c r="BZ35">
        <f t="shared" si="13"/>
        <v>0</v>
      </c>
      <c r="CA35">
        <f t="shared" si="13"/>
        <v>0</v>
      </c>
      <c r="CB35">
        <f t="shared" si="13"/>
        <v>0</v>
      </c>
      <c r="CC35">
        <f t="shared" si="13"/>
        <v>0</v>
      </c>
      <c r="CD35">
        <f t="shared" si="13"/>
        <v>0</v>
      </c>
      <c r="CE35">
        <f t="shared" si="13"/>
        <v>0</v>
      </c>
      <c r="CF35">
        <f t="shared" si="13"/>
        <v>0</v>
      </c>
      <c r="CG35">
        <f t="shared" si="13"/>
        <v>0</v>
      </c>
      <c r="CH35">
        <f t="shared" si="13"/>
        <v>0</v>
      </c>
      <c r="CI35">
        <f t="shared" si="13"/>
        <v>0</v>
      </c>
      <c r="CJ35">
        <f t="shared" si="17"/>
        <v>0</v>
      </c>
      <c r="CK35">
        <f t="shared" si="17"/>
        <v>0</v>
      </c>
      <c r="CL35">
        <f t="shared" si="17"/>
        <v>1</v>
      </c>
      <c r="CM35">
        <f t="shared" si="17"/>
        <v>0</v>
      </c>
      <c r="CN35">
        <f t="shared" si="17"/>
        <v>0</v>
      </c>
      <c r="CO35">
        <f t="shared" si="17"/>
        <v>0</v>
      </c>
      <c r="CP35">
        <f t="shared" si="17"/>
        <v>0</v>
      </c>
      <c r="CQ35">
        <f t="shared" si="17"/>
        <v>0</v>
      </c>
      <c r="CR35">
        <f t="shared" si="17"/>
        <v>0</v>
      </c>
      <c r="CS35">
        <f t="shared" si="17"/>
        <v>0</v>
      </c>
      <c r="CT35">
        <f t="shared" si="17"/>
        <v>0</v>
      </c>
      <c r="CU35">
        <f t="shared" si="17"/>
        <v>0</v>
      </c>
      <c r="CV35">
        <f t="shared" si="17"/>
        <v>0</v>
      </c>
      <c r="CW35">
        <f t="shared" si="17"/>
        <v>0</v>
      </c>
      <c r="CX35">
        <f t="shared" si="17"/>
        <v>0</v>
      </c>
      <c r="CY35">
        <f t="shared" si="17"/>
        <v>0</v>
      </c>
      <c r="CZ35">
        <f t="shared" si="17"/>
        <v>0</v>
      </c>
      <c r="DA35">
        <f t="shared" si="17"/>
        <v>0</v>
      </c>
      <c r="DB35">
        <f t="shared" si="17"/>
        <v>0</v>
      </c>
      <c r="DC35">
        <f t="shared" si="17"/>
        <v>0</v>
      </c>
      <c r="DD35">
        <f t="shared" si="17"/>
        <v>0</v>
      </c>
      <c r="DE35">
        <f t="shared" si="17"/>
        <v>0</v>
      </c>
      <c r="DF35">
        <f t="shared" si="17"/>
        <v>0</v>
      </c>
      <c r="DG35">
        <f t="shared" si="17"/>
        <v>0</v>
      </c>
      <c r="DH35">
        <f t="shared" si="17"/>
        <v>0</v>
      </c>
      <c r="DI35">
        <f t="shared" si="17"/>
        <v>0</v>
      </c>
      <c r="DJ35">
        <f t="shared" si="17"/>
        <v>0</v>
      </c>
      <c r="DK35">
        <f t="shared" si="17"/>
        <v>0</v>
      </c>
      <c r="DL35">
        <f t="shared" si="17"/>
        <v>0</v>
      </c>
      <c r="DM35">
        <f t="shared" si="17"/>
        <v>0</v>
      </c>
      <c r="DN35">
        <f t="shared" si="17"/>
        <v>0</v>
      </c>
      <c r="DO35">
        <f t="shared" si="17"/>
        <v>0</v>
      </c>
      <c r="DP35">
        <f t="shared" si="17"/>
        <v>0</v>
      </c>
      <c r="DQ35">
        <f t="shared" si="17"/>
        <v>0</v>
      </c>
      <c r="DR35">
        <f t="shared" si="17"/>
        <v>0</v>
      </c>
      <c r="DS35">
        <f t="shared" si="17"/>
        <v>0</v>
      </c>
      <c r="DT35">
        <f t="shared" si="17"/>
        <v>0</v>
      </c>
      <c r="DU35">
        <f t="shared" si="17"/>
        <v>0</v>
      </c>
      <c r="DV35">
        <f t="shared" si="17"/>
        <v>0</v>
      </c>
      <c r="DW35">
        <f t="shared" si="17"/>
        <v>0</v>
      </c>
      <c r="DX35">
        <f t="shared" si="17"/>
        <v>0</v>
      </c>
      <c r="DY35">
        <f t="shared" si="17"/>
        <v>0</v>
      </c>
      <c r="DZ35">
        <f t="shared" si="17"/>
        <v>1</v>
      </c>
      <c r="EA35">
        <f t="shared" si="17"/>
        <v>0</v>
      </c>
    </row>
    <row r="36" spans="1:131" x14ac:dyDescent="0.25">
      <c r="A36" s="2">
        <v>42607</v>
      </c>
      <c r="B36">
        <v>15.055099999999999</v>
      </c>
      <c r="C36">
        <v>15.0588</v>
      </c>
      <c r="D36">
        <v>15.0611</v>
      </c>
      <c r="E36">
        <v>15.0616</v>
      </c>
      <c r="F36">
        <v>15.0623</v>
      </c>
      <c r="G36">
        <v>15.068099999999999</v>
      </c>
      <c r="H36">
        <v>15.067600000000001</v>
      </c>
      <c r="I36">
        <v>15.07</v>
      </c>
      <c r="J36">
        <v>15.0702</v>
      </c>
      <c r="K36">
        <v>15.0665</v>
      </c>
      <c r="L36">
        <v>15.0649</v>
      </c>
      <c r="M36">
        <v>15.0687</v>
      </c>
      <c r="N36">
        <v>15.066700000000001</v>
      </c>
      <c r="O36">
        <v>15.067500000000001</v>
      </c>
      <c r="P36">
        <v>15.066599999999999</v>
      </c>
      <c r="Q36">
        <v>15.063000000000001</v>
      </c>
      <c r="R36">
        <v>15.062799999999999</v>
      </c>
      <c r="S36">
        <v>15.063599999999999</v>
      </c>
      <c r="T36">
        <v>15.0665</v>
      </c>
      <c r="U36">
        <v>15.0633</v>
      </c>
      <c r="V36">
        <v>15.0633</v>
      </c>
      <c r="W36">
        <v>15.063700000000001</v>
      </c>
      <c r="X36">
        <v>15.058</v>
      </c>
      <c r="Y36">
        <v>15.058999999999999</v>
      </c>
      <c r="Z36">
        <v>15.06</v>
      </c>
      <c r="AA36">
        <v>15.061299999999999</v>
      </c>
      <c r="AB36">
        <v>15.0669</v>
      </c>
      <c r="AC36">
        <v>15.067299999999999</v>
      </c>
      <c r="AD36">
        <v>15.0671</v>
      </c>
      <c r="AE36">
        <v>15.0663</v>
      </c>
      <c r="AF36">
        <v>15.065799999999999</v>
      </c>
      <c r="AG36">
        <v>15.066800000000001</v>
      </c>
      <c r="AH36">
        <v>15.065799999999999</v>
      </c>
      <c r="AI36">
        <v>15.0663</v>
      </c>
      <c r="AJ36">
        <v>15.065</v>
      </c>
      <c r="AK36">
        <v>15.066700000000001</v>
      </c>
      <c r="AL36">
        <v>15.0684</v>
      </c>
      <c r="AM36">
        <v>15.067600000000001</v>
      </c>
      <c r="AN36">
        <v>15.0693</v>
      </c>
      <c r="AO36">
        <v>15.0672</v>
      </c>
      <c r="AP36">
        <v>15.068300000000001</v>
      </c>
      <c r="AQ36">
        <v>15.072100000000001</v>
      </c>
      <c r="AR36">
        <v>15.073</v>
      </c>
      <c r="AS36">
        <v>15.073</v>
      </c>
      <c r="AT36">
        <v>15.073499999999999</v>
      </c>
      <c r="AU36">
        <v>15.074299999999999</v>
      </c>
      <c r="AV36">
        <v>15.0739</v>
      </c>
      <c r="AW36">
        <v>15.074999999999999</v>
      </c>
      <c r="AX36">
        <v>15.073399999999999</v>
      </c>
      <c r="AY36">
        <v>15.074299999999999</v>
      </c>
      <c r="AZ36">
        <v>15.077</v>
      </c>
      <c r="BA36">
        <v>15.073</v>
      </c>
      <c r="BB36">
        <v>15.0731</v>
      </c>
      <c r="BC36">
        <v>15.069000000000001</v>
      </c>
      <c r="BD36">
        <v>15.0685</v>
      </c>
      <c r="BE36">
        <v>15.069699999999999</v>
      </c>
      <c r="BF36">
        <v>15.068199999999999</v>
      </c>
      <c r="BG36">
        <v>15.0654</v>
      </c>
      <c r="BH36">
        <v>15.067399999999999</v>
      </c>
      <c r="BI36">
        <v>15.068</v>
      </c>
      <c r="BK36">
        <f t="shared" si="1"/>
        <v>15.055099999999999</v>
      </c>
      <c r="BL36">
        <f t="shared" si="2"/>
        <v>15.077</v>
      </c>
      <c r="BN36">
        <f t="shared" si="5"/>
        <v>33</v>
      </c>
      <c r="BO36" s="4">
        <f>HLOOKUP(BK36,B36:$BI$144,142-BN36,FALSE)</f>
        <v>0.33333333333333331</v>
      </c>
      <c r="BP36" s="4">
        <f>HLOOKUP(BL36,B36:$BI$144,142-BN36,FALSE)</f>
        <v>0.36805555555555541</v>
      </c>
      <c r="BQ36" s="4" t="str">
        <f t="shared" si="3"/>
        <v>0.3333333333333330.368055555555555</v>
      </c>
      <c r="BR36" s="4"/>
      <c r="BS36" s="4">
        <v>0.3562499999999999</v>
      </c>
      <c r="BT36">
        <f t="shared" si="13"/>
        <v>0</v>
      </c>
      <c r="BU36">
        <f t="shared" si="13"/>
        <v>0</v>
      </c>
      <c r="BV36">
        <f t="shared" si="13"/>
        <v>0</v>
      </c>
      <c r="BW36">
        <f t="shared" si="13"/>
        <v>0</v>
      </c>
      <c r="BX36">
        <f t="shared" si="13"/>
        <v>0</v>
      </c>
      <c r="BY36">
        <f t="shared" si="13"/>
        <v>0</v>
      </c>
      <c r="BZ36">
        <f t="shared" si="13"/>
        <v>0</v>
      </c>
      <c r="CA36">
        <f t="shared" si="13"/>
        <v>0</v>
      </c>
      <c r="CB36">
        <f t="shared" si="13"/>
        <v>0</v>
      </c>
      <c r="CC36">
        <f t="shared" si="13"/>
        <v>0</v>
      </c>
      <c r="CD36">
        <f t="shared" si="13"/>
        <v>0</v>
      </c>
      <c r="CE36">
        <f t="shared" si="13"/>
        <v>0</v>
      </c>
      <c r="CF36">
        <f t="shared" si="13"/>
        <v>0</v>
      </c>
      <c r="CG36">
        <f t="shared" si="13"/>
        <v>0</v>
      </c>
      <c r="CH36">
        <f t="shared" si="13"/>
        <v>0</v>
      </c>
      <c r="CI36">
        <f t="shared" si="13"/>
        <v>0</v>
      </c>
      <c r="CJ36">
        <f t="shared" si="17"/>
        <v>0</v>
      </c>
      <c r="CK36">
        <f t="shared" si="17"/>
        <v>0</v>
      </c>
      <c r="CL36">
        <f t="shared" si="17"/>
        <v>0</v>
      </c>
      <c r="CM36">
        <f t="shared" si="17"/>
        <v>0</v>
      </c>
      <c r="CN36">
        <f t="shared" si="17"/>
        <v>0</v>
      </c>
      <c r="CO36">
        <f t="shared" si="17"/>
        <v>0</v>
      </c>
      <c r="CP36">
        <f t="shared" si="17"/>
        <v>0</v>
      </c>
      <c r="CQ36">
        <f t="shared" si="17"/>
        <v>0</v>
      </c>
      <c r="CR36">
        <f t="shared" si="17"/>
        <v>0</v>
      </c>
      <c r="CS36">
        <f t="shared" si="17"/>
        <v>0</v>
      </c>
      <c r="CT36">
        <f t="shared" si="17"/>
        <v>0</v>
      </c>
      <c r="CU36">
        <f t="shared" si="17"/>
        <v>0</v>
      </c>
      <c r="CV36">
        <f t="shared" si="17"/>
        <v>0</v>
      </c>
      <c r="CW36">
        <f t="shared" si="17"/>
        <v>0</v>
      </c>
      <c r="CX36">
        <f t="shared" si="17"/>
        <v>0</v>
      </c>
      <c r="CY36">
        <f t="shared" si="17"/>
        <v>0</v>
      </c>
      <c r="CZ36">
        <f t="shared" si="17"/>
        <v>0</v>
      </c>
      <c r="DA36">
        <f t="shared" si="17"/>
        <v>0</v>
      </c>
      <c r="DB36">
        <f t="shared" si="17"/>
        <v>0</v>
      </c>
      <c r="DC36">
        <f t="shared" si="17"/>
        <v>0</v>
      </c>
      <c r="DD36">
        <f t="shared" si="17"/>
        <v>0</v>
      </c>
      <c r="DE36">
        <f t="shared" si="17"/>
        <v>0</v>
      </c>
      <c r="DF36">
        <f t="shared" si="17"/>
        <v>0</v>
      </c>
      <c r="DG36">
        <f t="shared" si="17"/>
        <v>0</v>
      </c>
      <c r="DH36">
        <f t="shared" si="17"/>
        <v>0</v>
      </c>
      <c r="DI36">
        <f t="shared" si="17"/>
        <v>0</v>
      </c>
      <c r="DJ36">
        <f t="shared" si="17"/>
        <v>0</v>
      </c>
      <c r="DK36">
        <f t="shared" si="17"/>
        <v>0</v>
      </c>
      <c r="DL36">
        <f t="shared" si="17"/>
        <v>0</v>
      </c>
      <c r="DM36">
        <f t="shared" si="17"/>
        <v>0</v>
      </c>
      <c r="DN36">
        <f t="shared" si="17"/>
        <v>0</v>
      </c>
      <c r="DO36">
        <f t="shared" si="17"/>
        <v>0</v>
      </c>
      <c r="DP36">
        <f t="shared" si="17"/>
        <v>0</v>
      </c>
      <c r="DQ36">
        <f t="shared" si="17"/>
        <v>0</v>
      </c>
      <c r="DR36">
        <f t="shared" si="17"/>
        <v>0</v>
      </c>
      <c r="DS36">
        <f t="shared" si="17"/>
        <v>0</v>
      </c>
      <c r="DT36">
        <f t="shared" si="17"/>
        <v>0</v>
      </c>
      <c r="DU36">
        <f t="shared" si="17"/>
        <v>0</v>
      </c>
      <c r="DV36">
        <f t="shared" si="17"/>
        <v>0</v>
      </c>
      <c r="DW36">
        <f t="shared" si="17"/>
        <v>0</v>
      </c>
      <c r="DX36">
        <f t="shared" si="17"/>
        <v>0</v>
      </c>
      <c r="DY36">
        <f t="shared" si="17"/>
        <v>0</v>
      </c>
      <c r="DZ36">
        <f t="shared" si="17"/>
        <v>0</v>
      </c>
      <c r="EA36">
        <f t="shared" si="17"/>
        <v>0</v>
      </c>
    </row>
    <row r="37" spans="1:131" x14ac:dyDescent="0.25">
      <c r="A37" s="2">
        <v>42608</v>
      </c>
      <c r="B37">
        <v>15.0602</v>
      </c>
      <c r="C37">
        <v>15.064</v>
      </c>
      <c r="D37">
        <v>15.067</v>
      </c>
      <c r="E37">
        <v>15.0669</v>
      </c>
      <c r="F37">
        <v>15.070499999999999</v>
      </c>
      <c r="G37">
        <v>15.074400000000001</v>
      </c>
      <c r="H37">
        <v>15.069100000000001</v>
      </c>
      <c r="I37">
        <v>15.069900000000001</v>
      </c>
      <c r="J37">
        <v>15.0633</v>
      </c>
      <c r="K37">
        <v>15.0624</v>
      </c>
      <c r="L37">
        <v>15.059799999999999</v>
      </c>
      <c r="M37">
        <v>15.060499999999999</v>
      </c>
      <c r="N37">
        <v>15.0656</v>
      </c>
      <c r="O37">
        <v>15.0623</v>
      </c>
      <c r="P37">
        <v>15.061400000000001</v>
      </c>
      <c r="Q37">
        <v>15.062200000000001</v>
      </c>
      <c r="R37">
        <v>15.061199999999999</v>
      </c>
      <c r="S37">
        <v>15.0595</v>
      </c>
      <c r="T37">
        <v>15.0611</v>
      </c>
      <c r="U37">
        <v>15.063700000000001</v>
      </c>
      <c r="V37">
        <v>15.065300000000001</v>
      </c>
      <c r="W37">
        <v>15.0648</v>
      </c>
      <c r="X37">
        <v>15.0649</v>
      </c>
      <c r="Y37">
        <v>15.0669</v>
      </c>
      <c r="Z37">
        <v>15.065300000000001</v>
      </c>
      <c r="AA37">
        <v>15.0654</v>
      </c>
      <c r="AB37">
        <v>15.061999999999999</v>
      </c>
      <c r="AC37">
        <v>15.063499999999999</v>
      </c>
      <c r="AD37">
        <v>15.065099999999999</v>
      </c>
      <c r="AE37">
        <v>15.0661</v>
      </c>
      <c r="AF37">
        <v>15.0672</v>
      </c>
      <c r="AG37">
        <v>15.0694</v>
      </c>
      <c r="AH37">
        <v>15.0687</v>
      </c>
      <c r="AI37">
        <v>15.068099999999999</v>
      </c>
      <c r="AJ37">
        <v>15.0669</v>
      </c>
      <c r="AK37">
        <v>15.067299999999999</v>
      </c>
      <c r="AL37">
        <v>15.0663</v>
      </c>
      <c r="AM37">
        <v>15.064399999999999</v>
      </c>
      <c r="AN37">
        <v>15.0654</v>
      </c>
      <c r="AO37">
        <v>15.0647</v>
      </c>
      <c r="AP37">
        <v>15.062799999999999</v>
      </c>
      <c r="AQ37">
        <v>15.065099999999999</v>
      </c>
      <c r="AR37">
        <v>15.0646</v>
      </c>
      <c r="AS37">
        <v>15.065799999999999</v>
      </c>
      <c r="AT37">
        <v>15.065099999999999</v>
      </c>
      <c r="AU37">
        <v>15.067299999999999</v>
      </c>
      <c r="AV37">
        <v>15.068899999999999</v>
      </c>
      <c r="AW37">
        <v>15.069900000000001</v>
      </c>
      <c r="AX37">
        <v>15.0716</v>
      </c>
      <c r="AY37">
        <v>15.0747</v>
      </c>
      <c r="AZ37">
        <v>15.075100000000001</v>
      </c>
      <c r="BA37">
        <v>15.074299999999999</v>
      </c>
      <c r="BB37">
        <v>15.0725</v>
      </c>
      <c r="BC37">
        <v>15.0738</v>
      </c>
      <c r="BD37">
        <v>15.072699999999999</v>
      </c>
      <c r="BE37">
        <v>15.073399999999999</v>
      </c>
      <c r="BF37">
        <v>15.07</v>
      </c>
      <c r="BG37">
        <v>15.0733</v>
      </c>
      <c r="BH37">
        <v>15.0718</v>
      </c>
      <c r="BI37">
        <v>15.072100000000001</v>
      </c>
      <c r="BK37">
        <f t="shared" si="1"/>
        <v>15.0595</v>
      </c>
      <c r="BL37">
        <f t="shared" si="2"/>
        <v>15.075100000000001</v>
      </c>
      <c r="BN37">
        <f t="shared" si="5"/>
        <v>34</v>
      </c>
      <c r="BO37" s="4">
        <f>HLOOKUP(BK37,B37:$BI$144,142-BN37,FALSE)</f>
        <v>0.34513888888888883</v>
      </c>
      <c r="BP37" s="4">
        <f>HLOOKUP(BL37,B37:$BI$144,142-BN37,FALSE)</f>
        <v>0.36805555555555541</v>
      </c>
      <c r="BQ37" s="4" t="str">
        <f t="shared" si="3"/>
        <v>0.3451388888888890.368055555555555</v>
      </c>
      <c r="BR37" s="4"/>
      <c r="BS37" s="4">
        <v>0.35694444444444434</v>
      </c>
      <c r="BT37">
        <f t="shared" si="13"/>
        <v>0</v>
      </c>
      <c r="BU37">
        <f t="shared" si="13"/>
        <v>0</v>
      </c>
      <c r="BV37">
        <f t="shared" si="13"/>
        <v>0</v>
      </c>
      <c r="BW37">
        <f t="shared" si="13"/>
        <v>0</v>
      </c>
      <c r="BX37">
        <f t="shared" si="13"/>
        <v>0</v>
      </c>
      <c r="BY37">
        <f t="shared" si="13"/>
        <v>0</v>
      </c>
      <c r="BZ37">
        <f t="shared" si="13"/>
        <v>0</v>
      </c>
      <c r="CA37">
        <f t="shared" si="13"/>
        <v>0</v>
      </c>
      <c r="CB37">
        <f t="shared" si="13"/>
        <v>0</v>
      </c>
      <c r="CC37">
        <f t="shared" si="13"/>
        <v>0</v>
      </c>
      <c r="CD37">
        <f t="shared" si="13"/>
        <v>0</v>
      </c>
      <c r="CE37">
        <f t="shared" si="13"/>
        <v>1</v>
      </c>
      <c r="CF37">
        <f t="shared" si="13"/>
        <v>0</v>
      </c>
      <c r="CG37">
        <f t="shared" si="13"/>
        <v>0</v>
      </c>
      <c r="CH37">
        <f t="shared" si="13"/>
        <v>0</v>
      </c>
      <c r="CI37">
        <f t="shared" ref="CI37:ET42" si="18">COUNTIF($BQ$3:$BQ$143,$BS37&amp;CI$2)</f>
        <v>0</v>
      </c>
      <c r="CJ37">
        <f t="shared" si="18"/>
        <v>0</v>
      </c>
      <c r="CK37">
        <f t="shared" si="18"/>
        <v>0</v>
      </c>
      <c r="CL37">
        <f t="shared" si="18"/>
        <v>0</v>
      </c>
      <c r="CM37">
        <f t="shared" si="18"/>
        <v>0</v>
      </c>
      <c r="CN37">
        <f t="shared" si="18"/>
        <v>0</v>
      </c>
      <c r="CO37">
        <f t="shared" si="18"/>
        <v>0</v>
      </c>
      <c r="CP37">
        <f t="shared" si="18"/>
        <v>0</v>
      </c>
      <c r="CQ37">
        <f t="shared" si="18"/>
        <v>0</v>
      </c>
      <c r="CR37">
        <f t="shared" si="18"/>
        <v>0</v>
      </c>
      <c r="CS37">
        <f t="shared" si="18"/>
        <v>0</v>
      </c>
      <c r="CT37">
        <f t="shared" si="18"/>
        <v>0</v>
      </c>
      <c r="CU37">
        <f t="shared" si="18"/>
        <v>0</v>
      </c>
      <c r="CV37">
        <f t="shared" si="18"/>
        <v>0</v>
      </c>
      <c r="CW37">
        <f t="shared" si="18"/>
        <v>0</v>
      </c>
      <c r="CX37">
        <f t="shared" si="18"/>
        <v>0</v>
      </c>
      <c r="CY37">
        <f t="shared" si="18"/>
        <v>0</v>
      </c>
      <c r="CZ37">
        <f t="shared" si="18"/>
        <v>0</v>
      </c>
      <c r="DA37">
        <f t="shared" si="18"/>
        <v>0</v>
      </c>
      <c r="DB37">
        <f t="shared" si="18"/>
        <v>0</v>
      </c>
      <c r="DC37">
        <f t="shared" si="18"/>
        <v>0</v>
      </c>
      <c r="DD37">
        <f t="shared" si="18"/>
        <v>0</v>
      </c>
      <c r="DE37">
        <f t="shared" si="18"/>
        <v>0</v>
      </c>
      <c r="DF37">
        <f t="shared" si="18"/>
        <v>0</v>
      </c>
      <c r="DG37">
        <f t="shared" si="18"/>
        <v>0</v>
      </c>
      <c r="DH37">
        <f t="shared" si="18"/>
        <v>0</v>
      </c>
      <c r="DI37">
        <f t="shared" si="18"/>
        <v>0</v>
      </c>
      <c r="DJ37">
        <f t="shared" si="18"/>
        <v>0</v>
      </c>
      <c r="DK37">
        <f t="shared" si="18"/>
        <v>0</v>
      </c>
      <c r="DL37">
        <f t="shared" si="18"/>
        <v>0</v>
      </c>
      <c r="DM37">
        <f t="shared" si="18"/>
        <v>0</v>
      </c>
      <c r="DN37">
        <f t="shared" si="18"/>
        <v>0</v>
      </c>
      <c r="DO37">
        <f t="shared" si="18"/>
        <v>0</v>
      </c>
      <c r="DP37">
        <f t="shared" si="18"/>
        <v>0</v>
      </c>
      <c r="DQ37">
        <f t="shared" si="18"/>
        <v>0</v>
      </c>
      <c r="DR37">
        <f t="shared" si="18"/>
        <v>0</v>
      </c>
      <c r="DS37">
        <f t="shared" si="18"/>
        <v>0</v>
      </c>
      <c r="DT37">
        <f t="shared" si="18"/>
        <v>0</v>
      </c>
      <c r="DU37">
        <f t="shared" si="18"/>
        <v>0</v>
      </c>
      <c r="DV37">
        <f t="shared" si="18"/>
        <v>0</v>
      </c>
      <c r="DW37">
        <f t="shared" si="18"/>
        <v>0</v>
      </c>
      <c r="DX37">
        <f t="shared" si="18"/>
        <v>0</v>
      </c>
      <c r="DY37">
        <f t="shared" si="18"/>
        <v>0</v>
      </c>
      <c r="DZ37">
        <f t="shared" si="18"/>
        <v>0</v>
      </c>
      <c r="EA37">
        <f t="shared" si="18"/>
        <v>1</v>
      </c>
    </row>
    <row r="38" spans="1:131" x14ac:dyDescent="0.25">
      <c r="A38" s="2">
        <v>42611</v>
      </c>
      <c r="B38">
        <v>15.2157</v>
      </c>
      <c r="C38">
        <v>15.216799999999999</v>
      </c>
      <c r="D38">
        <v>15.215999999999999</v>
      </c>
      <c r="E38">
        <v>15.216799999999999</v>
      </c>
      <c r="F38">
        <v>15.214700000000001</v>
      </c>
      <c r="G38">
        <v>15.2103</v>
      </c>
      <c r="H38">
        <v>15.211499999999999</v>
      </c>
      <c r="I38">
        <v>15.2135</v>
      </c>
      <c r="J38">
        <v>15.213800000000001</v>
      </c>
      <c r="K38">
        <v>15.2158</v>
      </c>
      <c r="L38">
        <v>15.2142</v>
      </c>
      <c r="M38">
        <v>15.2163</v>
      </c>
      <c r="N38">
        <v>15.2178</v>
      </c>
      <c r="O38">
        <v>15.218</v>
      </c>
      <c r="P38">
        <v>15.221</v>
      </c>
      <c r="Q38">
        <v>15.2194</v>
      </c>
      <c r="R38">
        <v>15.219799999999999</v>
      </c>
      <c r="S38">
        <v>15.2233</v>
      </c>
      <c r="T38">
        <v>15.2227</v>
      </c>
      <c r="U38">
        <v>15.2218</v>
      </c>
      <c r="V38">
        <v>15.2262</v>
      </c>
      <c r="W38">
        <v>15.226100000000001</v>
      </c>
      <c r="X38">
        <v>15.2233</v>
      </c>
      <c r="Y38">
        <v>15.2265</v>
      </c>
      <c r="Z38">
        <v>15.2263</v>
      </c>
      <c r="AA38">
        <v>15.226699999999999</v>
      </c>
      <c r="AB38">
        <v>15.2287</v>
      </c>
      <c r="AC38">
        <v>15.2257</v>
      </c>
      <c r="AD38">
        <v>15.228199999999999</v>
      </c>
      <c r="AE38">
        <v>15.2287</v>
      </c>
      <c r="AF38">
        <v>15.2315</v>
      </c>
      <c r="AG38">
        <v>15.2331</v>
      </c>
      <c r="AH38">
        <v>15.2326</v>
      </c>
      <c r="AI38">
        <v>15.232200000000001</v>
      </c>
      <c r="AJ38">
        <v>15.229900000000001</v>
      </c>
      <c r="AK38">
        <v>15.225899999999999</v>
      </c>
      <c r="AL38">
        <v>15.225099999999999</v>
      </c>
      <c r="AM38">
        <v>15.225899999999999</v>
      </c>
      <c r="AN38">
        <v>15.2227</v>
      </c>
      <c r="AO38">
        <v>15.2264</v>
      </c>
      <c r="AP38">
        <v>15.2281</v>
      </c>
      <c r="AQ38">
        <v>15.2325</v>
      </c>
      <c r="AR38">
        <v>15.235099999999999</v>
      </c>
      <c r="AS38">
        <v>15.2376</v>
      </c>
      <c r="AT38">
        <v>15.229100000000001</v>
      </c>
      <c r="AU38">
        <v>15.226900000000001</v>
      </c>
      <c r="AV38">
        <v>15.2196</v>
      </c>
      <c r="AW38">
        <v>15.219200000000001</v>
      </c>
      <c r="AX38">
        <v>15.2121</v>
      </c>
      <c r="AY38">
        <v>15.207800000000001</v>
      </c>
      <c r="AZ38">
        <v>15.208500000000001</v>
      </c>
      <c r="BA38">
        <v>15.21</v>
      </c>
      <c r="BB38">
        <v>15.207800000000001</v>
      </c>
      <c r="BC38">
        <v>15.2079</v>
      </c>
      <c r="BD38">
        <v>15.206300000000001</v>
      </c>
      <c r="BE38">
        <v>15.204700000000001</v>
      </c>
      <c r="BF38">
        <v>15.2036</v>
      </c>
      <c r="BG38">
        <v>15.2014</v>
      </c>
      <c r="BH38">
        <v>15.202500000000001</v>
      </c>
      <c r="BI38">
        <v>15.2102</v>
      </c>
      <c r="BK38">
        <f t="shared" si="1"/>
        <v>15.2014</v>
      </c>
      <c r="BL38">
        <f t="shared" si="2"/>
        <v>15.2376</v>
      </c>
      <c r="BN38">
        <f t="shared" si="5"/>
        <v>35</v>
      </c>
      <c r="BO38" s="4">
        <f>HLOOKUP(BK38,B38:$BI$144,142-BN38,FALSE)</f>
        <v>0.37291666666666651</v>
      </c>
      <c r="BP38" s="4">
        <f>HLOOKUP(BL38,B38:$BI$144,142-BN38,FALSE)</f>
        <v>0.36319444444444432</v>
      </c>
      <c r="BQ38" s="4" t="str">
        <f t="shared" si="3"/>
        <v>0.3729166666666670.363194444444444</v>
      </c>
      <c r="BR38" s="4"/>
      <c r="BS38" s="4">
        <v>0.35763888888888878</v>
      </c>
      <c r="BT38">
        <f t="shared" ref="BT38:CI96" si="19">COUNTIF($BQ$3:$BQ$143,$BS38&amp;BT$2)</f>
        <v>1</v>
      </c>
      <c r="BU38">
        <f t="shared" si="19"/>
        <v>0</v>
      </c>
      <c r="BV38">
        <f t="shared" si="19"/>
        <v>0</v>
      </c>
      <c r="BW38">
        <f t="shared" si="19"/>
        <v>0</v>
      </c>
      <c r="BX38">
        <f t="shared" si="19"/>
        <v>0</v>
      </c>
      <c r="BY38">
        <f t="shared" si="19"/>
        <v>0</v>
      </c>
      <c r="BZ38">
        <f t="shared" si="19"/>
        <v>0</v>
      </c>
      <c r="CA38">
        <f t="shared" si="19"/>
        <v>0</v>
      </c>
      <c r="CB38">
        <f t="shared" si="19"/>
        <v>0</v>
      </c>
      <c r="CC38">
        <f t="shared" si="19"/>
        <v>0</v>
      </c>
      <c r="CD38">
        <f t="shared" si="19"/>
        <v>0</v>
      </c>
      <c r="CE38">
        <f t="shared" si="19"/>
        <v>0</v>
      </c>
      <c r="CF38">
        <f t="shared" si="19"/>
        <v>0</v>
      </c>
      <c r="CG38">
        <f t="shared" si="19"/>
        <v>0</v>
      </c>
      <c r="CH38">
        <f t="shared" si="19"/>
        <v>0</v>
      </c>
      <c r="CI38">
        <f t="shared" si="19"/>
        <v>0</v>
      </c>
      <c r="CJ38">
        <f t="shared" si="18"/>
        <v>0</v>
      </c>
      <c r="CK38">
        <f t="shared" si="18"/>
        <v>0</v>
      </c>
      <c r="CL38">
        <f t="shared" si="18"/>
        <v>0</v>
      </c>
      <c r="CM38">
        <f t="shared" si="18"/>
        <v>0</v>
      </c>
      <c r="CN38">
        <f t="shared" si="18"/>
        <v>0</v>
      </c>
      <c r="CO38">
        <f t="shared" si="18"/>
        <v>0</v>
      </c>
      <c r="CP38">
        <f t="shared" si="18"/>
        <v>0</v>
      </c>
      <c r="CQ38">
        <f t="shared" si="18"/>
        <v>0</v>
      </c>
      <c r="CR38">
        <f t="shared" si="18"/>
        <v>0</v>
      </c>
      <c r="CS38">
        <f t="shared" si="18"/>
        <v>0</v>
      </c>
      <c r="CT38">
        <f t="shared" si="18"/>
        <v>0</v>
      </c>
      <c r="CU38">
        <f t="shared" si="18"/>
        <v>0</v>
      </c>
      <c r="CV38">
        <f t="shared" si="18"/>
        <v>0</v>
      </c>
      <c r="CW38">
        <f t="shared" si="18"/>
        <v>0</v>
      </c>
      <c r="CX38">
        <f t="shared" si="18"/>
        <v>0</v>
      </c>
      <c r="CY38">
        <f t="shared" si="18"/>
        <v>0</v>
      </c>
      <c r="CZ38">
        <f t="shared" si="18"/>
        <v>0</v>
      </c>
      <c r="DA38">
        <f t="shared" si="18"/>
        <v>0</v>
      </c>
      <c r="DB38">
        <f t="shared" si="18"/>
        <v>0</v>
      </c>
      <c r="DC38">
        <f t="shared" si="18"/>
        <v>0</v>
      </c>
      <c r="DD38">
        <f t="shared" si="18"/>
        <v>0</v>
      </c>
      <c r="DE38">
        <f t="shared" si="18"/>
        <v>0</v>
      </c>
      <c r="DF38">
        <f t="shared" si="18"/>
        <v>0</v>
      </c>
      <c r="DG38">
        <f t="shared" si="18"/>
        <v>0</v>
      </c>
      <c r="DH38">
        <f t="shared" si="18"/>
        <v>0</v>
      </c>
      <c r="DI38">
        <f t="shared" si="18"/>
        <v>0</v>
      </c>
      <c r="DJ38">
        <f t="shared" si="18"/>
        <v>0</v>
      </c>
      <c r="DK38">
        <f t="shared" si="18"/>
        <v>0</v>
      </c>
      <c r="DL38">
        <f t="shared" si="18"/>
        <v>0</v>
      </c>
      <c r="DM38">
        <f t="shared" si="18"/>
        <v>0</v>
      </c>
      <c r="DN38">
        <f t="shared" si="18"/>
        <v>0</v>
      </c>
      <c r="DO38">
        <f t="shared" si="18"/>
        <v>0</v>
      </c>
      <c r="DP38">
        <f t="shared" si="18"/>
        <v>0</v>
      </c>
      <c r="DQ38">
        <f t="shared" si="18"/>
        <v>0</v>
      </c>
      <c r="DR38">
        <f t="shared" si="18"/>
        <v>0</v>
      </c>
      <c r="DS38">
        <f t="shared" si="18"/>
        <v>0</v>
      </c>
      <c r="DT38">
        <f t="shared" si="18"/>
        <v>0</v>
      </c>
      <c r="DU38">
        <f t="shared" si="18"/>
        <v>0</v>
      </c>
      <c r="DV38">
        <f t="shared" si="18"/>
        <v>0</v>
      </c>
      <c r="DW38">
        <f t="shared" si="18"/>
        <v>0</v>
      </c>
      <c r="DX38">
        <f t="shared" si="18"/>
        <v>0</v>
      </c>
      <c r="DY38">
        <f t="shared" si="18"/>
        <v>0</v>
      </c>
      <c r="DZ38">
        <f t="shared" si="18"/>
        <v>0</v>
      </c>
      <c r="EA38">
        <f t="shared" si="18"/>
        <v>0</v>
      </c>
    </row>
    <row r="39" spans="1:131" x14ac:dyDescent="0.25">
      <c r="A39" s="2">
        <v>42612</v>
      </c>
      <c r="B39">
        <v>15.2422</v>
      </c>
      <c r="C39">
        <v>15.2433</v>
      </c>
      <c r="D39">
        <v>15.2402</v>
      </c>
      <c r="E39">
        <v>15.242100000000001</v>
      </c>
      <c r="F39">
        <v>15.240399999999999</v>
      </c>
      <c r="G39">
        <v>15.2393</v>
      </c>
      <c r="H39">
        <v>15.2407</v>
      </c>
      <c r="I39">
        <v>15.237399999999999</v>
      </c>
      <c r="J39">
        <v>15.233499999999999</v>
      </c>
      <c r="K39">
        <v>15.234400000000001</v>
      </c>
      <c r="L39">
        <v>15.235799999999999</v>
      </c>
      <c r="M39">
        <v>15.236499999999999</v>
      </c>
      <c r="N39">
        <v>15.234</v>
      </c>
      <c r="O39">
        <v>15.234999999999999</v>
      </c>
      <c r="P39">
        <v>15.235900000000001</v>
      </c>
      <c r="Q39">
        <v>15.2315</v>
      </c>
      <c r="R39">
        <v>15.233499999999999</v>
      </c>
      <c r="S39">
        <v>15.2339</v>
      </c>
      <c r="T39">
        <v>15.233700000000001</v>
      </c>
      <c r="U39">
        <v>15.230700000000001</v>
      </c>
      <c r="V39">
        <v>15.2303</v>
      </c>
      <c r="W39">
        <v>15.229900000000001</v>
      </c>
      <c r="X39">
        <v>15.227399999999999</v>
      </c>
      <c r="Y39">
        <v>15.2302</v>
      </c>
      <c r="Z39">
        <v>15.2316</v>
      </c>
      <c r="AA39">
        <v>15.232900000000001</v>
      </c>
      <c r="AB39">
        <v>15.234</v>
      </c>
      <c r="AC39">
        <v>15.2354</v>
      </c>
      <c r="AD39">
        <v>15.234400000000001</v>
      </c>
      <c r="AE39">
        <v>15.2362</v>
      </c>
      <c r="AF39">
        <v>15.2347</v>
      </c>
      <c r="AG39">
        <v>15.2341</v>
      </c>
      <c r="AH39">
        <v>15.230600000000001</v>
      </c>
      <c r="AI39">
        <v>15.23</v>
      </c>
      <c r="AJ39">
        <v>15.229100000000001</v>
      </c>
      <c r="AK39">
        <v>15.2308</v>
      </c>
      <c r="AL39">
        <v>15.228999999999999</v>
      </c>
      <c r="AM39">
        <v>15.2293</v>
      </c>
      <c r="AN39">
        <v>15.2309</v>
      </c>
      <c r="AO39">
        <v>15.2272</v>
      </c>
      <c r="AP39">
        <v>15.2241</v>
      </c>
      <c r="AQ39">
        <v>15.224600000000001</v>
      </c>
      <c r="AR39">
        <v>15.224299999999999</v>
      </c>
      <c r="AS39">
        <v>15.225</v>
      </c>
      <c r="AT39">
        <v>15.225</v>
      </c>
      <c r="AU39">
        <v>15.2233</v>
      </c>
      <c r="AV39">
        <v>15.2234</v>
      </c>
      <c r="AW39">
        <v>15.222799999999999</v>
      </c>
      <c r="AX39">
        <v>15.2216</v>
      </c>
      <c r="AY39">
        <v>15.218299999999999</v>
      </c>
      <c r="AZ39">
        <v>15.2203</v>
      </c>
      <c r="BA39">
        <v>15.2234</v>
      </c>
      <c r="BB39">
        <v>15.2224</v>
      </c>
      <c r="BC39">
        <v>15.2219</v>
      </c>
      <c r="BD39">
        <v>15.2172</v>
      </c>
      <c r="BE39">
        <v>15.2193</v>
      </c>
      <c r="BF39">
        <v>15.2211</v>
      </c>
      <c r="BG39">
        <v>15.222899999999999</v>
      </c>
      <c r="BH39">
        <v>15.2271</v>
      </c>
      <c r="BI39">
        <v>15.227</v>
      </c>
      <c r="BK39">
        <f t="shared" si="1"/>
        <v>15.2172</v>
      </c>
      <c r="BL39">
        <f t="shared" si="2"/>
        <v>15.2433</v>
      </c>
      <c r="BN39">
        <f t="shared" si="5"/>
        <v>36</v>
      </c>
      <c r="BO39" s="4">
        <f>HLOOKUP(BK39,B39:$BI$144,142-BN39,FALSE)</f>
        <v>0.37083333333333318</v>
      </c>
      <c r="BP39" s="4">
        <f>HLOOKUP(BL39,B39:$BI$144,142-BN39,FALSE)</f>
        <v>0.33402777777777776</v>
      </c>
      <c r="BQ39" s="4" t="str">
        <f t="shared" si="3"/>
        <v>0.3708333333333330.334027777777778</v>
      </c>
      <c r="BR39" s="4"/>
      <c r="BS39" s="4">
        <v>0.35833333333333323</v>
      </c>
      <c r="BT39">
        <f t="shared" si="19"/>
        <v>0</v>
      </c>
      <c r="BU39">
        <f t="shared" si="19"/>
        <v>1</v>
      </c>
      <c r="BV39">
        <f t="shared" si="19"/>
        <v>0</v>
      </c>
      <c r="BW39">
        <f t="shared" si="19"/>
        <v>0</v>
      </c>
      <c r="BX39">
        <f t="shared" si="19"/>
        <v>0</v>
      </c>
      <c r="BY39">
        <f t="shared" si="19"/>
        <v>0</v>
      </c>
      <c r="BZ39">
        <f t="shared" si="19"/>
        <v>0</v>
      </c>
      <c r="CA39">
        <f t="shared" si="19"/>
        <v>0</v>
      </c>
      <c r="CB39">
        <f t="shared" si="19"/>
        <v>0</v>
      </c>
      <c r="CC39">
        <f t="shared" si="19"/>
        <v>0</v>
      </c>
      <c r="CD39">
        <f t="shared" si="19"/>
        <v>0</v>
      </c>
      <c r="CE39">
        <f t="shared" si="19"/>
        <v>0</v>
      </c>
      <c r="CF39">
        <f t="shared" si="19"/>
        <v>0</v>
      </c>
      <c r="CG39">
        <f t="shared" si="19"/>
        <v>0</v>
      </c>
      <c r="CH39">
        <f t="shared" si="19"/>
        <v>0</v>
      </c>
      <c r="CI39">
        <f t="shared" si="19"/>
        <v>0</v>
      </c>
      <c r="CJ39">
        <f t="shared" si="18"/>
        <v>0</v>
      </c>
      <c r="CK39">
        <f t="shared" si="18"/>
        <v>0</v>
      </c>
      <c r="CL39">
        <f t="shared" si="18"/>
        <v>0</v>
      </c>
      <c r="CM39">
        <f t="shared" si="18"/>
        <v>0</v>
      </c>
      <c r="CN39">
        <f t="shared" si="18"/>
        <v>0</v>
      </c>
      <c r="CO39">
        <f t="shared" si="18"/>
        <v>0</v>
      </c>
      <c r="CP39">
        <f t="shared" si="18"/>
        <v>0</v>
      </c>
      <c r="CQ39">
        <f t="shared" si="18"/>
        <v>0</v>
      </c>
      <c r="CR39">
        <f t="shared" si="18"/>
        <v>0</v>
      </c>
      <c r="CS39">
        <f t="shared" si="18"/>
        <v>0</v>
      </c>
      <c r="CT39">
        <f t="shared" si="18"/>
        <v>0</v>
      </c>
      <c r="CU39">
        <f t="shared" si="18"/>
        <v>0</v>
      </c>
      <c r="CV39">
        <f t="shared" si="18"/>
        <v>0</v>
      </c>
      <c r="CW39">
        <f t="shared" si="18"/>
        <v>0</v>
      </c>
      <c r="CX39">
        <f t="shared" si="18"/>
        <v>0</v>
      </c>
      <c r="CY39">
        <f t="shared" si="18"/>
        <v>0</v>
      </c>
      <c r="CZ39">
        <f t="shared" si="18"/>
        <v>0</v>
      </c>
      <c r="DA39">
        <f t="shared" si="18"/>
        <v>0</v>
      </c>
      <c r="DB39">
        <f t="shared" si="18"/>
        <v>0</v>
      </c>
      <c r="DC39">
        <f t="shared" si="18"/>
        <v>0</v>
      </c>
      <c r="DD39">
        <f t="shared" si="18"/>
        <v>0</v>
      </c>
      <c r="DE39">
        <f t="shared" si="18"/>
        <v>0</v>
      </c>
      <c r="DF39">
        <f t="shared" si="18"/>
        <v>0</v>
      </c>
      <c r="DG39">
        <f t="shared" si="18"/>
        <v>0</v>
      </c>
      <c r="DH39">
        <f t="shared" si="18"/>
        <v>0</v>
      </c>
      <c r="DI39">
        <f t="shared" si="18"/>
        <v>0</v>
      </c>
      <c r="DJ39">
        <f t="shared" si="18"/>
        <v>0</v>
      </c>
      <c r="DK39">
        <f t="shared" si="18"/>
        <v>0</v>
      </c>
      <c r="DL39">
        <f t="shared" si="18"/>
        <v>0</v>
      </c>
      <c r="DM39">
        <f t="shared" si="18"/>
        <v>0</v>
      </c>
      <c r="DN39">
        <f t="shared" si="18"/>
        <v>0</v>
      </c>
      <c r="DO39">
        <f t="shared" si="18"/>
        <v>0</v>
      </c>
      <c r="DP39">
        <f t="shared" si="18"/>
        <v>0</v>
      </c>
      <c r="DQ39">
        <f t="shared" si="18"/>
        <v>0</v>
      </c>
      <c r="DR39">
        <f t="shared" si="18"/>
        <v>0</v>
      </c>
      <c r="DS39">
        <f t="shared" si="18"/>
        <v>0</v>
      </c>
      <c r="DT39">
        <f t="shared" si="18"/>
        <v>0</v>
      </c>
      <c r="DU39">
        <f t="shared" si="18"/>
        <v>0</v>
      </c>
      <c r="DV39">
        <f t="shared" si="18"/>
        <v>0</v>
      </c>
      <c r="DW39">
        <f t="shared" si="18"/>
        <v>0</v>
      </c>
      <c r="DX39">
        <f t="shared" si="18"/>
        <v>0</v>
      </c>
      <c r="DY39">
        <f t="shared" si="18"/>
        <v>0</v>
      </c>
      <c r="DZ39">
        <f t="shared" si="18"/>
        <v>0</v>
      </c>
      <c r="EA39">
        <f t="shared" si="18"/>
        <v>0</v>
      </c>
    </row>
    <row r="40" spans="1:131" x14ac:dyDescent="0.25">
      <c r="A40" s="2">
        <v>42613</v>
      </c>
      <c r="B40">
        <v>15.4001</v>
      </c>
      <c r="C40">
        <v>15.398400000000001</v>
      </c>
      <c r="D40">
        <v>15.3969</v>
      </c>
      <c r="E40">
        <v>15.396599999999999</v>
      </c>
      <c r="F40">
        <v>15.4009</v>
      </c>
      <c r="G40">
        <v>15.406700000000001</v>
      </c>
      <c r="H40">
        <v>15.412800000000001</v>
      </c>
      <c r="I40">
        <v>15.4092</v>
      </c>
      <c r="J40">
        <v>15.4071</v>
      </c>
      <c r="K40">
        <v>15.4068</v>
      </c>
      <c r="L40">
        <v>15.406599999999999</v>
      </c>
      <c r="M40">
        <v>15.404</v>
      </c>
      <c r="N40">
        <v>15.403700000000001</v>
      </c>
      <c r="O40">
        <v>15.400700000000001</v>
      </c>
      <c r="P40">
        <v>15.401999999999999</v>
      </c>
      <c r="Q40">
        <v>15.4033</v>
      </c>
      <c r="R40">
        <v>15.4053</v>
      </c>
      <c r="S40">
        <v>15.404299999999999</v>
      </c>
      <c r="T40">
        <v>15.4015</v>
      </c>
      <c r="U40">
        <v>15.4002</v>
      </c>
      <c r="V40">
        <v>15.395300000000001</v>
      </c>
      <c r="W40">
        <v>15.389200000000001</v>
      </c>
      <c r="X40">
        <v>15.389799999999999</v>
      </c>
      <c r="Y40">
        <v>15.3833</v>
      </c>
      <c r="Z40">
        <v>15.381399999999999</v>
      </c>
      <c r="AA40">
        <v>15.382099999999999</v>
      </c>
      <c r="AB40">
        <v>15.380100000000001</v>
      </c>
      <c r="AC40">
        <v>15.380699999999999</v>
      </c>
      <c r="AD40">
        <v>15.379300000000001</v>
      </c>
      <c r="AE40">
        <v>15.3786</v>
      </c>
      <c r="AF40">
        <v>15.3805</v>
      </c>
      <c r="AG40">
        <v>15.3809</v>
      </c>
      <c r="AH40">
        <v>15.3813</v>
      </c>
      <c r="AI40">
        <v>15.3809</v>
      </c>
      <c r="AJ40">
        <v>15.3803</v>
      </c>
      <c r="AK40">
        <v>15.381</v>
      </c>
      <c r="AL40">
        <v>15.379300000000001</v>
      </c>
      <c r="AM40">
        <v>15.382899999999999</v>
      </c>
      <c r="AN40">
        <v>15.3825</v>
      </c>
      <c r="AO40">
        <v>15.3855</v>
      </c>
      <c r="AP40">
        <v>15.3804</v>
      </c>
      <c r="AQ40">
        <v>15.379899999999999</v>
      </c>
      <c r="AR40">
        <v>15.379099999999999</v>
      </c>
      <c r="AS40">
        <v>15.3795</v>
      </c>
      <c r="AT40">
        <v>15.3764</v>
      </c>
      <c r="AU40">
        <v>15.375400000000001</v>
      </c>
      <c r="AV40">
        <v>15.3743</v>
      </c>
      <c r="AW40">
        <v>15.3734</v>
      </c>
      <c r="AX40">
        <v>15.3758</v>
      </c>
      <c r="AY40">
        <v>15.374700000000001</v>
      </c>
      <c r="AZ40">
        <v>15.373699999999999</v>
      </c>
      <c r="BA40">
        <v>15.375299999999999</v>
      </c>
      <c r="BB40">
        <v>15.376200000000001</v>
      </c>
      <c r="BC40">
        <v>15.377700000000001</v>
      </c>
      <c r="BD40">
        <v>15.3788</v>
      </c>
      <c r="BE40">
        <v>15.377800000000001</v>
      </c>
      <c r="BF40">
        <v>15.379099999999999</v>
      </c>
      <c r="BG40">
        <v>15.3788</v>
      </c>
      <c r="BH40">
        <v>15.378</v>
      </c>
      <c r="BI40">
        <v>15.3758</v>
      </c>
      <c r="BK40">
        <f t="shared" si="1"/>
        <v>15.3734</v>
      </c>
      <c r="BL40">
        <f t="shared" si="2"/>
        <v>15.412800000000001</v>
      </c>
      <c r="BN40">
        <f t="shared" si="5"/>
        <v>37</v>
      </c>
      <c r="BO40" s="4">
        <f>HLOOKUP(BK40,B40:$BI$144,142-BN40,FALSE)</f>
        <v>0.36597222222222209</v>
      </c>
      <c r="BP40" s="4">
        <f>HLOOKUP(BL40,B40:$BI$144,142-BN40,FALSE)</f>
        <v>0.33749999999999997</v>
      </c>
      <c r="BQ40" s="4" t="str">
        <f t="shared" si="3"/>
        <v>0.3659722222222220.3375</v>
      </c>
      <c r="BR40" s="4"/>
      <c r="BS40" s="4">
        <v>0.35902777777777767</v>
      </c>
      <c r="BT40">
        <f t="shared" si="19"/>
        <v>0</v>
      </c>
      <c r="BU40">
        <f t="shared" si="19"/>
        <v>0</v>
      </c>
      <c r="BV40">
        <f t="shared" si="19"/>
        <v>0</v>
      </c>
      <c r="BW40">
        <f t="shared" si="19"/>
        <v>1</v>
      </c>
      <c r="BX40">
        <f t="shared" si="19"/>
        <v>0</v>
      </c>
      <c r="BY40">
        <f t="shared" si="19"/>
        <v>0</v>
      </c>
      <c r="BZ40">
        <f t="shared" si="19"/>
        <v>0</v>
      </c>
      <c r="CA40">
        <f t="shared" si="19"/>
        <v>0</v>
      </c>
      <c r="CB40">
        <f t="shared" si="19"/>
        <v>0</v>
      </c>
      <c r="CC40">
        <f t="shared" si="19"/>
        <v>0</v>
      </c>
      <c r="CD40">
        <f t="shared" si="19"/>
        <v>0</v>
      </c>
      <c r="CE40">
        <f t="shared" si="19"/>
        <v>0</v>
      </c>
      <c r="CF40">
        <f t="shared" si="19"/>
        <v>0</v>
      </c>
      <c r="CG40">
        <f t="shared" si="19"/>
        <v>0</v>
      </c>
      <c r="CH40">
        <f t="shared" si="19"/>
        <v>0</v>
      </c>
      <c r="CI40">
        <f t="shared" si="19"/>
        <v>0</v>
      </c>
      <c r="CJ40">
        <f t="shared" si="18"/>
        <v>0</v>
      </c>
      <c r="CK40">
        <f t="shared" si="18"/>
        <v>0</v>
      </c>
      <c r="CL40">
        <f t="shared" si="18"/>
        <v>0</v>
      </c>
      <c r="CM40">
        <f t="shared" si="18"/>
        <v>0</v>
      </c>
      <c r="CN40">
        <f t="shared" si="18"/>
        <v>0</v>
      </c>
      <c r="CO40">
        <f t="shared" si="18"/>
        <v>0</v>
      </c>
      <c r="CP40">
        <f t="shared" si="18"/>
        <v>0</v>
      </c>
      <c r="CQ40">
        <f t="shared" si="18"/>
        <v>0</v>
      </c>
      <c r="CR40">
        <f t="shared" si="18"/>
        <v>0</v>
      </c>
      <c r="CS40">
        <f t="shared" si="18"/>
        <v>0</v>
      </c>
      <c r="CT40">
        <f t="shared" si="18"/>
        <v>0</v>
      </c>
      <c r="CU40">
        <f t="shared" si="18"/>
        <v>0</v>
      </c>
      <c r="CV40">
        <f t="shared" si="18"/>
        <v>0</v>
      </c>
      <c r="CW40">
        <f t="shared" si="18"/>
        <v>0</v>
      </c>
      <c r="CX40">
        <f t="shared" si="18"/>
        <v>0</v>
      </c>
      <c r="CY40">
        <f t="shared" si="18"/>
        <v>0</v>
      </c>
      <c r="CZ40">
        <f t="shared" si="18"/>
        <v>0</v>
      </c>
      <c r="DA40">
        <f t="shared" si="18"/>
        <v>0</v>
      </c>
      <c r="DB40">
        <f t="shared" si="18"/>
        <v>0</v>
      </c>
      <c r="DC40">
        <f t="shared" si="18"/>
        <v>0</v>
      </c>
      <c r="DD40">
        <f t="shared" si="18"/>
        <v>0</v>
      </c>
      <c r="DE40">
        <f t="shared" si="18"/>
        <v>0</v>
      </c>
      <c r="DF40">
        <f t="shared" si="18"/>
        <v>0</v>
      </c>
      <c r="DG40">
        <f t="shared" si="18"/>
        <v>0</v>
      </c>
      <c r="DH40">
        <f t="shared" si="18"/>
        <v>0</v>
      </c>
      <c r="DI40">
        <f t="shared" si="18"/>
        <v>0</v>
      </c>
      <c r="DJ40">
        <f t="shared" si="18"/>
        <v>0</v>
      </c>
      <c r="DK40">
        <f t="shared" si="18"/>
        <v>0</v>
      </c>
      <c r="DL40">
        <f t="shared" si="18"/>
        <v>0</v>
      </c>
      <c r="DM40">
        <f t="shared" si="18"/>
        <v>0</v>
      </c>
      <c r="DN40">
        <f t="shared" si="18"/>
        <v>0</v>
      </c>
      <c r="DO40">
        <f t="shared" si="18"/>
        <v>0</v>
      </c>
      <c r="DP40">
        <f t="shared" si="18"/>
        <v>0</v>
      </c>
      <c r="DQ40">
        <f t="shared" si="18"/>
        <v>0</v>
      </c>
      <c r="DR40">
        <f t="shared" si="18"/>
        <v>0</v>
      </c>
      <c r="DS40">
        <f t="shared" si="18"/>
        <v>0</v>
      </c>
      <c r="DT40">
        <f t="shared" si="18"/>
        <v>0</v>
      </c>
      <c r="DU40">
        <f t="shared" si="18"/>
        <v>0</v>
      </c>
      <c r="DV40">
        <f t="shared" si="18"/>
        <v>0</v>
      </c>
      <c r="DW40">
        <f t="shared" si="18"/>
        <v>0</v>
      </c>
      <c r="DX40">
        <f t="shared" si="18"/>
        <v>0</v>
      </c>
      <c r="DY40">
        <f t="shared" si="18"/>
        <v>0</v>
      </c>
      <c r="DZ40">
        <f t="shared" si="18"/>
        <v>0</v>
      </c>
      <c r="EA40">
        <f t="shared" si="18"/>
        <v>0</v>
      </c>
    </row>
    <row r="41" spans="1:131" x14ac:dyDescent="0.25">
      <c r="A41" s="2">
        <v>42614</v>
      </c>
      <c r="B41">
        <v>15.4251</v>
      </c>
      <c r="C41">
        <v>15.4236</v>
      </c>
      <c r="D41">
        <v>15.4224</v>
      </c>
      <c r="E41">
        <v>15.422000000000001</v>
      </c>
      <c r="F41">
        <v>15.42</v>
      </c>
      <c r="G41">
        <v>15.423999999999999</v>
      </c>
      <c r="H41">
        <v>15.426600000000001</v>
      </c>
      <c r="I41">
        <v>15.424099999999999</v>
      </c>
      <c r="J41">
        <v>15.424799999999999</v>
      </c>
      <c r="K41">
        <v>15.424200000000001</v>
      </c>
      <c r="L41">
        <v>15.4275</v>
      </c>
      <c r="M41">
        <v>15.4284</v>
      </c>
      <c r="N41">
        <v>15.428699999999999</v>
      </c>
      <c r="O41">
        <v>15.430199999999999</v>
      </c>
      <c r="P41">
        <v>15.4299</v>
      </c>
      <c r="Q41">
        <v>15.4275</v>
      </c>
      <c r="R41">
        <v>15.430199999999999</v>
      </c>
      <c r="S41">
        <v>15.433400000000001</v>
      </c>
      <c r="T41">
        <v>15.4322</v>
      </c>
      <c r="U41">
        <v>15.433400000000001</v>
      </c>
      <c r="V41">
        <v>15.434100000000001</v>
      </c>
      <c r="W41">
        <v>15.435499999999999</v>
      </c>
      <c r="X41">
        <v>15.4358</v>
      </c>
      <c r="Y41">
        <v>15.4351</v>
      </c>
      <c r="Z41">
        <v>15.434200000000001</v>
      </c>
      <c r="AA41">
        <v>15.4354</v>
      </c>
      <c r="AB41">
        <v>15.4344</v>
      </c>
      <c r="AC41">
        <v>15.436999999999999</v>
      </c>
      <c r="AD41">
        <v>15.4336</v>
      </c>
      <c r="AE41">
        <v>15.434799999999999</v>
      </c>
      <c r="AF41">
        <v>15.4322</v>
      </c>
      <c r="AG41">
        <v>15.4312</v>
      </c>
      <c r="AH41">
        <v>15.432499999999999</v>
      </c>
      <c r="AI41">
        <v>15.433400000000001</v>
      </c>
      <c r="AJ41">
        <v>15.4346</v>
      </c>
      <c r="AK41">
        <v>15.435499999999999</v>
      </c>
      <c r="AL41">
        <v>15.436</v>
      </c>
      <c r="AM41">
        <v>15.4321</v>
      </c>
      <c r="AN41">
        <v>15.4323</v>
      </c>
      <c r="AO41">
        <v>15.4308</v>
      </c>
      <c r="AP41">
        <v>15.4274</v>
      </c>
      <c r="AQ41">
        <v>15.428000000000001</v>
      </c>
      <c r="AR41">
        <v>15.4275</v>
      </c>
      <c r="AS41">
        <v>15.4291</v>
      </c>
      <c r="AT41">
        <v>15.43</v>
      </c>
      <c r="AU41">
        <v>15.427199999999999</v>
      </c>
      <c r="AV41">
        <v>15.425599999999999</v>
      </c>
      <c r="AW41">
        <v>15.4255</v>
      </c>
      <c r="AX41">
        <v>15.426299999999999</v>
      </c>
      <c r="AY41">
        <v>15.4251</v>
      </c>
      <c r="AZ41">
        <v>15.428900000000001</v>
      </c>
      <c r="BA41">
        <v>15.431100000000001</v>
      </c>
      <c r="BB41">
        <v>15.432700000000001</v>
      </c>
      <c r="BC41">
        <v>15.4278</v>
      </c>
      <c r="BD41">
        <v>15.430899999999999</v>
      </c>
      <c r="BE41">
        <v>15.432700000000001</v>
      </c>
      <c r="BF41">
        <v>15.434100000000001</v>
      </c>
      <c r="BG41">
        <v>15.432499999999999</v>
      </c>
      <c r="BH41">
        <v>15.4359</v>
      </c>
      <c r="BI41">
        <v>15.436199999999999</v>
      </c>
      <c r="BK41">
        <f t="shared" si="1"/>
        <v>15.42</v>
      </c>
      <c r="BL41">
        <f t="shared" si="2"/>
        <v>15.436999999999999</v>
      </c>
      <c r="BN41">
        <f t="shared" si="5"/>
        <v>38</v>
      </c>
      <c r="BO41" s="4">
        <f>HLOOKUP(BK41,B41:$BI$144,142-BN41,FALSE)</f>
        <v>0.33611111111111108</v>
      </c>
      <c r="BP41" s="4">
        <f>HLOOKUP(BL41,B41:$BI$144,142-BN41,FALSE)</f>
        <v>0.35208333333333325</v>
      </c>
      <c r="BQ41" s="4" t="str">
        <f t="shared" si="3"/>
        <v>0.3361111111111110.352083333333333</v>
      </c>
      <c r="BR41" s="4"/>
      <c r="BS41" s="4">
        <v>0.35972222222222211</v>
      </c>
      <c r="BT41">
        <f t="shared" si="19"/>
        <v>0</v>
      </c>
      <c r="BU41">
        <f t="shared" si="19"/>
        <v>0</v>
      </c>
      <c r="BV41">
        <f t="shared" si="19"/>
        <v>0</v>
      </c>
      <c r="BW41">
        <f t="shared" si="19"/>
        <v>1</v>
      </c>
      <c r="BX41">
        <f t="shared" si="19"/>
        <v>0</v>
      </c>
      <c r="BY41">
        <f t="shared" si="19"/>
        <v>0</v>
      </c>
      <c r="BZ41">
        <f t="shared" si="19"/>
        <v>0</v>
      </c>
      <c r="CA41">
        <f t="shared" si="19"/>
        <v>0</v>
      </c>
      <c r="CB41">
        <f t="shared" si="19"/>
        <v>0</v>
      </c>
      <c r="CC41">
        <f t="shared" si="19"/>
        <v>0</v>
      </c>
      <c r="CD41">
        <f t="shared" si="19"/>
        <v>0</v>
      </c>
      <c r="CE41">
        <f t="shared" si="19"/>
        <v>0</v>
      </c>
      <c r="CF41">
        <f t="shared" si="19"/>
        <v>0</v>
      </c>
      <c r="CG41">
        <f t="shared" si="19"/>
        <v>0</v>
      </c>
      <c r="CH41">
        <f t="shared" si="19"/>
        <v>0</v>
      </c>
      <c r="CI41">
        <f t="shared" si="19"/>
        <v>0</v>
      </c>
      <c r="CJ41">
        <f t="shared" si="18"/>
        <v>0</v>
      </c>
      <c r="CK41">
        <f t="shared" si="18"/>
        <v>0</v>
      </c>
      <c r="CL41">
        <f t="shared" si="18"/>
        <v>0</v>
      </c>
      <c r="CM41">
        <f t="shared" si="18"/>
        <v>0</v>
      </c>
      <c r="CN41">
        <f t="shared" si="18"/>
        <v>0</v>
      </c>
      <c r="CO41">
        <f t="shared" si="18"/>
        <v>0</v>
      </c>
      <c r="CP41">
        <f t="shared" si="18"/>
        <v>0</v>
      </c>
      <c r="CQ41">
        <f t="shared" si="18"/>
        <v>0</v>
      </c>
      <c r="CR41">
        <f t="shared" si="18"/>
        <v>0</v>
      </c>
      <c r="CS41">
        <f t="shared" si="18"/>
        <v>0</v>
      </c>
      <c r="CT41">
        <f t="shared" si="18"/>
        <v>0</v>
      </c>
      <c r="CU41">
        <f t="shared" si="18"/>
        <v>0</v>
      </c>
      <c r="CV41">
        <f t="shared" si="18"/>
        <v>0</v>
      </c>
      <c r="CW41">
        <f t="shared" si="18"/>
        <v>0</v>
      </c>
      <c r="CX41">
        <f t="shared" si="18"/>
        <v>0</v>
      </c>
      <c r="CY41">
        <f t="shared" si="18"/>
        <v>0</v>
      </c>
      <c r="CZ41">
        <f t="shared" si="18"/>
        <v>0</v>
      </c>
      <c r="DA41">
        <f t="shared" si="18"/>
        <v>0</v>
      </c>
      <c r="DB41">
        <f t="shared" si="18"/>
        <v>0</v>
      </c>
      <c r="DC41">
        <f t="shared" si="18"/>
        <v>0</v>
      </c>
      <c r="DD41">
        <f t="shared" si="18"/>
        <v>0</v>
      </c>
      <c r="DE41">
        <f t="shared" si="18"/>
        <v>0</v>
      </c>
      <c r="DF41">
        <f t="shared" si="18"/>
        <v>0</v>
      </c>
      <c r="DG41">
        <f t="shared" si="18"/>
        <v>0</v>
      </c>
      <c r="DH41">
        <f t="shared" si="18"/>
        <v>0</v>
      </c>
      <c r="DI41">
        <f t="shared" si="18"/>
        <v>0</v>
      </c>
      <c r="DJ41">
        <f t="shared" si="18"/>
        <v>0</v>
      </c>
      <c r="DK41">
        <f t="shared" si="18"/>
        <v>0</v>
      </c>
      <c r="DL41">
        <f t="shared" si="18"/>
        <v>0</v>
      </c>
      <c r="DM41">
        <f t="shared" si="18"/>
        <v>0</v>
      </c>
      <c r="DN41">
        <f t="shared" si="18"/>
        <v>0</v>
      </c>
      <c r="DO41">
        <f t="shared" si="18"/>
        <v>0</v>
      </c>
      <c r="DP41">
        <f t="shared" si="18"/>
        <v>0</v>
      </c>
      <c r="DQ41">
        <f t="shared" si="18"/>
        <v>0</v>
      </c>
      <c r="DR41">
        <f t="shared" si="18"/>
        <v>0</v>
      </c>
      <c r="DS41">
        <f t="shared" si="18"/>
        <v>0</v>
      </c>
      <c r="DT41">
        <f t="shared" si="18"/>
        <v>0</v>
      </c>
      <c r="DU41">
        <f t="shared" si="18"/>
        <v>0</v>
      </c>
      <c r="DV41">
        <f t="shared" si="18"/>
        <v>0</v>
      </c>
      <c r="DW41">
        <f t="shared" si="18"/>
        <v>0</v>
      </c>
      <c r="DX41">
        <f t="shared" si="18"/>
        <v>0</v>
      </c>
      <c r="DY41">
        <f t="shared" si="18"/>
        <v>0</v>
      </c>
      <c r="DZ41">
        <f t="shared" si="18"/>
        <v>0</v>
      </c>
      <c r="EA41">
        <f t="shared" si="18"/>
        <v>0</v>
      </c>
    </row>
    <row r="42" spans="1:131" x14ac:dyDescent="0.25">
      <c r="A42" s="2">
        <v>42615</v>
      </c>
      <c r="B42">
        <v>15.446</v>
      </c>
      <c r="C42">
        <v>15.447900000000001</v>
      </c>
      <c r="D42">
        <v>15.447699999999999</v>
      </c>
      <c r="E42">
        <v>15.4468</v>
      </c>
      <c r="F42">
        <v>15.4459</v>
      </c>
      <c r="G42">
        <v>15.45</v>
      </c>
      <c r="H42">
        <v>15.4526</v>
      </c>
      <c r="I42">
        <v>15.455500000000001</v>
      </c>
      <c r="J42">
        <v>15.446199999999999</v>
      </c>
      <c r="K42">
        <v>15.446199999999999</v>
      </c>
      <c r="L42">
        <v>15.446999999999999</v>
      </c>
      <c r="M42">
        <v>15.448700000000001</v>
      </c>
      <c r="N42">
        <v>15.4453</v>
      </c>
      <c r="O42">
        <v>15.443</v>
      </c>
      <c r="P42">
        <v>15.4445</v>
      </c>
      <c r="Q42">
        <v>15.4459</v>
      </c>
      <c r="R42">
        <v>15.445399999999999</v>
      </c>
      <c r="S42">
        <v>15.4482</v>
      </c>
      <c r="T42">
        <v>15.448</v>
      </c>
      <c r="U42">
        <v>15.4468</v>
      </c>
      <c r="V42">
        <v>15.444800000000001</v>
      </c>
      <c r="W42">
        <v>15.444599999999999</v>
      </c>
      <c r="X42">
        <v>15.444699999999999</v>
      </c>
      <c r="Y42">
        <v>15.444900000000001</v>
      </c>
      <c r="Z42">
        <v>15.443300000000001</v>
      </c>
      <c r="AA42">
        <v>15.443899999999999</v>
      </c>
      <c r="AB42">
        <v>15.443</v>
      </c>
      <c r="AC42">
        <v>15.443300000000001</v>
      </c>
      <c r="AD42">
        <v>15.4429</v>
      </c>
      <c r="AE42">
        <v>15.4413</v>
      </c>
      <c r="AF42">
        <v>15.443199999999999</v>
      </c>
      <c r="AG42">
        <v>15.446</v>
      </c>
      <c r="AH42">
        <v>15.444000000000001</v>
      </c>
      <c r="AI42">
        <v>15.445399999999999</v>
      </c>
      <c r="AJ42">
        <v>15.440899999999999</v>
      </c>
      <c r="AK42">
        <v>15.440899999999999</v>
      </c>
      <c r="AL42">
        <v>15.4405</v>
      </c>
      <c r="AM42">
        <v>15.438000000000001</v>
      </c>
      <c r="AN42">
        <v>15.436199999999999</v>
      </c>
      <c r="AO42">
        <v>15.433299999999999</v>
      </c>
      <c r="AP42">
        <v>15.4343</v>
      </c>
      <c r="AQ42">
        <v>15.434200000000001</v>
      </c>
      <c r="AR42">
        <v>15.4337</v>
      </c>
      <c r="AS42">
        <v>15.432</v>
      </c>
      <c r="AT42">
        <v>15.433299999999999</v>
      </c>
      <c r="AU42">
        <v>15.436500000000001</v>
      </c>
      <c r="AV42">
        <v>15.436999999999999</v>
      </c>
      <c r="AW42">
        <v>15.434699999999999</v>
      </c>
      <c r="AX42">
        <v>15.4389</v>
      </c>
      <c r="AY42">
        <v>15.4389</v>
      </c>
      <c r="AZ42">
        <v>15.437799999999999</v>
      </c>
      <c r="BA42">
        <v>15.438700000000001</v>
      </c>
      <c r="BB42">
        <v>15.444900000000001</v>
      </c>
      <c r="BC42">
        <v>15.4411</v>
      </c>
      <c r="BD42">
        <v>15.441000000000001</v>
      </c>
      <c r="BE42">
        <v>15.4405</v>
      </c>
      <c r="BF42">
        <v>15.4411</v>
      </c>
      <c r="BG42">
        <v>15.4434</v>
      </c>
      <c r="BH42">
        <v>15.446199999999999</v>
      </c>
      <c r="BI42">
        <v>15.445</v>
      </c>
      <c r="BK42">
        <f t="shared" si="1"/>
        <v>15.432</v>
      </c>
      <c r="BL42">
        <f t="shared" si="2"/>
        <v>15.455500000000001</v>
      </c>
      <c r="BN42">
        <f t="shared" si="5"/>
        <v>39</v>
      </c>
      <c r="BO42" s="4">
        <f>HLOOKUP(BK42,B42:$BI$144,142-BN42,FALSE)</f>
        <v>0.36319444444444432</v>
      </c>
      <c r="BP42" s="4">
        <f>HLOOKUP(BL42,B42:$BI$144,142-BN42,FALSE)</f>
        <v>0.33819444444444441</v>
      </c>
      <c r="BQ42" s="4" t="str">
        <f t="shared" si="3"/>
        <v>0.3631944444444440.338194444444444</v>
      </c>
      <c r="BR42" s="4"/>
      <c r="BS42" s="4">
        <v>0.36041666666666655</v>
      </c>
      <c r="BT42">
        <f t="shared" si="19"/>
        <v>0</v>
      </c>
      <c r="BU42">
        <f t="shared" si="19"/>
        <v>0</v>
      </c>
      <c r="BV42">
        <f t="shared" si="19"/>
        <v>0</v>
      </c>
      <c r="BW42">
        <f t="shared" si="19"/>
        <v>0</v>
      </c>
      <c r="BX42">
        <f t="shared" si="19"/>
        <v>0</v>
      </c>
      <c r="BY42">
        <f t="shared" si="19"/>
        <v>0</v>
      </c>
      <c r="BZ42">
        <f t="shared" si="19"/>
        <v>0</v>
      </c>
      <c r="CA42">
        <f t="shared" si="19"/>
        <v>0</v>
      </c>
      <c r="CB42">
        <f t="shared" si="19"/>
        <v>0</v>
      </c>
      <c r="CC42">
        <f t="shared" si="19"/>
        <v>0</v>
      </c>
      <c r="CD42">
        <f t="shared" si="19"/>
        <v>0</v>
      </c>
      <c r="CE42">
        <f t="shared" si="19"/>
        <v>0</v>
      </c>
      <c r="CF42">
        <f t="shared" si="19"/>
        <v>0</v>
      </c>
      <c r="CG42">
        <f t="shared" si="19"/>
        <v>0</v>
      </c>
      <c r="CH42">
        <f t="shared" si="19"/>
        <v>0</v>
      </c>
      <c r="CI42">
        <f t="shared" si="19"/>
        <v>0</v>
      </c>
      <c r="CJ42">
        <f t="shared" si="18"/>
        <v>0</v>
      </c>
      <c r="CK42">
        <f t="shared" si="18"/>
        <v>0</v>
      </c>
      <c r="CL42">
        <f t="shared" si="18"/>
        <v>0</v>
      </c>
      <c r="CM42">
        <f t="shared" si="18"/>
        <v>0</v>
      </c>
      <c r="CN42">
        <f t="shared" si="18"/>
        <v>0</v>
      </c>
      <c r="CO42">
        <f t="shared" si="18"/>
        <v>0</v>
      </c>
      <c r="CP42">
        <f t="shared" si="18"/>
        <v>0</v>
      </c>
      <c r="CQ42">
        <f t="shared" si="18"/>
        <v>0</v>
      </c>
      <c r="CR42">
        <f t="shared" si="18"/>
        <v>0</v>
      </c>
      <c r="CS42">
        <f t="shared" si="18"/>
        <v>0</v>
      </c>
      <c r="CT42">
        <f t="shared" si="18"/>
        <v>0</v>
      </c>
      <c r="CU42">
        <f t="shared" si="18"/>
        <v>0</v>
      </c>
      <c r="CV42">
        <f t="shared" si="18"/>
        <v>0</v>
      </c>
      <c r="CW42">
        <f t="shared" si="18"/>
        <v>0</v>
      </c>
      <c r="CX42">
        <f t="shared" si="18"/>
        <v>0</v>
      </c>
      <c r="CY42">
        <f t="shared" si="18"/>
        <v>0</v>
      </c>
      <c r="CZ42">
        <f t="shared" si="18"/>
        <v>0</v>
      </c>
      <c r="DA42">
        <f t="shared" si="18"/>
        <v>0</v>
      </c>
      <c r="DB42">
        <f t="shared" si="18"/>
        <v>0</v>
      </c>
      <c r="DC42">
        <f t="shared" si="18"/>
        <v>0</v>
      </c>
      <c r="DD42">
        <f t="shared" si="18"/>
        <v>0</v>
      </c>
      <c r="DE42">
        <f t="shared" si="18"/>
        <v>0</v>
      </c>
      <c r="DF42">
        <f t="shared" si="18"/>
        <v>0</v>
      </c>
      <c r="DG42">
        <f t="shared" si="18"/>
        <v>0</v>
      </c>
      <c r="DH42">
        <f t="shared" si="18"/>
        <v>0</v>
      </c>
      <c r="DI42">
        <f t="shared" si="18"/>
        <v>0</v>
      </c>
      <c r="DJ42">
        <f t="shared" si="18"/>
        <v>0</v>
      </c>
      <c r="DK42">
        <f t="shared" si="18"/>
        <v>0</v>
      </c>
      <c r="DL42">
        <f t="shared" si="18"/>
        <v>0</v>
      </c>
      <c r="DM42">
        <f t="shared" si="18"/>
        <v>0</v>
      </c>
      <c r="DN42">
        <f t="shared" si="18"/>
        <v>0</v>
      </c>
      <c r="DO42">
        <f t="shared" si="18"/>
        <v>0</v>
      </c>
      <c r="DP42">
        <f t="shared" si="18"/>
        <v>0</v>
      </c>
      <c r="DQ42">
        <f t="shared" si="18"/>
        <v>0</v>
      </c>
      <c r="DR42">
        <f t="shared" ref="DR42:GC45" si="20">COUNTIF($BQ$3:$BQ$143,$BS42&amp;DR$2)</f>
        <v>0</v>
      </c>
      <c r="DS42">
        <f t="shared" si="20"/>
        <v>0</v>
      </c>
      <c r="DT42">
        <f t="shared" si="20"/>
        <v>1</v>
      </c>
      <c r="DU42">
        <f t="shared" si="20"/>
        <v>0</v>
      </c>
      <c r="DV42">
        <f t="shared" si="20"/>
        <v>0</v>
      </c>
      <c r="DW42">
        <f t="shared" si="20"/>
        <v>0</v>
      </c>
      <c r="DX42">
        <f t="shared" si="20"/>
        <v>0</v>
      </c>
      <c r="DY42">
        <f t="shared" si="20"/>
        <v>0</v>
      </c>
      <c r="DZ42">
        <f t="shared" si="20"/>
        <v>0</v>
      </c>
      <c r="EA42">
        <f t="shared" si="20"/>
        <v>0</v>
      </c>
    </row>
    <row r="43" spans="1:131" x14ac:dyDescent="0.25">
      <c r="A43" s="2">
        <v>42618</v>
      </c>
      <c r="B43">
        <v>15.527100000000001</v>
      </c>
      <c r="C43">
        <v>15.5289</v>
      </c>
      <c r="D43">
        <v>15.5235</v>
      </c>
      <c r="E43">
        <v>15.5219</v>
      </c>
      <c r="F43">
        <v>15.524900000000001</v>
      </c>
      <c r="G43">
        <v>15.5222</v>
      </c>
      <c r="H43">
        <v>15.5161</v>
      </c>
      <c r="I43">
        <v>15.518599999999999</v>
      </c>
      <c r="J43">
        <v>15.516400000000001</v>
      </c>
      <c r="K43">
        <v>15.5176</v>
      </c>
      <c r="L43">
        <v>15.516400000000001</v>
      </c>
      <c r="M43">
        <v>15.5185</v>
      </c>
      <c r="N43">
        <v>15.5213</v>
      </c>
      <c r="O43">
        <v>15.516500000000001</v>
      </c>
      <c r="P43">
        <v>15.513500000000001</v>
      </c>
      <c r="Q43">
        <v>15.5136</v>
      </c>
      <c r="R43">
        <v>15.5144</v>
      </c>
      <c r="S43">
        <v>15.513500000000001</v>
      </c>
      <c r="T43">
        <v>15.510400000000001</v>
      </c>
      <c r="U43">
        <v>15.516400000000001</v>
      </c>
      <c r="V43">
        <v>15.511900000000001</v>
      </c>
      <c r="W43">
        <v>15.508100000000001</v>
      </c>
      <c r="X43">
        <v>15.5061</v>
      </c>
      <c r="Y43">
        <v>15.5047</v>
      </c>
      <c r="Z43">
        <v>15.5053</v>
      </c>
      <c r="AA43">
        <v>15.506399999999999</v>
      </c>
      <c r="AB43">
        <v>15.5062</v>
      </c>
      <c r="AC43">
        <v>15.5025</v>
      </c>
      <c r="AD43">
        <v>15.501899999999999</v>
      </c>
      <c r="AE43">
        <v>15.5044</v>
      </c>
      <c r="AF43">
        <v>15.503299999999999</v>
      </c>
      <c r="AG43">
        <v>15.5046</v>
      </c>
      <c r="AH43">
        <v>15.5031</v>
      </c>
      <c r="AI43">
        <v>15.500500000000001</v>
      </c>
      <c r="AJ43">
        <v>15.4983</v>
      </c>
      <c r="AK43">
        <v>15.496700000000001</v>
      </c>
      <c r="AL43">
        <v>15.4964</v>
      </c>
      <c r="AM43">
        <v>15.502599999999999</v>
      </c>
      <c r="AN43">
        <v>15.500400000000001</v>
      </c>
      <c r="AO43">
        <v>15.5047</v>
      </c>
      <c r="AP43">
        <v>15.4975</v>
      </c>
      <c r="AQ43">
        <v>15.506500000000001</v>
      </c>
      <c r="AR43">
        <v>15.509600000000001</v>
      </c>
      <c r="AS43">
        <v>15.5085</v>
      </c>
      <c r="AT43">
        <v>15.500999999999999</v>
      </c>
      <c r="AU43">
        <v>15.504899999999999</v>
      </c>
      <c r="AV43">
        <v>15.502000000000001</v>
      </c>
      <c r="AW43">
        <v>15.509399999999999</v>
      </c>
      <c r="AX43">
        <v>15.5131</v>
      </c>
      <c r="AY43">
        <v>15.519399999999999</v>
      </c>
      <c r="AZ43">
        <v>15.5169</v>
      </c>
      <c r="BA43">
        <v>15.511100000000001</v>
      </c>
      <c r="BB43">
        <v>15.508800000000001</v>
      </c>
      <c r="BC43">
        <v>15.514799999999999</v>
      </c>
      <c r="BD43">
        <v>15.513</v>
      </c>
      <c r="BE43">
        <v>15.510300000000001</v>
      </c>
      <c r="BF43">
        <v>15.5167</v>
      </c>
      <c r="BG43">
        <v>15.521100000000001</v>
      </c>
      <c r="BH43">
        <v>15.522</v>
      </c>
      <c r="BI43">
        <v>15.526</v>
      </c>
      <c r="BK43">
        <f t="shared" si="1"/>
        <v>15.4964</v>
      </c>
      <c r="BL43">
        <f t="shared" si="2"/>
        <v>15.5289</v>
      </c>
      <c r="BN43">
        <f t="shared" si="5"/>
        <v>40</v>
      </c>
      <c r="BO43" s="4">
        <f>HLOOKUP(BK43,B43:$BI$144,142-BN43,FALSE)</f>
        <v>0.35833333333333323</v>
      </c>
      <c r="BP43" s="4">
        <f>HLOOKUP(BL43,B43:$BI$144,142-BN43,FALSE)</f>
        <v>0.33402777777777776</v>
      </c>
      <c r="BQ43" s="4" t="str">
        <f t="shared" si="3"/>
        <v>0.3583333333333330.334027777777778</v>
      </c>
      <c r="BR43" s="4"/>
      <c r="BS43" s="4">
        <v>0.36111111111111099</v>
      </c>
      <c r="BT43">
        <f t="shared" si="19"/>
        <v>1</v>
      </c>
      <c r="BU43">
        <f t="shared" si="19"/>
        <v>0</v>
      </c>
      <c r="BV43">
        <f t="shared" si="19"/>
        <v>0</v>
      </c>
      <c r="BW43">
        <f t="shared" si="19"/>
        <v>0</v>
      </c>
      <c r="BX43">
        <f t="shared" si="19"/>
        <v>0</v>
      </c>
      <c r="BY43">
        <f t="shared" si="19"/>
        <v>0</v>
      </c>
      <c r="BZ43">
        <f t="shared" si="19"/>
        <v>0</v>
      </c>
      <c r="CA43">
        <f t="shared" si="19"/>
        <v>0</v>
      </c>
      <c r="CB43">
        <f t="shared" si="19"/>
        <v>0</v>
      </c>
      <c r="CC43">
        <f t="shared" si="19"/>
        <v>0</v>
      </c>
      <c r="CD43">
        <f t="shared" si="19"/>
        <v>0</v>
      </c>
      <c r="CE43">
        <f t="shared" si="19"/>
        <v>0</v>
      </c>
      <c r="CF43">
        <f t="shared" si="19"/>
        <v>0</v>
      </c>
      <c r="CG43">
        <f t="shared" si="19"/>
        <v>0</v>
      </c>
      <c r="CH43">
        <f t="shared" si="19"/>
        <v>0</v>
      </c>
      <c r="CI43">
        <f t="shared" si="19"/>
        <v>0</v>
      </c>
      <c r="CJ43">
        <f t="shared" ref="CJ43:EU48" si="21">COUNTIF($BQ$3:$BQ$143,$BS43&amp;CJ$2)</f>
        <v>0</v>
      </c>
      <c r="CK43">
        <f t="shared" si="21"/>
        <v>0</v>
      </c>
      <c r="CL43">
        <f t="shared" si="21"/>
        <v>0</v>
      </c>
      <c r="CM43">
        <f t="shared" si="21"/>
        <v>0</v>
      </c>
      <c r="CN43">
        <f t="shared" si="21"/>
        <v>0</v>
      </c>
      <c r="CO43">
        <f t="shared" si="21"/>
        <v>0</v>
      </c>
      <c r="CP43">
        <f t="shared" si="21"/>
        <v>0</v>
      </c>
      <c r="CQ43">
        <f t="shared" si="21"/>
        <v>0</v>
      </c>
      <c r="CR43">
        <f t="shared" si="21"/>
        <v>0</v>
      </c>
      <c r="CS43">
        <f t="shared" si="21"/>
        <v>0</v>
      </c>
      <c r="CT43">
        <f t="shared" si="21"/>
        <v>0</v>
      </c>
      <c r="CU43">
        <f t="shared" si="21"/>
        <v>0</v>
      </c>
      <c r="CV43">
        <f t="shared" si="21"/>
        <v>0</v>
      </c>
      <c r="CW43">
        <f t="shared" si="21"/>
        <v>0</v>
      </c>
      <c r="CX43">
        <f t="shared" si="21"/>
        <v>0</v>
      </c>
      <c r="CY43">
        <f t="shared" si="21"/>
        <v>0</v>
      </c>
      <c r="CZ43">
        <f t="shared" si="21"/>
        <v>0</v>
      </c>
      <c r="DA43">
        <f t="shared" si="21"/>
        <v>0</v>
      </c>
      <c r="DB43">
        <f t="shared" si="21"/>
        <v>0</v>
      </c>
      <c r="DC43">
        <f t="shared" si="21"/>
        <v>0</v>
      </c>
      <c r="DD43">
        <f t="shared" si="21"/>
        <v>0</v>
      </c>
      <c r="DE43">
        <f t="shared" si="21"/>
        <v>0</v>
      </c>
      <c r="DF43">
        <f t="shared" si="21"/>
        <v>0</v>
      </c>
      <c r="DG43">
        <f t="shared" si="21"/>
        <v>0</v>
      </c>
      <c r="DH43">
        <f t="shared" si="21"/>
        <v>0</v>
      </c>
      <c r="DI43">
        <f t="shared" si="21"/>
        <v>0</v>
      </c>
      <c r="DJ43">
        <f t="shared" si="21"/>
        <v>0</v>
      </c>
      <c r="DK43">
        <f t="shared" si="21"/>
        <v>0</v>
      </c>
      <c r="DL43">
        <f t="shared" si="21"/>
        <v>0</v>
      </c>
      <c r="DM43">
        <f t="shared" si="21"/>
        <v>0</v>
      </c>
      <c r="DN43">
        <f t="shared" si="21"/>
        <v>0</v>
      </c>
      <c r="DO43">
        <f t="shared" si="21"/>
        <v>0</v>
      </c>
      <c r="DP43">
        <f t="shared" si="21"/>
        <v>0</v>
      </c>
      <c r="DQ43">
        <f t="shared" si="21"/>
        <v>0</v>
      </c>
      <c r="DR43">
        <f t="shared" si="21"/>
        <v>0</v>
      </c>
      <c r="DS43">
        <f t="shared" si="21"/>
        <v>0</v>
      </c>
      <c r="DT43">
        <f t="shared" si="21"/>
        <v>0</v>
      </c>
      <c r="DU43">
        <f t="shared" si="21"/>
        <v>0</v>
      </c>
      <c r="DV43">
        <f t="shared" si="21"/>
        <v>0</v>
      </c>
      <c r="DW43">
        <f t="shared" si="21"/>
        <v>0</v>
      </c>
      <c r="DX43">
        <f t="shared" si="21"/>
        <v>0</v>
      </c>
      <c r="DY43">
        <f t="shared" si="21"/>
        <v>0</v>
      </c>
      <c r="DZ43">
        <f t="shared" si="21"/>
        <v>0</v>
      </c>
      <c r="EA43">
        <f t="shared" si="21"/>
        <v>0</v>
      </c>
    </row>
    <row r="44" spans="1:131" x14ac:dyDescent="0.25">
      <c r="A44" s="2">
        <v>42619</v>
      </c>
      <c r="B44">
        <v>15.491400000000001</v>
      </c>
      <c r="C44">
        <v>15.4917</v>
      </c>
      <c r="D44">
        <v>15.492000000000001</v>
      </c>
      <c r="E44">
        <v>15.492900000000001</v>
      </c>
      <c r="F44">
        <v>15.4879</v>
      </c>
      <c r="G44">
        <v>15.4846</v>
      </c>
      <c r="H44">
        <v>15.4854</v>
      </c>
      <c r="I44">
        <v>15.488300000000001</v>
      </c>
      <c r="J44">
        <v>15.483000000000001</v>
      </c>
      <c r="K44">
        <v>15.479699999999999</v>
      </c>
      <c r="L44">
        <v>15.480399999999999</v>
      </c>
      <c r="M44">
        <v>15.480399999999999</v>
      </c>
      <c r="N44">
        <v>15.4834</v>
      </c>
      <c r="O44">
        <v>15.476800000000001</v>
      </c>
      <c r="P44">
        <v>15.4771</v>
      </c>
      <c r="Q44">
        <v>15.476000000000001</v>
      </c>
      <c r="R44">
        <v>15.4742</v>
      </c>
      <c r="S44">
        <v>15.471500000000001</v>
      </c>
      <c r="T44">
        <v>15.4727</v>
      </c>
      <c r="U44">
        <v>15.4716</v>
      </c>
      <c r="V44">
        <v>15.472</v>
      </c>
      <c r="W44">
        <v>15.4697</v>
      </c>
      <c r="X44">
        <v>15.470700000000001</v>
      </c>
      <c r="Y44">
        <v>15.469900000000001</v>
      </c>
      <c r="Z44">
        <v>15.468299999999999</v>
      </c>
      <c r="AA44">
        <v>15.467499999999999</v>
      </c>
      <c r="AB44">
        <v>15.4682</v>
      </c>
      <c r="AC44">
        <v>15.467700000000001</v>
      </c>
      <c r="AD44">
        <v>15.468500000000001</v>
      </c>
      <c r="AE44">
        <v>15.466799999999999</v>
      </c>
      <c r="AF44">
        <v>15.466100000000001</v>
      </c>
      <c r="AG44">
        <v>15.4672</v>
      </c>
      <c r="AH44">
        <v>15.469799999999999</v>
      </c>
      <c r="AI44">
        <v>15.4696</v>
      </c>
      <c r="AJ44">
        <v>15.469900000000001</v>
      </c>
      <c r="AK44">
        <v>15.468999999999999</v>
      </c>
      <c r="AL44">
        <v>15.465999999999999</v>
      </c>
      <c r="AM44">
        <v>15.463100000000001</v>
      </c>
      <c r="AN44">
        <v>15.461600000000001</v>
      </c>
      <c r="AO44">
        <v>15.4635</v>
      </c>
      <c r="AP44">
        <v>15.4627</v>
      </c>
      <c r="AQ44">
        <v>15.4621</v>
      </c>
      <c r="AR44">
        <v>15.4617</v>
      </c>
      <c r="AS44">
        <v>15.462999999999999</v>
      </c>
      <c r="AT44">
        <v>15.4658</v>
      </c>
      <c r="AU44">
        <v>15.4636</v>
      </c>
      <c r="AV44">
        <v>15.465400000000001</v>
      </c>
      <c r="AW44">
        <v>15.466200000000001</v>
      </c>
      <c r="AX44">
        <v>15.464399999999999</v>
      </c>
      <c r="AY44">
        <v>15.464499999999999</v>
      </c>
      <c r="AZ44">
        <v>15.4643</v>
      </c>
      <c r="BA44">
        <v>15.4627</v>
      </c>
      <c r="BB44">
        <v>15.464700000000001</v>
      </c>
      <c r="BC44">
        <v>15.463800000000001</v>
      </c>
      <c r="BD44">
        <v>15.465</v>
      </c>
      <c r="BE44">
        <v>15.465199999999999</v>
      </c>
      <c r="BF44">
        <v>15.47</v>
      </c>
      <c r="BG44">
        <v>15.468999999999999</v>
      </c>
      <c r="BH44">
        <v>15.467599999999999</v>
      </c>
      <c r="BI44">
        <v>15.466900000000001</v>
      </c>
      <c r="BK44">
        <f t="shared" si="1"/>
        <v>15.461600000000001</v>
      </c>
      <c r="BL44">
        <f t="shared" si="2"/>
        <v>15.492900000000001</v>
      </c>
      <c r="BN44">
        <f t="shared" si="5"/>
        <v>41</v>
      </c>
      <c r="BO44" s="4">
        <f>HLOOKUP(BK44,B44:$BI$144,142-BN44,FALSE)</f>
        <v>0.35972222222222211</v>
      </c>
      <c r="BP44" s="4">
        <f>HLOOKUP(BL44,B44:$BI$144,142-BN44,FALSE)</f>
        <v>0.33541666666666664</v>
      </c>
      <c r="BQ44" s="4" t="str">
        <f t="shared" si="3"/>
        <v>0.3597222222222220.335416666666667</v>
      </c>
      <c r="BR44" s="4"/>
      <c r="BS44" s="4">
        <v>0.36180555555555544</v>
      </c>
      <c r="BT44">
        <f t="shared" si="19"/>
        <v>0</v>
      </c>
      <c r="BU44">
        <f t="shared" si="19"/>
        <v>0</v>
      </c>
      <c r="BV44">
        <f t="shared" si="19"/>
        <v>0</v>
      </c>
      <c r="BW44">
        <f t="shared" si="19"/>
        <v>0</v>
      </c>
      <c r="BX44">
        <f t="shared" si="19"/>
        <v>0</v>
      </c>
      <c r="BY44">
        <f t="shared" si="19"/>
        <v>0</v>
      </c>
      <c r="BZ44">
        <f t="shared" si="19"/>
        <v>1</v>
      </c>
      <c r="CA44">
        <f t="shared" si="19"/>
        <v>0</v>
      </c>
      <c r="CB44">
        <f t="shared" si="19"/>
        <v>0</v>
      </c>
      <c r="CC44">
        <f t="shared" si="19"/>
        <v>0</v>
      </c>
      <c r="CD44">
        <f t="shared" si="19"/>
        <v>0</v>
      </c>
      <c r="CE44">
        <f t="shared" si="19"/>
        <v>0</v>
      </c>
      <c r="CF44">
        <f t="shared" si="19"/>
        <v>0</v>
      </c>
      <c r="CG44">
        <f t="shared" si="19"/>
        <v>0</v>
      </c>
      <c r="CH44">
        <f t="shared" si="19"/>
        <v>0</v>
      </c>
      <c r="CI44">
        <f t="shared" si="19"/>
        <v>0</v>
      </c>
      <c r="CJ44">
        <f t="shared" si="21"/>
        <v>0</v>
      </c>
      <c r="CK44">
        <f t="shared" si="21"/>
        <v>0</v>
      </c>
      <c r="CL44">
        <f t="shared" si="21"/>
        <v>0</v>
      </c>
      <c r="CM44">
        <f t="shared" si="21"/>
        <v>0</v>
      </c>
      <c r="CN44">
        <f t="shared" si="21"/>
        <v>0</v>
      </c>
      <c r="CO44">
        <f t="shared" si="21"/>
        <v>0</v>
      </c>
      <c r="CP44">
        <f t="shared" si="21"/>
        <v>0</v>
      </c>
      <c r="CQ44">
        <f t="shared" si="21"/>
        <v>0</v>
      </c>
      <c r="CR44">
        <f t="shared" si="21"/>
        <v>0</v>
      </c>
      <c r="CS44">
        <f t="shared" si="21"/>
        <v>0</v>
      </c>
      <c r="CT44">
        <f t="shared" si="21"/>
        <v>0</v>
      </c>
      <c r="CU44">
        <f t="shared" si="21"/>
        <v>0</v>
      </c>
      <c r="CV44">
        <f t="shared" si="21"/>
        <v>0</v>
      </c>
      <c r="CW44">
        <f t="shared" si="21"/>
        <v>0</v>
      </c>
      <c r="CX44">
        <f t="shared" si="21"/>
        <v>0</v>
      </c>
      <c r="CY44">
        <f t="shared" si="21"/>
        <v>0</v>
      </c>
      <c r="CZ44">
        <f t="shared" si="21"/>
        <v>0</v>
      </c>
      <c r="DA44">
        <f t="shared" si="21"/>
        <v>0</v>
      </c>
      <c r="DB44">
        <f t="shared" si="21"/>
        <v>0</v>
      </c>
      <c r="DC44">
        <f t="shared" si="21"/>
        <v>0</v>
      </c>
      <c r="DD44">
        <f t="shared" si="21"/>
        <v>0</v>
      </c>
      <c r="DE44">
        <f t="shared" si="21"/>
        <v>0</v>
      </c>
      <c r="DF44">
        <f t="shared" si="21"/>
        <v>0</v>
      </c>
      <c r="DG44">
        <f t="shared" si="21"/>
        <v>0</v>
      </c>
      <c r="DH44">
        <f t="shared" si="21"/>
        <v>0</v>
      </c>
      <c r="DI44">
        <f t="shared" si="21"/>
        <v>0</v>
      </c>
      <c r="DJ44">
        <f t="shared" si="21"/>
        <v>0</v>
      </c>
      <c r="DK44">
        <f t="shared" si="21"/>
        <v>0</v>
      </c>
      <c r="DL44">
        <f t="shared" si="21"/>
        <v>0</v>
      </c>
      <c r="DM44">
        <f t="shared" si="21"/>
        <v>0</v>
      </c>
      <c r="DN44">
        <f t="shared" si="21"/>
        <v>0</v>
      </c>
      <c r="DO44">
        <f t="shared" si="21"/>
        <v>0</v>
      </c>
      <c r="DP44">
        <f t="shared" si="21"/>
        <v>0</v>
      </c>
      <c r="DQ44">
        <f t="shared" si="21"/>
        <v>0</v>
      </c>
      <c r="DR44">
        <f t="shared" si="21"/>
        <v>0</v>
      </c>
      <c r="DS44">
        <f t="shared" si="21"/>
        <v>0</v>
      </c>
      <c r="DT44">
        <f t="shared" si="21"/>
        <v>0</v>
      </c>
      <c r="DU44">
        <f t="shared" si="21"/>
        <v>0</v>
      </c>
      <c r="DV44">
        <f t="shared" si="21"/>
        <v>0</v>
      </c>
      <c r="DW44">
        <f t="shared" si="21"/>
        <v>0</v>
      </c>
      <c r="DX44">
        <f t="shared" si="21"/>
        <v>0</v>
      </c>
      <c r="DY44">
        <f t="shared" si="21"/>
        <v>0</v>
      </c>
      <c r="DZ44">
        <f t="shared" si="21"/>
        <v>1</v>
      </c>
      <c r="EA44">
        <f t="shared" si="21"/>
        <v>0</v>
      </c>
    </row>
    <row r="45" spans="1:131" x14ac:dyDescent="0.25">
      <c r="A45" s="2">
        <v>42620</v>
      </c>
      <c r="B45">
        <v>15.2004</v>
      </c>
      <c r="C45">
        <v>15.2036</v>
      </c>
      <c r="D45">
        <v>15.2043</v>
      </c>
      <c r="E45">
        <v>15.198600000000001</v>
      </c>
      <c r="F45">
        <v>15.192399999999999</v>
      </c>
      <c r="G45">
        <v>15.194000000000001</v>
      </c>
      <c r="H45">
        <v>15.2094</v>
      </c>
      <c r="I45">
        <v>15.2105</v>
      </c>
      <c r="J45">
        <v>15.216200000000001</v>
      </c>
      <c r="K45">
        <v>15.218500000000001</v>
      </c>
      <c r="L45">
        <v>15.2166</v>
      </c>
      <c r="M45">
        <v>15.2174</v>
      </c>
      <c r="N45">
        <v>15.2151</v>
      </c>
      <c r="O45">
        <v>15.220499999999999</v>
      </c>
      <c r="P45">
        <v>15.2202</v>
      </c>
      <c r="Q45">
        <v>15.220599999999999</v>
      </c>
      <c r="R45">
        <v>15.2219</v>
      </c>
      <c r="S45">
        <v>15.2316</v>
      </c>
      <c r="T45">
        <v>15.226900000000001</v>
      </c>
      <c r="U45">
        <v>15.2277</v>
      </c>
      <c r="V45">
        <v>15.2271</v>
      </c>
      <c r="W45">
        <v>15.231400000000001</v>
      </c>
      <c r="X45">
        <v>15.2272</v>
      </c>
      <c r="Y45">
        <v>15.225199999999999</v>
      </c>
      <c r="Z45">
        <v>15.2257</v>
      </c>
      <c r="AA45">
        <v>15.228300000000001</v>
      </c>
      <c r="AB45">
        <v>15.225899999999999</v>
      </c>
      <c r="AC45">
        <v>15.226000000000001</v>
      </c>
      <c r="AD45">
        <v>15.225300000000001</v>
      </c>
      <c r="AE45">
        <v>15.223599999999999</v>
      </c>
      <c r="AF45">
        <v>15.227499999999999</v>
      </c>
      <c r="AG45">
        <v>15.222300000000001</v>
      </c>
      <c r="AH45">
        <v>15.216699999999999</v>
      </c>
      <c r="AI45">
        <v>15.216100000000001</v>
      </c>
      <c r="AJ45">
        <v>15.2164</v>
      </c>
      <c r="AK45">
        <v>15.2173</v>
      </c>
      <c r="AL45">
        <v>15.2172</v>
      </c>
      <c r="AM45">
        <v>15.2171</v>
      </c>
      <c r="AN45">
        <v>15.2211</v>
      </c>
      <c r="AO45">
        <v>15.2234</v>
      </c>
      <c r="AP45">
        <v>15.217599999999999</v>
      </c>
      <c r="AQ45">
        <v>15.215</v>
      </c>
      <c r="AR45">
        <v>15.211600000000001</v>
      </c>
      <c r="AS45">
        <v>15.205500000000001</v>
      </c>
      <c r="AT45">
        <v>15.2179</v>
      </c>
      <c r="AU45">
        <v>15.2171</v>
      </c>
      <c r="AV45">
        <v>15.216699999999999</v>
      </c>
      <c r="AW45">
        <v>15.214</v>
      </c>
      <c r="AX45">
        <v>15.215999999999999</v>
      </c>
      <c r="AY45">
        <v>15.215999999999999</v>
      </c>
      <c r="AZ45">
        <v>15.2128</v>
      </c>
      <c r="BA45">
        <v>15.213900000000001</v>
      </c>
      <c r="BB45">
        <v>15.2142</v>
      </c>
      <c r="BC45">
        <v>15.2104</v>
      </c>
      <c r="BD45">
        <v>15.206799999999999</v>
      </c>
      <c r="BE45">
        <v>15.2098</v>
      </c>
      <c r="BF45">
        <v>15.2188</v>
      </c>
      <c r="BG45">
        <v>15.2209</v>
      </c>
      <c r="BH45">
        <v>15.221</v>
      </c>
      <c r="BI45">
        <v>15.2227</v>
      </c>
      <c r="BK45">
        <f t="shared" si="1"/>
        <v>15.192399999999999</v>
      </c>
      <c r="BL45">
        <f t="shared" si="2"/>
        <v>15.2316</v>
      </c>
      <c r="BN45">
        <f t="shared" si="5"/>
        <v>42</v>
      </c>
      <c r="BO45" s="4">
        <f>HLOOKUP(BK45,B45:$BI$144,142-BN45,FALSE)</f>
        <v>0.33611111111111108</v>
      </c>
      <c r="BP45" s="4">
        <f>HLOOKUP(BL45,B45:$BI$144,142-BN45,FALSE)</f>
        <v>0.34513888888888883</v>
      </c>
      <c r="BQ45" s="4" t="str">
        <f t="shared" si="3"/>
        <v>0.3361111111111110.345138888888889</v>
      </c>
      <c r="BR45" s="4"/>
      <c r="BS45" s="4">
        <v>0.36249999999999988</v>
      </c>
      <c r="BT45">
        <f t="shared" si="19"/>
        <v>0</v>
      </c>
      <c r="BU45">
        <f t="shared" si="19"/>
        <v>0</v>
      </c>
      <c r="BV45">
        <f t="shared" si="19"/>
        <v>0</v>
      </c>
      <c r="BW45">
        <f t="shared" si="19"/>
        <v>0</v>
      </c>
      <c r="BX45">
        <f t="shared" si="19"/>
        <v>0</v>
      </c>
      <c r="BY45">
        <f t="shared" si="19"/>
        <v>0</v>
      </c>
      <c r="BZ45">
        <f t="shared" si="19"/>
        <v>0</v>
      </c>
      <c r="CA45">
        <f t="shared" si="19"/>
        <v>0</v>
      </c>
      <c r="CB45">
        <f t="shared" si="19"/>
        <v>0</v>
      </c>
      <c r="CC45">
        <f t="shared" si="19"/>
        <v>0</v>
      </c>
      <c r="CD45">
        <f t="shared" si="19"/>
        <v>0</v>
      </c>
      <c r="CE45">
        <f t="shared" si="19"/>
        <v>0</v>
      </c>
      <c r="CF45">
        <f t="shared" si="19"/>
        <v>0</v>
      </c>
      <c r="CG45">
        <f t="shared" si="19"/>
        <v>0</v>
      </c>
      <c r="CH45">
        <f t="shared" si="19"/>
        <v>0</v>
      </c>
      <c r="CI45">
        <f t="shared" si="19"/>
        <v>0</v>
      </c>
      <c r="CJ45">
        <f t="shared" si="21"/>
        <v>0</v>
      </c>
      <c r="CK45">
        <f t="shared" si="21"/>
        <v>0</v>
      </c>
      <c r="CL45">
        <f t="shared" si="21"/>
        <v>0</v>
      </c>
      <c r="CM45">
        <f t="shared" si="21"/>
        <v>0</v>
      </c>
      <c r="CN45">
        <f t="shared" si="21"/>
        <v>0</v>
      </c>
      <c r="CO45">
        <f t="shared" si="21"/>
        <v>1</v>
      </c>
      <c r="CP45">
        <f t="shared" si="21"/>
        <v>0</v>
      </c>
      <c r="CQ45">
        <f t="shared" si="21"/>
        <v>0</v>
      </c>
      <c r="CR45">
        <f t="shared" si="21"/>
        <v>0</v>
      </c>
      <c r="CS45">
        <f t="shared" si="21"/>
        <v>0</v>
      </c>
      <c r="CT45">
        <f t="shared" si="21"/>
        <v>0</v>
      </c>
      <c r="CU45">
        <f t="shared" si="21"/>
        <v>0</v>
      </c>
      <c r="CV45">
        <f t="shared" si="21"/>
        <v>0</v>
      </c>
      <c r="CW45">
        <f t="shared" si="21"/>
        <v>0</v>
      </c>
      <c r="CX45">
        <f t="shared" si="21"/>
        <v>0</v>
      </c>
      <c r="CY45">
        <f t="shared" si="21"/>
        <v>0</v>
      </c>
      <c r="CZ45">
        <f t="shared" si="21"/>
        <v>0</v>
      </c>
      <c r="DA45">
        <f t="shared" si="21"/>
        <v>0</v>
      </c>
      <c r="DB45">
        <f t="shared" si="21"/>
        <v>0</v>
      </c>
      <c r="DC45">
        <f t="shared" si="21"/>
        <v>0</v>
      </c>
      <c r="DD45">
        <f t="shared" si="21"/>
        <v>0</v>
      </c>
      <c r="DE45">
        <f t="shared" si="21"/>
        <v>0</v>
      </c>
      <c r="DF45">
        <f t="shared" si="21"/>
        <v>0</v>
      </c>
      <c r="DG45">
        <f t="shared" si="21"/>
        <v>0</v>
      </c>
      <c r="DH45">
        <f t="shared" si="21"/>
        <v>0</v>
      </c>
      <c r="DI45">
        <f t="shared" si="21"/>
        <v>0</v>
      </c>
      <c r="DJ45">
        <f t="shared" si="21"/>
        <v>0</v>
      </c>
      <c r="DK45">
        <f t="shared" si="21"/>
        <v>0</v>
      </c>
      <c r="DL45">
        <f t="shared" si="21"/>
        <v>0</v>
      </c>
      <c r="DM45">
        <f t="shared" si="21"/>
        <v>0</v>
      </c>
      <c r="DN45">
        <f t="shared" si="21"/>
        <v>0</v>
      </c>
      <c r="DO45">
        <f t="shared" si="21"/>
        <v>0</v>
      </c>
      <c r="DP45">
        <f t="shared" si="21"/>
        <v>0</v>
      </c>
      <c r="DQ45">
        <f t="shared" si="21"/>
        <v>0</v>
      </c>
      <c r="DR45">
        <f t="shared" si="21"/>
        <v>0</v>
      </c>
      <c r="DS45">
        <f t="shared" si="21"/>
        <v>0</v>
      </c>
      <c r="DT45">
        <f t="shared" si="21"/>
        <v>0</v>
      </c>
      <c r="DU45">
        <f t="shared" si="21"/>
        <v>0</v>
      </c>
      <c r="DV45">
        <f t="shared" si="21"/>
        <v>0</v>
      </c>
      <c r="DW45">
        <f t="shared" si="21"/>
        <v>0</v>
      </c>
      <c r="DX45">
        <f t="shared" si="21"/>
        <v>0</v>
      </c>
      <c r="DY45">
        <f t="shared" si="21"/>
        <v>0</v>
      </c>
      <c r="DZ45">
        <f t="shared" si="21"/>
        <v>0</v>
      </c>
      <c r="EA45">
        <f t="shared" si="21"/>
        <v>0</v>
      </c>
    </row>
    <row r="46" spans="1:131" x14ac:dyDescent="0.25">
      <c r="A46" s="2">
        <v>42621</v>
      </c>
      <c r="B46">
        <v>15.2486</v>
      </c>
      <c r="C46">
        <v>15.256399999999999</v>
      </c>
      <c r="D46">
        <v>15.2568</v>
      </c>
      <c r="E46">
        <v>15.258100000000001</v>
      </c>
      <c r="F46">
        <v>15.254300000000001</v>
      </c>
      <c r="G46">
        <v>15.2514</v>
      </c>
      <c r="H46">
        <v>15.254200000000001</v>
      </c>
      <c r="I46">
        <v>15.254799999999999</v>
      </c>
      <c r="J46">
        <v>15.266999999999999</v>
      </c>
      <c r="K46">
        <v>15.263500000000001</v>
      </c>
      <c r="L46">
        <v>15.2601</v>
      </c>
      <c r="M46">
        <v>15.26</v>
      </c>
      <c r="N46">
        <v>15.263999999999999</v>
      </c>
      <c r="O46">
        <v>15.263299999999999</v>
      </c>
      <c r="P46">
        <v>15.2598</v>
      </c>
      <c r="Q46">
        <v>15.261100000000001</v>
      </c>
      <c r="R46">
        <v>15.263299999999999</v>
      </c>
      <c r="S46">
        <v>15.262600000000001</v>
      </c>
      <c r="T46">
        <v>15.2577</v>
      </c>
      <c r="U46">
        <v>15.2568</v>
      </c>
      <c r="V46">
        <v>15.2599</v>
      </c>
      <c r="W46">
        <v>15.265499999999999</v>
      </c>
      <c r="X46">
        <v>15.2689</v>
      </c>
      <c r="Y46">
        <v>15.2698</v>
      </c>
      <c r="Z46">
        <v>15.2681</v>
      </c>
      <c r="AA46">
        <v>15.2576</v>
      </c>
      <c r="AB46">
        <v>15.257199999999999</v>
      </c>
      <c r="AC46">
        <v>15.260300000000001</v>
      </c>
      <c r="AD46">
        <v>15.2607</v>
      </c>
      <c r="AE46">
        <v>15.2662</v>
      </c>
      <c r="AF46">
        <v>15.2624</v>
      </c>
      <c r="AG46">
        <v>15.259600000000001</v>
      </c>
      <c r="AH46">
        <v>15.260999999999999</v>
      </c>
      <c r="AI46">
        <v>15.260999999999999</v>
      </c>
      <c r="AJ46">
        <v>15.2623</v>
      </c>
      <c r="AK46">
        <v>15.26</v>
      </c>
      <c r="AL46">
        <v>15.2593</v>
      </c>
      <c r="AM46">
        <v>15.2668</v>
      </c>
      <c r="AN46">
        <v>15.266500000000001</v>
      </c>
      <c r="AO46">
        <v>15.2662</v>
      </c>
      <c r="AP46">
        <v>15.263999999999999</v>
      </c>
      <c r="AQ46">
        <v>15.2628</v>
      </c>
      <c r="AR46">
        <v>15.2628</v>
      </c>
      <c r="AS46">
        <v>15.2624</v>
      </c>
      <c r="AT46">
        <v>15.2608</v>
      </c>
      <c r="AU46">
        <v>15.259</v>
      </c>
      <c r="AV46">
        <v>15.2584</v>
      </c>
      <c r="AW46">
        <v>15.260999999999999</v>
      </c>
      <c r="AX46">
        <v>15.260400000000001</v>
      </c>
      <c r="AY46">
        <v>15.2607</v>
      </c>
      <c r="AZ46">
        <v>15.2659</v>
      </c>
      <c r="BA46">
        <v>15.2682</v>
      </c>
      <c r="BB46">
        <v>15.2689</v>
      </c>
      <c r="BC46">
        <v>15.270300000000001</v>
      </c>
      <c r="BD46">
        <v>15.265599999999999</v>
      </c>
      <c r="BE46">
        <v>15.2654</v>
      </c>
      <c r="BF46">
        <v>15.2645</v>
      </c>
      <c r="BG46">
        <v>15.266</v>
      </c>
      <c r="BH46">
        <v>15.2677</v>
      </c>
      <c r="BI46">
        <v>15.266500000000001</v>
      </c>
      <c r="BK46">
        <f t="shared" si="1"/>
        <v>15.2486</v>
      </c>
      <c r="BL46">
        <f t="shared" si="2"/>
        <v>15.270300000000001</v>
      </c>
      <c r="BN46">
        <f t="shared" si="5"/>
        <v>43</v>
      </c>
      <c r="BO46" s="4">
        <f>HLOOKUP(BK46,B46:$BI$144,142-BN46,FALSE)</f>
        <v>0.33333333333333331</v>
      </c>
      <c r="BP46" s="4">
        <f>HLOOKUP(BL46,B46:$BI$144,142-BN46,FALSE)</f>
        <v>0.37013888888888874</v>
      </c>
      <c r="BQ46" s="4" t="str">
        <f t="shared" si="3"/>
        <v>0.3333333333333330.370138888888889</v>
      </c>
      <c r="BR46" s="4"/>
      <c r="BS46" s="4">
        <v>0.36319444444444432</v>
      </c>
      <c r="BT46">
        <f t="shared" si="19"/>
        <v>0</v>
      </c>
      <c r="BU46">
        <f t="shared" si="19"/>
        <v>1</v>
      </c>
      <c r="BV46">
        <f t="shared" si="19"/>
        <v>0</v>
      </c>
      <c r="BW46">
        <f t="shared" si="19"/>
        <v>0</v>
      </c>
      <c r="BX46">
        <f t="shared" si="19"/>
        <v>0</v>
      </c>
      <c r="BY46">
        <f t="shared" si="19"/>
        <v>0</v>
      </c>
      <c r="BZ46">
        <f t="shared" si="19"/>
        <v>0</v>
      </c>
      <c r="CA46">
        <f t="shared" si="19"/>
        <v>1</v>
      </c>
      <c r="CB46">
        <f t="shared" si="19"/>
        <v>0</v>
      </c>
      <c r="CC46">
        <f t="shared" si="19"/>
        <v>0</v>
      </c>
      <c r="CD46">
        <f t="shared" si="19"/>
        <v>0</v>
      </c>
      <c r="CE46">
        <f t="shared" si="19"/>
        <v>0</v>
      </c>
      <c r="CF46">
        <f t="shared" si="19"/>
        <v>0</v>
      </c>
      <c r="CG46">
        <f t="shared" si="19"/>
        <v>0</v>
      </c>
      <c r="CH46">
        <f t="shared" si="19"/>
        <v>0</v>
      </c>
      <c r="CI46">
        <f t="shared" si="19"/>
        <v>0</v>
      </c>
      <c r="CJ46">
        <f t="shared" si="21"/>
        <v>0</v>
      </c>
      <c r="CK46">
        <f t="shared" si="21"/>
        <v>0</v>
      </c>
      <c r="CL46">
        <f t="shared" si="21"/>
        <v>0</v>
      </c>
      <c r="CM46">
        <f t="shared" si="21"/>
        <v>0</v>
      </c>
      <c r="CN46">
        <f t="shared" si="21"/>
        <v>0</v>
      </c>
      <c r="CO46">
        <f t="shared" si="21"/>
        <v>0</v>
      </c>
      <c r="CP46">
        <f t="shared" si="21"/>
        <v>0</v>
      </c>
      <c r="CQ46">
        <f t="shared" si="21"/>
        <v>0</v>
      </c>
      <c r="CR46">
        <f t="shared" si="21"/>
        <v>0</v>
      </c>
      <c r="CS46">
        <f t="shared" si="21"/>
        <v>0</v>
      </c>
      <c r="CT46">
        <f t="shared" si="21"/>
        <v>0</v>
      </c>
      <c r="CU46">
        <f t="shared" si="21"/>
        <v>0</v>
      </c>
      <c r="CV46">
        <f t="shared" si="21"/>
        <v>0</v>
      </c>
      <c r="CW46">
        <f t="shared" si="21"/>
        <v>0</v>
      </c>
      <c r="CX46">
        <f t="shared" si="21"/>
        <v>0</v>
      </c>
      <c r="CY46">
        <f t="shared" si="21"/>
        <v>0</v>
      </c>
      <c r="CZ46">
        <f t="shared" si="21"/>
        <v>0</v>
      </c>
      <c r="DA46">
        <f t="shared" si="21"/>
        <v>0</v>
      </c>
      <c r="DB46">
        <f t="shared" si="21"/>
        <v>0</v>
      </c>
      <c r="DC46">
        <f t="shared" si="21"/>
        <v>0</v>
      </c>
      <c r="DD46">
        <f t="shared" si="21"/>
        <v>0</v>
      </c>
      <c r="DE46">
        <f t="shared" si="21"/>
        <v>0</v>
      </c>
      <c r="DF46">
        <f t="shared" si="21"/>
        <v>0</v>
      </c>
      <c r="DG46">
        <f t="shared" si="21"/>
        <v>0</v>
      </c>
      <c r="DH46">
        <f t="shared" si="21"/>
        <v>0</v>
      </c>
      <c r="DI46">
        <f t="shared" si="21"/>
        <v>0</v>
      </c>
      <c r="DJ46">
        <f t="shared" si="21"/>
        <v>0</v>
      </c>
      <c r="DK46">
        <f t="shared" si="21"/>
        <v>0</v>
      </c>
      <c r="DL46">
        <f t="shared" si="21"/>
        <v>0</v>
      </c>
      <c r="DM46">
        <f t="shared" si="21"/>
        <v>0</v>
      </c>
      <c r="DN46">
        <f t="shared" si="21"/>
        <v>0</v>
      </c>
      <c r="DO46">
        <f t="shared" si="21"/>
        <v>0</v>
      </c>
      <c r="DP46">
        <f t="shared" si="21"/>
        <v>0</v>
      </c>
      <c r="DQ46">
        <f t="shared" si="21"/>
        <v>0</v>
      </c>
      <c r="DR46">
        <f t="shared" si="21"/>
        <v>0</v>
      </c>
      <c r="DS46">
        <f t="shared" si="21"/>
        <v>0</v>
      </c>
      <c r="DT46">
        <f t="shared" si="21"/>
        <v>0</v>
      </c>
      <c r="DU46">
        <f t="shared" si="21"/>
        <v>0</v>
      </c>
      <c r="DV46">
        <f t="shared" si="21"/>
        <v>0</v>
      </c>
      <c r="DW46">
        <f t="shared" si="21"/>
        <v>1</v>
      </c>
      <c r="DX46">
        <f t="shared" si="21"/>
        <v>0</v>
      </c>
      <c r="DY46">
        <f t="shared" si="21"/>
        <v>0</v>
      </c>
      <c r="DZ46">
        <f t="shared" si="21"/>
        <v>1</v>
      </c>
      <c r="EA46">
        <f t="shared" si="21"/>
        <v>0</v>
      </c>
    </row>
    <row r="47" spans="1:131" x14ac:dyDescent="0.25">
      <c r="A47" s="2">
        <v>42622</v>
      </c>
      <c r="B47">
        <v>15.3081</v>
      </c>
      <c r="C47">
        <v>15.312799999999999</v>
      </c>
      <c r="D47">
        <v>15.3134</v>
      </c>
      <c r="E47">
        <v>15.3104</v>
      </c>
      <c r="F47">
        <v>15.3088</v>
      </c>
      <c r="G47">
        <v>15.3094</v>
      </c>
      <c r="H47">
        <v>15.311299999999999</v>
      </c>
      <c r="I47">
        <v>15.3089</v>
      </c>
      <c r="J47">
        <v>15.3119</v>
      </c>
      <c r="K47">
        <v>15.3094</v>
      </c>
      <c r="L47">
        <v>15.307600000000001</v>
      </c>
      <c r="M47">
        <v>15.3078</v>
      </c>
      <c r="N47">
        <v>15.305</v>
      </c>
      <c r="O47">
        <v>15.3033</v>
      </c>
      <c r="P47">
        <v>15.301500000000001</v>
      </c>
      <c r="Q47">
        <v>15.311500000000001</v>
      </c>
      <c r="R47">
        <v>15.3124</v>
      </c>
      <c r="S47">
        <v>15.3146</v>
      </c>
      <c r="T47">
        <v>15.3178</v>
      </c>
      <c r="U47">
        <v>15.3134</v>
      </c>
      <c r="V47">
        <v>15.3119</v>
      </c>
      <c r="W47">
        <v>15.312799999999999</v>
      </c>
      <c r="X47">
        <v>15.314299999999999</v>
      </c>
      <c r="Y47">
        <v>15.3163</v>
      </c>
      <c r="Z47">
        <v>15.3186</v>
      </c>
      <c r="AA47">
        <v>15.317399999999999</v>
      </c>
      <c r="AB47">
        <v>15.318199999999999</v>
      </c>
      <c r="AC47">
        <v>15.3171</v>
      </c>
      <c r="AD47">
        <v>15.315200000000001</v>
      </c>
      <c r="AE47">
        <v>15.3149</v>
      </c>
      <c r="AF47">
        <v>15.309699999999999</v>
      </c>
      <c r="AG47">
        <v>15.309799999999999</v>
      </c>
      <c r="AH47">
        <v>15.311999999999999</v>
      </c>
      <c r="AI47">
        <v>15.3125</v>
      </c>
      <c r="AJ47">
        <v>15.313000000000001</v>
      </c>
      <c r="AK47">
        <v>15.3132</v>
      </c>
      <c r="AL47">
        <v>15.310499999999999</v>
      </c>
      <c r="AM47">
        <v>15.311500000000001</v>
      </c>
      <c r="AN47">
        <v>15.307600000000001</v>
      </c>
      <c r="AO47">
        <v>15.3085</v>
      </c>
      <c r="AP47">
        <v>15.312900000000001</v>
      </c>
      <c r="AQ47">
        <v>15.312099999999999</v>
      </c>
      <c r="AR47">
        <v>15.3127</v>
      </c>
      <c r="AS47">
        <v>15.313499999999999</v>
      </c>
      <c r="AT47">
        <v>15.3156</v>
      </c>
      <c r="AU47">
        <v>15.318199999999999</v>
      </c>
      <c r="AV47">
        <v>15.3156</v>
      </c>
      <c r="AW47">
        <v>15.3148</v>
      </c>
      <c r="AX47">
        <v>15.3193</v>
      </c>
      <c r="AY47">
        <v>15.3222</v>
      </c>
      <c r="AZ47">
        <v>15.3208</v>
      </c>
      <c r="BA47">
        <v>15.319100000000001</v>
      </c>
      <c r="BB47">
        <v>15.323700000000001</v>
      </c>
      <c r="BC47">
        <v>15.325100000000001</v>
      </c>
      <c r="BD47">
        <v>15.3249</v>
      </c>
      <c r="BE47">
        <v>15.3246</v>
      </c>
      <c r="BF47">
        <v>15.3285</v>
      </c>
      <c r="BG47">
        <v>15.33</v>
      </c>
      <c r="BH47">
        <v>15.333</v>
      </c>
      <c r="BI47">
        <v>15.328900000000001</v>
      </c>
      <c r="BK47">
        <f t="shared" si="1"/>
        <v>15.301500000000001</v>
      </c>
      <c r="BL47">
        <f t="shared" si="2"/>
        <v>15.333</v>
      </c>
      <c r="BN47">
        <f t="shared" si="5"/>
        <v>44</v>
      </c>
      <c r="BO47" s="4">
        <f>HLOOKUP(BK47,B47:$BI$144,142-BN47,FALSE)</f>
        <v>0.3430555555555555</v>
      </c>
      <c r="BP47" s="4">
        <f>HLOOKUP(BL47,B47:$BI$144,142-BN47,FALSE)</f>
        <v>0.37361111111111095</v>
      </c>
      <c r="BQ47" s="4" t="str">
        <f t="shared" si="3"/>
        <v>0.3430555555555560.373611111111111</v>
      </c>
      <c r="BR47" s="4"/>
      <c r="BS47" s="4">
        <v>0.36388888888888876</v>
      </c>
      <c r="BT47">
        <f t="shared" si="19"/>
        <v>0</v>
      </c>
      <c r="BU47">
        <f t="shared" si="19"/>
        <v>0</v>
      </c>
      <c r="BV47">
        <f t="shared" si="19"/>
        <v>0</v>
      </c>
      <c r="BW47">
        <f t="shared" si="19"/>
        <v>0</v>
      </c>
      <c r="BX47">
        <f t="shared" si="19"/>
        <v>0</v>
      </c>
      <c r="BY47">
        <f t="shared" si="19"/>
        <v>0</v>
      </c>
      <c r="BZ47">
        <f t="shared" si="19"/>
        <v>0</v>
      </c>
      <c r="CA47">
        <f t="shared" si="19"/>
        <v>0</v>
      </c>
      <c r="CB47">
        <f t="shared" si="19"/>
        <v>0</v>
      </c>
      <c r="CC47">
        <f t="shared" si="19"/>
        <v>0</v>
      </c>
      <c r="CD47">
        <f t="shared" si="19"/>
        <v>0</v>
      </c>
      <c r="CE47">
        <f t="shared" si="19"/>
        <v>0</v>
      </c>
      <c r="CF47">
        <f t="shared" si="19"/>
        <v>0</v>
      </c>
      <c r="CG47">
        <f t="shared" si="19"/>
        <v>0</v>
      </c>
      <c r="CH47">
        <f t="shared" si="19"/>
        <v>0</v>
      </c>
      <c r="CI47">
        <f t="shared" si="19"/>
        <v>0</v>
      </c>
      <c r="CJ47">
        <f t="shared" si="21"/>
        <v>0</v>
      </c>
      <c r="CK47">
        <f t="shared" si="21"/>
        <v>0</v>
      </c>
      <c r="CL47">
        <f t="shared" si="21"/>
        <v>0</v>
      </c>
      <c r="CM47">
        <f t="shared" si="21"/>
        <v>0</v>
      </c>
      <c r="CN47">
        <f t="shared" si="21"/>
        <v>0</v>
      </c>
      <c r="CO47">
        <f t="shared" si="21"/>
        <v>0</v>
      </c>
      <c r="CP47">
        <f t="shared" si="21"/>
        <v>0</v>
      </c>
      <c r="CQ47">
        <f t="shared" si="21"/>
        <v>0</v>
      </c>
      <c r="CR47">
        <f t="shared" si="21"/>
        <v>0</v>
      </c>
      <c r="CS47">
        <f t="shared" si="21"/>
        <v>0</v>
      </c>
      <c r="CT47">
        <f t="shared" si="21"/>
        <v>0</v>
      </c>
      <c r="CU47">
        <f t="shared" si="21"/>
        <v>0</v>
      </c>
      <c r="CV47">
        <f t="shared" si="21"/>
        <v>0</v>
      </c>
      <c r="CW47">
        <f t="shared" si="21"/>
        <v>0</v>
      </c>
      <c r="CX47">
        <f t="shared" si="21"/>
        <v>0</v>
      </c>
      <c r="CY47">
        <f t="shared" si="21"/>
        <v>0</v>
      </c>
      <c r="CZ47">
        <f t="shared" si="21"/>
        <v>0</v>
      </c>
      <c r="DA47">
        <f t="shared" si="21"/>
        <v>0</v>
      </c>
      <c r="DB47">
        <f t="shared" si="21"/>
        <v>0</v>
      </c>
      <c r="DC47">
        <f t="shared" si="21"/>
        <v>0</v>
      </c>
      <c r="DD47">
        <f t="shared" si="21"/>
        <v>0</v>
      </c>
      <c r="DE47">
        <f t="shared" si="21"/>
        <v>0</v>
      </c>
      <c r="DF47">
        <f t="shared" si="21"/>
        <v>0</v>
      </c>
      <c r="DG47">
        <f t="shared" si="21"/>
        <v>0</v>
      </c>
      <c r="DH47">
        <f t="shared" si="21"/>
        <v>0</v>
      </c>
      <c r="DI47">
        <f t="shared" si="21"/>
        <v>0</v>
      </c>
      <c r="DJ47">
        <f t="shared" si="21"/>
        <v>0</v>
      </c>
      <c r="DK47">
        <f t="shared" si="21"/>
        <v>0</v>
      </c>
      <c r="DL47">
        <f t="shared" si="21"/>
        <v>0</v>
      </c>
      <c r="DM47">
        <f t="shared" si="21"/>
        <v>0</v>
      </c>
      <c r="DN47">
        <f t="shared" si="21"/>
        <v>0</v>
      </c>
      <c r="DO47">
        <f t="shared" si="21"/>
        <v>0</v>
      </c>
      <c r="DP47">
        <f t="shared" si="21"/>
        <v>0</v>
      </c>
      <c r="DQ47">
        <f t="shared" si="21"/>
        <v>0</v>
      </c>
      <c r="DR47">
        <f t="shared" si="21"/>
        <v>0</v>
      </c>
      <c r="DS47">
        <f t="shared" si="21"/>
        <v>0</v>
      </c>
      <c r="DT47">
        <f t="shared" si="21"/>
        <v>0</v>
      </c>
      <c r="DU47">
        <f t="shared" si="21"/>
        <v>0</v>
      </c>
      <c r="DV47">
        <f t="shared" si="21"/>
        <v>0</v>
      </c>
      <c r="DW47">
        <f t="shared" si="21"/>
        <v>0</v>
      </c>
      <c r="DX47">
        <f t="shared" si="21"/>
        <v>0</v>
      </c>
      <c r="DY47">
        <f t="shared" si="21"/>
        <v>0</v>
      </c>
      <c r="DZ47">
        <f t="shared" si="21"/>
        <v>0</v>
      </c>
      <c r="EA47">
        <f t="shared" si="21"/>
        <v>0</v>
      </c>
    </row>
    <row r="48" spans="1:131" x14ac:dyDescent="0.25">
      <c r="A48" s="2">
        <v>42625</v>
      </c>
      <c r="B48">
        <v>15.337</v>
      </c>
      <c r="C48">
        <v>15.327999999999999</v>
      </c>
      <c r="D48">
        <v>15.326700000000001</v>
      </c>
      <c r="E48">
        <v>15.328799999999999</v>
      </c>
      <c r="F48">
        <v>15.3309</v>
      </c>
      <c r="G48">
        <v>15.3301</v>
      </c>
      <c r="H48">
        <v>15.3254</v>
      </c>
      <c r="I48">
        <v>15.322699999999999</v>
      </c>
      <c r="J48">
        <v>15.3248</v>
      </c>
      <c r="K48">
        <v>15.3225</v>
      </c>
      <c r="L48">
        <v>15.325200000000001</v>
      </c>
      <c r="M48">
        <v>15.328900000000001</v>
      </c>
      <c r="N48">
        <v>15.3269</v>
      </c>
      <c r="O48">
        <v>15.3233</v>
      </c>
      <c r="P48">
        <v>15.321999999999999</v>
      </c>
      <c r="Q48">
        <v>15.3256</v>
      </c>
      <c r="R48">
        <v>15.324</v>
      </c>
      <c r="S48">
        <v>15.3285</v>
      </c>
      <c r="T48">
        <v>15.329499999999999</v>
      </c>
      <c r="U48">
        <v>15.329700000000001</v>
      </c>
      <c r="V48">
        <v>15.3285</v>
      </c>
      <c r="W48">
        <v>15.327</v>
      </c>
      <c r="X48">
        <v>15.3263</v>
      </c>
      <c r="Y48">
        <v>15.3208</v>
      </c>
      <c r="Z48">
        <v>15.325100000000001</v>
      </c>
      <c r="AA48">
        <v>15.324299999999999</v>
      </c>
      <c r="AB48">
        <v>15.3193</v>
      </c>
      <c r="AC48">
        <v>15.3218</v>
      </c>
      <c r="AD48">
        <v>15.3232</v>
      </c>
      <c r="AE48">
        <v>15.321199999999999</v>
      </c>
      <c r="AF48">
        <v>15.3202</v>
      </c>
      <c r="AG48">
        <v>15.318099999999999</v>
      </c>
      <c r="AH48">
        <v>15.3146</v>
      </c>
      <c r="AI48">
        <v>15.311</v>
      </c>
      <c r="AJ48">
        <v>15.316800000000001</v>
      </c>
      <c r="AK48">
        <v>15.315799999999999</v>
      </c>
      <c r="AL48">
        <v>15.3194</v>
      </c>
      <c r="AM48">
        <v>15.319800000000001</v>
      </c>
      <c r="AN48">
        <v>15.3254</v>
      </c>
      <c r="AO48">
        <v>15.317500000000001</v>
      </c>
      <c r="AP48">
        <v>15.315899999999999</v>
      </c>
      <c r="AQ48">
        <v>15.3171</v>
      </c>
      <c r="AR48">
        <v>15.3163</v>
      </c>
      <c r="AS48">
        <v>15.3256</v>
      </c>
      <c r="AT48">
        <v>15.3233</v>
      </c>
      <c r="AU48">
        <v>15.320399999999999</v>
      </c>
      <c r="AV48">
        <v>15.3188</v>
      </c>
      <c r="AW48">
        <v>15.314500000000001</v>
      </c>
      <c r="AX48">
        <v>15.3057</v>
      </c>
      <c r="AY48">
        <v>15.3088</v>
      </c>
      <c r="AZ48">
        <v>15.309799999999999</v>
      </c>
      <c r="BA48">
        <v>15.3019</v>
      </c>
      <c r="BB48">
        <v>15.306900000000001</v>
      </c>
      <c r="BC48">
        <v>15.307</v>
      </c>
      <c r="BD48">
        <v>15.307499999999999</v>
      </c>
      <c r="BE48">
        <v>15.3111</v>
      </c>
      <c r="BF48">
        <v>15.311199999999999</v>
      </c>
      <c r="BG48">
        <v>15.312200000000001</v>
      </c>
      <c r="BH48">
        <v>15.3111</v>
      </c>
      <c r="BI48">
        <v>15.3157</v>
      </c>
      <c r="BK48">
        <f t="shared" si="1"/>
        <v>15.3019</v>
      </c>
      <c r="BL48">
        <f t="shared" si="2"/>
        <v>15.337</v>
      </c>
      <c r="BN48">
        <f t="shared" si="5"/>
        <v>45</v>
      </c>
      <c r="BO48" s="4">
        <f>HLOOKUP(BK48,B48:$BI$144,142-BN48,FALSE)</f>
        <v>0.36874999999999986</v>
      </c>
      <c r="BP48" s="4">
        <f>HLOOKUP(BL48,B48:$BI$144,142-BN48,FALSE)</f>
        <v>0.33333333333333331</v>
      </c>
      <c r="BQ48" s="4" t="str">
        <f t="shared" si="3"/>
        <v>0.368750.333333333333333</v>
      </c>
      <c r="BR48" s="4"/>
      <c r="BS48" s="4">
        <v>0.3645833333333332</v>
      </c>
      <c r="BT48">
        <f t="shared" si="19"/>
        <v>0</v>
      </c>
      <c r="BU48">
        <f t="shared" si="19"/>
        <v>0</v>
      </c>
      <c r="BV48">
        <f t="shared" si="19"/>
        <v>0</v>
      </c>
      <c r="BW48">
        <f t="shared" si="19"/>
        <v>0</v>
      </c>
      <c r="BX48">
        <f t="shared" si="19"/>
        <v>0</v>
      </c>
      <c r="BY48">
        <f t="shared" si="19"/>
        <v>0</v>
      </c>
      <c r="BZ48">
        <f t="shared" si="19"/>
        <v>0</v>
      </c>
      <c r="CA48">
        <f t="shared" si="19"/>
        <v>0</v>
      </c>
      <c r="CB48">
        <f t="shared" si="19"/>
        <v>0</v>
      </c>
      <c r="CC48">
        <f t="shared" si="19"/>
        <v>0</v>
      </c>
      <c r="CD48">
        <f t="shared" si="19"/>
        <v>0</v>
      </c>
      <c r="CE48">
        <f t="shared" si="19"/>
        <v>0</v>
      </c>
      <c r="CF48">
        <f t="shared" si="19"/>
        <v>0</v>
      </c>
      <c r="CG48">
        <f t="shared" si="19"/>
        <v>0</v>
      </c>
      <c r="CH48">
        <f t="shared" si="19"/>
        <v>0</v>
      </c>
      <c r="CI48">
        <f t="shared" si="19"/>
        <v>0</v>
      </c>
      <c r="CJ48">
        <f t="shared" si="21"/>
        <v>0</v>
      </c>
      <c r="CK48">
        <f t="shared" si="21"/>
        <v>0</v>
      </c>
      <c r="CL48">
        <f t="shared" si="21"/>
        <v>0</v>
      </c>
      <c r="CM48">
        <f t="shared" si="21"/>
        <v>0</v>
      </c>
      <c r="CN48">
        <f t="shared" si="21"/>
        <v>0</v>
      </c>
      <c r="CO48">
        <f t="shared" si="21"/>
        <v>0</v>
      </c>
      <c r="CP48">
        <f t="shared" si="21"/>
        <v>0</v>
      </c>
      <c r="CQ48">
        <f t="shared" si="21"/>
        <v>0</v>
      </c>
      <c r="CR48">
        <f t="shared" si="21"/>
        <v>0</v>
      </c>
      <c r="CS48">
        <f t="shared" si="21"/>
        <v>0</v>
      </c>
      <c r="CT48">
        <f t="shared" si="21"/>
        <v>0</v>
      </c>
      <c r="CU48">
        <f t="shared" si="21"/>
        <v>0</v>
      </c>
      <c r="CV48">
        <f t="shared" si="21"/>
        <v>0</v>
      </c>
      <c r="CW48">
        <f t="shared" si="21"/>
        <v>0</v>
      </c>
      <c r="CX48">
        <f t="shared" si="21"/>
        <v>0</v>
      </c>
      <c r="CY48">
        <f t="shared" si="21"/>
        <v>0</v>
      </c>
      <c r="CZ48">
        <f t="shared" si="21"/>
        <v>0</v>
      </c>
      <c r="DA48">
        <f t="shared" si="21"/>
        <v>0</v>
      </c>
      <c r="DB48">
        <f t="shared" si="21"/>
        <v>0</v>
      </c>
      <c r="DC48">
        <f t="shared" si="21"/>
        <v>0</v>
      </c>
      <c r="DD48">
        <f t="shared" si="21"/>
        <v>0</v>
      </c>
      <c r="DE48">
        <f t="shared" si="21"/>
        <v>0</v>
      </c>
      <c r="DF48">
        <f t="shared" si="21"/>
        <v>0</v>
      </c>
      <c r="DG48">
        <f t="shared" si="21"/>
        <v>0</v>
      </c>
      <c r="DH48">
        <f t="shared" si="21"/>
        <v>0</v>
      </c>
      <c r="DI48">
        <f t="shared" si="21"/>
        <v>0</v>
      </c>
      <c r="DJ48">
        <f t="shared" si="21"/>
        <v>0</v>
      </c>
      <c r="DK48">
        <f t="shared" si="21"/>
        <v>0</v>
      </c>
      <c r="DL48">
        <f t="shared" si="21"/>
        <v>0</v>
      </c>
      <c r="DM48">
        <f t="shared" si="21"/>
        <v>0</v>
      </c>
      <c r="DN48">
        <f t="shared" si="21"/>
        <v>0</v>
      </c>
      <c r="DO48">
        <f t="shared" si="21"/>
        <v>0</v>
      </c>
      <c r="DP48">
        <f t="shared" si="21"/>
        <v>0</v>
      </c>
      <c r="DQ48">
        <f t="shared" si="21"/>
        <v>0</v>
      </c>
      <c r="DR48">
        <f t="shared" si="21"/>
        <v>0</v>
      </c>
      <c r="DS48">
        <f t="shared" ref="DS48:GD51" si="22">COUNTIF($BQ$3:$BQ$143,$BS48&amp;DS$2)</f>
        <v>0</v>
      </c>
      <c r="DT48">
        <f t="shared" si="22"/>
        <v>0</v>
      </c>
      <c r="DU48">
        <f t="shared" si="22"/>
        <v>0</v>
      </c>
      <c r="DV48">
        <f t="shared" si="22"/>
        <v>0</v>
      </c>
      <c r="DW48">
        <f t="shared" si="22"/>
        <v>0</v>
      </c>
      <c r="DX48">
        <f t="shared" si="22"/>
        <v>0</v>
      </c>
      <c r="DY48">
        <f t="shared" si="22"/>
        <v>0</v>
      </c>
      <c r="DZ48">
        <f t="shared" si="22"/>
        <v>1</v>
      </c>
      <c r="EA48">
        <f t="shared" si="22"/>
        <v>0</v>
      </c>
    </row>
    <row r="49" spans="1:131" x14ac:dyDescent="0.25">
      <c r="A49" s="2">
        <v>42626</v>
      </c>
      <c r="B49">
        <v>15.1744</v>
      </c>
      <c r="C49">
        <v>15.179</v>
      </c>
      <c r="D49">
        <v>15.1746</v>
      </c>
      <c r="E49">
        <v>15.177099999999999</v>
      </c>
      <c r="F49">
        <v>15.180199999999999</v>
      </c>
      <c r="G49">
        <v>15.178699999999999</v>
      </c>
      <c r="H49">
        <v>15.1767</v>
      </c>
      <c r="I49">
        <v>15.171900000000001</v>
      </c>
      <c r="J49">
        <v>15.1777</v>
      </c>
      <c r="K49">
        <v>15.1775</v>
      </c>
      <c r="L49">
        <v>15.1797</v>
      </c>
      <c r="M49">
        <v>15.174899999999999</v>
      </c>
      <c r="N49">
        <v>15.173999999999999</v>
      </c>
      <c r="O49">
        <v>15.170299999999999</v>
      </c>
      <c r="P49">
        <v>15.1738</v>
      </c>
      <c r="Q49">
        <v>15.176500000000001</v>
      </c>
      <c r="R49">
        <v>15.18</v>
      </c>
      <c r="S49">
        <v>15.1839</v>
      </c>
      <c r="T49">
        <v>15.182499999999999</v>
      </c>
      <c r="U49">
        <v>15.179500000000001</v>
      </c>
      <c r="V49">
        <v>15.1791</v>
      </c>
      <c r="W49">
        <v>15.1775</v>
      </c>
      <c r="X49">
        <v>15.1793</v>
      </c>
      <c r="Y49">
        <v>15.1808</v>
      </c>
      <c r="Z49">
        <v>15.190099999999999</v>
      </c>
      <c r="AA49">
        <v>15.1915</v>
      </c>
      <c r="AB49">
        <v>15.189</v>
      </c>
      <c r="AC49">
        <v>15.187200000000001</v>
      </c>
      <c r="AD49">
        <v>15.1853</v>
      </c>
      <c r="AE49">
        <v>15.1875</v>
      </c>
      <c r="AF49">
        <v>15.1889</v>
      </c>
      <c r="AG49">
        <v>15.194000000000001</v>
      </c>
      <c r="AH49">
        <v>15.191700000000001</v>
      </c>
      <c r="AI49">
        <v>15.1919</v>
      </c>
      <c r="AJ49">
        <v>15.191800000000001</v>
      </c>
      <c r="AK49">
        <v>15.1868</v>
      </c>
      <c r="AL49">
        <v>15.1928</v>
      </c>
      <c r="AM49">
        <v>15.1972</v>
      </c>
      <c r="AN49">
        <v>15.196999999999999</v>
      </c>
      <c r="AO49">
        <v>15.1996</v>
      </c>
      <c r="AP49">
        <v>15.2034</v>
      </c>
      <c r="AQ49">
        <v>15.200799999999999</v>
      </c>
      <c r="AR49">
        <v>15.202199999999999</v>
      </c>
      <c r="AS49">
        <v>15.2075</v>
      </c>
      <c r="AT49">
        <v>15.206099999999999</v>
      </c>
      <c r="AU49">
        <v>15.2003</v>
      </c>
      <c r="AV49">
        <v>15.2004</v>
      </c>
      <c r="AW49">
        <v>15.200100000000001</v>
      </c>
      <c r="AX49">
        <v>15.1999</v>
      </c>
      <c r="AY49">
        <v>15.200799999999999</v>
      </c>
      <c r="AZ49">
        <v>15.203099999999999</v>
      </c>
      <c r="BA49">
        <v>15.202199999999999</v>
      </c>
      <c r="BB49">
        <v>15.2005</v>
      </c>
      <c r="BC49">
        <v>15.2011</v>
      </c>
      <c r="BD49">
        <v>15.1998</v>
      </c>
      <c r="BE49">
        <v>15.203200000000001</v>
      </c>
      <c r="BF49">
        <v>15.209099999999999</v>
      </c>
      <c r="BG49">
        <v>15.206300000000001</v>
      </c>
      <c r="BH49">
        <v>15.2112</v>
      </c>
      <c r="BI49">
        <v>15.211</v>
      </c>
      <c r="BK49">
        <f t="shared" si="1"/>
        <v>15.170299999999999</v>
      </c>
      <c r="BL49">
        <f t="shared" si="2"/>
        <v>15.2112</v>
      </c>
      <c r="BN49">
        <f t="shared" si="5"/>
        <v>46</v>
      </c>
      <c r="BO49" s="4">
        <f>HLOOKUP(BK49,B49:$BI$144,142-BN49,FALSE)</f>
        <v>0.34236111111111106</v>
      </c>
      <c r="BP49" s="4">
        <f>HLOOKUP(BL49,B49:$BI$144,142-BN49,FALSE)</f>
        <v>0.37361111111111095</v>
      </c>
      <c r="BQ49" s="4" t="str">
        <f t="shared" si="3"/>
        <v>0.3423611111111110.373611111111111</v>
      </c>
      <c r="BR49" s="4"/>
      <c r="BS49" s="4">
        <v>0.36527777777777765</v>
      </c>
      <c r="BT49">
        <f t="shared" si="19"/>
        <v>0</v>
      </c>
      <c r="BU49">
        <f t="shared" si="19"/>
        <v>1</v>
      </c>
      <c r="BV49">
        <f t="shared" si="19"/>
        <v>0</v>
      </c>
      <c r="BW49">
        <f t="shared" si="19"/>
        <v>0</v>
      </c>
      <c r="BX49">
        <f t="shared" si="19"/>
        <v>0</v>
      </c>
      <c r="BY49">
        <f t="shared" si="19"/>
        <v>0</v>
      </c>
      <c r="BZ49">
        <f t="shared" si="19"/>
        <v>0</v>
      </c>
      <c r="CA49">
        <f t="shared" si="19"/>
        <v>0</v>
      </c>
      <c r="CB49">
        <f t="shared" si="19"/>
        <v>0</v>
      </c>
      <c r="CC49">
        <f t="shared" si="19"/>
        <v>0</v>
      </c>
      <c r="CD49">
        <f t="shared" si="19"/>
        <v>0</v>
      </c>
      <c r="CE49">
        <f t="shared" si="19"/>
        <v>0</v>
      </c>
      <c r="CF49">
        <f t="shared" si="19"/>
        <v>0</v>
      </c>
      <c r="CG49">
        <f t="shared" si="19"/>
        <v>0</v>
      </c>
      <c r="CH49">
        <f t="shared" si="19"/>
        <v>0</v>
      </c>
      <c r="CI49">
        <f t="shared" si="19"/>
        <v>0</v>
      </c>
      <c r="CJ49">
        <f t="shared" ref="CJ49:EU52" si="23">COUNTIF($BQ$3:$BQ$143,$BS49&amp;CJ$2)</f>
        <v>0</v>
      </c>
      <c r="CK49">
        <f t="shared" si="23"/>
        <v>0</v>
      </c>
      <c r="CL49">
        <f t="shared" si="23"/>
        <v>0</v>
      </c>
      <c r="CM49">
        <f t="shared" si="23"/>
        <v>0</v>
      </c>
      <c r="CN49">
        <f t="shared" si="23"/>
        <v>0</v>
      </c>
      <c r="CO49">
        <f t="shared" si="23"/>
        <v>0</v>
      </c>
      <c r="CP49">
        <f t="shared" si="23"/>
        <v>0</v>
      </c>
      <c r="CQ49">
        <f t="shared" si="23"/>
        <v>0</v>
      </c>
      <c r="CR49">
        <f t="shared" si="23"/>
        <v>0</v>
      </c>
      <c r="CS49">
        <f t="shared" si="23"/>
        <v>0</v>
      </c>
      <c r="CT49">
        <f t="shared" si="23"/>
        <v>0</v>
      </c>
      <c r="CU49">
        <f t="shared" si="23"/>
        <v>0</v>
      </c>
      <c r="CV49">
        <f t="shared" si="23"/>
        <v>0</v>
      </c>
      <c r="CW49">
        <f t="shared" si="23"/>
        <v>0</v>
      </c>
      <c r="CX49">
        <f t="shared" si="23"/>
        <v>0</v>
      </c>
      <c r="CY49">
        <f t="shared" si="23"/>
        <v>0</v>
      </c>
      <c r="CZ49">
        <f t="shared" si="23"/>
        <v>0</v>
      </c>
      <c r="DA49">
        <f t="shared" si="23"/>
        <v>0</v>
      </c>
      <c r="DB49">
        <f t="shared" si="23"/>
        <v>0</v>
      </c>
      <c r="DC49">
        <f t="shared" si="23"/>
        <v>0</v>
      </c>
      <c r="DD49">
        <f t="shared" si="23"/>
        <v>0</v>
      </c>
      <c r="DE49">
        <f t="shared" si="23"/>
        <v>0</v>
      </c>
      <c r="DF49">
        <f t="shared" si="23"/>
        <v>1</v>
      </c>
      <c r="DG49">
        <f t="shared" si="23"/>
        <v>0</v>
      </c>
      <c r="DH49">
        <f t="shared" si="23"/>
        <v>0</v>
      </c>
      <c r="DI49">
        <f t="shared" si="23"/>
        <v>0</v>
      </c>
      <c r="DJ49">
        <f t="shared" si="23"/>
        <v>0</v>
      </c>
      <c r="DK49">
        <f t="shared" si="23"/>
        <v>0</v>
      </c>
      <c r="DL49">
        <f t="shared" si="23"/>
        <v>0</v>
      </c>
      <c r="DM49">
        <f t="shared" si="23"/>
        <v>0</v>
      </c>
      <c r="DN49">
        <f t="shared" si="23"/>
        <v>0</v>
      </c>
      <c r="DO49">
        <f t="shared" si="23"/>
        <v>0</v>
      </c>
      <c r="DP49">
        <f t="shared" si="23"/>
        <v>0</v>
      </c>
      <c r="DQ49">
        <f t="shared" si="23"/>
        <v>0</v>
      </c>
      <c r="DR49">
        <f t="shared" si="23"/>
        <v>0</v>
      </c>
      <c r="DS49">
        <f t="shared" si="23"/>
        <v>0</v>
      </c>
      <c r="DT49">
        <f t="shared" si="23"/>
        <v>0</v>
      </c>
      <c r="DU49">
        <f t="shared" si="23"/>
        <v>0</v>
      </c>
      <c r="DV49">
        <f t="shared" si="23"/>
        <v>0</v>
      </c>
      <c r="DW49">
        <f t="shared" si="23"/>
        <v>0</v>
      </c>
      <c r="DX49">
        <f t="shared" si="23"/>
        <v>0</v>
      </c>
      <c r="DY49">
        <f t="shared" si="23"/>
        <v>0</v>
      </c>
      <c r="DZ49">
        <f t="shared" si="23"/>
        <v>0</v>
      </c>
      <c r="EA49">
        <f t="shared" si="23"/>
        <v>0</v>
      </c>
    </row>
    <row r="50" spans="1:131" x14ac:dyDescent="0.25">
      <c r="A50" s="2">
        <v>42627</v>
      </c>
      <c r="B50">
        <v>15.3674</v>
      </c>
      <c r="C50">
        <v>15.367800000000001</v>
      </c>
      <c r="D50">
        <v>15.367000000000001</v>
      </c>
      <c r="E50">
        <v>15.371700000000001</v>
      </c>
      <c r="F50">
        <v>15.375299999999999</v>
      </c>
      <c r="G50">
        <v>15.3712</v>
      </c>
      <c r="H50">
        <v>15.3736</v>
      </c>
      <c r="I50">
        <v>15.3729</v>
      </c>
      <c r="J50">
        <v>15.3673</v>
      </c>
      <c r="K50">
        <v>15.3672</v>
      </c>
      <c r="L50">
        <v>15.364800000000001</v>
      </c>
      <c r="M50">
        <v>15.370100000000001</v>
      </c>
      <c r="N50">
        <v>15.3698</v>
      </c>
      <c r="O50">
        <v>15.370699999999999</v>
      </c>
      <c r="P50">
        <v>15.372999999999999</v>
      </c>
      <c r="Q50">
        <v>15.3752</v>
      </c>
      <c r="R50">
        <v>15.3771</v>
      </c>
      <c r="S50">
        <v>15.3797</v>
      </c>
      <c r="T50">
        <v>15.3781</v>
      </c>
      <c r="U50">
        <v>15.379799999999999</v>
      </c>
      <c r="V50">
        <v>15.366899999999999</v>
      </c>
      <c r="W50">
        <v>15.368399999999999</v>
      </c>
      <c r="X50">
        <v>15.3675</v>
      </c>
      <c r="Y50">
        <v>15.3695</v>
      </c>
      <c r="Z50">
        <v>15.3697</v>
      </c>
      <c r="AA50">
        <v>15.370799999999999</v>
      </c>
      <c r="AB50">
        <v>15.367800000000001</v>
      </c>
      <c r="AC50">
        <v>15.3735</v>
      </c>
      <c r="AD50">
        <v>15.371700000000001</v>
      </c>
      <c r="AE50">
        <v>15.372999999999999</v>
      </c>
      <c r="AF50">
        <v>15.3771</v>
      </c>
      <c r="AG50">
        <v>15.3712</v>
      </c>
      <c r="AH50">
        <v>15.37</v>
      </c>
      <c r="AI50">
        <v>15.3561</v>
      </c>
      <c r="AJ50">
        <v>15.3553</v>
      </c>
      <c r="AK50">
        <v>15.3483</v>
      </c>
      <c r="AL50">
        <v>15.348699999999999</v>
      </c>
      <c r="AM50">
        <v>15.3505</v>
      </c>
      <c r="AN50">
        <v>15.349299999999999</v>
      </c>
      <c r="AO50">
        <v>15.3506</v>
      </c>
      <c r="AP50">
        <v>15.3489</v>
      </c>
      <c r="AQ50">
        <v>15.3468</v>
      </c>
      <c r="AR50">
        <v>15.3386</v>
      </c>
      <c r="AS50">
        <v>15.336499999999999</v>
      </c>
      <c r="AT50">
        <v>15.3344</v>
      </c>
      <c r="AU50">
        <v>15.3337</v>
      </c>
      <c r="AV50">
        <v>15.3346</v>
      </c>
      <c r="AW50">
        <v>15.3347</v>
      </c>
      <c r="AX50">
        <v>15.328799999999999</v>
      </c>
      <c r="AY50">
        <v>15.331200000000001</v>
      </c>
      <c r="AZ50">
        <v>15.3308</v>
      </c>
      <c r="BA50">
        <v>15.3293</v>
      </c>
      <c r="BB50">
        <v>15.326700000000001</v>
      </c>
      <c r="BC50">
        <v>15.323499999999999</v>
      </c>
      <c r="BD50">
        <v>15.320499999999999</v>
      </c>
      <c r="BE50">
        <v>15.3192</v>
      </c>
      <c r="BF50">
        <v>15.3187</v>
      </c>
      <c r="BG50">
        <v>15.319900000000001</v>
      </c>
      <c r="BH50">
        <v>15.3195</v>
      </c>
      <c r="BI50">
        <v>15.3208</v>
      </c>
      <c r="BK50">
        <f t="shared" si="1"/>
        <v>15.3187</v>
      </c>
      <c r="BL50">
        <f t="shared" si="2"/>
        <v>15.379799999999999</v>
      </c>
      <c r="BN50">
        <f t="shared" si="5"/>
        <v>47</v>
      </c>
      <c r="BO50" s="4">
        <f>HLOOKUP(BK50,B50:$BI$144,142-BN50,FALSE)</f>
        <v>0.37222222222222207</v>
      </c>
      <c r="BP50" s="4">
        <f>HLOOKUP(BL50,B50:$BI$144,142-BN50,FALSE)</f>
        <v>0.34652777777777771</v>
      </c>
      <c r="BQ50" s="4" t="str">
        <f t="shared" si="3"/>
        <v>0.3722222222222220.346527777777778</v>
      </c>
      <c r="BR50" s="4"/>
      <c r="BS50" s="4">
        <v>0.36597222222222209</v>
      </c>
      <c r="BT50">
        <f t="shared" si="19"/>
        <v>0</v>
      </c>
      <c r="BU50">
        <f t="shared" si="19"/>
        <v>0</v>
      </c>
      <c r="BV50">
        <f t="shared" si="19"/>
        <v>0</v>
      </c>
      <c r="BW50">
        <f t="shared" si="19"/>
        <v>0</v>
      </c>
      <c r="BX50">
        <f t="shared" si="19"/>
        <v>0</v>
      </c>
      <c r="BY50">
        <f t="shared" si="19"/>
        <v>1</v>
      </c>
      <c r="BZ50">
        <f t="shared" si="19"/>
        <v>1</v>
      </c>
      <c r="CA50">
        <f t="shared" si="19"/>
        <v>0</v>
      </c>
      <c r="CB50">
        <f t="shared" si="19"/>
        <v>0</v>
      </c>
      <c r="CC50">
        <f t="shared" si="19"/>
        <v>0</v>
      </c>
      <c r="CD50">
        <f t="shared" si="19"/>
        <v>0</v>
      </c>
      <c r="CE50">
        <f t="shared" si="19"/>
        <v>0</v>
      </c>
      <c r="CF50">
        <f t="shared" si="19"/>
        <v>0</v>
      </c>
      <c r="CG50">
        <f t="shared" si="19"/>
        <v>0</v>
      </c>
      <c r="CH50">
        <f t="shared" si="19"/>
        <v>0</v>
      </c>
      <c r="CI50">
        <f t="shared" si="19"/>
        <v>0</v>
      </c>
      <c r="CJ50">
        <f t="shared" si="23"/>
        <v>1</v>
      </c>
      <c r="CK50">
        <f t="shared" si="23"/>
        <v>0</v>
      </c>
      <c r="CL50">
        <f t="shared" si="23"/>
        <v>0</v>
      </c>
      <c r="CM50">
        <f t="shared" si="23"/>
        <v>0</v>
      </c>
      <c r="CN50">
        <f t="shared" si="23"/>
        <v>0</v>
      </c>
      <c r="CO50">
        <f t="shared" si="23"/>
        <v>0</v>
      </c>
      <c r="CP50">
        <f t="shared" si="23"/>
        <v>0</v>
      </c>
      <c r="CQ50">
        <f t="shared" si="23"/>
        <v>0</v>
      </c>
      <c r="CR50">
        <f t="shared" si="23"/>
        <v>0</v>
      </c>
      <c r="CS50">
        <f t="shared" si="23"/>
        <v>0</v>
      </c>
      <c r="CT50">
        <f t="shared" si="23"/>
        <v>0</v>
      </c>
      <c r="CU50">
        <f t="shared" si="23"/>
        <v>0</v>
      </c>
      <c r="CV50">
        <f t="shared" si="23"/>
        <v>0</v>
      </c>
      <c r="CW50">
        <f t="shared" si="23"/>
        <v>0</v>
      </c>
      <c r="CX50">
        <f t="shared" si="23"/>
        <v>1</v>
      </c>
      <c r="CY50">
        <f t="shared" si="23"/>
        <v>0</v>
      </c>
      <c r="CZ50">
        <f t="shared" si="23"/>
        <v>0</v>
      </c>
      <c r="DA50">
        <f t="shared" si="23"/>
        <v>0</v>
      </c>
      <c r="DB50">
        <f t="shared" si="23"/>
        <v>0</v>
      </c>
      <c r="DC50">
        <f t="shared" si="23"/>
        <v>0</v>
      </c>
      <c r="DD50">
        <f t="shared" si="23"/>
        <v>0</v>
      </c>
      <c r="DE50">
        <f t="shared" si="23"/>
        <v>0</v>
      </c>
      <c r="DF50">
        <f t="shared" si="23"/>
        <v>0</v>
      </c>
      <c r="DG50">
        <f t="shared" si="23"/>
        <v>0</v>
      </c>
      <c r="DH50">
        <f t="shared" si="23"/>
        <v>0</v>
      </c>
      <c r="DI50">
        <f t="shared" si="23"/>
        <v>0</v>
      </c>
      <c r="DJ50">
        <f t="shared" si="23"/>
        <v>0</v>
      </c>
      <c r="DK50">
        <f t="shared" si="23"/>
        <v>0</v>
      </c>
      <c r="DL50">
        <f t="shared" si="23"/>
        <v>0</v>
      </c>
      <c r="DM50">
        <f t="shared" si="23"/>
        <v>0</v>
      </c>
      <c r="DN50">
        <f t="shared" si="23"/>
        <v>0</v>
      </c>
      <c r="DO50">
        <f t="shared" si="23"/>
        <v>0</v>
      </c>
      <c r="DP50">
        <f t="shared" si="23"/>
        <v>0</v>
      </c>
      <c r="DQ50">
        <f t="shared" si="23"/>
        <v>0</v>
      </c>
      <c r="DR50">
        <f t="shared" si="23"/>
        <v>0</v>
      </c>
      <c r="DS50">
        <f t="shared" si="23"/>
        <v>0</v>
      </c>
      <c r="DT50">
        <f t="shared" si="23"/>
        <v>0</v>
      </c>
      <c r="DU50">
        <f t="shared" si="23"/>
        <v>0</v>
      </c>
      <c r="DV50">
        <f t="shared" si="23"/>
        <v>0</v>
      </c>
      <c r="DW50">
        <f t="shared" si="23"/>
        <v>0</v>
      </c>
      <c r="DX50">
        <f t="shared" si="23"/>
        <v>0</v>
      </c>
      <c r="DY50">
        <f t="shared" si="23"/>
        <v>0</v>
      </c>
      <c r="DZ50">
        <f t="shared" si="23"/>
        <v>0</v>
      </c>
      <c r="EA50">
        <f t="shared" si="23"/>
        <v>0</v>
      </c>
    </row>
    <row r="51" spans="1:131" x14ac:dyDescent="0.25">
      <c r="A51" s="2">
        <v>42628</v>
      </c>
      <c r="B51">
        <v>15.352600000000001</v>
      </c>
      <c r="C51">
        <v>15.353999999999999</v>
      </c>
      <c r="D51">
        <v>15.357900000000001</v>
      </c>
      <c r="E51">
        <v>15.355399999999999</v>
      </c>
      <c r="F51">
        <v>15.362399999999999</v>
      </c>
      <c r="G51">
        <v>15.3567</v>
      </c>
      <c r="H51">
        <v>15.3576</v>
      </c>
      <c r="I51">
        <v>15.351900000000001</v>
      </c>
      <c r="J51">
        <v>15.356199999999999</v>
      </c>
      <c r="K51">
        <v>15.3605</v>
      </c>
      <c r="L51">
        <v>15.360799999999999</v>
      </c>
      <c r="M51">
        <v>15.3614</v>
      </c>
      <c r="N51">
        <v>15.361800000000001</v>
      </c>
      <c r="O51">
        <v>15.3591</v>
      </c>
      <c r="P51">
        <v>15.3552</v>
      </c>
      <c r="Q51">
        <v>15.354699999999999</v>
      </c>
      <c r="R51">
        <v>15.3626</v>
      </c>
      <c r="S51">
        <v>15.363300000000001</v>
      </c>
      <c r="T51">
        <v>15.362</v>
      </c>
      <c r="U51">
        <v>15.3596</v>
      </c>
      <c r="V51">
        <v>15.36</v>
      </c>
      <c r="W51">
        <v>15.360099999999999</v>
      </c>
      <c r="X51">
        <v>15.363200000000001</v>
      </c>
      <c r="Y51">
        <v>15.365600000000001</v>
      </c>
      <c r="Z51">
        <v>15.3698</v>
      </c>
      <c r="AA51">
        <v>15.3674</v>
      </c>
      <c r="AB51">
        <v>15.364800000000001</v>
      </c>
      <c r="AC51">
        <v>15.367699999999999</v>
      </c>
      <c r="AD51">
        <v>15.3665</v>
      </c>
      <c r="AE51">
        <v>15.3695</v>
      </c>
      <c r="AF51">
        <v>15.371499999999999</v>
      </c>
      <c r="AG51">
        <v>15.3696</v>
      </c>
      <c r="AH51">
        <v>15.3666</v>
      </c>
      <c r="AI51">
        <v>15.363200000000001</v>
      </c>
      <c r="AJ51">
        <v>15.3643</v>
      </c>
      <c r="AK51">
        <v>15.367800000000001</v>
      </c>
      <c r="AL51">
        <v>15.365500000000001</v>
      </c>
      <c r="AM51">
        <v>15.367699999999999</v>
      </c>
      <c r="AN51">
        <v>15.3767</v>
      </c>
      <c r="AO51">
        <v>15.3786</v>
      </c>
      <c r="AP51">
        <v>15.380100000000001</v>
      </c>
      <c r="AQ51">
        <v>15.382</v>
      </c>
      <c r="AR51">
        <v>15.381399999999999</v>
      </c>
      <c r="AS51">
        <v>15.3827</v>
      </c>
      <c r="AT51">
        <v>15.380800000000001</v>
      </c>
      <c r="AU51">
        <v>15.379200000000001</v>
      </c>
      <c r="AV51">
        <v>15.3802</v>
      </c>
      <c r="AW51">
        <v>15.382</v>
      </c>
      <c r="AX51">
        <v>15.384600000000001</v>
      </c>
      <c r="AY51">
        <v>15.379799999999999</v>
      </c>
      <c r="AZ51">
        <v>15.379200000000001</v>
      </c>
      <c r="BA51">
        <v>15.3797</v>
      </c>
      <c r="BB51">
        <v>15.3813</v>
      </c>
      <c r="BC51">
        <v>15.382199999999999</v>
      </c>
      <c r="BD51">
        <v>15.3805</v>
      </c>
      <c r="BE51">
        <v>15.376799999999999</v>
      </c>
      <c r="BF51">
        <v>15.3705</v>
      </c>
      <c r="BG51">
        <v>15.3706</v>
      </c>
      <c r="BH51">
        <v>15.3658</v>
      </c>
      <c r="BI51">
        <v>15.370200000000001</v>
      </c>
      <c r="BK51">
        <f t="shared" si="1"/>
        <v>15.351900000000001</v>
      </c>
      <c r="BL51">
        <f t="shared" si="2"/>
        <v>15.384600000000001</v>
      </c>
      <c r="BN51">
        <f t="shared" si="5"/>
        <v>48</v>
      </c>
      <c r="BO51" s="4">
        <f>HLOOKUP(BK51,B51:$BI$144,142-BN51,FALSE)</f>
        <v>0.33819444444444441</v>
      </c>
      <c r="BP51" s="4">
        <f>HLOOKUP(BL51,B51:$BI$144,142-BN51,FALSE)</f>
        <v>0.36666666666666653</v>
      </c>
      <c r="BQ51" s="4" t="str">
        <f t="shared" si="3"/>
        <v>0.3381944444444440.366666666666667</v>
      </c>
      <c r="BR51" s="4"/>
      <c r="BS51" s="4">
        <v>0.36666666666666653</v>
      </c>
      <c r="BT51">
        <f t="shared" si="19"/>
        <v>0</v>
      </c>
      <c r="BU51">
        <f t="shared" si="19"/>
        <v>0</v>
      </c>
      <c r="BV51">
        <f t="shared" si="19"/>
        <v>0</v>
      </c>
      <c r="BW51">
        <f t="shared" si="19"/>
        <v>0</v>
      </c>
      <c r="BX51">
        <f t="shared" si="19"/>
        <v>0</v>
      </c>
      <c r="BY51">
        <f t="shared" si="19"/>
        <v>0</v>
      </c>
      <c r="BZ51">
        <f t="shared" si="19"/>
        <v>0</v>
      </c>
      <c r="CA51">
        <f t="shared" si="19"/>
        <v>0</v>
      </c>
      <c r="CB51">
        <f t="shared" si="19"/>
        <v>0</v>
      </c>
      <c r="CC51">
        <f t="shared" si="19"/>
        <v>0</v>
      </c>
      <c r="CD51">
        <f t="shared" si="19"/>
        <v>0</v>
      </c>
      <c r="CE51">
        <f t="shared" si="19"/>
        <v>0</v>
      </c>
      <c r="CF51">
        <f t="shared" si="19"/>
        <v>0</v>
      </c>
      <c r="CG51">
        <f t="shared" si="19"/>
        <v>0</v>
      </c>
      <c r="CH51">
        <f t="shared" si="19"/>
        <v>0</v>
      </c>
      <c r="CI51">
        <f t="shared" si="19"/>
        <v>0</v>
      </c>
      <c r="CJ51">
        <f t="shared" si="23"/>
        <v>0</v>
      </c>
      <c r="CK51">
        <f t="shared" si="23"/>
        <v>0</v>
      </c>
      <c r="CL51">
        <f t="shared" si="23"/>
        <v>0</v>
      </c>
      <c r="CM51">
        <f t="shared" si="23"/>
        <v>0</v>
      </c>
      <c r="CN51">
        <f t="shared" si="23"/>
        <v>0</v>
      </c>
      <c r="CO51">
        <f t="shared" si="23"/>
        <v>0</v>
      </c>
      <c r="CP51">
        <f t="shared" si="23"/>
        <v>0</v>
      </c>
      <c r="CQ51">
        <f t="shared" si="23"/>
        <v>0</v>
      </c>
      <c r="CR51">
        <f t="shared" si="23"/>
        <v>0</v>
      </c>
      <c r="CS51">
        <f t="shared" si="23"/>
        <v>0</v>
      </c>
      <c r="CT51">
        <f t="shared" si="23"/>
        <v>0</v>
      </c>
      <c r="CU51">
        <f t="shared" si="23"/>
        <v>0</v>
      </c>
      <c r="CV51">
        <f t="shared" si="23"/>
        <v>0</v>
      </c>
      <c r="CW51">
        <f t="shared" si="23"/>
        <v>0</v>
      </c>
      <c r="CX51">
        <f t="shared" si="23"/>
        <v>1</v>
      </c>
      <c r="CY51">
        <f t="shared" si="23"/>
        <v>0</v>
      </c>
      <c r="CZ51">
        <f t="shared" si="23"/>
        <v>0</v>
      </c>
      <c r="DA51">
        <f t="shared" si="23"/>
        <v>0</v>
      </c>
      <c r="DB51">
        <f t="shared" si="23"/>
        <v>0</v>
      </c>
      <c r="DC51">
        <f t="shared" si="23"/>
        <v>0</v>
      </c>
      <c r="DD51">
        <f t="shared" si="23"/>
        <v>0</v>
      </c>
      <c r="DE51">
        <f t="shared" si="23"/>
        <v>0</v>
      </c>
      <c r="DF51">
        <f t="shared" si="23"/>
        <v>0</v>
      </c>
      <c r="DG51">
        <f t="shared" si="23"/>
        <v>0</v>
      </c>
      <c r="DH51">
        <f t="shared" si="23"/>
        <v>0</v>
      </c>
      <c r="DI51">
        <f t="shared" si="23"/>
        <v>0</v>
      </c>
      <c r="DJ51">
        <f t="shared" si="23"/>
        <v>0</v>
      </c>
      <c r="DK51">
        <f t="shared" si="23"/>
        <v>0</v>
      </c>
      <c r="DL51">
        <f t="shared" si="23"/>
        <v>0</v>
      </c>
      <c r="DM51">
        <f t="shared" si="23"/>
        <v>0</v>
      </c>
      <c r="DN51">
        <f t="shared" si="23"/>
        <v>0</v>
      </c>
      <c r="DO51">
        <f t="shared" si="23"/>
        <v>0</v>
      </c>
      <c r="DP51">
        <f t="shared" si="23"/>
        <v>0</v>
      </c>
      <c r="DQ51">
        <f t="shared" si="23"/>
        <v>0</v>
      </c>
      <c r="DR51">
        <f t="shared" si="23"/>
        <v>0</v>
      </c>
      <c r="DS51">
        <f t="shared" si="23"/>
        <v>0</v>
      </c>
      <c r="DT51">
        <f t="shared" si="23"/>
        <v>0</v>
      </c>
      <c r="DU51">
        <f t="shared" si="23"/>
        <v>0</v>
      </c>
      <c r="DV51">
        <f t="shared" si="23"/>
        <v>0</v>
      </c>
      <c r="DW51">
        <f t="shared" si="23"/>
        <v>0</v>
      </c>
      <c r="DX51">
        <f t="shared" si="23"/>
        <v>0</v>
      </c>
      <c r="DY51">
        <f t="shared" si="23"/>
        <v>0</v>
      </c>
      <c r="DZ51">
        <f t="shared" si="23"/>
        <v>0</v>
      </c>
      <c r="EA51">
        <f t="shared" si="23"/>
        <v>0</v>
      </c>
    </row>
    <row r="52" spans="1:131" x14ac:dyDescent="0.25">
      <c r="A52" s="2">
        <v>42629</v>
      </c>
      <c r="B52">
        <v>15.3201</v>
      </c>
      <c r="C52">
        <v>15.3222</v>
      </c>
      <c r="D52">
        <v>15.323600000000001</v>
      </c>
      <c r="E52">
        <v>15.326700000000001</v>
      </c>
      <c r="F52">
        <v>15.317500000000001</v>
      </c>
      <c r="G52">
        <v>15.3194</v>
      </c>
      <c r="H52">
        <v>15.3178</v>
      </c>
      <c r="I52">
        <v>15.3108</v>
      </c>
      <c r="J52">
        <v>15.3096</v>
      </c>
      <c r="K52">
        <v>15.313599999999999</v>
      </c>
      <c r="L52">
        <v>15.311500000000001</v>
      </c>
      <c r="M52">
        <v>15.312900000000001</v>
      </c>
      <c r="N52">
        <v>15.3103</v>
      </c>
      <c r="O52">
        <v>15.3126</v>
      </c>
      <c r="P52">
        <v>15.3096</v>
      </c>
      <c r="Q52">
        <v>15.299200000000001</v>
      </c>
      <c r="R52">
        <v>15.2995</v>
      </c>
      <c r="S52">
        <v>15.2997</v>
      </c>
      <c r="T52">
        <v>15.2905</v>
      </c>
      <c r="U52">
        <v>15.3058</v>
      </c>
      <c r="V52">
        <v>15.3042</v>
      </c>
      <c r="W52">
        <v>15.306100000000001</v>
      </c>
      <c r="X52">
        <v>15.3094</v>
      </c>
      <c r="Y52">
        <v>15.3048</v>
      </c>
      <c r="Z52">
        <v>15.3065</v>
      </c>
      <c r="AA52">
        <v>15.304600000000001</v>
      </c>
      <c r="AB52">
        <v>15.302899999999999</v>
      </c>
      <c r="AC52">
        <v>15.302099999999999</v>
      </c>
      <c r="AD52">
        <v>15.2994</v>
      </c>
      <c r="AE52">
        <v>15.2964</v>
      </c>
      <c r="AF52">
        <v>15.2972</v>
      </c>
      <c r="AG52">
        <v>15.298500000000001</v>
      </c>
      <c r="AH52">
        <v>15.303599999999999</v>
      </c>
      <c r="AI52">
        <v>15.3093</v>
      </c>
      <c r="AJ52">
        <v>15.310700000000001</v>
      </c>
      <c r="AK52">
        <v>15.3101</v>
      </c>
      <c r="AL52">
        <v>15.3079</v>
      </c>
      <c r="AM52">
        <v>15.3109</v>
      </c>
      <c r="AN52">
        <v>15.310600000000001</v>
      </c>
      <c r="AO52">
        <v>15.315200000000001</v>
      </c>
      <c r="AP52">
        <v>15.3185</v>
      </c>
      <c r="AQ52">
        <v>15.3216</v>
      </c>
      <c r="AR52">
        <v>15.32</v>
      </c>
      <c r="AS52">
        <v>15.313700000000001</v>
      </c>
      <c r="AT52">
        <v>15.309799999999999</v>
      </c>
      <c r="AU52">
        <v>15.310600000000001</v>
      </c>
      <c r="AV52">
        <v>15.3055</v>
      </c>
      <c r="AW52">
        <v>15.309200000000001</v>
      </c>
      <c r="AX52">
        <v>15.316000000000001</v>
      </c>
      <c r="AY52">
        <v>15.3203</v>
      </c>
      <c r="AZ52">
        <v>15.323700000000001</v>
      </c>
      <c r="BA52">
        <v>15.320600000000001</v>
      </c>
      <c r="BB52">
        <v>15.3245</v>
      </c>
      <c r="BC52">
        <v>15.3284</v>
      </c>
      <c r="BD52">
        <v>15.319100000000001</v>
      </c>
      <c r="BE52">
        <v>15.3186</v>
      </c>
      <c r="BF52">
        <v>15.3133</v>
      </c>
      <c r="BG52">
        <v>15.321099999999999</v>
      </c>
      <c r="BH52">
        <v>15.3307</v>
      </c>
      <c r="BI52">
        <v>15.333</v>
      </c>
      <c r="BK52">
        <f t="shared" si="1"/>
        <v>15.2905</v>
      </c>
      <c r="BL52">
        <f t="shared" si="2"/>
        <v>15.333</v>
      </c>
      <c r="BN52">
        <f t="shared" si="5"/>
        <v>49</v>
      </c>
      <c r="BO52" s="4">
        <f>HLOOKUP(BK52,B52:$BI$144,142-BN52,FALSE)</f>
        <v>0.34583333333333327</v>
      </c>
      <c r="BP52" s="4">
        <f>HLOOKUP(BL52,B52:$BI$144,142-BN52,FALSE)</f>
        <v>0.37430555555555539</v>
      </c>
      <c r="BQ52" s="4" t="str">
        <f t="shared" si="3"/>
        <v>0.3458333333333330.374305555555555</v>
      </c>
      <c r="BR52" s="4"/>
      <c r="BS52" s="4">
        <v>0.36736111111111097</v>
      </c>
      <c r="BT52">
        <f t="shared" si="19"/>
        <v>2</v>
      </c>
      <c r="BU52">
        <f t="shared" si="19"/>
        <v>0</v>
      </c>
      <c r="BV52">
        <f t="shared" si="19"/>
        <v>0</v>
      </c>
      <c r="BW52">
        <f t="shared" si="19"/>
        <v>1</v>
      </c>
      <c r="BX52">
        <f t="shared" si="19"/>
        <v>0</v>
      </c>
      <c r="BY52">
        <f t="shared" si="19"/>
        <v>0</v>
      </c>
      <c r="BZ52">
        <f t="shared" si="19"/>
        <v>1</v>
      </c>
      <c r="CA52">
        <f t="shared" si="19"/>
        <v>0</v>
      </c>
      <c r="CB52">
        <f t="shared" si="19"/>
        <v>0</v>
      </c>
      <c r="CC52">
        <f t="shared" si="19"/>
        <v>0</v>
      </c>
      <c r="CD52">
        <f t="shared" si="19"/>
        <v>0</v>
      </c>
      <c r="CE52">
        <f t="shared" si="19"/>
        <v>0</v>
      </c>
      <c r="CF52">
        <f t="shared" si="19"/>
        <v>0</v>
      </c>
      <c r="CG52">
        <f t="shared" si="19"/>
        <v>0</v>
      </c>
      <c r="CH52">
        <f t="shared" si="19"/>
        <v>0</v>
      </c>
      <c r="CI52">
        <f t="shared" si="19"/>
        <v>0</v>
      </c>
      <c r="CJ52">
        <f t="shared" si="23"/>
        <v>0</v>
      </c>
      <c r="CK52">
        <f t="shared" si="23"/>
        <v>0</v>
      </c>
      <c r="CL52">
        <f t="shared" si="23"/>
        <v>0</v>
      </c>
      <c r="CM52">
        <f t="shared" si="23"/>
        <v>0</v>
      </c>
      <c r="CN52">
        <f t="shared" si="23"/>
        <v>0</v>
      </c>
      <c r="CO52">
        <f t="shared" si="23"/>
        <v>0</v>
      </c>
      <c r="CP52">
        <f t="shared" si="23"/>
        <v>0</v>
      </c>
      <c r="CQ52">
        <f t="shared" si="23"/>
        <v>0</v>
      </c>
      <c r="CR52">
        <f t="shared" si="23"/>
        <v>0</v>
      </c>
      <c r="CS52">
        <f t="shared" si="23"/>
        <v>0</v>
      </c>
      <c r="CT52">
        <f t="shared" si="23"/>
        <v>0</v>
      </c>
      <c r="CU52">
        <f t="shared" si="23"/>
        <v>0</v>
      </c>
      <c r="CV52">
        <f t="shared" si="23"/>
        <v>0</v>
      </c>
      <c r="CW52">
        <f t="shared" si="23"/>
        <v>0</v>
      </c>
      <c r="CX52">
        <f t="shared" si="23"/>
        <v>0</v>
      </c>
      <c r="CY52">
        <f t="shared" si="23"/>
        <v>0</v>
      </c>
      <c r="CZ52">
        <f t="shared" si="23"/>
        <v>0</v>
      </c>
      <c r="DA52">
        <f t="shared" si="23"/>
        <v>0</v>
      </c>
      <c r="DB52">
        <f t="shared" si="23"/>
        <v>0</v>
      </c>
      <c r="DC52">
        <f t="shared" si="23"/>
        <v>0</v>
      </c>
      <c r="DD52">
        <f t="shared" si="23"/>
        <v>0</v>
      </c>
      <c r="DE52">
        <f t="shared" si="23"/>
        <v>0</v>
      </c>
      <c r="DF52">
        <f t="shared" si="23"/>
        <v>0</v>
      </c>
      <c r="DG52">
        <f t="shared" si="23"/>
        <v>0</v>
      </c>
      <c r="DH52">
        <f t="shared" si="23"/>
        <v>0</v>
      </c>
      <c r="DI52">
        <f t="shared" si="23"/>
        <v>0</v>
      </c>
      <c r="DJ52">
        <f t="shared" si="23"/>
        <v>0</v>
      </c>
      <c r="DK52">
        <f t="shared" si="23"/>
        <v>0</v>
      </c>
      <c r="DL52">
        <f t="shared" si="23"/>
        <v>0</v>
      </c>
      <c r="DM52">
        <f t="shared" si="23"/>
        <v>0</v>
      </c>
      <c r="DN52">
        <f t="shared" si="23"/>
        <v>0</v>
      </c>
      <c r="DO52">
        <f t="shared" si="23"/>
        <v>0</v>
      </c>
      <c r="DP52">
        <f t="shared" si="23"/>
        <v>0</v>
      </c>
      <c r="DQ52">
        <f t="shared" si="23"/>
        <v>0</v>
      </c>
      <c r="DR52">
        <f t="shared" si="23"/>
        <v>0</v>
      </c>
      <c r="DS52">
        <f t="shared" si="23"/>
        <v>0</v>
      </c>
      <c r="DT52">
        <f t="shared" si="23"/>
        <v>0</v>
      </c>
      <c r="DU52">
        <f t="shared" si="23"/>
        <v>0</v>
      </c>
      <c r="DV52">
        <f t="shared" si="23"/>
        <v>0</v>
      </c>
      <c r="DW52">
        <f t="shared" si="23"/>
        <v>0</v>
      </c>
      <c r="DX52">
        <f t="shared" si="23"/>
        <v>0</v>
      </c>
      <c r="DY52">
        <f t="shared" si="23"/>
        <v>1</v>
      </c>
      <c r="DZ52">
        <f t="shared" si="23"/>
        <v>0</v>
      </c>
      <c r="EA52">
        <f t="shared" si="23"/>
        <v>0</v>
      </c>
    </row>
    <row r="53" spans="1:131" x14ac:dyDescent="0.25">
      <c r="A53" s="2">
        <v>42632</v>
      </c>
      <c r="B53">
        <v>15.3386</v>
      </c>
      <c r="C53">
        <v>15.342499999999999</v>
      </c>
      <c r="D53">
        <v>15.3469</v>
      </c>
      <c r="E53">
        <v>15.3406</v>
      </c>
      <c r="F53">
        <v>15.3436</v>
      </c>
      <c r="G53">
        <v>15.347200000000001</v>
      </c>
      <c r="H53">
        <v>15.3535</v>
      </c>
      <c r="I53">
        <v>15.3538</v>
      </c>
      <c r="J53">
        <v>15.3536</v>
      </c>
      <c r="K53">
        <v>15.351800000000001</v>
      </c>
      <c r="L53">
        <v>15.350300000000001</v>
      </c>
      <c r="M53">
        <v>15.343400000000001</v>
      </c>
      <c r="N53">
        <v>15.3431</v>
      </c>
      <c r="O53">
        <v>15.343299999999999</v>
      </c>
      <c r="P53">
        <v>15.3438</v>
      </c>
      <c r="Q53">
        <v>15.344900000000001</v>
      </c>
      <c r="R53">
        <v>15.3453</v>
      </c>
      <c r="S53">
        <v>15.3443</v>
      </c>
      <c r="T53">
        <v>15.338699999999999</v>
      </c>
      <c r="U53">
        <v>15.346399999999999</v>
      </c>
      <c r="V53">
        <v>15.345599999999999</v>
      </c>
      <c r="W53">
        <v>15.348000000000001</v>
      </c>
      <c r="X53">
        <v>15.3482</v>
      </c>
      <c r="Y53">
        <v>15.350300000000001</v>
      </c>
      <c r="Z53">
        <v>15.347300000000001</v>
      </c>
      <c r="AA53">
        <v>15.3477</v>
      </c>
      <c r="AB53">
        <v>15.351699999999999</v>
      </c>
      <c r="AC53">
        <v>15.356299999999999</v>
      </c>
      <c r="AD53">
        <v>15.357900000000001</v>
      </c>
      <c r="AE53">
        <v>15.3561</v>
      </c>
      <c r="AF53">
        <v>15.3552</v>
      </c>
      <c r="AG53">
        <v>15.354900000000001</v>
      </c>
      <c r="AH53">
        <v>15.3545</v>
      </c>
      <c r="AI53">
        <v>15.3552</v>
      </c>
      <c r="AJ53">
        <v>15.3567</v>
      </c>
      <c r="AK53">
        <v>15.354699999999999</v>
      </c>
      <c r="AL53">
        <v>15.3559</v>
      </c>
      <c r="AM53">
        <v>15.360300000000001</v>
      </c>
      <c r="AN53">
        <v>15.3605</v>
      </c>
      <c r="AO53">
        <v>15.360900000000001</v>
      </c>
      <c r="AP53">
        <v>15.3627</v>
      </c>
      <c r="AQ53">
        <v>15.363099999999999</v>
      </c>
      <c r="AR53">
        <v>15.360900000000001</v>
      </c>
      <c r="AS53">
        <v>15.3581</v>
      </c>
      <c r="AT53">
        <v>15.3568</v>
      </c>
      <c r="AU53">
        <v>15.3607</v>
      </c>
      <c r="AV53">
        <v>15.363799999999999</v>
      </c>
      <c r="AW53">
        <v>15.363300000000001</v>
      </c>
      <c r="AX53">
        <v>15.3634</v>
      </c>
      <c r="AY53">
        <v>15.3643</v>
      </c>
      <c r="AZ53">
        <v>15.3627</v>
      </c>
      <c r="BA53">
        <v>15.3629</v>
      </c>
      <c r="BB53">
        <v>15.3574</v>
      </c>
      <c r="BC53">
        <v>15.3584</v>
      </c>
      <c r="BD53">
        <v>15.359</v>
      </c>
      <c r="BE53">
        <v>15.3606</v>
      </c>
      <c r="BF53">
        <v>15.354100000000001</v>
      </c>
      <c r="BG53">
        <v>15.355700000000001</v>
      </c>
      <c r="BH53">
        <v>15.359400000000001</v>
      </c>
      <c r="BI53">
        <v>15.364599999999999</v>
      </c>
      <c r="BK53">
        <f t="shared" si="1"/>
        <v>15.3386</v>
      </c>
      <c r="BL53">
        <f t="shared" si="2"/>
        <v>15.364599999999999</v>
      </c>
      <c r="BN53">
        <f t="shared" si="5"/>
        <v>50</v>
      </c>
      <c r="BO53" s="4">
        <f>HLOOKUP(BK53,B53:$BI$144,142-BN53,FALSE)</f>
        <v>0.33333333333333331</v>
      </c>
      <c r="BP53" s="4">
        <f>HLOOKUP(BL53,B53:$BI$144,142-BN53,FALSE)</f>
        <v>0.37430555555555539</v>
      </c>
      <c r="BQ53" s="4" t="str">
        <f t="shared" si="3"/>
        <v>0.3333333333333330.374305555555555</v>
      </c>
      <c r="BR53" s="4"/>
      <c r="BS53" s="4">
        <v>0.36805555555555541</v>
      </c>
      <c r="BT53">
        <f t="shared" si="19"/>
        <v>1</v>
      </c>
      <c r="BU53">
        <f t="shared" si="19"/>
        <v>0</v>
      </c>
      <c r="BV53">
        <f t="shared" si="19"/>
        <v>0</v>
      </c>
      <c r="BW53">
        <f t="shared" si="19"/>
        <v>0</v>
      </c>
      <c r="BX53">
        <f t="shared" si="19"/>
        <v>0</v>
      </c>
      <c r="BY53">
        <f t="shared" si="19"/>
        <v>0</v>
      </c>
      <c r="BZ53">
        <f t="shared" si="19"/>
        <v>0</v>
      </c>
      <c r="CA53">
        <f t="shared" si="19"/>
        <v>0</v>
      </c>
      <c r="CB53">
        <f t="shared" si="19"/>
        <v>0</v>
      </c>
      <c r="CC53">
        <f t="shared" si="19"/>
        <v>0</v>
      </c>
      <c r="CD53">
        <f t="shared" si="19"/>
        <v>0</v>
      </c>
      <c r="CE53">
        <f t="shared" si="19"/>
        <v>0</v>
      </c>
      <c r="CF53">
        <f t="shared" si="19"/>
        <v>0</v>
      </c>
      <c r="CG53">
        <f t="shared" si="19"/>
        <v>0</v>
      </c>
      <c r="CH53">
        <f t="shared" si="19"/>
        <v>0</v>
      </c>
      <c r="CI53">
        <f t="shared" ref="CI53:ET58" si="24">COUNTIF($BQ$3:$BQ$143,$BS53&amp;CI$2)</f>
        <v>0</v>
      </c>
      <c r="CJ53">
        <f t="shared" si="24"/>
        <v>0</v>
      </c>
      <c r="CK53">
        <f t="shared" si="24"/>
        <v>0</v>
      </c>
      <c r="CL53">
        <f t="shared" si="24"/>
        <v>0</v>
      </c>
      <c r="CM53">
        <f t="shared" si="24"/>
        <v>0</v>
      </c>
      <c r="CN53">
        <f t="shared" si="24"/>
        <v>0</v>
      </c>
      <c r="CO53">
        <f t="shared" si="24"/>
        <v>0</v>
      </c>
      <c r="CP53">
        <f t="shared" si="24"/>
        <v>1</v>
      </c>
      <c r="CQ53">
        <f t="shared" si="24"/>
        <v>0</v>
      </c>
      <c r="CR53">
        <f t="shared" si="24"/>
        <v>0</v>
      </c>
      <c r="CS53">
        <f t="shared" si="24"/>
        <v>1</v>
      </c>
      <c r="CT53">
        <f t="shared" si="24"/>
        <v>0</v>
      </c>
      <c r="CU53">
        <f t="shared" si="24"/>
        <v>0</v>
      </c>
      <c r="CV53">
        <f t="shared" si="24"/>
        <v>0</v>
      </c>
      <c r="CW53">
        <f t="shared" si="24"/>
        <v>0</v>
      </c>
      <c r="CX53">
        <f t="shared" si="24"/>
        <v>0</v>
      </c>
      <c r="CY53">
        <f t="shared" si="24"/>
        <v>0</v>
      </c>
      <c r="CZ53">
        <f t="shared" si="24"/>
        <v>0</v>
      </c>
      <c r="DA53">
        <f t="shared" si="24"/>
        <v>0</v>
      </c>
      <c r="DB53">
        <f t="shared" si="24"/>
        <v>0</v>
      </c>
      <c r="DC53">
        <f t="shared" si="24"/>
        <v>0</v>
      </c>
      <c r="DD53">
        <f t="shared" si="24"/>
        <v>0</v>
      </c>
      <c r="DE53">
        <f t="shared" si="24"/>
        <v>0</v>
      </c>
      <c r="DF53">
        <f t="shared" si="24"/>
        <v>0</v>
      </c>
      <c r="DG53">
        <f t="shared" si="24"/>
        <v>0</v>
      </c>
      <c r="DH53">
        <f t="shared" si="24"/>
        <v>0</v>
      </c>
      <c r="DI53">
        <f t="shared" si="24"/>
        <v>0</v>
      </c>
      <c r="DJ53">
        <f t="shared" si="24"/>
        <v>0</v>
      </c>
      <c r="DK53">
        <f t="shared" si="24"/>
        <v>0</v>
      </c>
      <c r="DL53">
        <f t="shared" si="24"/>
        <v>0</v>
      </c>
      <c r="DM53">
        <f t="shared" si="24"/>
        <v>0</v>
      </c>
      <c r="DN53">
        <f t="shared" si="24"/>
        <v>0</v>
      </c>
      <c r="DO53">
        <f t="shared" si="24"/>
        <v>0</v>
      </c>
      <c r="DP53">
        <f t="shared" si="24"/>
        <v>0</v>
      </c>
      <c r="DQ53">
        <f t="shared" si="24"/>
        <v>0</v>
      </c>
      <c r="DR53">
        <f t="shared" si="24"/>
        <v>0</v>
      </c>
      <c r="DS53">
        <f t="shared" si="24"/>
        <v>0</v>
      </c>
      <c r="DT53">
        <f t="shared" si="24"/>
        <v>0</v>
      </c>
      <c r="DU53">
        <f t="shared" si="24"/>
        <v>0</v>
      </c>
      <c r="DV53">
        <f t="shared" si="24"/>
        <v>0</v>
      </c>
      <c r="DW53">
        <f t="shared" si="24"/>
        <v>0</v>
      </c>
      <c r="DX53">
        <f t="shared" si="24"/>
        <v>0</v>
      </c>
      <c r="DY53">
        <f t="shared" si="24"/>
        <v>0</v>
      </c>
      <c r="DZ53">
        <f t="shared" si="24"/>
        <v>0</v>
      </c>
      <c r="EA53">
        <f t="shared" si="24"/>
        <v>0</v>
      </c>
    </row>
    <row r="54" spans="1:131" x14ac:dyDescent="0.25">
      <c r="A54" s="2">
        <v>42633</v>
      </c>
      <c r="B54">
        <v>15.2652</v>
      </c>
      <c r="C54">
        <v>15.2707</v>
      </c>
      <c r="D54">
        <v>15.2773</v>
      </c>
      <c r="E54">
        <v>15.2796</v>
      </c>
      <c r="F54">
        <v>15.279400000000001</v>
      </c>
      <c r="G54">
        <v>15.277900000000001</v>
      </c>
      <c r="H54">
        <v>15.2738</v>
      </c>
      <c r="I54">
        <v>15.2774</v>
      </c>
      <c r="J54">
        <v>15.273999999999999</v>
      </c>
      <c r="K54">
        <v>15.2715</v>
      </c>
      <c r="L54">
        <v>15.274900000000001</v>
      </c>
      <c r="M54">
        <v>15.2753</v>
      </c>
      <c r="N54">
        <v>15.277799999999999</v>
      </c>
      <c r="O54">
        <v>15.2768</v>
      </c>
      <c r="P54">
        <v>15.2791</v>
      </c>
      <c r="Q54">
        <v>15.280799999999999</v>
      </c>
      <c r="R54">
        <v>15.279299999999999</v>
      </c>
      <c r="S54">
        <v>15.284000000000001</v>
      </c>
      <c r="T54">
        <v>15.282400000000001</v>
      </c>
      <c r="U54">
        <v>15.2836</v>
      </c>
      <c r="V54">
        <v>15.282400000000001</v>
      </c>
      <c r="W54">
        <v>15.2843</v>
      </c>
      <c r="X54">
        <v>15.2851</v>
      </c>
      <c r="Y54">
        <v>15.2829</v>
      </c>
      <c r="Z54">
        <v>15.28</v>
      </c>
      <c r="AA54">
        <v>15.272500000000001</v>
      </c>
      <c r="AB54">
        <v>15.2691</v>
      </c>
      <c r="AC54">
        <v>15.268800000000001</v>
      </c>
      <c r="AD54">
        <v>15.2707</v>
      </c>
      <c r="AE54">
        <v>15.268700000000001</v>
      </c>
      <c r="AF54">
        <v>15.2729</v>
      </c>
      <c r="AG54">
        <v>15.274900000000001</v>
      </c>
      <c r="AH54">
        <v>15.272500000000001</v>
      </c>
      <c r="AI54">
        <v>15.269500000000001</v>
      </c>
      <c r="AJ54">
        <v>15.270300000000001</v>
      </c>
      <c r="AK54">
        <v>15.2683</v>
      </c>
      <c r="AL54">
        <v>15.2661</v>
      </c>
      <c r="AM54">
        <v>15.266</v>
      </c>
      <c r="AN54">
        <v>15.2685</v>
      </c>
      <c r="AO54">
        <v>15.267099999999999</v>
      </c>
      <c r="AP54">
        <v>15.266299999999999</v>
      </c>
      <c r="AQ54">
        <v>15.2721</v>
      </c>
      <c r="AR54">
        <v>15.272</v>
      </c>
      <c r="AS54">
        <v>15.274100000000001</v>
      </c>
      <c r="AT54">
        <v>15.2759</v>
      </c>
      <c r="AU54">
        <v>15.276400000000001</v>
      </c>
      <c r="AV54">
        <v>15.275399999999999</v>
      </c>
      <c r="AW54">
        <v>15.2781</v>
      </c>
      <c r="AX54">
        <v>15.278600000000001</v>
      </c>
      <c r="AY54">
        <v>15.279500000000001</v>
      </c>
      <c r="AZ54">
        <v>15.279199999999999</v>
      </c>
      <c r="BA54">
        <v>15.2827</v>
      </c>
      <c r="BB54">
        <v>15.2782</v>
      </c>
      <c r="BC54">
        <v>15.2806</v>
      </c>
      <c r="BD54">
        <v>15.275</v>
      </c>
      <c r="BE54">
        <v>15.276400000000001</v>
      </c>
      <c r="BF54">
        <v>15.276300000000001</v>
      </c>
      <c r="BG54">
        <v>15.2744</v>
      </c>
      <c r="BH54">
        <v>15.276999999999999</v>
      </c>
      <c r="BI54">
        <v>15.277200000000001</v>
      </c>
      <c r="BK54">
        <f t="shared" si="1"/>
        <v>15.2652</v>
      </c>
      <c r="BL54">
        <f t="shared" si="2"/>
        <v>15.2851</v>
      </c>
      <c r="BN54">
        <f t="shared" si="5"/>
        <v>51</v>
      </c>
      <c r="BO54" s="4">
        <f>HLOOKUP(BK54,B54:$BI$144,142-BN54,FALSE)</f>
        <v>0.33333333333333331</v>
      </c>
      <c r="BP54" s="4">
        <f>HLOOKUP(BL54,B54:$BI$144,142-BN54,FALSE)</f>
        <v>0.34861111111111104</v>
      </c>
      <c r="BQ54" s="4" t="str">
        <f t="shared" si="3"/>
        <v>0.3333333333333330.348611111111111</v>
      </c>
      <c r="BR54" s="4"/>
      <c r="BS54" s="4">
        <v>0.36874999999999986</v>
      </c>
      <c r="BT54">
        <f t="shared" ref="BT54:CI112" si="25">COUNTIF($BQ$3:$BQ$143,$BS54&amp;BT$2)</f>
        <v>1</v>
      </c>
      <c r="BU54">
        <f t="shared" si="25"/>
        <v>0</v>
      </c>
      <c r="BV54">
        <f t="shared" si="25"/>
        <v>0</v>
      </c>
      <c r="BW54">
        <f t="shared" si="25"/>
        <v>0</v>
      </c>
      <c r="BX54">
        <f t="shared" si="25"/>
        <v>0</v>
      </c>
      <c r="BY54">
        <f t="shared" si="25"/>
        <v>0</v>
      </c>
      <c r="BZ54">
        <f t="shared" si="25"/>
        <v>0</v>
      </c>
      <c r="CA54">
        <f t="shared" si="25"/>
        <v>0</v>
      </c>
      <c r="CB54">
        <f t="shared" si="25"/>
        <v>0</v>
      </c>
      <c r="CC54">
        <f t="shared" si="25"/>
        <v>0</v>
      </c>
      <c r="CD54">
        <f t="shared" si="25"/>
        <v>0</v>
      </c>
      <c r="CE54">
        <f t="shared" si="25"/>
        <v>0</v>
      </c>
      <c r="CF54">
        <f t="shared" si="25"/>
        <v>0</v>
      </c>
      <c r="CG54">
        <f t="shared" si="25"/>
        <v>0</v>
      </c>
      <c r="CH54">
        <f t="shared" si="25"/>
        <v>1</v>
      </c>
      <c r="CI54">
        <f t="shared" si="25"/>
        <v>0</v>
      </c>
      <c r="CJ54">
        <f t="shared" si="24"/>
        <v>0</v>
      </c>
      <c r="CK54">
        <f t="shared" si="24"/>
        <v>0</v>
      </c>
      <c r="CL54">
        <f t="shared" si="24"/>
        <v>0</v>
      </c>
      <c r="CM54">
        <f t="shared" si="24"/>
        <v>0</v>
      </c>
      <c r="CN54">
        <f t="shared" si="24"/>
        <v>0</v>
      </c>
      <c r="CO54">
        <f t="shared" si="24"/>
        <v>0</v>
      </c>
      <c r="CP54">
        <f t="shared" si="24"/>
        <v>0</v>
      </c>
      <c r="CQ54">
        <f t="shared" si="24"/>
        <v>0</v>
      </c>
      <c r="CR54">
        <f t="shared" si="24"/>
        <v>0</v>
      </c>
      <c r="CS54">
        <f t="shared" si="24"/>
        <v>0</v>
      </c>
      <c r="CT54">
        <f t="shared" si="24"/>
        <v>1</v>
      </c>
      <c r="CU54">
        <f t="shared" si="24"/>
        <v>0</v>
      </c>
      <c r="CV54">
        <f t="shared" si="24"/>
        <v>0</v>
      </c>
      <c r="CW54">
        <f t="shared" si="24"/>
        <v>0</v>
      </c>
      <c r="CX54">
        <f t="shared" si="24"/>
        <v>0</v>
      </c>
      <c r="CY54">
        <f t="shared" si="24"/>
        <v>0</v>
      </c>
      <c r="CZ54">
        <f t="shared" si="24"/>
        <v>0</v>
      </c>
      <c r="DA54">
        <f t="shared" si="24"/>
        <v>0</v>
      </c>
      <c r="DB54">
        <f t="shared" si="24"/>
        <v>0</v>
      </c>
      <c r="DC54">
        <f t="shared" si="24"/>
        <v>0</v>
      </c>
      <c r="DD54">
        <f t="shared" si="24"/>
        <v>0</v>
      </c>
      <c r="DE54">
        <f t="shared" si="24"/>
        <v>0</v>
      </c>
      <c r="DF54">
        <f t="shared" si="24"/>
        <v>0</v>
      </c>
      <c r="DG54">
        <f t="shared" si="24"/>
        <v>0</v>
      </c>
      <c r="DH54">
        <f t="shared" si="24"/>
        <v>0</v>
      </c>
      <c r="DI54">
        <f t="shared" si="24"/>
        <v>0</v>
      </c>
      <c r="DJ54">
        <f t="shared" si="24"/>
        <v>0</v>
      </c>
      <c r="DK54">
        <f t="shared" si="24"/>
        <v>0</v>
      </c>
      <c r="DL54">
        <f t="shared" si="24"/>
        <v>0</v>
      </c>
      <c r="DM54">
        <f t="shared" si="24"/>
        <v>0</v>
      </c>
      <c r="DN54">
        <f t="shared" si="24"/>
        <v>0</v>
      </c>
      <c r="DO54">
        <f t="shared" si="24"/>
        <v>0</v>
      </c>
      <c r="DP54">
        <f t="shared" si="24"/>
        <v>0</v>
      </c>
      <c r="DQ54">
        <f t="shared" si="24"/>
        <v>0</v>
      </c>
      <c r="DR54">
        <f t="shared" si="24"/>
        <v>0</v>
      </c>
      <c r="DS54">
        <f t="shared" si="24"/>
        <v>0</v>
      </c>
      <c r="DT54">
        <f t="shared" si="24"/>
        <v>0</v>
      </c>
      <c r="DU54">
        <f t="shared" si="24"/>
        <v>0</v>
      </c>
      <c r="DV54">
        <f t="shared" si="24"/>
        <v>0</v>
      </c>
      <c r="DW54">
        <f t="shared" si="24"/>
        <v>0</v>
      </c>
      <c r="DX54">
        <f t="shared" si="24"/>
        <v>0</v>
      </c>
      <c r="DY54">
        <f t="shared" si="24"/>
        <v>0</v>
      </c>
      <c r="DZ54">
        <f t="shared" si="24"/>
        <v>0</v>
      </c>
      <c r="EA54">
        <f t="shared" si="24"/>
        <v>0</v>
      </c>
    </row>
    <row r="55" spans="1:131" x14ac:dyDescent="0.25">
      <c r="A55" s="2">
        <v>42634</v>
      </c>
      <c r="B55">
        <v>15.217700000000001</v>
      </c>
      <c r="C55">
        <v>15.220700000000001</v>
      </c>
      <c r="D55">
        <v>15.2234</v>
      </c>
      <c r="E55">
        <v>15.2217</v>
      </c>
      <c r="F55">
        <v>15.2227</v>
      </c>
      <c r="G55">
        <v>15.2225</v>
      </c>
      <c r="H55">
        <v>15.2142</v>
      </c>
      <c r="I55">
        <v>15.215400000000001</v>
      </c>
      <c r="J55">
        <v>15.2141</v>
      </c>
      <c r="K55">
        <v>15.213699999999999</v>
      </c>
      <c r="L55">
        <v>15.216200000000001</v>
      </c>
      <c r="M55">
        <v>15.2151</v>
      </c>
      <c r="N55">
        <v>15.2143</v>
      </c>
      <c r="O55">
        <v>15.2156</v>
      </c>
      <c r="P55">
        <v>15.2172</v>
      </c>
      <c r="Q55">
        <v>15.215999999999999</v>
      </c>
      <c r="R55">
        <v>15.218500000000001</v>
      </c>
      <c r="S55">
        <v>15.220599999999999</v>
      </c>
      <c r="T55">
        <v>15.2151</v>
      </c>
      <c r="U55">
        <v>15.2179</v>
      </c>
      <c r="V55">
        <v>15.2125</v>
      </c>
      <c r="W55">
        <v>15.209</v>
      </c>
      <c r="X55">
        <v>15.2102</v>
      </c>
      <c r="Y55">
        <v>15.211499999999999</v>
      </c>
      <c r="Z55">
        <v>15.2113</v>
      </c>
      <c r="AA55">
        <v>15.2079</v>
      </c>
      <c r="AB55">
        <v>15.209300000000001</v>
      </c>
      <c r="AC55">
        <v>15.210800000000001</v>
      </c>
      <c r="AD55">
        <v>15.213800000000001</v>
      </c>
      <c r="AE55">
        <v>15.2098</v>
      </c>
      <c r="AF55">
        <v>15.207800000000001</v>
      </c>
      <c r="AG55">
        <v>15.205</v>
      </c>
      <c r="AH55">
        <v>15.2073</v>
      </c>
      <c r="AI55">
        <v>15.2082</v>
      </c>
      <c r="AJ55">
        <v>15.207800000000001</v>
      </c>
      <c r="AK55">
        <v>15.210900000000001</v>
      </c>
      <c r="AL55">
        <v>15.214</v>
      </c>
      <c r="AM55">
        <v>15.206300000000001</v>
      </c>
      <c r="AN55">
        <v>15.202199999999999</v>
      </c>
      <c r="AO55">
        <v>15.2035</v>
      </c>
      <c r="AP55">
        <v>15.202400000000001</v>
      </c>
      <c r="AQ55">
        <v>15.204700000000001</v>
      </c>
      <c r="AR55">
        <v>15.204499999999999</v>
      </c>
      <c r="AS55">
        <v>15.2041</v>
      </c>
      <c r="AT55">
        <v>15.204499999999999</v>
      </c>
      <c r="AU55">
        <v>15.2088</v>
      </c>
      <c r="AV55">
        <v>15.208399999999999</v>
      </c>
      <c r="AW55">
        <v>15.208500000000001</v>
      </c>
      <c r="AX55">
        <v>15.2075</v>
      </c>
      <c r="AY55">
        <v>15.209099999999999</v>
      </c>
      <c r="AZ55">
        <v>15.2126</v>
      </c>
      <c r="BA55">
        <v>15.2171</v>
      </c>
      <c r="BB55">
        <v>15.215299999999999</v>
      </c>
      <c r="BC55">
        <v>15.214600000000001</v>
      </c>
      <c r="BD55">
        <v>15.2018</v>
      </c>
      <c r="BE55">
        <v>15.2064</v>
      </c>
      <c r="BF55">
        <v>15.206</v>
      </c>
      <c r="BG55">
        <v>15.208600000000001</v>
      </c>
      <c r="BH55">
        <v>15.206300000000001</v>
      </c>
      <c r="BI55">
        <v>15.2021</v>
      </c>
      <c r="BK55">
        <f t="shared" si="1"/>
        <v>15.2018</v>
      </c>
      <c r="BL55">
        <f t="shared" si="2"/>
        <v>15.2234</v>
      </c>
      <c r="BN55">
        <f t="shared" si="5"/>
        <v>52</v>
      </c>
      <c r="BO55" s="4">
        <f>HLOOKUP(BK55,B55:$BI$144,142-BN55,FALSE)</f>
        <v>0.37083333333333318</v>
      </c>
      <c r="BP55" s="4">
        <f>HLOOKUP(BL55,B55:$BI$144,142-BN55,FALSE)</f>
        <v>0.3347222222222222</v>
      </c>
      <c r="BQ55" s="4" t="str">
        <f t="shared" si="3"/>
        <v>0.3708333333333330.334722222222222</v>
      </c>
      <c r="BR55" s="4"/>
      <c r="BS55" s="4">
        <v>0.3694444444444443</v>
      </c>
      <c r="BT55">
        <f t="shared" si="25"/>
        <v>0</v>
      </c>
      <c r="BU55">
        <f t="shared" si="25"/>
        <v>0</v>
      </c>
      <c r="BV55">
        <f t="shared" si="25"/>
        <v>0</v>
      </c>
      <c r="BW55">
        <f t="shared" si="25"/>
        <v>0</v>
      </c>
      <c r="BX55">
        <f t="shared" si="25"/>
        <v>0</v>
      </c>
      <c r="BY55">
        <f t="shared" si="25"/>
        <v>0</v>
      </c>
      <c r="BZ55">
        <f t="shared" si="25"/>
        <v>0</v>
      </c>
      <c r="CA55">
        <f t="shared" si="25"/>
        <v>0</v>
      </c>
      <c r="CB55">
        <f t="shared" si="25"/>
        <v>0</v>
      </c>
      <c r="CC55">
        <f t="shared" si="25"/>
        <v>0</v>
      </c>
      <c r="CD55">
        <f t="shared" si="25"/>
        <v>0</v>
      </c>
      <c r="CE55">
        <f t="shared" si="25"/>
        <v>0</v>
      </c>
      <c r="CF55">
        <f t="shared" si="25"/>
        <v>0</v>
      </c>
      <c r="CG55">
        <f t="shared" si="25"/>
        <v>0</v>
      </c>
      <c r="CH55">
        <f t="shared" si="25"/>
        <v>0</v>
      </c>
      <c r="CI55">
        <f t="shared" si="25"/>
        <v>0</v>
      </c>
      <c r="CJ55">
        <f t="shared" si="24"/>
        <v>0</v>
      </c>
      <c r="CK55">
        <f t="shared" si="24"/>
        <v>0</v>
      </c>
      <c r="CL55">
        <f t="shared" si="24"/>
        <v>0</v>
      </c>
      <c r="CM55">
        <f t="shared" si="24"/>
        <v>0</v>
      </c>
      <c r="CN55">
        <f t="shared" si="24"/>
        <v>0</v>
      </c>
      <c r="CO55">
        <f t="shared" si="24"/>
        <v>0</v>
      </c>
      <c r="CP55">
        <f t="shared" si="24"/>
        <v>0</v>
      </c>
      <c r="CQ55">
        <f t="shared" si="24"/>
        <v>0</v>
      </c>
      <c r="CR55">
        <f t="shared" si="24"/>
        <v>0</v>
      </c>
      <c r="CS55">
        <f t="shared" si="24"/>
        <v>0</v>
      </c>
      <c r="CT55">
        <f t="shared" si="24"/>
        <v>0</v>
      </c>
      <c r="CU55">
        <f t="shared" si="24"/>
        <v>0</v>
      </c>
      <c r="CV55">
        <f t="shared" si="24"/>
        <v>0</v>
      </c>
      <c r="CW55">
        <f t="shared" si="24"/>
        <v>0</v>
      </c>
      <c r="CX55">
        <f t="shared" si="24"/>
        <v>0</v>
      </c>
      <c r="CY55">
        <f t="shared" si="24"/>
        <v>0</v>
      </c>
      <c r="CZ55">
        <f t="shared" si="24"/>
        <v>0</v>
      </c>
      <c r="DA55">
        <f t="shared" si="24"/>
        <v>0</v>
      </c>
      <c r="DB55">
        <f t="shared" si="24"/>
        <v>0</v>
      </c>
      <c r="DC55">
        <f t="shared" si="24"/>
        <v>0</v>
      </c>
      <c r="DD55">
        <f t="shared" si="24"/>
        <v>0</v>
      </c>
      <c r="DE55">
        <f t="shared" si="24"/>
        <v>0</v>
      </c>
      <c r="DF55">
        <f t="shared" si="24"/>
        <v>0</v>
      </c>
      <c r="DG55">
        <f t="shared" si="24"/>
        <v>0</v>
      </c>
      <c r="DH55">
        <f t="shared" si="24"/>
        <v>0</v>
      </c>
      <c r="DI55">
        <f t="shared" si="24"/>
        <v>0</v>
      </c>
      <c r="DJ55">
        <f t="shared" si="24"/>
        <v>0</v>
      </c>
      <c r="DK55">
        <f t="shared" si="24"/>
        <v>0</v>
      </c>
      <c r="DL55">
        <f t="shared" si="24"/>
        <v>0</v>
      </c>
      <c r="DM55">
        <f t="shared" si="24"/>
        <v>0</v>
      </c>
      <c r="DN55">
        <f t="shared" si="24"/>
        <v>0</v>
      </c>
      <c r="DO55">
        <f t="shared" si="24"/>
        <v>0</v>
      </c>
      <c r="DP55">
        <f t="shared" si="24"/>
        <v>0</v>
      </c>
      <c r="DQ55">
        <f t="shared" si="24"/>
        <v>0</v>
      </c>
      <c r="DR55">
        <f t="shared" si="24"/>
        <v>0</v>
      </c>
      <c r="DS55">
        <f t="shared" si="24"/>
        <v>0</v>
      </c>
      <c r="DT55">
        <f t="shared" si="24"/>
        <v>0</v>
      </c>
      <c r="DU55">
        <f t="shared" si="24"/>
        <v>0</v>
      </c>
      <c r="DV55">
        <f t="shared" si="24"/>
        <v>0</v>
      </c>
      <c r="DW55">
        <f t="shared" si="24"/>
        <v>0</v>
      </c>
      <c r="DX55">
        <f t="shared" si="24"/>
        <v>0</v>
      </c>
      <c r="DY55">
        <f t="shared" si="24"/>
        <v>0</v>
      </c>
      <c r="DZ55">
        <f t="shared" si="24"/>
        <v>0</v>
      </c>
      <c r="EA55">
        <f t="shared" si="24"/>
        <v>0</v>
      </c>
    </row>
    <row r="56" spans="1:131" x14ac:dyDescent="0.25">
      <c r="A56" s="2">
        <v>42635</v>
      </c>
      <c r="B56">
        <v>15.012700000000001</v>
      </c>
      <c r="C56">
        <v>15.0153</v>
      </c>
      <c r="D56">
        <v>15.014900000000001</v>
      </c>
      <c r="E56">
        <v>15.008800000000001</v>
      </c>
      <c r="F56">
        <v>15.010300000000001</v>
      </c>
      <c r="G56">
        <v>15.010899999999999</v>
      </c>
      <c r="H56">
        <v>15.0092</v>
      </c>
      <c r="I56">
        <v>15.008699999999999</v>
      </c>
      <c r="J56">
        <v>15.0082</v>
      </c>
      <c r="K56">
        <v>15.0069</v>
      </c>
      <c r="L56">
        <v>15.008900000000001</v>
      </c>
      <c r="M56">
        <v>15.0098</v>
      </c>
      <c r="N56">
        <v>15.005800000000001</v>
      </c>
      <c r="O56">
        <v>15.0093</v>
      </c>
      <c r="P56">
        <v>15.011200000000001</v>
      </c>
      <c r="Q56">
        <v>15.0152</v>
      </c>
      <c r="R56">
        <v>15.0121</v>
      </c>
      <c r="S56">
        <v>15.013999999999999</v>
      </c>
      <c r="T56">
        <v>15.020200000000001</v>
      </c>
      <c r="U56">
        <v>15.019299999999999</v>
      </c>
      <c r="V56">
        <v>15.022399999999999</v>
      </c>
      <c r="W56">
        <v>15.020899999999999</v>
      </c>
      <c r="X56">
        <v>15.020200000000001</v>
      </c>
      <c r="Y56">
        <v>15.0169</v>
      </c>
      <c r="Z56">
        <v>15.014900000000001</v>
      </c>
      <c r="AA56">
        <v>15.0169</v>
      </c>
      <c r="AB56">
        <v>15.014699999999999</v>
      </c>
      <c r="AC56">
        <v>15.0146</v>
      </c>
      <c r="AD56">
        <v>15.017300000000001</v>
      </c>
      <c r="AE56">
        <v>15.018599999999999</v>
      </c>
      <c r="AF56">
        <v>15.0166</v>
      </c>
      <c r="AG56">
        <v>15.0175</v>
      </c>
      <c r="AH56">
        <v>15.0189</v>
      </c>
      <c r="AI56">
        <v>15.019</v>
      </c>
      <c r="AJ56">
        <v>15.019600000000001</v>
      </c>
      <c r="AK56">
        <v>15.0205</v>
      </c>
      <c r="AL56">
        <v>15.022399999999999</v>
      </c>
      <c r="AM56">
        <v>15.0197</v>
      </c>
      <c r="AN56">
        <v>15.023300000000001</v>
      </c>
      <c r="AO56">
        <v>15.020899999999999</v>
      </c>
      <c r="AP56">
        <v>15.022500000000001</v>
      </c>
      <c r="AQ56">
        <v>15.022</v>
      </c>
      <c r="AR56">
        <v>15.0265</v>
      </c>
      <c r="AS56">
        <v>15.0267</v>
      </c>
      <c r="AT56">
        <v>15.025</v>
      </c>
      <c r="AU56">
        <v>15.027699999999999</v>
      </c>
      <c r="AV56">
        <v>15.0312</v>
      </c>
      <c r="AW56">
        <v>15.026999999999999</v>
      </c>
      <c r="AX56">
        <v>15.021599999999999</v>
      </c>
      <c r="AY56">
        <v>15.023199999999999</v>
      </c>
      <c r="AZ56">
        <v>15.0252</v>
      </c>
      <c r="BA56">
        <v>15.0168</v>
      </c>
      <c r="BB56">
        <v>15.028600000000001</v>
      </c>
      <c r="BC56">
        <v>15.0268</v>
      </c>
      <c r="BD56">
        <v>15.031599999999999</v>
      </c>
      <c r="BE56">
        <v>15.0358</v>
      </c>
      <c r="BF56">
        <v>15.0404</v>
      </c>
      <c r="BG56">
        <v>15.0397</v>
      </c>
      <c r="BH56">
        <v>15.0465</v>
      </c>
      <c r="BI56">
        <v>15.046099999999999</v>
      </c>
      <c r="BK56">
        <f t="shared" si="1"/>
        <v>15.005800000000001</v>
      </c>
      <c r="BL56">
        <f t="shared" si="2"/>
        <v>15.0465</v>
      </c>
      <c r="BN56">
        <f t="shared" si="5"/>
        <v>53</v>
      </c>
      <c r="BO56" s="4">
        <f>HLOOKUP(BK56,B56:$BI$144,142-BN56,FALSE)</f>
        <v>0.34166666666666662</v>
      </c>
      <c r="BP56" s="4">
        <f>HLOOKUP(BL56,B56:$BI$144,142-BN56,FALSE)</f>
        <v>0.37361111111111095</v>
      </c>
      <c r="BQ56" s="4" t="str">
        <f t="shared" si="3"/>
        <v>0.3416666666666670.373611111111111</v>
      </c>
      <c r="BR56" s="4"/>
      <c r="BS56" s="4">
        <v>0.37013888888888874</v>
      </c>
      <c r="BT56">
        <f t="shared" si="25"/>
        <v>0</v>
      </c>
      <c r="BU56">
        <f t="shared" si="25"/>
        <v>0</v>
      </c>
      <c r="BV56">
        <f t="shared" si="25"/>
        <v>0</v>
      </c>
      <c r="BW56">
        <f t="shared" si="25"/>
        <v>0</v>
      </c>
      <c r="BX56">
        <f t="shared" si="25"/>
        <v>0</v>
      </c>
      <c r="BY56">
        <f t="shared" si="25"/>
        <v>0</v>
      </c>
      <c r="BZ56">
        <f t="shared" si="25"/>
        <v>0</v>
      </c>
      <c r="CA56">
        <f t="shared" si="25"/>
        <v>0</v>
      </c>
      <c r="CB56">
        <f t="shared" si="25"/>
        <v>0</v>
      </c>
      <c r="CC56">
        <f t="shared" si="25"/>
        <v>0</v>
      </c>
      <c r="CD56">
        <f t="shared" si="25"/>
        <v>0</v>
      </c>
      <c r="CE56">
        <f t="shared" si="25"/>
        <v>0</v>
      </c>
      <c r="CF56">
        <f t="shared" si="25"/>
        <v>0</v>
      </c>
      <c r="CG56">
        <f t="shared" si="25"/>
        <v>0</v>
      </c>
      <c r="CH56">
        <f t="shared" si="25"/>
        <v>0</v>
      </c>
      <c r="CI56">
        <f t="shared" si="25"/>
        <v>0</v>
      </c>
      <c r="CJ56">
        <f t="shared" si="24"/>
        <v>0</v>
      </c>
      <c r="CK56">
        <f t="shared" si="24"/>
        <v>0</v>
      </c>
      <c r="CL56">
        <f t="shared" si="24"/>
        <v>0</v>
      </c>
      <c r="CM56">
        <f t="shared" si="24"/>
        <v>0</v>
      </c>
      <c r="CN56">
        <f t="shared" si="24"/>
        <v>0</v>
      </c>
      <c r="CO56">
        <f t="shared" si="24"/>
        <v>0</v>
      </c>
      <c r="CP56">
        <f t="shared" si="24"/>
        <v>1</v>
      </c>
      <c r="CQ56">
        <f t="shared" si="24"/>
        <v>0</v>
      </c>
      <c r="CR56">
        <f t="shared" si="24"/>
        <v>0</v>
      </c>
      <c r="CS56">
        <f t="shared" si="24"/>
        <v>0</v>
      </c>
      <c r="CT56">
        <f t="shared" si="24"/>
        <v>0</v>
      </c>
      <c r="CU56">
        <f t="shared" si="24"/>
        <v>0</v>
      </c>
      <c r="CV56">
        <f t="shared" si="24"/>
        <v>0</v>
      </c>
      <c r="CW56">
        <f t="shared" si="24"/>
        <v>0</v>
      </c>
      <c r="CX56">
        <f t="shared" si="24"/>
        <v>0</v>
      </c>
      <c r="CY56">
        <f t="shared" si="24"/>
        <v>0</v>
      </c>
      <c r="CZ56">
        <f t="shared" si="24"/>
        <v>0</v>
      </c>
      <c r="DA56">
        <f t="shared" si="24"/>
        <v>0</v>
      </c>
      <c r="DB56">
        <f t="shared" si="24"/>
        <v>0</v>
      </c>
      <c r="DC56">
        <f t="shared" si="24"/>
        <v>0</v>
      </c>
      <c r="DD56">
        <f t="shared" si="24"/>
        <v>0</v>
      </c>
      <c r="DE56">
        <f t="shared" si="24"/>
        <v>0</v>
      </c>
      <c r="DF56">
        <f t="shared" si="24"/>
        <v>0</v>
      </c>
      <c r="DG56">
        <f t="shared" si="24"/>
        <v>0</v>
      </c>
      <c r="DH56">
        <f t="shared" si="24"/>
        <v>0</v>
      </c>
      <c r="DI56">
        <f t="shared" si="24"/>
        <v>0</v>
      </c>
      <c r="DJ56">
        <f t="shared" si="24"/>
        <v>0</v>
      </c>
      <c r="DK56">
        <f t="shared" si="24"/>
        <v>0</v>
      </c>
      <c r="DL56">
        <f t="shared" si="24"/>
        <v>0</v>
      </c>
      <c r="DM56">
        <f t="shared" si="24"/>
        <v>0</v>
      </c>
      <c r="DN56">
        <f t="shared" si="24"/>
        <v>0</v>
      </c>
      <c r="DO56">
        <f t="shared" si="24"/>
        <v>0</v>
      </c>
      <c r="DP56">
        <f t="shared" si="24"/>
        <v>0</v>
      </c>
      <c r="DQ56">
        <f t="shared" si="24"/>
        <v>0</v>
      </c>
      <c r="DR56">
        <f t="shared" si="24"/>
        <v>0</v>
      </c>
      <c r="DS56">
        <f t="shared" si="24"/>
        <v>0</v>
      </c>
      <c r="DT56">
        <f t="shared" si="24"/>
        <v>0</v>
      </c>
      <c r="DU56">
        <f t="shared" si="24"/>
        <v>0</v>
      </c>
      <c r="DV56">
        <f t="shared" si="24"/>
        <v>0</v>
      </c>
      <c r="DW56">
        <f t="shared" si="24"/>
        <v>0</v>
      </c>
      <c r="DX56">
        <f t="shared" si="24"/>
        <v>0</v>
      </c>
      <c r="DY56">
        <f t="shared" si="24"/>
        <v>0</v>
      </c>
      <c r="DZ56">
        <f t="shared" si="24"/>
        <v>0</v>
      </c>
      <c r="EA56">
        <f t="shared" si="24"/>
        <v>0</v>
      </c>
    </row>
    <row r="57" spans="1:131" x14ac:dyDescent="0.25">
      <c r="A57" s="2">
        <v>42636</v>
      </c>
      <c r="B57">
        <v>15.120799999999999</v>
      </c>
      <c r="C57">
        <v>15.1196</v>
      </c>
      <c r="D57">
        <v>15.1229</v>
      </c>
      <c r="E57">
        <v>15.1187</v>
      </c>
      <c r="F57">
        <v>15.1195</v>
      </c>
      <c r="G57">
        <v>15.117000000000001</v>
      </c>
      <c r="H57">
        <v>15.116400000000001</v>
      </c>
      <c r="I57">
        <v>15.1191</v>
      </c>
      <c r="J57">
        <v>15.119300000000001</v>
      </c>
      <c r="K57">
        <v>15.120100000000001</v>
      </c>
      <c r="L57">
        <v>15.122199999999999</v>
      </c>
      <c r="M57">
        <v>15.1244</v>
      </c>
      <c r="N57">
        <v>15.128399999999999</v>
      </c>
      <c r="O57">
        <v>15.1274</v>
      </c>
      <c r="P57">
        <v>15.125999999999999</v>
      </c>
      <c r="Q57">
        <v>15.126300000000001</v>
      </c>
      <c r="R57">
        <v>15.1259</v>
      </c>
      <c r="S57">
        <v>15.122400000000001</v>
      </c>
      <c r="T57">
        <v>15.1213</v>
      </c>
      <c r="U57">
        <v>15.1235</v>
      </c>
      <c r="V57">
        <v>15.1214</v>
      </c>
      <c r="W57">
        <v>15.1228</v>
      </c>
      <c r="X57">
        <v>15.1187</v>
      </c>
      <c r="Y57">
        <v>15.121</v>
      </c>
      <c r="Z57">
        <v>15.1257</v>
      </c>
      <c r="AA57">
        <v>15.125999999999999</v>
      </c>
      <c r="AB57">
        <v>15.1303</v>
      </c>
      <c r="AC57">
        <v>15.117800000000001</v>
      </c>
      <c r="AD57">
        <v>15.110099999999999</v>
      </c>
      <c r="AE57">
        <v>15.111000000000001</v>
      </c>
      <c r="AF57">
        <v>15.115</v>
      </c>
      <c r="AG57">
        <v>15.1126</v>
      </c>
      <c r="AH57">
        <v>15.1107</v>
      </c>
      <c r="AI57">
        <v>15.1092</v>
      </c>
      <c r="AJ57">
        <v>15.106299999999999</v>
      </c>
      <c r="AK57">
        <v>15.105600000000001</v>
      </c>
      <c r="AL57">
        <v>15.107699999999999</v>
      </c>
      <c r="AM57">
        <v>15.107799999999999</v>
      </c>
      <c r="AN57">
        <v>15.1023</v>
      </c>
      <c r="AO57">
        <v>15.0991</v>
      </c>
      <c r="AP57">
        <v>15.0947</v>
      </c>
      <c r="AQ57">
        <v>15.0944</v>
      </c>
      <c r="AR57">
        <v>15.094900000000001</v>
      </c>
      <c r="AS57">
        <v>15.0968</v>
      </c>
      <c r="AT57">
        <v>15.090999999999999</v>
      </c>
      <c r="AU57">
        <v>15.0877</v>
      </c>
      <c r="AV57">
        <v>15.080299999999999</v>
      </c>
      <c r="AW57">
        <v>15.0809</v>
      </c>
      <c r="AX57">
        <v>15.0815</v>
      </c>
      <c r="AY57">
        <v>15.086499999999999</v>
      </c>
      <c r="AZ57">
        <v>15.0829</v>
      </c>
      <c r="BA57">
        <v>15.0777</v>
      </c>
      <c r="BB57">
        <v>15.0791</v>
      </c>
      <c r="BC57">
        <v>15.0756</v>
      </c>
      <c r="BD57">
        <v>15.0753</v>
      </c>
      <c r="BE57">
        <v>15.08</v>
      </c>
      <c r="BF57">
        <v>15.077500000000001</v>
      </c>
      <c r="BG57">
        <v>15.0771</v>
      </c>
      <c r="BH57">
        <v>15.079499999999999</v>
      </c>
      <c r="BI57">
        <v>15.085599999999999</v>
      </c>
      <c r="BK57">
        <f t="shared" si="1"/>
        <v>15.0753</v>
      </c>
      <c r="BL57">
        <f t="shared" si="2"/>
        <v>15.1303</v>
      </c>
      <c r="BN57">
        <f t="shared" si="5"/>
        <v>54</v>
      </c>
      <c r="BO57" s="4">
        <f>HLOOKUP(BK57,B57:$BI$144,142-BN57,FALSE)</f>
        <v>0.37083333333333318</v>
      </c>
      <c r="BP57" s="4">
        <f>HLOOKUP(BL57,B57:$BI$144,142-BN57,FALSE)</f>
        <v>0.35138888888888881</v>
      </c>
      <c r="BQ57" s="4" t="str">
        <f t="shared" si="3"/>
        <v>0.3708333333333330.351388888888889</v>
      </c>
      <c r="BR57" s="4"/>
      <c r="BS57" s="4">
        <v>0.37083333333333318</v>
      </c>
      <c r="BT57">
        <f t="shared" si="25"/>
        <v>1</v>
      </c>
      <c r="BU57">
        <f t="shared" si="25"/>
        <v>1</v>
      </c>
      <c r="BV57">
        <f t="shared" si="25"/>
        <v>1</v>
      </c>
      <c r="BW57">
        <f t="shared" si="25"/>
        <v>0</v>
      </c>
      <c r="BX57">
        <f t="shared" si="25"/>
        <v>0</v>
      </c>
      <c r="BY57">
        <f t="shared" si="25"/>
        <v>0</v>
      </c>
      <c r="BZ57">
        <f t="shared" si="25"/>
        <v>0</v>
      </c>
      <c r="CA57">
        <f t="shared" si="25"/>
        <v>0</v>
      </c>
      <c r="CB57">
        <f t="shared" si="25"/>
        <v>0</v>
      </c>
      <c r="CC57">
        <f t="shared" si="25"/>
        <v>0</v>
      </c>
      <c r="CD57">
        <f t="shared" si="25"/>
        <v>0</v>
      </c>
      <c r="CE57">
        <f t="shared" si="25"/>
        <v>0</v>
      </c>
      <c r="CF57">
        <f t="shared" si="25"/>
        <v>0</v>
      </c>
      <c r="CG57">
        <f t="shared" si="25"/>
        <v>1</v>
      </c>
      <c r="CH57">
        <f t="shared" si="25"/>
        <v>0</v>
      </c>
      <c r="CI57">
        <f t="shared" si="25"/>
        <v>0</v>
      </c>
      <c r="CJ57">
        <f t="shared" si="24"/>
        <v>0</v>
      </c>
      <c r="CK57">
        <f t="shared" si="24"/>
        <v>0</v>
      </c>
      <c r="CL57">
        <f t="shared" si="24"/>
        <v>0</v>
      </c>
      <c r="CM57">
        <f t="shared" si="24"/>
        <v>0</v>
      </c>
      <c r="CN57">
        <f t="shared" si="24"/>
        <v>0</v>
      </c>
      <c r="CO57">
        <f t="shared" si="24"/>
        <v>0</v>
      </c>
      <c r="CP57">
        <f t="shared" si="24"/>
        <v>0</v>
      </c>
      <c r="CQ57">
        <f t="shared" si="24"/>
        <v>0</v>
      </c>
      <c r="CR57">
        <f t="shared" si="24"/>
        <v>0</v>
      </c>
      <c r="CS57">
        <f t="shared" si="24"/>
        <v>0</v>
      </c>
      <c r="CT57">
        <f t="shared" si="24"/>
        <v>1</v>
      </c>
      <c r="CU57">
        <f t="shared" si="24"/>
        <v>0</v>
      </c>
      <c r="CV57">
        <f t="shared" si="24"/>
        <v>0</v>
      </c>
      <c r="CW57">
        <f t="shared" si="24"/>
        <v>0</v>
      </c>
      <c r="CX57">
        <f t="shared" si="24"/>
        <v>0</v>
      </c>
      <c r="CY57">
        <f t="shared" si="24"/>
        <v>0</v>
      </c>
      <c r="CZ57">
        <f t="shared" si="24"/>
        <v>0</v>
      </c>
      <c r="DA57">
        <f t="shared" si="24"/>
        <v>0</v>
      </c>
      <c r="DB57">
        <f t="shared" si="24"/>
        <v>0</v>
      </c>
      <c r="DC57">
        <f t="shared" si="24"/>
        <v>0</v>
      </c>
      <c r="DD57">
        <f t="shared" si="24"/>
        <v>0</v>
      </c>
      <c r="DE57">
        <f t="shared" si="24"/>
        <v>0</v>
      </c>
      <c r="DF57">
        <f t="shared" si="24"/>
        <v>1</v>
      </c>
      <c r="DG57">
        <f t="shared" si="24"/>
        <v>0</v>
      </c>
      <c r="DH57">
        <f t="shared" si="24"/>
        <v>0</v>
      </c>
      <c r="DI57">
        <f t="shared" si="24"/>
        <v>0</v>
      </c>
      <c r="DJ57">
        <f t="shared" si="24"/>
        <v>0</v>
      </c>
      <c r="DK57">
        <f t="shared" si="24"/>
        <v>0</v>
      </c>
      <c r="DL57">
        <f t="shared" si="24"/>
        <v>0</v>
      </c>
      <c r="DM57">
        <f t="shared" si="24"/>
        <v>0</v>
      </c>
      <c r="DN57">
        <f t="shared" si="24"/>
        <v>0</v>
      </c>
      <c r="DO57">
        <f t="shared" si="24"/>
        <v>0</v>
      </c>
      <c r="DP57">
        <f t="shared" si="24"/>
        <v>0</v>
      </c>
      <c r="DQ57">
        <f t="shared" si="24"/>
        <v>0</v>
      </c>
      <c r="DR57">
        <f t="shared" si="24"/>
        <v>0</v>
      </c>
      <c r="DS57">
        <f t="shared" si="24"/>
        <v>0</v>
      </c>
      <c r="DT57">
        <f t="shared" si="24"/>
        <v>0</v>
      </c>
      <c r="DU57">
        <f t="shared" si="24"/>
        <v>0</v>
      </c>
      <c r="DV57">
        <f t="shared" si="24"/>
        <v>0</v>
      </c>
      <c r="DW57">
        <f t="shared" si="24"/>
        <v>0</v>
      </c>
      <c r="DX57">
        <f t="shared" si="24"/>
        <v>0</v>
      </c>
      <c r="DY57">
        <f t="shared" si="24"/>
        <v>0</v>
      </c>
      <c r="DZ57">
        <f t="shared" si="24"/>
        <v>0</v>
      </c>
      <c r="EA57">
        <f t="shared" si="24"/>
        <v>0</v>
      </c>
    </row>
    <row r="58" spans="1:131" x14ac:dyDescent="0.25">
      <c r="A58" s="2">
        <v>42639</v>
      </c>
      <c r="B58">
        <v>15.088200000000001</v>
      </c>
      <c r="C58">
        <v>15.089600000000001</v>
      </c>
      <c r="D58">
        <v>15.0884</v>
      </c>
      <c r="E58">
        <v>15.090999999999999</v>
      </c>
      <c r="F58">
        <v>15.0931</v>
      </c>
      <c r="G58">
        <v>15.0868</v>
      </c>
      <c r="H58">
        <v>15.083500000000001</v>
      </c>
      <c r="I58">
        <v>15.0871</v>
      </c>
      <c r="J58">
        <v>15.0938</v>
      </c>
      <c r="K58">
        <v>15.094099999999999</v>
      </c>
      <c r="L58">
        <v>15.0916</v>
      </c>
      <c r="M58">
        <v>15.0913</v>
      </c>
      <c r="N58">
        <v>15.0914</v>
      </c>
      <c r="O58">
        <v>15.087199999999999</v>
      </c>
      <c r="P58">
        <v>15.0861</v>
      </c>
      <c r="Q58">
        <v>15.085800000000001</v>
      </c>
      <c r="R58">
        <v>15.084899999999999</v>
      </c>
      <c r="S58">
        <v>15.091200000000001</v>
      </c>
      <c r="T58">
        <v>15.0875</v>
      </c>
      <c r="U58">
        <v>15.089</v>
      </c>
      <c r="V58">
        <v>15.082599999999999</v>
      </c>
      <c r="W58">
        <v>15.082700000000001</v>
      </c>
      <c r="X58">
        <v>15.0867</v>
      </c>
      <c r="Y58">
        <v>15.0848</v>
      </c>
      <c r="Z58">
        <v>15.0831</v>
      </c>
      <c r="AA58">
        <v>15.082800000000001</v>
      </c>
      <c r="AB58">
        <v>15.079700000000001</v>
      </c>
      <c r="AC58">
        <v>15.079000000000001</v>
      </c>
      <c r="AD58">
        <v>15.080299999999999</v>
      </c>
      <c r="AE58">
        <v>15.0829</v>
      </c>
      <c r="AF58">
        <v>15.0832</v>
      </c>
      <c r="AG58">
        <v>15.0852</v>
      </c>
      <c r="AH58">
        <v>15.0838</v>
      </c>
      <c r="AI58">
        <v>15.0868</v>
      </c>
      <c r="AJ58">
        <v>15.0901</v>
      </c>
      <c r="AK58">
        <v>15.0908</v>
      </c>
      <c r="AL58">
        <v>15.091699999999999</v>
      </c>
      <c r="AM58">
        <v>15.0976</v>
      </c>
      <c r="AN58">
        <v>15.0938</v>
      </c>
      <c r="AO58">
        <v>15.0916</v>
      </c>
      <c r="AP58">
        <v>15.0907</v>
      </c>
      <c r="AQ58">
        <v>15.093500000000001</v>
      </c>
      <c r="AR58">
        <v>15.0922</v>
      </c>
      <c r="AS58">
        <v>15.091900000000001</v>
      </c>
      <c r="AT58">
        <v>15.0914</v>
      </c>
      <c r="AU58">
        <v>15.0944</v>
      </c>
      <c r="AV58">
        <v>15.0989</v>
      </c>
      <c r="AW58">
        <v>15.0939</v>
      </c>
      <c r="AX58">
        <v>15.094099999999999</v>
      </c>
      <c r="AY58">
        <v>15.0945</v>
      </c>
      <c r="AZ58">
        <v>15.094799999999999</v>
      </c>
      <c r="BA58">
        <v>15.0953</v>
      </c>
      <c r="BB58">
        <v>15.095599999999999</v>
      </c>
      <c r="BC58">
        <v>15.0953</v>
      </c>
      <c r="BD58">
        <v>15.0966</v>
      </c>
      <c r="BE58">
        <v>15.096399999999999</v>
      </c>
      <c r="BF58">
        <v>15.098599999999999</v>
      </c>
      <c r="BG58">
        <v>15.099399999999999</v>
      </c>
      <c r="BH58">
        <v>15.0992</v>
      </c>
      <c r="BI58">
        <v>15.103199999999999</v>
      </c>
      <c r="BK58">
        <f t="shared" si="1"/>
        <v>15.079000000000001</v>
      </c>
      <c r="BL58">
        <f t="shared" si="2"/>
        <v>15.103199999999999</v>
      </c>
      <c r="BN58">
        <f t="shared" si="5"/>
        <v>55</v>
      </c>
      <c r="BO58" s="4">
        <f>HLOOKUP(BK58,B58:$BI$144,142-BN58,FALSE)</f>
        <v>0.35208333333333325</v>
      </c>
      <c r="BP58" s="4">
        <f>HLOOKUP(BL58,B58:$BI$144,142-BN58,FALSE)</f>
        <v>0.37430555555555539</v>
      </c>
      <c r="BQ58" s="4" t="str">
        <f t="shared" si="3"/>
        <v>0.3520833333333330.374305555555555</v>
      </c>
      <c r="BR58" s="4"/>
      <c r="BS58" s="4">
        <v>0.37152777777777762</v>
      </c>
      <c r="BT58">
        <f t="shared" si="25"/>
        <v>0</v>
      </c>
      <c r="BU58">
        <f t="shared" si="25"/>
        <v>0</v>
      </c>
      <c r="BV58">
        <f t="shared" si="25"/>
        <v>0</v>
      </c>
      <c r="BW58">
        <f t="shared" si="25"/>
        <v>0</v>
      </c>
      <c r="BX58">
        <f t="shared" si="25"/>
        <v>0</v>
      </c>
      <c r="BY58">
        <f t="shared" si="25"/>
        <v>0</v>
      </c>
      <c r="BZ58">
        <f t="shared" si="25"/>
        <v>0</v>
      </c>
      <c r="CA58">
        <f t="shared" si="25"/>
        <v>0</v>
      </c>
      <c r="CB58">
        <f t="shared" si="25"/>
        <v>1</v>
      </c>
      <c r="CC58">
        <f t="shared" si="25"/>
        <v>0</v>
      </c>
      <c r="CD58">
        <f t="shared" si="25"/>
        <v>0</v>
      </c>
      <c r="CE58">
        <f t="shared" si="25"/>
        <v>0</v>
      </c>
      <c r="CF58">
        <f t="shared" si="25"/>
        <v>0</v>
      </c>
      <c r="CG58">
        <f t="shared" si="25"/>
        <v>0</v>
      </c>
      <c r="CH58">
        <f t="shared" si="25"/>
        <v>0</v>
      </c>
      <c r="CI58">
        <f t="shared" si="25"/>
        <v>0</v>
      </c>
      <c r="CJ58">
        <f t="shared" si="24"/>
        <v>0</v>
      </c>
      <c r="CK58">
        <f t="shared" si="24"/>
        <v>0</v>
      </c>
      <c r="CL58">
        <f t="shared" si="24"/>
        <v>0</v>
      </c>
      <c r="CM58">
        <f t="shared" si="24"/>
        <v>0</v>
      </c>
      <c r="CN58">
        <f t="shared" si="24"/>
        <v>0</v>
      </c>
      <c r="CO58">
        <f t="shared" si="24"/>
        <v>0</v>
      </c>
      <c r="CP58">
        <f t="shared" si="24"/>
        <v>0</v>
      </c>
      <c r="CQ58">
        <f t="shared" si="24"/>
        <v>0</v>
      </c>
      <c r="CR58">
        <f t="shared" si="24"/>
        <v>0</v>
      </c>
      <c r="CS58">
        <f t="shared" si="24"/>
        <v>0</v>
      </c>
      <c r="CT58">
        <f t="shared" si="24"/>
        <v>0</v>
      </c>
      <c r="CU58">
        <f t="shared" si="24"/>
        <v>0</v>
      </c>
      <c r="CV58">
        <f t="shared" si="24"/>
        <v>0</v>
      </c>
      <c r="CW58">
        <f t="shared" si="24"/>
        <v>0</v>
      </c>
      <c r="CX58">
        <f t="shared" si="24"/>
        <v>0</v>
      </c>
      <c r="CY58">
        <f t="shared" si="24"/>
        <v>0</v>
      </c>
      <c r="CZ58">
        <f t="shared" si="24"/>
        <v>0</v>
      </c>
      <c r="DA58">
        <f t="shared" si="24"/>
        <v>0</v>
      </c>
      <c r="DB58">
        <f t="shared" si="24"/>
        <v>0</v>
      </c>
      <c r="DC58">
        <f t="shared" si="24"/>
        <v>0</v>
      </c>
      <c r="DD58">
        <f t="shared" si="24"/>
        <v>0</v>
      </c>
      <c r="DE58">
        <f t="shared" si="24"/>
        <v>0</v>
      </c>
      <c r="DF58">
        <f t="shared" si="24"/>
        <v>0</v>
      </c>
      <c r="DG58">
        <f t="shared" si="24"/>
        <v>0</v>
      </c>
      <c r="DH58">
        <f t="shared" si="24"/>
        <v>0</v>
      </c>
      <c r="DI58">
        <f t="shared" si="24"/>
        <v>0</v>
      </c>
      <c r="DJ58">
        <f t="shared" si="24"/>
        <v>0</v>
      </c>
      <c r="DK58">
        <f t="shared" si="24"/>
        <v>0</v>
      </c>
      <c r="DL58">
        <f t="shared" si="24"/>
        <v>0</v>
      </c>
      <c r="DM58">
        <f t="shared" si="24"/>
        <v>0</v>
      </c>
      <c r="DN58">
        <f t="shared" si="24"/>
        <v>0</v>
      </c>
      <c r="DO58">
        <f t="shared" si="24"/>
        <v>0</v>
      </c>
      <c r="DP58">
        <f t="shared" si="24"/>
        <v>0</v>
      </c>
      <c r="DQ58">
        <f t="shared" si="24"/>
        <v>0</v>
      </c>
      <c r="DR58">
        <f t="shared" ref="DR58:GC61" si="26">COUNTIF($BQ$3:$BQ$143,$BS58&amp;DR$2)</f>
        <v>0</v>
      </c>
      <c r="DS58">
        <f t="shared" si="26"/>
        <v>0</v>
      </c>
      <c r="DT58">
        <f t="shared" si="26"/>
        <v>0</v>
      </c>
      <c r="DU58">
        <f t="shared" si="26"/>
        <v>0</v>
      </c>
      <c r="DV58">
        <f t="shared" si="26"/>
        <v>0</v>
      </c>
      <c r="DW58">
        <f t="shared" si="26"/>
        <v>0</v>
      </c>
      <c r="DX58">
        <f t="shared" si="26"/>
        <v>0</v>
      </c>
      <c r="DY58">
        <f t="shared" si="26"/>
        <v>0</v>
      </c>
      <c r="DZ58">
        <f t="shared" si="26"/>
        <v>0</v>
      </c>
      <c r="EA58">
        <f t="shared" si="26"/>
        <v>0</v>
      </c>
    </row>
    <row r="59" spans="1:131" x14ac:dyDescent="0.25">
      <c r="A59" s="2">
        <v>42640</v>
      </c>
      <c r="B59">
        <v>15.011900000000001</v>
      </c>
      <c r="C59">
        <v>15.0107</v>
      </c>
      <c r="D59">
        <v>15.010300000000001</v>
      </c>
      <c r="E59">
        <v>15.010400000000001</v>
      </c>
      <c r="F59">
        <v>15.0138</v>
      </c>
      <c r="G59">
        <v>15.009</v>
      </c>
      <c r="H59">
        <v>15.024100000000001</v>
      </c>
      <c r="I59">
        <v>15.023099999999999</v>
      </c>
      <c r="J59">
        <v>15.020899999999999</v>
      </c>
      <c r="K59">
        <v>15.02</v>
      </c>
      <c r="L59">
        <v>15.0205</v>
      </c>
      <c r="M59">
        <v>15.0152</v>
      </c>
      <c r="N59">
        <v>15.016500000000001</v>
      </c>
      <c r="O59">
        <v>15.0175</v>
      </c>
      <c r="P59">
        <v>15.0227</v>
      </c>
      <c r="Q59">
        <v>15.020300000000001</v>
      </c>
      <c r="R59">
        <v>15.015700000000001</v>
      </c>
      <c r="S59">
        <v>15.0153</v>
      </c>
      <c r="T59">
        <v>15.017300000000001</v>
      </c>
      <c r="U59">
        <v>15.017200000000001</v>
      </c>
      <c r="V59">
        <v>15.0175</v>
      </c>
      <c r="W59">
        <v>15.016999999999999</v>
      </c>
      <c r="X59">
        <v>15.0174</v>
      </c>
      <c r="Y59">
        <v>15.0183</v>
      </c>
      <c r="Z59">
        <v>15.0169</v>
      </c>
      <c r="AA59">
        <v>15.023300000000001</v>
      </c>
      <c r="AB59">
        <v>15.019399999999999</v>
      </c>
      <c r="AC59">
        <v>15.015499999999999</v>
      </c>
      <c r="AD59">
        <v>15.0162</v>
      </c>
      <c r="AE59">
        <v>15.0122</v>
      </c>
      <c r="AF59">
        <v>15.0107</v>
      </c>
      <c r="AG59">
        <v>15.014699999999999</v>
      </c>
      <c r="AH59">
        <v>15.0136</v>
      </c>
      <c r="AI59">
        <v>15.0154</v>
      </c>
      <c r="AJ59">
        <v>15.013400000000001</v>
      </c>
      <c r="AK59">
        <v>15.010999999999999</v>
      </c>
      <c r="AL59">
        <v>15.0098</v>
      </c>
      <c r="AM59">
        <v>15.017300000000001</v>
      </c>
      <c r="AN59">
        <v>15.0253</v>
      </c>
      <c r="AO59">
        <v>15.0207</v>
      </c>
      <c r="AP59">
        <v>15.0177</v>
      </c>
      <c r="AQ59">
        <v>15.016999999999999</v>
      </c>
      <c r="AR59">
        <v>14.994199999999999</v>
      </c>
      <c r="AS59">
        <v>14.9887</v>
      </c>
      <c r="AT59">
        <v>14.9856</v>
      </c>
      <c r="AU59">
        <v>14.984</v>
      </c>
      <c r="AV59">
        <v>14.9739</v>
      </c>
      <c r="AW59">
        <v>14.9878</v>
      </c>
      <c r="AX59">
        <v>14.984400000000001</v>
      </c>
      <c r="AY59">
        <v>14.99</v>
      </c>
      <c r="AZ59">
        <v>14.988899999999999</v>
      </c>
      <c r="BA59">
        <v>14.9869</v>
      </c>
      <c r="BB59">
        <v>14.9902</v>
      </c>
      <c r="BC59">
        <v>14.995900000000001</v>
      </c>
      <c r="BD59">
        <v>15.0036</v>
      </c>
      <c r="BE59">
        <v>15.0139</v>
      </c>
      <c r="BF59">
        <v>15.0114</v>
      </c>
      <c r="BG59">
        <v>15.011100000000001</v>
      </c>
      <c r="BH59">
        <v>15.0113</v>
      </c>
      <c r="BI59">
        <v>15.0131</v>
      </c>
      <c r="BK59">
        <f t="shared" si="1"/>
        <v>14.9739</v>
      </c>
      <c r="BL59">
        <f t="shared" si="2"/>
        <v>15.0253</v>
      </c>
      <c r="BN59">
        <f t="shared" si="5"/>
        <v>56</v>
      </c>
      <c r="BO59" s="4">
        <f>HLOOKUP(BK59,B59:$BI$144,142-BN59,FALSE)</f>
        <v>0.36527777777777765</v>
      </c>
      <c r="BP59" s="4">
        <f>HLOOKUP(BL59,B59:$BI$144,142-BN59,FALSE)</f>
        <v>0.35972222222222211</v>
      </c>
      <c r="BQ59" s="4" t="str">
        <f t="shared" si="3"/>
        <v>0.3652777777777780.359722222222222</v>
      </c>
      <c r="BR59" s="4"/>
      <c r="BS59" s="4">
        <v>0.37222222222222207</v>
      </c>
      <c r="BT59">
        <f t="shared" si="25"/>
        <v>0</v>
      </c>
      <c r="BU59">
        <f t="shared" si="25"/>
        <v>0</v>
      </c>
      <c r="BV59">
        <f t="shared" si="25"/>
        <v>0</v>
      </c>
      <c r="BW59">
        <f t="shared" si="25"/>
        <v>1</v>
      </c>
      <c r="BX59">
        <f t="shared" si="25"/>
        <v>0</v>
      </c>
      <c r="BY59">
        <f t="shared" si="25"/>
        <v>0</v>
      </c>
      <c r="BZ59">
        <f t="shared" si="25"/>
        <v>0</v>
      </c>
      <c r="CA59">
        <f t="shared" si="25"/>
        <v>0</v>
      </c>
      <c r="CB59">
        <f t="shared" si="25"/>
        <v>0</v>
      </c>
      <c r="CC59">
        <f t="shared" si="25"/>
        <v>0</v>
      </c>
      <c r="CD59">
        <f t="shared" si="25"/>
        <v>0</v>
      </c>
      <c r="CE59">
        <f t="shared" si="25"/>
        <v>0</v>
      </c>
      <c r="CF59">
        <f t="shared" si="25"/>
        <v>0</v>
      </c>
      <c r="CG59">
        <f t="shared" si="25"/>
        <v>0</v>
      </c>
      <c r="CH59">
        <f t="shared" si="25"/>
        <v>0</v>
      </c>
      <c r="CI59">
        <f t="shared" si="25"/>
        <v>0</v>
      </c>
      <c r="CJ59">
        <f t="shared" ref="CJ59:EU62" si="27">COUNTIF($BQ$3:$BQ$143,$BS59&amp;CJ$2)</f>
        <v>0</v>
      </c>
      <c r="CK59">
        <f t="shared" si="27"/>
        <v>0</v>
      </c>
      <c r="CL59">
        <f t="shared" si="27"/>
        <v>0</v>
      </c>
      <c r="CM59">
        <f t="shared" si="27"/>
        <v>2</v>
      </c>
      <c r="CN59">
        <f t="shared" si="27"/>
        <v>0</v>
      </c>
      <c r="CO59">
        <f t="shared" si="27"/>
        <v>0</v>
      </c>
      <c r="CP59">
        <f t="shared" si="27"/>
        <v>0</v>
      </c>
      <c r="CQ59">
        <f t="shared" si="27"/>
        <v>0</v>
      </c>
      <c r="CR59">
        <f t="shared" si="27"/>
        <v>0</v>
      </c>
      <c r="CS59">
        <f t="shared" si="27"/>
        <v>0</v>
      </c>
      <c r="CT59">
        <f t="shared" si="27"/>
        <v>0</v>
      </c>
      <c r="CU59">
        <f t="shared" si="27"/>
        <v>0</v>
      </c>
      <c r="CV59">
        <f t="shared" si="27"/>
        <v>0</v>
      </c>
      <c r="CW59">
        <f t="shared" si="27"/>
        <v>0</v>
      </c>
      <c r="CX59">
        <f t="shared" si="27"/>
        <v>0</v>
      </c>
      <c r="CY59">
        <f t="shared" si="27"/>
        <v>0</v>
      </c>
      <c r="CZ59">
        <f t="shared" si="27"/>
        <v>0</v>
      </c>
      <c r="DA59">
        <f t="shared" si="27"/>
        <v>0</v>
      </c>
      <c r="DB59">
        <f t="shared" si="27"/>
        <v>0</v>
      </c>
      <c r="DC59">
        <f t="shared" si="27"/>
        <v>0</v>
      </c>
      <c r="DD59">
        <f t="shared" si="27"/>
        <v>0</v>
      </c>
      <c r="DE59">
        <f t="shared" si="27"/>
        <v>0</v>
      </c>
      <c r="DF59">
        <f t="shared" si="27"/>
        <v>0</v>
      </c>
      <c r="DG59">
        <f t="shared" si="27"/>
        <v>0</v>
      </c>
      <c r="DH59">
        <f t="shared" si="27"/>
        <v>0</v>
      </c>
      <c r="DI59">
        <f t="shared" si="27"/>
        <v>0</v>
      </c>
      <c r="DJ59">
        <f t="shared" si="27"/>
        <v>0</v>
      </c>
      <c r="DK59">
        <f t="shared" si="27"/>
        <v>0</v>
      </c>
      <c r="DL59">
        <f t="shared" si="27"/>
        <v>0</v>
      </c>
      <c r="DM59">
        <f t="shared" si="27"/>
        <v>0</v>
      </c>
      <c r="DN59">
        <f t="shared" si="27"/>
        <v>0</v>
      </c>
      <c r="DO59">
        <f t="shared" si="27"/>
        <v>0</v>
      </c>
      <c r="DP59">
        <f t="shared" si="27"/>
        <v>0</v>
      </c>
      <c r="DQ59">
        <f t="shared" si="27"/>
        <v>0</v>
      </c>
      <c r="DR59">
        <f t="shared" si="27"/>
        <v>0</v>
      </c>
      <c r="DS59">
        <f t="shared" si="27"/>
        <v>0</v>
      </c>
      <c r="DT59">
        <f t="shared" si="27"/>
        <v>0</v>
      </c>
      <c r="DU59">
        <f t="shared" si="27"/>
        <v>0</v>
      </c>
      <c r="DV59">
        <f t="shared" si="27"/>
        <v>0</v>
      </c>
      <c r="DW59">
        <f t="shared" si="27"/>
        <v>0</v>
      </c>
      <c r="DX59">
        <f t="shared" si="27"/>
        <v>0</v>
      </c>
      <c r="DY59">
        <f t="shared" si="27"/>
        <v>0</v>
      </c>
      <c r="DZ59">
        <f t="shared" si="27"/>
        <v>0</v>
      </c>
      <c r="EA59">
        <f t="shared" si="27"/>
        <v>0</v>
      </c>
    </row>
    <row r="60" spans="1:131" x14ac:dyDescent="0.25">
      <c r="A60" s="2">
        <v>42641</v>
      </c>
      <c r="B60">
        <v>15.0436</v>
      </c>
      <c r="C60">
        <v>15.0405</v>
      </c>
      <c r="D60">
        <v>15.042999999999999</v>
      </c>
      <c r="E60">
        <v>15.042299999999999</v>
      </c>
      <c r="F60">
        <v>15.044</v>
      </c>
      <c r="G60">
        <v>15.0496</v>
      </c>
      <c r="H60">
        <v>15.0448</v>
      </c>
      <c r="I60">
        <v>15.039199999999999</v>
      </c>
      <c r="J60">
        <v>15.043200000000001</v>
      </c>
      <c r="K60">
        <v>15.042400000000001</v>
      </c>
      <c r="L60">
        <v>15.0337</v>
      </c>
      <c r="M60">
        <v>15.030799999999999</v>
      </c>
      <c r="N60">
        <v>15.0311</v>
      </c>
      <c r="O60">
        <v>15.032</v>
      </c>
      <c r="P60">
        <v>15.0282</v>
      </c>
      <c r="Q60">
        <v>15.0243</v>
      </c>
      <c r="R60">
        <v>15.029299999999999</v>
      </c>
      <c r="S60">
        <v>15.033099999999999</v>
      </c>
      <c r="T60">
        <v>15.034000000000001</v>
      </c>
      <c r="U60">
        <v>15.033200000000001</v>
      </c>
      <c r="V60">
        <v>15.0342</v>
      </c>
      <c r="W60">
        <v>15.0312</v>
      </c>
      <c r="X60">
        <v>15.028600000000001</v>
      </c>
      <c r="Y60">
        <v>15.031599999999999</v>
      </c>
      <c r="Z60">
        <v>15.0321</v>
      </c>
      <c r="AA60">
        <v>15.0329</v>
      </c>
      <c r="AB60">
        <v>15.032</v>
      </c>
      <c r="AC60">
        <v>15.033799999999999</v>
      </c>
      <c r="AD60">
        <v>15.0341</v>
      </c>
      <c r="AE60">
        <v>15.0387</v>
      </c>
      <c r="AF60">
        <v>15.040699999999999</v>
      </c>
      <c r="AG60">
        <v>15.041</v>
      </c>
      <c r="AH60">
        <v>15.0458</v>
      </c>
      <c r="AI60">
        <v>15.0443</v>
      </c>
      <c r="AJ60">
        <v>15.0466</v>
      </c>
      <c r="AK60">
        <v>15.0466</v>
      </c>
      <c r="AL60">
        <v>15.045</v>
      </c>
      <c r="AM60">
        <v>15.045199999999999</v>
      </c>
      <c r="AN60">
        <v>15.049099999999999</v>
      </c>
      <c r="AO60">
        <v>15.049099999999999</v>
      </c>
      <c r="AP60">
        <v>15.0504</v>
      </c>
      <c r="AQ60">
        <v>15.0458</v>
      </c>
      <c r="AR60">
        <v>15.0488</v>
      </c>
      <c r="AS60">
        <v>15.048400000000001</v>
      </c>
      <c r="AT60">
        <v>15.0487</v>
      </c>
      <c r="AU60">
        <v>15.0419</v>
      </c>
      <c r="AV60">
        <v>15.0366</v>
      </c>
      <c r="AW60">
        <v>15.036799999999999</v>
      </c>
      <c r="AX60">
        <v>15.036300000000001</v>
      </c>
      <c r="AY60">
        <v>15.034000000000001</v>
      </c>
      <c r="AZ60">
        <v>15.029299999999999</v>
      </c>
      <c r="BA60">
        <v>15.032500000000001</v>
      </c>
      <c r="BB60">
        <v>15.0337</v>
      </c>
      <c r="BC60">
        <v>15.035299999999999</v>
      </c>
      <c r="BD60">
        <v>15.034000000000001</v>
      </c>
      <c r="BE60">
        <v>15.0336</v>
      </c>
      <c r="BF60">
        <v>15.0372</v>
      </c>
      <c r="BG60">
        <v>15.039199999999999</v>
      </c>
      <c r="BH60">
        <v>15.0398</v>
      </c>
      <c r="BI60">
        <v>15.036799999999999</v>
      </c>
      <c r="BK60">
        <f t="shared" si="1"/>
        <v>15.0243</v>
      </c>
      <c r="BL60">
        <f t="shared" si="2"/>
        <v>15.0504</v>
      </c>
      <c r="BN60">
        <f t="shared" si="5"/>
        <v>57</v>
      </c>
      <c r="BO60" s="4">
        <f>HLOOKUP(BK60,B60:$BI$144,142-BN60,FALSE)</f>
        <v>0.34374999999999994</v>
      </c>
      <c r="BP60" s="4">
        <f>HLOOKUP(BL60,B60:$BI$144,142-BN60,FALSE)</f>
        <v>0.36111111111111099</v>
      </c>
      <c r="BQ60" s="4" t="str">
        <f t="shared" si="3"/>
        <v>0.343750.361111111111111</v>
      </c>
      <c r="BR60" s="4"/>
      <c r="BS60" s="4">
        <v>0.37291666666666651</v>
      </c>
      <c r="BT60">
        <f t="shared" si="25"/>
        <v>0</v>
      </c>
      <c r="BU60">
        <f t="shared" si="25"/>
        <v>2</v>
      </c>
      <c r="BV60">
        <f t="shared" si="25"/>
        <v>0</v>
      </c>
      <c r="BW60">
        <f t="shared" si="25"/>
        <v>0</v>
      </c>
      <c r="BX60">
        <f t="shared" si="25"/>
        <v>0</v>
      </c>
      <c r="BY60">
        <f t="shared" si="25"/>
        <v>1</v>
      </c>
      <c r="BZ60">
        <f t="shared" si="25"/>
        <v>0</v>
      </c>
      <c r="CA60">
        <f t="shared" si="25"/>
        <v>0</v>
      </c>
      <c r="CB60">
        <f t="shared" si="25"/>
        <v>0</v>
      </c>
      <c r="CC60">
        <f t="shared" si="25"/>
        <v>0</v>
      </c>
      <c r="CD60">
        <f t="shared" si="25"/>
        <v>0</v>
      </c>
      <c r="CE60">
        <f t="shared" si="25"/>
        <v>0</v>
      </c>
      <c r="CF60">
        <f t="shared" si="25"/>
        <v>0</v>
      </c>
      <c r="CG60">
        <f t="shared" si="25"/>
        <v>0</v>
      </c>
      <c r="CH60">
        <f t="shared" si="25"/>
        <v>0</v>
      </c>
      <c r="CI60">
        <f t="shared" si="25"/>
        <v>0</v>
      </c>
      <c r="CJ60">
        <f t="shared" si="27"/>
        <v>0</v>
      </c>
      <c r="CK60">
        <f t="shared" si="27"/>
        <v>0</v>
      </c>
      <c r="CL60">
        <f t="shared" si="27"/>
        <v>0</v>
      </c>
      <c r="CM60">
        <f t="shared" si="27"/>
        <v>0</v>
      </c>
      <c r="CN60">
        <f t="shared" si="27"/>
        <v>0</v>
      </c>
      <c r="CO60">
        <f t="shared" si="27"/>
        <v>0</v>
      </c>
      <c r="CP60">
        <f t="shared" si="27"/>
        <v>1</v>
      </c>
      <c r="CQ60">
        <f t="shared" si="27"/>
        <v>0</v>
      </c>
      <c r="CR60">
        <f t="shared" si="27"/>
        <v>0</v>
      </c>
      <c r="CS60">
        <f t="shared" si="27"/>
        <v>0</v>
      </c>
      <c r="CT60">
        <f t="shared" si="27"/>
        <v>0</v>
      </c>
      <c r="CU60">
        <f t="shared" si="27"/>
        <v>0</v>
      </c>
      <c r="CV60">
        <f t="shared" si="27"/>
        <v>0</v>
      </c>
      <c r="CW60">
        <f t="shared" si="27"/>
        <v>0</v>
      </c>
      <c r="CX60">
        <f t="shared" si="27"/>
        <v>0</v>
      </c>
      <c r="CY60">
        <f t="shared" si="27"/>
        <v>0</v>
      </c>
      <c r="CZ60">
        <f t="shared" si="27"/>
        <v>0</v>
      </c>
      <c r="DA60">
        <f t="shared" si="27"/>
        <v>0</v>
      </c>
      <c r="DB60">
        <f t="shared" si="27"/>
        <v>0</v>
      </c>
      <c r="DC60">
        <f t="shared" si="27"/>
        <v>0</v>
      </c>
      <c r="DD60">
        <f t="shared" si="27"/>
        <v>0</v>
      </c>
      <c r="DE60">
        <f t="shared" si="27"/>
        <v>1</v>
      </c>
      <c r="DF60">
        <f t="shared" si="27"/>
        <v>0</v>
      </c>
      <c r="DG60">
        <f t="shared" si="27"/>
        <v>0</v>
      </c>
      <c r="DH60">
        <f t="shared" si="27"/>
        <v>0</v>
      </c>
      <c r="DI60">
        <f t="shared" si="27"/>
        <v>0</v>
      </c>
      <c r="DJ60">
        <f t="shared" si="27"/>
        <v>0</v>
      </c>
      <c r="DK60">
        <f t="shared" si="27"/>
        <v>1</v>
      </c>
      <c r="DL60">
        <f t="shared" si="27"/>
        <v>0</v>
      </c>
      <c r="DM60">
        <f t="shared" si="27"/>
        <v>0</v>
      </c>
      <c r="DN60">
        <f t="shared" si="27"/>
        <v>1</v>
      </c>
      <c r="DO60">
        <f t="shared" si="27"/>
        <v>0</v>
      </c>
      <c r="DP60">
        <f t="shared" si="27"/>
        <v>0</v>
      </c>
      <c r="DQ60">
        <f t="shared" si="27"/>
        <v>0</v>
      </c>
      <c r="DR60">
        <f t="shared" si="27"/>
        <v>0</v>
      </c>
      <c r="DS60">
        <f t="shared" si="27"/>
        <v>0</v>
      </c>
      <c r="DT60">
        <f t="shared" si="27"/>
        <v>0</v>
      </c>
      <c r="DU60">
        <f t="shared" si="27"/>
        <v>0</v>
      </c>
      <c r="DV60">
        <f t="shared" si="27"/>
        <v>0</v>
      </c>
      <c r="DW60">
        <f t="shared" si="27"/>
        <v>0</v>
      </c>
      <c r="DX60">
        <f t="shared" si="27"/>
        <v>0</v>
      </c>
      <c r="DY60">
        <f t="shared" si="27"/>
        <v>0</v>
      </c>
      <c r="DZ60">
        <f t="shared" si="27"/>
        <v>0</v>
      </c>
      <c r="EA60">
        <f t="shared" si="27"/>
        <v>0</v>
      </c>
    </row>
    <row r="61" spans="1:131" x14ac:dyDescent="0.25">
      <c r="A61" s="2">
        <v>42642</v>
      </c>
      <c r="B61">
        <v>15.1229</v>
      </c>
      <c r="C61">
        <v>15.1221</v>
      </c>
      <c r="D61">
        <v>15.123100000000001</v>
      </c>
      <c r="E61">
        <v>15.1252</v>
      </c>
      <c r="F61">
        <v>15.120900000000001</v>
      </c>
      <c r="G61">
        <v>15.1229</v>
      </c>
      <c r="H61">
        <v>15.1153</v>
      </c>
      <c r="I61">
        <v>15.1114</v>
      </c>
      <c r="J61">
        <v>15.113799999999999</v>
      </c>
      <c r="K61">
        <v>15.1122</v>
      </c>
      <c r="L61">
        <v>15.108700000000001</v>
      </c>
      <c r="M61">
        <v>15.109299999999999</v>
      </c>
      <c r="N61">
        <v>15.108599999999999</v>
      </c>
      <c r="O61">
        <v>15.1096</v>
      </c>
      <c r="P61">
        <v>15.104699999999999</v>
      </c>
      <c r="Q61">
        <v>15.106999999999999</v>
      </c>
      <c r="R61">
        <v>15.104200000000001</v>
      </c>
      <c r="S61">
        <v>15.102600000000001</v>
      </c>
      <c r="T61">
        <v>15.101000000000001</v>
      </c>
      <c r="U61">
        <v>15.1013</v>
      </c>
      <c r="V61">
        <v>15.0977</v>
      </c>
      <c r="W61">
        <v>15.097</v>
      </c>
      <c r="X61">
        <v>15.0968</v>
      </c>
      <c r="Y61">
        <v>15.0998</v>
      </c>
      <c r="Z61">
        <v>15.1029</v>
      </c>
      <c r="AA61">
        <v>15.102399999999999</v>
      </c>
      <c r="AB61">
        <v>15.0997</v>
      </c>
      <c r="AC61">
        <v>15.0985</v>
      </c>
      <c r="AD61">
        <v>15.100199999999999</v>
      </c>
      <c r="AE61">
        <v>15.099500000000001</v>
      </c>
      <c r="AF61">
        <v>15.1007</v>
      </c>
      <c r="AG61">
        <v>15.1021</v>
      </c>
      <c r="AH61">
        <v>15.100199999999999</v>
      </c>
      <c r="AI61">
        <v>15.098800000000001</v>
      </c>
      <c r="AJ61">
        <v>15.0998</v>
      </c>
      <c r="AK61">
        <v>15.101100000000001</v>
      </c>
      <c r="AL61">
        <v>15.095499999999999</v>
      </c>
      <c r="AM61">
        <v>15.0915</v>
      </c>
      <c r="AN61">
        <v>15.093999999999999</v>
      </c>
      <c r="AO61">
        <v>15.097200000000001</v>
      </c>
      <c r="AP61">
        <v>15.099</v>
      </c>
      <c r="AQ61">
        <v>15.097200000000001</v>
      </c>
      <c r="AR61">
        <v>15.097799999999999</v>
      </c>
      <c r="AS61">
        <v>15.0975</v>
      </c>
      <c r="AT61">
        <v>15.097899999999999</v>
      </c>
      <c r="AU61">
        <v>15.0953</v>
      </c>
      <c r="AV61">
        <v>15.098000000000001</v>
      </c>
      <c r="AW61">
        <v>15.099299999999999</v>
      </c>
      <c r="AX61">
        <v>15.099</v>
      </c>
      <c r="AY61">
        <v>15.101599999999999</v>
      </c>
      <c r="AZ61">
        <v>15.1031</v>
      </c>
      <c r="BA61">
        <v>15.1023</v>
      </c>
      <c r="BB61">
        <v>15.1029</v>
      </c>
      <c r="BC61">
        <v>15.1075</v>
      </c>
      <c r="BD61">
        <v>15.1038</v>
      </c>
      <c r="BE61">
        <v>15.0999</v>
      </c>
      <c r="BF61">
        <v>15.1065</v>
      </c>
      <c r="BG61">
        <v>15.104200000000001</v>
      </c>
      <c r="BH61">
        <v>15.1029</v>
      </c>
      <c r="BI61">
        <v>15.0929</v>
      </c>
      <c r="BK61">
        <f t="shared" si="1"/>
        <v>15.0915</v>
      </c>
      <c r="BL61">
        <f t="shared" si="2"/>
        <v>15.1252</v>
      </c>
      <c r="BN61">
        <f t="shared" si="5"/>
        <v>58</v>
      </c>
      <c r="BO61" s="4">
        <f>HLOOKUP(BK61,B61:$BI$144,142-BN61,FALSE)</f>
        <v>0.35902777777777767</v>
      </c>
      <c r="BP61" s="4">
        <f>HLOOKUP(BL61,B61:$BI$144,142-BN61,FALSE)</f>
        <v>0.33541666666666664</v>
      </c>
      <c r="BQ61" s="4" t="str">
        <f t="shared" si="3"/>
        <v>0.3590277777777780.335416666666667</v>
      </c>
      <c r="BR61" s="4"/>
      <c r="BS61" s="4">
        <v>0.37361111111111095</v>
      </c>
      <c r="BT61">
        <f t="shared" si="25"/>
        <v>1</v>
      </c>
      <c r="BU61">
        <f t="shared" si="25"/>
        <v>1</v>
      </c>
      <c r="BV61">
        <f t="shared" si="25"/>
        <v>2</v>
      </c>
      <c r="BW61">
        <f t="shared" si="25"/>
        <v>1</v>
      </c>
      <c r="BX61">
        <f t="shared" si="25"/>
        <v>0</v>
      </c>
      <c r="BY61">
        <f t="shared" si="25"/>
        <v>1</v>
      </c>
      <c r="BZ61">
        <f t="shared" si="25"/>
        <v>1</v>
      </c>
      <c r="CA61">
        <f t="shared" si="25"/>
        <v>1</v>
      </c>
      <c r="CB61">
        <f t="shared" si="25"/>
        <v>0</v>
      </c>
      <c r="CC61">
        <f t="shared" si="25"/>
        <v>0</v>
      </c>
      <c r="CD61">
        <f t="shared" si="25"/>
        <v>0</v>
      </c>
      <c r="CE61">
        <f t="shared" si="25"/>
        <v>0</v>
      </c>
      <c r="CF61">
        <f t="shared" si="25"/>
        <v>0</v>
      </c>
      <c r="CG61">
        <f t="shared" si="25"/>
        <v>0</v>
      </c>
      <c r="CH61">
        <f t="shared" si="25"/>
        <v>1</v>
      </c>
      <c r="CI61">
        <f t="shared" si="25"/>
        <v>0</v>
      </c>
      <c r="CJ61">
        <f t="shared" si="27"/>
        <v>0</v>
      </c>
      <c r="CK61">
        <f t="shared" si="27"/>
        <v>0</v>
      </c>
      <c r="CL61">
        <f t="shared" si="27"/>
        <v>0</v>
      </c>
      <c r="CM61">
        <f t="shared" si="27"/>
        <v>1</v>
      </c>
      <c r="CN61">
        <f t="shared" si="27"/>
        <v>0</v>
      </c>
      <c r="CO61">
        <f t="shared" si="27"/>
        <v>0</v>
      </c>
      <c r="CP61">
        <f t="shared" si="27"/>
        <v>0</v>
      </c>
      <c r="CQ61">
        <f t="shared" si="27"/>
        <v>0</v>
      </c>
      <c r="CR61">
        <f t="shared" si="27"/>
        <v>0</v>
      </c>
      <c r="CS61">
        <f t="shared" si="27"/>
        <v>0</v>
      </c>
      <c r="CT61">
        <f t="shared" si="27"/>
        <v>0</v>
      </c>
      <c r="CU61">
        <f t="shared" si="27"/>
        <v>0</v>
      </c>
      <c r="CV61">
        <f t="shared" si="27"/>
        <v>0</v>
      </c>
      <c r="CW61">
        <f t="shared" si="27"/>
        <v>0</v>
      </c>
      <c r="CX61">
        <f t="shared" si="27"/>
        <v>0</v>
      </c>
      <c r="CY61">
        <f t="shared" si="27"/>
        <v>0</v>
      </c>
      <c r="CZ61">
        <f t="shared" si="27"/>
        <v>0</v>
      </c>
      <c r="DA61">
        <f t="shared" si="27"/>
        <v>0</v>
      </c>
      <c r="DB61">
        <f t="shared" si="27"/>
        <v>0</v>
      </c>
      <c r="DC61">
        <f t="shared" si="27"/>
        <v>0</v>
      </c>
      <c r="DD61">
        <f t="shared" si="27"/>
        <v>0</v>
      </c>
      <c r="DE61">
        <f t="shared" si="27"/>
        <v>0</v>
      </c>
      <c r="DF61">
        <f t="shared" si="27"/>
        <v>0</v>
      </c>
      <c r="DG61">
        <f t="shared" si="27"/>
        <v>0</v>
      </c>
      <c r="DH61">
        <f t="shared" si="27"/>
        <v>0</v>
      </c>
      <c r="DI61">
        <f t="shared" si="27"/>
        <v>0</v>
      </c>
      <c r="DJ61">
        <f t="shared" si="27"/>
        <v>0</v>
      </c>
      <c r="DK61">
        <f t="shared" si="27"/>
        <v>1</v>
      </c>
      <c r="DL61">
        <f t="shared" si="27"/>
        <v>0</v>
      </c>
      <c r="DM61">
        <f t="shared" si="27"/>
        <v>0</v>
      </c>
      <c r="DN61">
        <f t="shared" si="27"/>
        <v>0</v>
      </c>
      <c r="DO61">
        <f t="shared" si="27"/>
        <v>0</v>
      </c>
      <c r="DP61">
        <f t="shared" si="27"/>
        <v>0</v>
      </c>
      <c r="DQ61">
        <f t="shared" si="27"/>
        <v>0</v>
      </c>
      <c r="DR61">
        <f t="shared" si="27"/>
        <v>0</v>
      </c>
      <c r="DS61">
        <f t="shared" si="27"/>
        <v>0</v>
      </c>
      <c r="DT61">
        <f t="shared" si="27"/>
        <v>0</v>
      </c>
      <c r="DU61">
        <f t="shared" si="27"/>
        <v>0</v>
      </c>
      <c r="DV61">
        <f t="shared" si="27"/>
        <v>0</v>
      </c>
      <c r="DW61">
        <f t="shared" si="27"/>
        <v>0</v>
      </c>
      <c r="DX61">
        <f t="shared" si="27"/>
        <v>0</v>
      </c>
      <c r="DY61">
        <f t="shared" si="27"/>
        <v>0</v>
      </c>
      <c r="DZ61">
        <f t="shared" si="27"/>
        <v>0</v>
      </c>
      <c r="EA61">
        <f t="shared" si="27"/>
        <v>0</v>
      </c>
    </row>
    <row r="62" spans="1:131" x14ac:dyDescent="0.25">
      <c r="A62" s="2">
        <v>42643</v>
      </c>
      <c r="B62">
        <v>15.135</v>
      </c>
      <c r="C62">
        <v>15.1327</v>
      </c>
      <c r="D62">
        <v>15.132899999999999</v>
      </c>
      <c r="E62">
        <v>15.1334</v>
      </c>
      <c r="F62">
        <v>15.131500000000001</v>
      </c>
      <c r="G62">
        <v>15.129300000000001</v>
      </c>
      <c r="H62">
        <v>15.1304</v>
      </c>
      <c r="I62">
        <v>15.1364</v>
      </c>
      <c r="J62">
        <v>15.1381</v>
      </c>
      <c r="K62">
        <v>15.137600000000001</v>
      </c>
      <c r="L62">
        <v>15.136900000000001</v>
      </c>
      <c r="M62">
        <v>15.1318</v>
      </c>
      <c r="N62">
        <v>15.1332</v>
      </c>
      <c r="O62">
        <v>15.131500000000001</v>
      </c>
      <c r="P62">
        <v>15.1328</v>
      </c>
      <c r="Q62">
        <v>15.1327</v>
      </c>
      <c r="R62">
        <v>15.1318</v>
      </c>
      <c r="S62">
        <v>15.1335</v>
      </c>
      <c r="T62">
        <v>15.132199999999999</v>
      </c>
      <c r="U62">
        <v>15.1311</v>
      </c>
      <c r="V62">
        <v>15.1256</v>
      </c>
      <c r="W62">
        <v>15.128500000000001</v>
      </c>
      <c r="X62">
        <v>15.133699999999999</v>
      </c>
      <c r="Y62">
        <v>15.1378</v>
      </c>
      <c r="Z62">
        <v>15.135199999999999</v>
      </c>
      <c r="AA62">
        <v>15.137700000000001</v>
      </c>
      <c r="AB62">
        <v>15.138999999999999</v>
      </c>
      <c r="AC62">
        <v>15.1403</v>
      </c>
      <c r="AD62">
        <v>15.1426</v>
      </c>
      <c r="AE62">
        <v>15.1427</v>
      </c>
      <c r="AF62">
        <v>15.140700000000001</v>
      </c>
      <c r="AG62">
        <v>15.140499999999999</v>
      </c>
      <c r="AH62">
        <v>15.145099999999999</v>
      </c>
      <c r="AI62">
        <v>15.1447</v>
      </c>
      <c r="AJ62">
        <v>15.1427</v>
      </c>
      <c r="AK62">
        <v>15.14</v>
      </c>
      <c r="AL62">
        <v>15.138999999999999</v>
      </c>
      <c r="AM62">
        <v>15.1395</v>
      </c>
      <c r="AN62">
        <v>15.1388</v>
      </c>
      <c r="AO62">
        <v>15.139799999999999</v>
      </c>
      <c r="AP62">
        <v>15.1416</v>
      </c>
      <c r="AQ62">
        <v>15.1411</v>
      </c>
      <c r="AR62">
        <v>15.1424</v>
      </c>
      <c r="AS62">
        <v>15.146000000000001</v>
      </c>
      <c r="AT62">
        <v>15.1564</v>
      </c>
      <c r="AU62">
        <v>15.159800000000001</v>
      </c>
      <c r="AV62">
        <v>15.1609</v>
      </c>
      <c r="AW62">
        <v>15.157500000000001</v>
      </c>
      <c r="AX62">
        <v>15.159000000000001</v>
      </c>
      <c r="AY62">
        <v>15.1587</v>
      </c>
      <c r="AZ62">
        <v>15.1594</v>
      </c>
      <c r="BA62">
        <v>15.159000000000001</v>
      </c>
      <c r="BB62">
        <v>15.1591</v>
      </c>
      <c r="BC62">
        <v>15.1615</v>
      </c>
      <c r="BD62">
        <v>15.156700000000001</v>
      </c>
      <c r="BE62">
        <v>15.1569</v>
      </c>
      <c r="BF62">
        <v>15.158200000000001</v>
      </c>
      <c r="BG62">
        <v>15.157</v>
      </c>
      <c r="BH62">
        <v>15.1554</v>
      </c>
      <c r="BI62">
        <v>15.1563</v>
      </c>
      <c r="BK62">
        <f t="shared" si="1"/>
        <v>15.1256</v>
      </c>
      <c r="BL62">
        <f t="shared" si="2"/>
        <v>15.1615</v>
      </c>
      <c r="BN62">
        <f t="shared" si="5"/>
        <v>59</v>
      </c>
      <c r="BO62" s="4">
        <f>HLOOKUP(BK62,B62:$BI$144,142-BN62,FALSE)</f>
        <v>0.34722222222222215</v>
      </c>
      <c r="BP62" s="4">
        <f>HLOOKUP(BL62,B62:$BI$144,142-BN62,FALSE)</f>
        <v>0.37013888888888874</v>
      </c>
      <c r="BQ62" s="4" t="str">
        <f t="shared" si="3"/>
        <v>0.3472222222222220.370138888888889</v>
      </c>
      <c r="BR62" s="4"/>
      <c r="BS62" s="4">
        <v>0.37430555555555539</v>
      </c>
      <c r="BT62">
        <f t="shared" si="25"/>
        <v>1</v>
      </c>
      <c r="BU62">
        <f t="shared" si="25"/>
        <v>2</v>
      </c>
      <c r="BV62">
        <f t="shared" si="25"/>
        <v>0</v>
      </c>
      <c r="BW62">
        <f t="shared" si="25"/>
        <v>1</v>
      </c>
      <c r="BX62">
        <f t="shared" si="25"/>
        <v>0</v>
      </c>
      <c r="BY62">
        <f t="shared" si="25"/>
        <v>2</v>
      </c>
      <c r="BZ62">
        <f t="shared" si="25"/>
        <v>0</v>
      </c>
      <c r="CA62">
        <f t="shared" si="25"/>
        <v>1</v>
      </c>
      <c r="CB62">
        <f t="shared" si="25"/>
        <v>0</v>
      </c>
      <c r="CC62">
        <f t="shared" si="25"/>
        <v>0</v>
      </c>
      <c r="CD62">
        <f t="shared" si="25"/>
        <v>0</v>
      </c>
      <c r="CE62">
        <f t="shared" si="25"/>
        <v>0</v>
      </c>
      <c r="CF62">
        <f t="shared" si="25"/>
        <v>0</v>
      </c>
      <c r="CG62">
        <f t="shared" si="25"/>
        <v>0</v>
      </c>
      <c r="CH62">
        <f t="shared" si="25"/>
        <v>1</v>
      </c>
      <c r="CI62">
        <f t="shared" si="25"/>
        <v>0</v>
      </c>
      <c r="CJ62">
        <f t="shared" si="27"/>
        <v>0</v>
      </c>
      <c r="CK62">
        <f t="shared" si="27"/>
        <v>0</v>
      </c>
      <c r="CL62">
        <f t="shared" si="27"/>
        <v>0</v>
      </c>
      <c r="CM62">
        <f t="shared" si="27"/>
        <v>0</v>
      </c>
      <c r="CN62">
        <f t="shared" si="27"/>
        <v>0</v>
      </c>
      <c r="CO62">
        <f t="shared" si="27"/>
        <v>0</v>
      </c>
      <c r="CP62">
        <f t="shared" si="27"/>
        <v>1</v>
      </c>
      <c r="CQ62">
        <f t="shared" si="27"/>
        <v>0</v>
      </c>
      <c r="CR62">
        <f t="shared" si="27"/>
        <v>0</v>
      </c>
      <c r="CS62">
        <f t="shared" si="27"/>
        <v>0</v>
      </c>
      <c r="CT62">
        <f t="shared" si="27"/>
        <v>0</v>
      </c>
      <c r="CU62">
        <f t="shared" si="27"/>
        <v>1</v>
      </c>
      <c r="CV62">
        <f t="shared" si="27"/>
        <v>0</v>
      </c>
      <c r="CW62">
        <f t="shared" si="27"/>
        <v>0</v>
      </c>
      <c r="CX62">
        <f t="shared" si="27"/>
        <v>0</v>
      </c>
      <c r="CY62">
        <f t="shared" si="27"/>
        <v>1</v>
      </c>
      <c r="CZ62">
        <f t="shared" si="27"/>
        <v>0</v>
      </c>
      <c r="DA62">
        <f t="shared" si="27"/>
        <v>0</v>
      </c>
      <c r="DB62">
        <f t="shared" si="27"/>
        <v>0</v>
      </c>
      <c r="DC62">
        <f t="shared" si="27"/>
        <v>0</v>
      </c>
      <c r="DD62">
        <f t="shared" si="27"/>
        <v>0</v>
      </c>
      <c r="DE62">
        <f t="shared" si="27"/>
        <v>0</v>
      </c>
      <c r="DF62">
        <f t="shared" si="27"/>
        <v>0</v>
      </c>
      <c r="DG62">
        <f t="shared" si="27"/>
        <v>0</v>
      </c>
      <c r="DH62">
        <f t="shared" si="27"/>
        <v>0</v>
      </c>
      <c r="DI62">
        <f t="shared" si="27"/>
        <v>0</v>
      </c>
      <c r="DJ62">
        <f t="shared" si="27"/>
        <v>0</v>
      </c>
      <c r="DK62">
        <f t="shared" si="27"/>
        <v>0</v>
      </c>
      <c r="DL62">
        <f t="shared" si="27"/>
        <v>0</v>
      </c>
      <c r="DM62">
        <f t="shared" si="27"/>
        <v>0</v>
      </c>
      <c r="DN62">
        <f t="shared" si="27"/>
        <v>0</v>
      </c>
      <c r="DO62">
        <f t="shared" si="27"/>
        <v>0</v>
      </c>
      <c r="DP62">
        <f t="shared" si="27"/>
        <v>0</v>
      </c>
      <c r="DQ62">
        <f t="shared" si="27"/>
        <v>0</v>
      </c>
      <c r="DR62">
        <f t="shared" si="27"/>
        <v>0</v>
      </c>
      <c r="DS62">
        <f t="shared" si="27"/>
        <v>1</v>
      </c>
      <c r="DT62">
        <f t="shared" si="27"/>
        <v>0</v>
      </c>
      <c r="DU62">
        <f t="shared" si="27"/>
        <v>0</v>
      </c>
      <c r="DV62">
        <f t="shared" si="27"/>
        <v>0</v>
      </c>
      <c r="DW62">
        <f t="shared" si="27"/>
        <v>0</v>
      </c>
      <c r="DX62">
        <f t="shared" si="27"/>
        <v>0</v>
      </c>
      <c r="DY62">
        <f t="shared" si="27"/>
        <v>0</v>
      </c>
      <c r="DZ62">
        <f t="shared" si="27"/>
        <v>0</v>
      </c>
      <c r="EA62">
        <f t="shared" si="27"/>
        <v>0</v>
      </c>
    </row>
    <row r="63" spans="1:131" x14ac:dyDescent="0.25">
      <c r="A63" s="2">
        <v>42646</v>
      </c>
      <c r="B63">
        <v>15.169700000000001</v>
      </c>
      <c r="C63">
        <v>15.1717</v>
      </c>
      <c r="D63">
        <v>15.174899999999999</v>
      </c>
      <c r="E63">
        <v>15.180300000000001</v>
      </c>
      <c r="F63">
        <v>15.184699999999999</v>
      </c>
      <c r="G63">
        <v>15.1822</v>
      </c>
      <c r="H63">
        <v>15.177199999999999</v>
      </c>
      <c r="I63">
        <v>15.178800000000001</v>
      </c>
      <c r="J63">
        <v>15.1782</v>
      </c>
      <c r="K63">
        <v>15.173999999999999</v>
      </c>
      <c r="L63">
        <v>15.173999999999999</v>
      </c>
      <c r="M63">
        <v>15.1751</v>
      </c>
      <c r="N63">
        <v>15.1769</v>
      </c>
      <c r="O63">
        <v>15.177899999999999</v>
      </c>
      <c r="P63">
        <v>15.1775</v>
      </c>
      <c r="Q63">
        <v>15.179500000000001</v>
      </c>
      <c r="R63">
        <v>15.18</v>
      </c>
      <c r="S63">
        <v>15.1821</v>
      </c>
      <c r="T63">
        <v>15.183999999999999</v>
      </c>
      <c r="U63">
        <v>15.186299999999999</v>
      </c>
      <c r="V63">
        <v>15.1861</v>
      </c>
      <c r="W63">
        <v>15.1867</v>
      </c>
      <c r="X63">
        <v>15.187900000000001</v>
      </c>
      <c r="Y63">
        <v>15.186299999999999</v>
      </c>
      <c r="Z63">
        <v>15.186500000000001</v>
      </c>
      <c r="AA63">
        <v>15.1912</v>
      </c>
      <c r="AB63">
        <v>15.187099999999999</v>
      </c>
      <c r="AC63">
        <v>15.187099999999999</v>
      </c>
      <c r="AD63">
        <v>15.190200000000001</v>
      </c>
      <c r="AE63">
        <v>15.1912</v>
      </c>
      <c r="AF63">
        <v>15.192</v>
      </c>
      <c r="AG63">
        <v>15.1905</v>
      </c>
      <c r="AH63">
        <v>15.1973</v>
      </c>
      <c r="AI63">
        <v>15.195</v>
      </c>
      <c r="AJ63">
        <v>15.194699999999999</v>
      </c>
      <c r="AK63">
        <v>15.195499999999999</v>
      </c>
      <c r="AL63">
        <v>15.195600000000001</v>
      </c>
      <c r="AM63">
        <v>15.1957</v>
      </c>
      <c r="AN63">
        <v>15.196099999999999</v>
      </c>
      <c r="AO63">
        <v>15.194100000000001</v>
      </c>
      <c r="AP63">
        <v>15.1996</v>
      </c>
      <c r="AQ63">
        <v>15.1968</v>
      </c>
      <c r="AR63">
        <v>15.1965</v>
      </c>
      <c r="AS63">
        <v>15.1995</v>
      </c>
      <c r="AT63">
        <v>15.2018</v>
      </c>
      <c r="AU63">
        <v>15.2051</v>
      </c>
      <c r="AV63">
        <v>15.2037</v>
      </c>
      <c r="AW63">
        <v>15.2042</v>
      </c>
      <c r="AX63">
        <v>15.2037</v>
      </c>
      <c r="AY63">
        <v>15.2034</v>
      </c>
      <c r="AZ63">
        <v>15.209</v>
      </c>
      <c r="BA63">
        <v>15.214</v>
      </c>
      <c r="BB63">
        <v>15.2082</v>
      </c>
      <c r="BC63">
        <v>15.2058</v>
      </c>
      <c r="BD63">
        <v>15.2066</v>
      </c>
      <c r="BE63">
        <v>15.200799999999999</v>
      </c>
      <c r="BF63">
        <v>15.2049</v>
      </c>
      <c r="BG63">
        <v>15.204800000000001</v>
      </c>
      <c r="BH63">
        <v>15.2064</v>
      </c>
      <c r="BI63">
        <v>15.205</v>
      </c>
      <c r="BK63">
        <f t="shared" si="1"/>
        <v>15.169700000000001</v>
      </c>
      <c r="BL63">
        <f t="shared" si="2"/>
        <v>15.214</v>
      </c>
      <c r="BN63">
        <f t="shared" si="5"/>
        <v>60</v>
      </c>
      <c r="BO63" s="4">
        <f>HLOOKUP(BK63,B63:$BI$144,142-BN63,FALSE)</f>
        <v>0.33333333333333331</v>
      </c>
      <c r="BP63" s="4">
        <f>HLOOKUP(BL63,B63:$BI$144,142-BN63,FALSE)</f>
        <v>0.36874999999999986</v>
      </c>
      <c r="BQ63" s="4" t="str">
        <f t="shared" si="3"/>
        <v>0.3333333333333330.36875</v>
      </c>
      <c r="BR63" s="4"/>
    </row>
    <row r="64" spans="1:131" x14ac:dyDescent="0.25">
      <c r="A64" s="2">
        <v>42647</v>
      </c>
      <c r="B64">
        <v>15.2714</v>
      </c>
      <c r="C64">
        <v>15.273400000000001</v>
      </c>
      <c r="D64">
        <v>15.276</v>
      </c>
      <c r="E64">
        <v>15.2796</v>
      </c>
      <c r="F64">
        <v>15.274800000000001</v>
      </c>
      <c r="G64">
        <v>15.275600000000001</v>
      </c>
      <c r="H64">
        <v>15.2735</v>
      </c>
      <c r="I64">
        <v>15.2713</v>
      </c>
      <c r="J64">
        <v>15.269500000000001</v>
      </c>
      <c r="K64">
        <v>15.2752</v>
      </c>
      <c r="L64">
        <v>15.273899999999999</v>
      </c>
      <c r="M64">
        <v>15.2675</v>
      </c>
      <c r="N64">
        <v>15.269500000000001</v>
      </c>
      <c r="O64">
        <v>15.2661</v>
      </c>
      <c r="P64">
        <v>15.2658</v>
      </c>
      <c r="Q64">
        <v>15.263500000000001</v>
      </c>
      <c r="R64">
        <v>15.265599999999999</v>
      </c>
      <c r="S64">
        <v>15.265000000000001</v>
      </c>
      <c r="T64">
        <v>15.2636</v>
      </c>
      <c r="U64">
        <v>15.261900000000001</v>
      </c>
      <c r="V64">
        <v>15.2628</v>
      </c>
      <c r="W64">
        <v>15.2639</v>
      </c>
      <c r="X64">
        <v>15.2669</v>
      </c>
      <c r="Y64">
        <v>15.262600000000001</v>
      </c>
      <c r="Z64">
        <v>15.261699999999999</v>
      </c>
      <c r="AA64">
        <v>15.263299999999999</v>
      </c>
      <c r="AB64">
        <v>15.260300000000001</v>
      </c>
      <c r="AC64">
        <v>15.2631</v>
      </c>
      <c r="AD64">
        <v>15.263400000000001</v>
      </c>
      <c r="AE64">
        <v>15.2638</v>
      </c>
      <c r="AF64">
        <v>15.265499999999999</v>
      </c>
      <c r="AG64">
        <v>15.2682</v>
      </c>
      <c r="AH64">
        <v>15.2689</v>
      </c>
      <c r="AI64">
        <v>15.2712</v>
      </c>
      <c r="AJ64">
        <v>15.273300000000001</v>
      </c>
      <c r="AK64">
        <v>15.2729</v>
      </c>
      <c r="AL64">
        <v>15.2721</v>
      </c>
      <c r="AM64">
        <v>15.2759</v>
      </c>
      <c r="AN64">
        <v>15.2729</v>
      </c>
      <c r="AO64">
        <v>15.270300000000001</v>
      </c>
      <c r="AP64">
        <v>15.2728</v>
      </c>
      <c r="AQ64">
        <v>15.2689</v>
      </c>
      <c r="AR64">
        <v>15.266500000000001</v>
      </c>
      <c r="AS64">
        <v>15.266999999999999</v>
      </c>
      <c r="AT64">
        <v>15.2705</v>
      </c>
      <c r="AU64">
        <v>15.2661</v>
      </c>
      <c r="AV64">
        <v>15.2698</v>
      </c>
      <c r="AW64">
        <v>15.2614</v>
      </c>
      <c r="AX64">
        <v>15.2631</v>
      </c>
      <c r="AY64">
        <v>15.2638</v>
      </c>
      <c r="AZ64">
        <v>15.2668</v>
      </c>
      <c r="BA64">
        <v>15.2591</v>
      </c>
      <c r="BB64">
        <v>15.2591</v>
      </c>
      <c r="BC64">
        <v>15.2552</v>
      </c>
      <c r="BD64">
        <v>15.2517</v>
      </c>
      <c r="BE64">
        <v>15.253</v>
      </c>
      <c r="BF64">
        <v>15.247400000000001</v>
      </c>
      <c r="BG64">
        <v>15.2509</v>
      </c>
      <c r="BH64">
        <v>15.25</v>
      </c>
      <c r="BI64">
        <v>15.244199999999999</v>
      </c>
      <c r="BK64">
        <f t="shared" si="1"/>
        <v>15.244199999999999</v>
      </c>
      <c r="BL64">
        <f t="shared" si="2"/>
        <v>15.2796</v>
      </c>
      <c r="BN64">
        <f t="shared" si="5"/>
        <v>61</v>
      </c>
      <c r="BO64" s="4">
        <f>HLOOKUP(BK64,B64:$BI$144,142-BN64,FALSE)</f>
        <v>0.37430555555555539</v>
      </c>
      <c r="BP64" s="4">
        <f>HLOOKUP(BL64,B64:$BI$144,142-BN64,FALSE)</f>
        <v>0.33541666666666664</v>
      </c>
      <c r="BQ64" s="4" t="str">
        <f t="shared" si="3"/>
        <v>0.3743055555555550.335416666666667</v>
      </c>
      <c r="BR64" s="4"/>
    </row>
    <row r="65" spans="1:70" x14ac:dyDescent="0.25">
      <c r="A65" s="2">
        <v>42648</v>
      </c>
      <c r="B65">
        <v>15.3552</v>
      </c>
      <c r="C65">
        <v>15.354200000000001</v>
      </c>
      <c r="D65">
        <v>15.353899999999999</v>
      </c>
      <c r="E65">
        <v>15.355399999999999</v>
      </c>
      <c r="F65">
        <v>15.349500000000001</v>
      </c>
      <c r="G65">
        <v>15.3489</v>
      </c>
      <c r="H65">
        <v>15.344200000000001</v>
      </c>
      <c r="I65">
        <v>15.342499999999999</v>
      </c>
      <c r="J65">
        <v>15.345700000000001</v>
      </c>
      <c r="K65">
        <v>15.348599999999999</v>
      </c>
      <c r="L65">
        <v>15.3499</v>
      </c>
      <c r="M65">
        <v>15.350199999999999</v>
      </c>
      <c r="N65">
        <v>15.35</v>
      </c>
      <c r="O65">
        <v>15.3491</v>
      </c>
      <c r="P65">
        <v>15.347200000000001</v>
      </c>
      <c r="Q65">
        <v>15.343500000000001</v>
      </c>
      <c r="R65">
        <v>15.3447</v>
      </c>
      <c r="S65">
        <v>15.342499999999999</v>
      </c>
      <c r="T65">
        <v>15.3431</v>
      </c>
      <c r="U65">
        <v>15.343500000000001</v>
      </c>
      <c r="V65">
        <v>15.342599999999999</v>
      </c>
      <c r="W65">
        <v>15.340199999999999</v>
      </c>
      <c r="X65">
        <v>15.3454</v>
      </c>
      <c r="Y65">
        <v>15.3444</v>
      </c>
      <c r="Z65">
        <v>15.341699999999999</v>
      </c>
      <c r="AA65">
        <v>15.3429</v>
      </c>
      <c r="AB65">
        <v>15.345000000000001</v>
      </c>
      <c r="AC65">
        <v>15.348599999999999</v>
      </c>
      <c r="AD65">
        <v>15.347899999999999</v>
      </c>
      <c r="AE65">
        <v>15.3467</v>
      </c>
      <c r="AF65">
        <v>15.3445</v>
      </c>
      <c r="AG65">
        <v>15.3477</v>
      </c>
      <c r="AH65">
        <v>15.3512</v>
      </c>
      <c r="AI65">
        <v>15.3499</v>
      </c>
      <c r="AJ65">
        <v>15.356400000000001</v>
      </c>
      <c r="AK65">
        <v>15.353</v>
      </c>
      <c r="AL65">
        <v>15.3505</v>
      </c>
      <c r="AM65">
        <v>15.3477</v>
      </c>
      <c r="AN65">
        <v>15.352</v>
      </c>
      <c r="AO65">
        <v>15.352399999999999</v>
      </c>
      <c r="AP65">
        <v>15.353899999999999</v>
      </c>
      <c r="AQ65">
        <v>15.355600000000001</v>
      </c>
      <c r="AR65">
        <v>15.356999999999999</v>
      </c>
      <c r="AS65">
        <v>15.359400000000001</v>
      </c>
      <c r="AT65">
        <v>15.3565</v>
      </c>
      <c r="AU65">
        <v>15.3521</v>
      </c>
      <c r="AV65">
        <v>15.3521</v>
      </c>
      <c r="AW65">
        <v>15.35</v>
      </c>
      <c r="AX65">
        <v>15.352</v>
      </c>
      <c r="AY65">
        <v>15.35</v>
      </c>
      <c r="AZ65">
        <v>15.354100000000001</v>
      </c>
      <c r="BA65">
        <v>15.356299999999999</v>
      </c>
      <c r="BB65">
        <v>15.3607</v>
      </c>
      <c r="BC65">
        <v>15.3635</v>
      </c>
      <c r="BD65">
        <v>15.3621</v>
      </c>
      <c r="BE65">
        <v>15.360799999999999</v>
      </c>
      <c r="BF65">
        <v>15.364699999999999</v>
      </c>
      <c r="BG65">
        <v>15.3666</v>
      </c>
      <c r="BH65">
        <v>15.3652</v>
      </c>
      <c r="BI65">
        <v>15.367900000000001</v>
      </c>
      <c r="BK65">
        <f t="shared" si="1"/>
        <v>15.340199999999999</v>
      </c>
      <c r="BL65">
        <f t="shared" si="2"/>
        <v>15.367900000000001</v>
      </c>
      <c r="BN65">
        <f t="shared" si="5"/>
        <v>62</v>
      </c>
      <c r="BO65" s="4">
        <f>HLOOKUP(BK65,B65:$BI$144,142-BN65,FALSE)</f>
        <v>0.3479166666666666</v>
      </c>
      <c r="BP65" s="4">
        <f>HLOOKUP(BL65,B65:$BI$144,142-BN65,FALSE)</f>
        <v>0.37430555555555539</v>
      </c>
      <c r="BQ65" s="4" t="str">
        <f t="shared" si="3"/>
        <v>0.3479166666666670.374305555555555</v>
      </c>
      <c r="BR65" s="4"/>
    </row>
    <row r="66" spans="1:70" x14ac:dyDescent="0.25">
      <c r="A66" s="2">
        <v>42649</v>
      </c>
      <c r="B66">
        <v>15.452199999999999</v>
      </c>
      <c r="C66">
        <v>15.4544</v>
      </c>
      <c r="D66">
        <v>15.456799999999999</v>
      </c>
      <c r="E66">
        <v>15.4526</v>
      </c>
      <c r="F66">
        <v>15.4521</v>
      </c>
      <c r="G66">
        <v>15.450799999999999</v>
      </c>
      <c r="H66">
        <v>15.4512</v>
      </c>
      <c r="I66">
        <v>15.4518</v>
      </c>
      <c r="J66">
        <v>15.4533</v>
      </c>
      <c r="K66">
        <v>15.457100000000001</v>
      </c>
      <c r="L66">
        <v>15.459099999999999</v>
      </c>
      <c r="M66">
        <v>15.457599999999999</v>
      </c>
      <c r="N66">
        <v>15.4575</v>
      </c>
      <c r="O66">
        <v>15.4567</v>
      </c>
      <c r="P66">
        <v>15.4581</v>
      </c>
      <c r="Q66">
        <v>15.4575</v>
      </c>
      <c r="R66">
        <v>15.455500000000001</v>
      </c>
      <c r="S66">
        <v>15.4542</v>
      </c>
      <c r="T66">
        <v>15.4575</v>
      </c>
      <c r="U66">
        <v>15.458299999999999</v>
      </c>
      <c r="V66">
        <v>15.4597</v>
      </c>
      <c r="W66">
        <v>15.461499999999999</v>
      </c>
      <c r="X66">
        <v>15.459199999999999</v>
      </c>
      <c r="Y66">
        <v>15.4617</v>
      </c>
      <c r="Z66">
        <v>15.462400000000001</v>
      </c>
      <c r="AA66">
        <v>15.458600000000001</v>
      </c>
      <c r="AB66">
        <v>15.4581</v>
      </c>
      <c r="AC66">
        <v>15.4575</v>
      </c>
      <c r="AD66">
        <v>15.4626</v>
      </c>
      <c r="AE66">
        <v>15.460599999999999</v>
      </c>
      <c r="AF66">
        <v>15.452999999999999</v>
      </c>
      <c r="AG66">
        <v>15.4552</v>
      </c>
      <c r="AH66">
        <v>15.456799999999999</v>
      </c>
      <c r="AI66">
        <v>15.4603</v>
      </c>
      <c r="AJ66">
        <v>15.456899999999999</v>
      </c>
      <c r="AK66">
        <v>15.457000000000001</v>
      </c>
      <c r="AL66">
        <v>15.4582</v>
      </c>
      <c r="AM66">
        <v>15.461399999999999</v>
      </c>
      <c r="AN66">
        <v>15.462400000000001</v>
      </c>
      <c r="AO66">
        <v>15.4597</v>
      </c>
      <c r="AP66">
        <v>15.4598</v>
      </c>
      <c r="AQ66">
        <v>15.463699999999999</v>
      </c>
      <c r="AR66">
        <v>15.4671</v>
      </c>
      <c r="AS66">
        <v>15.468500000000001</v>
      </c>
      <c r="AT66">
        <v>15.466799999999999</v>
      </c>
      <c r="AU66">
        <v>15.465400000000001</v>
      </c>
      <c r="AV66">
        <v>15.465400000000001</v>
      </c>
      <c r="AW66">
        <v>15.466699999999999</v>
      </c>
      <c r="AX66">
        <v>15.4651</v>
      </c>
      <c r="AY66">
        <v>15.4665</v>
      </c>
      <c r="AZ66">
        <v>15.466200000000001</v>
      </c>
      <c r="BA66">
        <v>15.4634</v>
      </c>
      <c r="BB66">
        <v>15.461499999999999</v>
      </c>
      <c r="BC66">
        <v>15.4598</v>
      </c>
      <c r="BD66">
        <v>15.460599999999999</v>
      </c>
      <c r="BE66">
        <v>15.4579</v>
      </c>
      <c r="BF66">
        <v>15.4549</v>
      </c>
      <c r="BG66">
        <v>15.4513</v>
      </c>
      <c r="BH66">
        <v>15.442600000000001</v>
      </c>
      <c r="BI66">
        <v>15.4427</v>
      </c>
      <c r="BK66">
        <f t="shared" si="1"/>
        <v>15.442600000000001</v>
      </c>
      <c r="BL66">
        <f t="shared" si="2"/>
        <v>15.468500000000001</v>
      </c>
      <c r="BN66">
        <f t="shared" si="5"/>
        <v>63</v>
      </c>
      <c r="BO66" s="4">
        <f>HLOOKUP(BK66,B66:$BI$144,142-BN66,FALSE)</f>
        <v>0.37361111111111095</v>
      </c>
      <c r="BP66" s="4">
        <f>HLOOKUP(BL66,B66:$BI$144,142-BN66,FALSE)</f>
        <v>0.36319444444444432</v>
      </c>
      <c r="BQ66" s="4" t="str">
        <f t="shared" si="3"/>
        <v>0.3736111111111110.363194444444444</v>
      </c>
      <c r="BR66" s="4"/>
    </row>
    <row r="67" spans="1:70" x14ac:dyDescent="0.25">
      <c r="A67" s="2">
        <v>42650</v>
      </c>
      <c r="B67">
        <v>15.4437</v>
      </c>
      <c r="C67">
        <v>15.4468</v>
      </c>
      <c r="D67">
        <v>15.4444</v>
      </c>
      <c r="E67">
        <v>15.450200000000001</v>
      </c>
      <c r="F67">
        <v>15.449400000000001</v>
      </c>
      <c r="G67">
        <v>15.4499</v>
      </c>
      <c r="H67">
        <v>15.447699999999999</v>
      </c>
      <c r="I67">
        <v>15.4506</v>
      </c>
      <c r="J67">
        <v>15.453200000000001</v>
      </c>
      <c r="K67">
        <v>15.4557</v>
      </c>
      <c r="L67">
        <v>15.4526</v>
      </c>
      <c r="M67">
        <v>15.451599999999999</v>
      </c>
      <c r="N67">
        <v>15.4504</v>
      </c>
      <c r="O67">
        <v>15.4511</v>
      </c>
      <c r="P67">
        <v>15.4521</v>
      </c>
      <c r="Q67">
        <v>15.4496</v>
      </c>
      <c r="R67">
        <v>15.4541</v>
      </c>
      <c r="S67">
        <v>15.4566</v>
      </c>
      <c r="T67">
        <v>15.4559</v>
      </c>
      <c r="U67">
        <v>15.4617</v>
      </c>
      <c r="V67">
        <v>15.4681</v>
      </c>
      <c r="W67">
        <v>15.468500000000001</v>
      </c>
      <c r="X67">
        <v>15.472</v>
      </c>
      <c r="Y67">
        <v>15.466100000000001</v>
      </c>
      <c r="Z67">
        <v>15.468500000000001</v>
      </c>
      <c r="AA67">
        <v>15.4678</v>
      </c>
      <c r="AB67">
        <v>15.4664</v>
      </c>
      <c r="AC67">
        <v>15.465999999999999</v>
      </c>
      <c r="AD67">
        <v>15.4641</v>
      </c>
      <c r="AE67">
        <v>15.465</v>
      </c>
      <c r="AF67">
        <v>15.4634</v>
      </c>
      <c r="AG67">
        <v>15.4671</v>
      </c>
      <c r="AH67">
        <v>15.4688</v>
      </c>
      <c r="AI67">
        <v>15.4658</v>
      </c>
      <c r="AJ67">
        <v>15.4694</v>
      </c>
      <c r="AK67">
        <v>15.465999999999999</v>
      </c>
      <c r="AL67">
        <v>15.462899999999999</v>
      </c>
      <c r="AM67">
        <v>15.461499999999999</v>
      </c>
      <c r="AN67">
        <v>15.4696</v>
      </c>
      <c r="AO67">
        <v>15.469900000000001</v>
      </c>
      <c r="AP67">
        <v>15.465999999999999</v>
      </c>
      <c r="AQ67">
        <v>15.464700000000001</v>
      </c>
      <c r="AR67">
        <v>15.466699999999999</v>
      </c>
      <c r="AS67">
        <v>15.4688</v>
      </c>
      <c r="AT67">
        <v>15.4716</v>
      </c>
      <c r="AU67">
        <v>15.471500000000001</v>
      </c>
      <c r="AV67">
        <v>15.469900000000001</v>
      </c>
      <c r="AW67">
        <v>15.469900000000001</v>
      </c>
      <c r="AX67">
        <v>15.472300000000001</v>
      </c>
      <c r="AY67">
        <v>15.4703</v>
      </c>
      <c r="AZ67">
        <v>15.466200000000001</v>
      </c>
      <c r="BA67">
        <v>15.4628</v>
      </c>
      <c r="BB67">
        <v>15.465299999999999</v>
      </c>
      <c r="BC67">
        <v>15.4649</v>
      </c>
      <c r="BD67">
        <v>15.4633</v>
      </c>
      <c r="BE67">
        <v>15.469200000000001</v>
      </c>
      <c r="BF67">
        <v>15.4734</v>
      </c>
      <c r="BG67">
        <v>15.473100000000001</v>
      </c>
      <c r="BH67">
        <v>15.4659</v>
      </c>
      <c r="BI67">
        <v>15.4604</v>
      </c>
      <c r="BK67">
        <f t="shared" si="1"/>
        <v>15.4437</v>
      </c>
      <c r="BL67">
        <f t="shared" si="2"/>
        <v>15.4734</v>
      </c>
      <c r="BN67">
        <f t="shared" si="5"/>
        <v>64</v>
      </c>
      <c r="BO67" s="4">
        <f>HLOOKUP(BK67,B67:$BI$144,142-BN67,FALSE)</f>
        <v>0.33333333333333331</v>
      </c>
      <c r="BP67" s="4">
        <f>HLOOKUP(BL67,B67:$BI$144,142-BN67,FALSE)</f>
        <v>0.37222222222222207</v>
      </c>
      <c r="BQ67" s="4" t="str">
        <f t="shared" si="3"/>
        <v>0.3333333333333330.372222222222222</v>
      </c>
      <c r="BR67" s="4"/>
    </row>
    <row r="68" spans="1:70" x14ac:dyDescent="0.25">
      <c r="A68" s="2">
        <v>42653</v>
      </c>
      <c r="B68">
        <v>15.365399999999999</v>
      </c>
      <c r="C68">
        <v>15.3621</v>
      </c>
      <c r="D68">
        <v>15.3706</v>
      </c>
      <c r="E68">
        <v>15.376200000000001</v>
      </c>
      <c r="F68">
        <v>15.3788</v>
      </c>
      <c r="G68">
        <v>15.3766</v>
      </c>
      <c r="H68">
        <v>15.3764</v>
      </c>
      <c r="I68">
        <v>15.376899999999999</v>
      </c>
      <c r="J68">
        <v>15.3757</v>
      </c>
      <c r="K68">
        <v>15.3751</v>
      </c>
      <c r="L68">
        <v>15.376899999999999</v>
      </c>
      <c r="M68">
        <v>15.376200000000001</v>
      </c>
      <c r="N68">
        <v>15.374000000000001</v>
      </c>
      <c r="O68">
        <v>15.3764</v>
      </c>
      <c r="P68">
        <v>15.375999999999999</v>
      </c>
      <c r="Q68">
        <v>15.3749</v>
      </c>
      <c r="R68">
        <v>15.378500000000001</v>
      </c>
      <c r="S68">
        <v>15.3797</v>
      </c>
      <c r="T68">
        <v>15.3771</v>
      </c>
      <c r="U68">
        <v>15.3756</v>
      </c>
      <c r="V68">
        <v>15.373900000000001</v>
      </c>
      <c r="W68">
        <v>15.3735</v>
      </c>
      <c r="X68">
        <v>15.373699999999999</v>
      </c>
      <c r="Y68">
        <v>15.3726</v>
      </c>
      <c r="Z68">
        <v>15.373699999999999</v>
      </c>
      <c r="AA68">
        <v>15.3743</v>
      </c>
      <c r="AB68">
        <v>15.373699999999999</v>
      </c>
      <c r="AC68">
        <v>15.3712</v>
      </c>
      <c r="AD68">
        <v>15.3719</v>
      </c>
      <c r="AE68">
        <v>15.3721</v>
      </c>
      <c r="AF68">
        <v>15.371499999999999</v>
      </c>
      <c r="AG68">
        <v>15.3688</v>
      </c>
      <c r="AH68">
        <v>15.3687</v>
      </c>
      <c r="AI68">
        <v>15.368499999999999</v>
      </c>
      <c r="AJ68">
        <v>15.3672</v>
      </c>
      <c r="AK68">
        <v>15.3668</v>
      </c>
      <c r="AL68">
        <v>15.365500000000001</v>
      </c>
      <c r="AM68">
        <v>15.365399999999999</v>
      </c>
      <c r="AN68">
        <v>15.365</v>
      </c>
      <c r="AO68">
        <v>15.3682</v>
      </c>
      <c r="AP68">
        <v>15.370799999999999</v>
      </c>
      <c r="AQ68">
        <v>15.3735</v>
      </c>
      <c r="AR68">
        <v>15.3696</v>
      </c>
      <c r="AS68">
        <v>15.366300000000001</v>
      </c>
      <c r="AT68">
        <v>15.3658</v>
      </c>
      <c r="AU68">
        <v>15.3637</v>
      </c>
      <c r="AV68">
        <v>15.364599999999999</v>
      </c>
      <c r="AW68">
        <v>15.3682</v>
      </c>
      <c r="AX68">
        <v>15.369300000000001</v>
      </c>
      <c r="AY68">
        <v>15.3687</v>
      </c>
      <c r="AZ68">
        <v>15.366899999999999</v>
      </c>
      <c r="BA68">
        <v>15.3649</v>
      </c>
      <c r="BB68">
        <v>15.364599999999999</v>
      </c>
      <c r="BC68">
        <v>15.3673</v>
      </c>
      <c r="BD68">
        <v>15.374700000000001</v>
      </c>
      <c r="BE68">
        <v>15.3744</v>
      </c>
      <c r="BF68">
        <v>15.3697</v>
      </c>
      <c r="BG68">
        <v>15.3689</v>
      </c>
      <c r="BH68">
        <v>15.366300000000001</v>
      </c>
      <c r="BI68">
        <v>15.3673</v>
      </c>
      <c r="BK68">
        <f t="shared" ref="BK68:BK131" si="28">MIN(B68:BI68)</f>
        <v>15.3621</v>
      </c>
      <c r="BL68">
        <f t="shared" ref="BL68:BL131" si="29">MAX(B68:BI68)</f>
        <v>15.3797</v>
      </c>
      <c r="BN68">
        <f t="shared" si="5"/>
        <v>65</v>
      </c>
      <c r="BO68" s="4">
        <f>HLOOKUP(BK68,B68:$BI$144,142-BN68,FALSE)</f>
        <v>0.33402777777777776</v>
      </c>
      <c r="BP68" s="4">
        <f>HLOOKUP(BL68,B68:$BI$144,142-BN68,FALSE)</f>
        <v>0.34513888888888883</v>
      </c>
      <c r="BQ68" s="4" t="str">
        <f t="shared" ref="BQ68:BQ131" si="30">BO68&amp;BP68</f>
        <v>0.3340277777777780.345138888888889</v>
      </c>
      <c r="BR68" s="4"/>
    </row>
    <row r="69" spans="1:70" x14ac:dyDescent="0.25">
      <c r="A69" s="2">
        <v>42654</v>
      </c>
      <c r="B69">
        <v>15.4605</v>
      </c>
      <c r="C69">
        <v>15.462199999999999</v>
      </c>
      <c r="D69">
        <v>15.4597</v>
      </c>
      <c r="E69">
        <v>15.463900000000001</v>
      </c>
      <c r="F69">
        <v>15.456799999999999</v>
      </c>
      <c r="G69">
        <v>15.4621</v>
      </c>
      <c r="H69">
        <v>15.460800000000001</v>
      </c>
      <c r="I69">
        <v>15.461</v>
      </c>
      <c r="J69">
        <v>15.4617</v>
      </c>
      <c r="K69">
        <v>15.4612</v>
      </c>
      <c r="L69">
        <v>15.458</v>
      </c>
      <c r="M69">
        <v>15.4564</v>
      </c>
      <c r="N69">
        <v>15.4533</v>
      </c>
      <c r="O69">
        <v>15.452199999999999</v>
      </c>
      <c r="P69">
        <v>15.4534</v>
      </c>
      <c r="Q69">
        <v>15.453900000000001</v>
      </c>
      <c r="R69">
        <v>15.4528</v>
      </c>
      <c r="S69">
        <v>15.455299999999999</v>
      </c>
      <c r="T69">
        <v>15.453900000000001</v>
      </c>
      <c r="U69">
        <v>15.453099999999999</v>
      </c>
      <c r="V69">
        <v>15.450799999999999</v>
      </c>
      <c r="W69">
        <v>15.4529</v>
      </c>
      <c r="X69">
        <v>15.451700000000001</v>
      </c>
      <c r="Y69">
        <v>15.452500000000001</v>
      </c>
      <c r="Z69">
        <v>15.4514</v>
      </c>
      <c r="AA69">
        <v>15.453799999999999</v>
      </c>
      <c r="AB69">
        <v>15.453099999999999</v>
      </c>
      <c r="AC69">
        <v>15.4557</v>
      </c>
      <c r="AD69">
        <v>15.456</v>
      </c>
      <c r="AE69">
        <v>15.459199999999999</v>
      </c>
      <c r="AF69">
        <v>15.461499999999999</v>
      </c>
      <c r="AG69">
        <v>15.465400000000001</v>
      </c>
      <c r="AH69">
        <v>15.4628</v>
      </c>
      <c r="AI69">
        <v>15.463800000000001</v>
      </c>
      <c r="AJ69">
        <v>15.4633</v>
      </c>
      <c r="AK69">
        <v>15.464499999999999</v>
      </c>
      <c r="AL69">
        <v>15.463800000000001</v>
      </c>
      <c r="AM69">
        <v>15.4602</v>
      </c>
      <c r="AN69">
        <v>15.4612</v>
      </c>
      <c r="AO69">
        <v>15.463200000000001</v>
      </c>
      <c r="AP69">
        <v>15.457599999999999</v>
      </c>
      <c r="AQ69">
        <v>15.456300000000001</v>
      </c>
      <c r="AR69">
        <v>15.4587</v>
      </c>
      <c r="AS69">
        <v>15.458600000000001</v>
      </c>
      <c r="AT69">
        <v>15.4559</v>
      </c>
      <c r="AU69">
        <v>15.460599999999999</v>
      </c>
      <c r="AV69">
        <v>15.458399999999999</v>
      </c>
      <c r="AW69">
        <v>15.456</v>
      </c>
      <c r="AX69">
        <v>15.453799999999999</v>
      </c>
      <c r="AY69">
        <v>15.4541</v>
      </c>
      <c r="AZ69">
        <v>15.455399999999999</v>
      </c>
      <c r="BA69">
        <v>15.449</v>
      </c>
      <c r="BB69">
        <v>15.449400000000001</v>
      </c>
      <c r="BC69">
        <v>15.447800000000001</v>
      </c>
      <c r="BD69">
        <v>15.4504</v>
      </c>
      <c r="BE69">
        <v>15.4521</v>
      </c>
      <c r="BF69">
        <v>15.4443</v>
      </c>
      <c r="BG69">
        <v>15.444599999999999</v>
      </c>
      <c r="BH69">
        <v>15.436299999999999</v>
      </c>
      <c r="BI69">
        <v>15.435499999999999</v>
      </c>
      <c r="BK69">
        <f t="shared" si="28"/>
        <v>15.435499999999999</v>
      </c>
      <c r="BL69">
        <f t="shared" si="29"/>
        <v>15.465400000000001</v>
      </c>
      <c r="BN69">
        <f t="shared" ref="BN69:BN132" si="31">BN68+1</f>
        <v>66</v>
      </c>
      <c r="BO69" s="4">
        <f>HLOOKUP(BK69,B69:$BI$144,142-BN69,FALSE)</f>
        <v>0.37430555555555539</v>
      </c>
      <c r="BP69" s="4">
        <f>HLOOKUP(BL69,B69:$BI$144,142-BN69,FALSE)</f>
        <v>0.35486111111111102</v>
      </c>
      <c r="BQ69" s="4" t="str">
        <f t="shared" si="30"/>
        <v>0.3743055555555550.354861111111111</v>
      </c>
      <c r="BR69" s="4"/>
    </row>
    <row r="70" spans="1:70" x14ac:dyDescent="0.25">
      <c r="A70" s="2">
        <v>42655</v>
      </c>
      <c r="B70">
        <v>15.406700000000001</v>
      </c>
      <c r="C70">
        <v>15.407400000000001</v>
      </c>
      <c r="D70">
        <v>15.4063</v>
      </c>
      <c r="E70">
        <v>15.4055</v>
      </c>
      <c r="F70">
        <v>15.4072</v>
      </c>
      <c r="G70">
        <v>15.4091</v>
      </c>
      <c r="H70">
        <v>15.414099999999999</v>
      </c>
      <c r="I70">
        <v>15.411799999999999</v>
      </c>
      <c r="J70">
        <v>15.406700000000001</v>
      </c>
      <c r="K70">
        <v>15.406599999999999</v>
      </c>
      <c r="L70">
        <v>15.4017</v>
      </c>
      <c r="M70">
        <v>15.397399999999999</v>
      </c>
      <c r="N70">
        <v>15.396699999999999</v>
      </c>
      <c r="O70">
        <v>15.3935</v>
      </c>
      <c r="P70">
        <v>15.3935</v>
      </c>
      <c r="Q70">
        <v>15.3955</v>
      </c>
      <c r="R70">
        <v>15.3934</v>
      </c>
      <c r="S70">
        <v>15.3955</v>
      </c>
      <c r="T70">
        <v>15.392799999999999</v>
      </c>
      <c r="U70">
        <v>15.3902</v>
      </c>
      <c r="V70">
        <v>15.3955</v>
      </c>
      <c r="W70">
        <v>15.394500000000001</v>
      </c>
      <c r="X70">
        <v>15.3977</v>
      </c>
      <c r="Y70">
        <v>15.3926</v>
      </c>
      <c r="Z70">
        <v>15.396000000000001</v>
      </c>
      <c r="AA70">
        <v>15.3865</v>
      </c>
      <c r="AB70">
        <v>15.385999999999999</v>
      </c>
      <c r="AC70">
        <v>15.382</v>
      </c>
      <c r="AD70">
        <v>15.3796</v>
      </c>
      <c r="AE70">
        <v>15.3797</v>
      </c>
      <c r="AF70">
        <v>15.382899999999999</v>
      </c>
      <c r="AG70">
        <v>15.379</v>
      </c>
      <c r="AH70">
        <v>15.3842</v>
      </c>
      <c r="AI70">
        <v>15.377700000000001</v>
      </c>
      <c r="AJ70">
        <v>15.370100000000001</v>
      </c>
      <c r="AK70">
        <v>15.3673</v>
      </c>
      <c r="AL70">
        <v>15.371499999999999</v>
      </c>
      <c r="AM70">
        <v>15.374599999999999</v>
      </c>
      <c r="AN70">
        <v>15.376300000000001</v>
      </c>
      <c r="AO70">
        <v>15.3749</v>
      </c>
      <c r="AP70">
        <v>15.3733</v>
      </c>
      <c r="AQ70">
        <v>15.372299999999999</v>
      </c>
      <c r="AR70">
        <v>15.3758</v>
      </c>
      <c r="AS70">
        <v>15.3734</v>
      </c>
      <c r="AT70">
        <v>15.374000000000001</v>
      </c>
      <c r="AU70">
        <v>15.3757</v>
      </c>
      <c r="AV70">
        <v>15.372199999999999</v>
      </c>
      <c r="AW70">
        <v>15.3665</v>
      </c>
      <c r="AX70">
        <v>15.367900000000001</v>
      </c>
      <c r="AY70">
        <v>15.37</v>
      </c>
      <c r="AZ70">
        <v>15.368499999999999</v>
      </c>
      <c r="BA70">
        <v>15.372</v>
      </c>
      <c r="BB70">
        <v>15.3705</v>
      </c>
      <c r="BC70">
        <v>15.3714</v>
      </c>
      <c r="BD70">
        <v>15.372199999999999</v>
      </c>
      <c r="BE70">
        <v>15.364800000000001</v>
      </c>
      <c r="BF70">
        <v>15.3665</v>
      </c>
      <c r="BG70">
        <v>15.368</v>
      </c>
      <c r="BH70">
        <v>15.3531</v>
      </c>
      <c r="BI70">
        <v>15.353199999999999</v>
      </c>
      <c r="BK70">
        <f t="shared" si="28"/>
        <v>15.3531</v>
      </c>
      <c r="BL70">
        <f t="shared" si="29"/>
        <v>15.414099999999999</v>
      </c>
      <c r="BN70">
        <f t="shared" si="31"/>
        <v>67</v>
      </c>
      <c r="BO70" s="4">
        <f>HLOOKUP(BK70,B70:$BI$144,142-BN70,FALSE)</f>
        <v>0.37361111111111095</v>
      </c>
      <c r="BP70" s="4">
        <f>HLOOKUP(BL70,B70:$BI$144,142-BN70,FALSE)</f>
        <v>0.33749999999999997</v>
      </c>
      <c r="BQ70" s="4" t="str">
        <f t="shared" si="30"/>
        <v>0.3736111111111110.3375</v>
      </c>
      <c r="BR70" s="4"/>
    </row>
    <row r="71" spans="1:70" x14ac:dyDescent="0.25">
      <c r="A71" s="2">
        <v>42656</v>
      </c>
      <c r="B71">
        <v>15.5298</v>
      </c>
      <c r="C71">
        <v>15.5259</v>
      </c>
      <c r="D71">
        <v>15.5267</v>
      </c>
      <c r="E71">
        <v>15.5259</v>
      </c>
      <c r="F71">
        <v>15.530099999999999</v>
      </c>
      <c r="G71">
        <v>15.528</v>
      </c>
      <c r="H71">
        <v>15.536</v>
      </c>
      <c r="I71">
        <v>15.5373</v>
      </c>
      <c r="J71">
        <v>15.532999999999999</v>
      </c>
      <c r="K71">
        <v>15.537100000000001</v>
      </c>
      <c r="L71">
        <v>15.5307</v>
      </c>
      <c r="M71">
        <v>15.5327</v>
      </c>
      <c r="N71">
        <v>15.5321</v>
      </c>
      <c r="O71">
        <v>15.5296</v>
      </c>
      <c r="P71">
        <v>15.529400000000001</v>
      </c>
      <c r="Q71">
        <v>15.526899999999999</v>
      </c>
      <c r="R71">
        <v>15.5291</v>
      </c>
      <c r="S71">
        <v>15.5336</v>
      </c>
      <c r="T71">
        <v>15.532999999999999</v>
      </c>
      <c r="U71">
        <v>15.5328</v>
      </c>
      <c r="V71">
        <v>15.5177</v>
      </c>
      <c r="W71">
        <v>15.5177</v>
      </c>
      <c r="X71">
        <v>15.5185</v>
      </c>
      <c r="Y71">
        <v>15.516999999999999</v>
      </c>
      <c r="Z71">
        <v>15.5169</v>
      </c>
      <c r="AA71">
        <v>15.517300000000001</v>
      </c>
      <c r="AB71">
        <v>15.513400000000001</v>
      </c>
      <c r="AC71">
        <v>15.518000000000001</v>
      </c>
      <c r="AD71">
        <v>15.5181</v>
      </c>
      <c r="AE71">
        <v>15.5146</v>
      </c>
      <c r="AF71">
        <v>15.514200000000001</v>
      </c>
      <c r="AG71">
        <v>15.5168</v>
      </c>
      <c r="AH71">
        <v>15.519399999999999</v>
      </c>
      <c r="AI71">
        <v>15.5175</v>
      </c>
      <c r="AJ71">
        <v>15.515599999999999</v>
      </c>
      <c r="AK71">
        <v>15.516299999999999</v>
      </c>
      <c r="AL71">
        <v>15.520300000000001</v>
      </c>
      <c r="AM71">
        <v>15.5145</v>
      </c>
      <c r="AN71">
        <v>15.5121</v>
      </c>
      <c r="AO71">
        <v>15.507199999999999</v>
      </c>
      <c r="AP71">
        <v>15.5084</v>
      </c>
      <c r="AQ71">
        <v>15.5107</v>
      </c>
      <c r="AR71">
        <v>15.512</v>
      </c>
      <c r="AS71">
        <v>15.5129</v>
      </c>
      <c r="AT71">
        <v>15.514200000000001</v>
      </c>
      <c r="AU71">
        <v>15.5122</v>
      </c>
      <c r="AV71">
        <v>15.5123</v>
      </c>
      <c r="AW71">
        <v>15.5107</v>
      </c>
      <c r="AX71">
        <v>15.510300000000001</v>
      </c>
      <c r="AY71">
        <v>15.510300000000001</v>
      </c>
      <c r="AZ71">
        <v>15.510899999999999</v>
      </c>
      <c r="BA71">
        <v>15.513</v>
      </c>
      <c r="BB71">
        <v>15.517099999999999</v>
      </c>
      <c r="BC71">
        <v>15.5184</v>
      </c>
      <c r="BD71">
        <v>15.520099999999999</v>
      </c>
      <c r="BE71">
        <v>15.5169</v>
      </c>
      <c r="BF71">
        <v>15.5154</v>
      </c>
      <c r="BG71">
        <v>15.5098</v>
      </c>
      <c r="BH71">
        <v>15.5025</v>
      </c>
      <c r="BI71">
        <v>15.5054</v>
      </c>
      <c r="BK71">
        <f t="shared" si="28"/>
        <v>15.5025</v>
      </c>
      <c r="BL71">
        <f t="shared" si="29"/>
        <v>15.5373</v>
      </c>
      <c r="BN71">
        <f t="shared" si="31"/>
        <v>68</v>
      </c>
      <c r="BO71" s="4">
        <f>HLOOKUP(BK71,B71:$BI$144,142-BN71,FALSE)</f>
        <v>0.37361111111111095</v>
      </c>
      <c r="BP71" s="4">
        <f>HLOOKUP(BL71,B71:$BI$144,142-BN71,FALSE)</f>
        <v>0.33819444444444441</v>
      </c>
      <c r="BQ71" s="4" t="str">
        <f t="shared" si="30"/>
        <v>0.3736111111111110.338194444444444</v>
      </c>
      <c r="BR71" s="4"/>
    </row>
    <row r="72" spans="1:70" x14ac:dyDescent="0.25">
      <c r="A72" s="2">
        <v>42657</v>
      </c>
      <c r="B72">
        <v>15.415900000000001</v>
      </c>
      <c r="C72">
        <v>15.4186</v>
      </c>
      <c r="D72">
        <v>15.4192</v>
      </c>
      <c r="E72">
        <v>15.4237</v>
      </c>
      <c r="F72">
        <v>15.4183</v>
      </c>
      <c r="G72">
        <v>15.4147</v>
      </c>
      <c r="H72">
        <v>15.4156</v>
      </c>
      <c r="I72">
        <v>15.417400000000001</v>
      </c>
      <c r="J72">
        <v>15.4163</v>
      </c>
      <c r="K72">
        <v>15.4147</v>
      </c>
      <c r="L72">
        <v>15.416499999999999</v>
      </c>
      <c r="M72">
        <v>15.4199</v>
      </c>
      <c r="N72">
        <v>15.4183</v>
      </c>
      <c r="O72">
        <v>15.417299999999999</v>
      </c>
      <c r="P72">
        <v>15.4169</v>
      </c>
      <c r="Q72">
        <v>15.4153</v>
      </c>
      <c r="R72">
        <v>15.4177</v>
      </c>
      <c r="S72">
        <v>15.4215</v>
      </c>
      <c r="T72">
        <v>15.4239</v>
      </c>
      <c r="U72">
        <v>15.4238</v>
      </c>
      <c r="V72">
        <v>15.4217</v>
      </c>
      <c r="W72">
        <v>15.420500000000001</v>
      </c>
      <c r="X72">
        <v>15.411899999999999</v>
      </c>
      <c r="Y72">
        <v>15.409700000000001</v>
      </c>
      <c r="Z72">
        <v>15.4084</v>
      </c>
      <c r="AA72">
        <v>15.4077</v>
      </c>
      <c r="AB72">
        <v>15.4068</v>
      </c>
      <c r="AC72">
        <v>15.4099</v>
      </c>
      <c r="AD72">
        <v>15.4084</v>
      </c>
      <c r="AE72">
        <v>15.407999999999999</v>
      </c>
      <c r="AF72">
        <v>15.4062</v>
      </c>
      <c r="AG72">
        <v>15.4071</v>
      </c>
      <c r="AH72">
        <v>15.4053</v>
      </c>
      <c r="AI72">
        <v>15.4068</v>
      </c>
      <c r="AJ72">
        <v>15.4053</v>
      </c>
      <c r="AK72">
        <v>15.4069</v>
      </c>
      <c r="AL72">
        <v>15.4057</v>
      </c>
      <c r="AM72">
        <v>15.4054</v>
      </c>
      <c r="AN72">
        <v>15.4115</v>
      </c>
      <c r="AO72">
        <v>15.4152</v>
      </c>
      <c r="AP72">
        <v>15.411799999999999</v>
      </c>
      <c r="AQ72">
        <v>15.4152</v>
      </c>
      <c r="AR72">
        <v>15.418100000000001</v>
      </c>
      <c r="AS72">
        <v>15.4132</v>
      </c>
      <c r="AT72">
        <v>15.4099</v>
      </c>
      <c r="AU72">
        <v>15.4138</v>
      </c>
      <c r="AV72">
        <v>15.414899999999999</v>
      </c>
      <c r="AW72">
        <v>15.411899999999999</v>
      </c>
      <c r="AX72">
        <v>15.4133</v>
      </c>
      <c r="AY72">
        <v>15.4162</v>
      </c>
      <c r="AZ72">
        <v>15.4146</v>
      </c>
      <c r="BA72">
        <v>15.4171</v>
      </c>
      <c r="BB72">
        <v>15.417899999999999</v>
      </c>
      <c r="BC72">
        <v>15.422800000000001</v>
      </c>
      <c r="BD72">
        <v>15.4184</v>
      </c>
      <c r="BE72">
        <v>15.414999999999999</v>
      </c>
      <c r="BF72">
        <v>15.4194</v>
      </c>
      <c r="BG72">
        <v>15.4178</v>
      </c>
      <c r="BH72">
        <v>15.413</v>
      </c>
      <c r="BI72">
        <v>15.405900000000001</v>
      </c>
      <c r="BK72">
        <f t="shared" si="28"/>
        <v>15.4053</v>
      </c>
      <c r="BL72">
        <f t="shared" si="29"/>
        <v>15.4239</v>
      </c>
      <c r="BN72">
        <f t="shared" si="31"/>
        <v>69</v>
      </c>
      <c r="BO72" s="4">
        <f>HLOOKUP(BK72,B72:$BI$144,142-BN72,FALSE)</f>
        <v>0.35555555555555546</v>
      </c>
      <c r="BP72" s="4">
        <f>HLOOKUP(BL72,B72:$BI$144,142-BN72,FALSE)</f>
        <v>0.34583333333333327</v>
      </c>
      <c r="BQ72" s="4" t="str">
        <f t="shared" si="30"/>
        <v>0.3555555555555550.345833333333333</v>
      </c>
      <c r="BR72" s="4"/>
    </row>
    <row r="73" spans="1:70" x14ac:dyDescent="0.25">
      <c r="A73" s="2">
        <v>42660</v>
      </c>
      <c r="B73">
        <v>15.457700000000001</v>
      </c>
      <c r="C73">
        <v>15.454700000000001</v>
      </c>
      <c r="D73">
        <v>15.454700000000001</v>
      </c>
      <c r="E73">
        <v>15.455</v>
      </c>
      <c r="F73">
        <v>15.4558</v>
      </c>
      <c r="G73">
        <v>15.4581</v>
      </c>
      <c r="H73">
        <v>15.459099999999999</v>
      </c>
      <c r="I73">
        <v>15.460900000000001</v>
      </c>
      <c r="J73">
        <v>15.456300000000001</v>
      </c>
      <c r="K73">
        <v>15.4543</v>
      </c>
      <c r="L73">
        <v>15.4552</v>
      </c>
      <c r="M73">
        <v>15.4566</v>
      </c>
      <c r="N73">
        <v>15.457599999999999</v>
      </c>
      <c r="O73">
        <v>15.4596</v>
      </c>
      <c r="P73">
        <v>15.463900000000001</v>
      </c>
      <c r="Q73">
        <v>15.4651</v>
      </c>
      <c r="R73">
        <v>15.4663</v>
      </c>
      <c r="S73">
        <v>15.4641</v>
      </c>
      <c r="T73">
        <v>15.4611</v>
      </c>
      <c r="U73">
        <v>15.4605</v>
      </c>
      <c r="V73">
        <v>15.4598</v>
      </c>
      <c r="W73">
        <v>15.4566</v>
      </c>
      <c r="X73">
        <v>15.4594</v>
      </c>
      <c r="Y73">
        <v>15.454800000000001</v>
      </c>
      <c r="Z73">
        <v>15.456</v>
      </c>
      <c r="AA73">
        <v>15.458299999999999</v>
      </c>
      <c r="AB73">
        <v>15.4625</v>
      </c>
      <c r="AC73">
        <v>15.461</v>
      </c>
      <c r="AD73">
        <v>15.4602</v>
      </c>
      <c r="AE73">
        <v>15.4589</v>
      </c>
      <c r="AF73">
        <v>15.458399999999999</v>
      </c>
      <c r="AG73">
        <v>15.452199999999999</v>
      </c>
      <c r="AH73">
        <v>15.4529</v>
      </c>
      <c r="AI73">
        <v>15.453200000000001</v>
      </c>
      <c r="AJ73">
        <v>15.4518</v>
      </c>
      <c r="AK73">
        <v>15.451700000000001</v>
      </c>
      <c r="AL73">
        <v>15.448499999999999</v>
      </c>
      <c r="AM73">
        <v>15.449299999999999</v>
      </c>
      <c r="AN73">
        <v>15.451599999999999</v>
      </c>
      <c r="AO73">
        <v>15.4497</v>
      </c>
      <c r="AP73">
        <v>15.4518</v>
      </c>
      <c r="AQ73">
        <v>15.4472</v>
      </c>
      <c r="AR73">
        <v>15.445499999999999</v>
      </c>
      <c r="AS73">
        <v>15.444599999999999</v>
      </c>
      <c r="AT73">
        <v>15.4467</v>
      </c>
      <c r="AU73">
        <v>15.4421</v>
      </c>
      <c r="AV73">
        <v>15.442399999999999</v>
      </c>
      <c r="AW73">
        <v>15.4392</v>
      </c>
      <c r="AX73">
        <v>15.4406</v>
      </c>
      <c r="AY73">
        <v>15.444000000000001</v>
      </c>
      <c r="AZ73">
        <v>15.4453</v>
      </c>
      <c r="BA73">
        <v>15.448</v>
      </c>
      <c r="BB73">
        <v>15.4482</v>
      </c>
      <c r="BC73">
        <v>15.446199999999999</v>
      </c>
      <c r="BD73">
        <v>15.4472</v>
      </c>
      <c r="BE73">
        <v>15.4475</v>
      </c>
      <c r="BF73">
        <v>15.449</v>
      </c>
      <c r="BG73">
        <v>15.4452</v>
      </c>
      <c r="BH73">
        <v>15.4434</v>
      </c>
      <c r="BI73">
        <v>15.4457</v>
      </c>
      <c r="BK73">
        <f t="shared" si="28"/>
        <v>15.4392</v>
      </c>
      <c r="BL73">
        <f t="shared" si="29"/>
        <v>15.4663</v>
      </c>
      <c r="BN73">
        <f t="shared" si="31"/>
        <v>70</v>
      </c>
      <c r="BO73" s="4">
        <f>HLOOKUP(BK73,B73:$BI$144,142-BN73,FALSE)</f>
        <v>0.36597222222222209</v>
      </c>
      <c r="BP73" s="4">
        <f>HLOOKUP(BL73,B73:$BI$144,142-BN73,FALSE)</f>
        <v>0.34444444444444439</v>
      </c>
      <c r="BQ73" s="4" t="str">
        <f t="shared" si="30"/>
        <v>0.3659722222222220.344444444444444</v>
      </c>
      <c r="BR73" s="4"/>
    </row>
    <row r="74" spans="1:70" x14ac:dyDescent="0.25">
      <c r="A74" s="2">
        <v>42661</v>
      </c>
      <c r="B74">
        <v>15.388500000000001</v>
      </c>
      <c r="C74">
        <v>15.388199999999999</v>
      </c>
      <c r="D74">
        <v>15.388199999999999</v>
      </c>
      <c r="E74">
        <v>15.391400000000001</v>
      </c>
      <c r="F74">
        <v>15.386799999999999</v>
      </c>
      <c r="G74">
        <v>15.389799999999999</v>
      </c>
      <c r="H74">
        <v>15.387600000000001</v>
      </c>
      <c r="I74">
        <v>15.388199999999999</v>
      </c>
      <c r="J74">
        <v>15.388299999999999</v>
      </c>
      <c r="K74">
        <v>15.3888</v>
      </c>
      <c r="L74">
        <v>15.3864</v>
      </c>
      <c r="M74">
        <v>15.3889</v>
      </c>
      <c r="N74">
        <v>15.3917</v>
      </c>
      <c r="O74">
        <v>15.391299999999999</v>
      </c>
      <c r="P74">
        <v>15.3918</v>
      </c>
      <c r="Q74">
        <v>15.394299999999999</v>
      </c>
      <c r="R74">
        <v>15.3927</v>
      </c>
      <c r="S74">
        <v>15.395799999999999</v>
      </c>
      <c r="T74">
        <v>15.396599999999999</v>
      </c>
      <c r="U74">
        <v>15.398400000000001</v>
      </c>
      <c r="V74">
        <v>15.3926</v>
      </c>
      <c r="W74">
        <v>15.389699999999999</v>
      </c>
      <c r="X74">
        <v>15.3918</v>
      </c>
      <c r="Y74">
        <v>15.3895</v>
      </c>
      <c r="Z74">
        <v>15.3889</v>
      </c>
      <c r="AA74">
        <v>15.3902</v>
      </c>
      <c r="AB74">
        <v>15.3895</v>
      </c>
      <c r="AC74">
        <v>15.3902</v>
      </c>
      <c r="AD74">
        <v>15.391999999999999</v>
      </c>
      <c r="AE74">
        <v>15.387600000000001</v>
      </c>
      <c r="AF74">
        <v>15.385199999999999</v>
      </c>
      <c r="AG74">
        <v>15.3825</v>
      </c>
      <c r="AH74">
        <v>15.3805</v>
      </c>
      <c r="AI74">
        <v>15.381</v>
      </c>
      <c r="AJ74">
        <v>15.3774</v>
      </c>
      <c r="AK74">
        <v>15.382199999999999</v>
      </c>
      <c r="AL74">
        <v>15.384499999999999</v>
      </c>
      <c r="AM74">
        <v>15.3833</v>
      </c>
      <c r="AN74">
        <v>15.3835</v>
      </c>
      <c r="AO74">
        <v>15.3833</v>
      </c>
      <c r="AP74">
        <v>15.386200000000001</v>
      </c>
      <c r="AQ74">
        <v>15.385899999999999</v>
      </c>
      <c r="AR74">
        <v>15.3828</v>
      </c>
      <c r="AS74">
        <v>15.379</v>
      </c>
      <c r="AT74">
        <v>15.3795</v>
      </c>
      <c r="AU74">
        <v>15.3787</v>
      </c>
      <c r="AV74">
        <v>15.3826</v>
      </c>
      <c r="AW74">
        <v>15.3825</v>
      </c>
      <c r="AX74">
        <v>15.3811</v>
      </c>
      <c r="AY74">
        <v>15.3828</v>
      </c>
      <c r="AZ74">
        <v>15.382199999999999</v>
      </c>
      <c r="BA74">
        <v>15.3827</v>
      </c>
      <c r="BB74">
        <v>15.3809</v>
      </c>
      <c r="BC74">
        <v>15.3827</v>
      </c>
      <c r="BD74">
        <v>15.381399999999999</v>
      </c>
      <c r="BE74">
        <v>15.380599999999999</v>
      </c>
      <c r="BF74">
        <v>15.3767</v>
      </c>
      <c r="BG74">
        <v>15.3903</v>
      </c>
      <c r="BH74">
        <v>15.396800000000001</v>
      </c>
      <c r="BI74">
        <v>15.398300000000001</v>
      </c>
      <c r="BK74">
        <f t="shared" si="28"/>
        <v>15.3767</v>
      </c>
      <c r="BL74">
        <f t="shared" si="29"/>
        <v>15.398400000000001</v>
      </c>
      <c r="BN74">
        <f t="shared" si="31"/>
        <v>71</v>
      </c>
      <c r="BO74" s="4">
        <f>HLOOKUP(BK74,B74:$BI$144,142-BN74,FALSE)</f>
        <v>0.37222222222222207</v>
      </c>
      <c r="BP74" s="4">
        <f>HLOOKUP(BL74,B74:$BI$144,142-BN74,FALSE)</f>
        <v>0.34652777777777771</v>
      </c>
      <c r="BQ74" s="4" t="str">
        <f t="shared" si="30"/>
        <v>0.3722222222222220.346527777777778</v>
      </c>
      <c r="BR74" s="4"/>
    </row>
    <row r="75" spans="1:70" x14ac:dyDescent="0.25">
      <c r="A75" s="2">
        <v>42662</v>
      </c>
      <c r="B75">
        <v>15.3834</v>
      </c>
      <c r="C75">
        <v>15.385300000000001</v>
      </c>
      <c r="D75">
        <v>15.3826</v>
      </c>
      <c r="E75">
        <v>15.385</v>
      </c>
      <c r="F75">
        <v>15.3873</v>
      </c>
      <c r="G75">
        <v>15.3874</v>
      </c>
      <c r="H75">
        <v>15.3895</v>
      </c>
      <c r="I75">
        <v>15.3916</v>
      </c>
      <c r="J75">
        <v>15.391500000000001</v>
      </c>
      <c r="K75">
        <v>15.390599999999999</v>
      </c>
      <c r="L75">
        <v>15.3909</v>
      </c>
      <c r="M75">
        <v>15.392300000000001</v>
      </c>
      <c r="N75">
        <v>15.390700000000001</v>
      </c>
      <c r="O75">
        <v>15.3889</v>
      </c>
      <c r="P75">
        <v>15.3889</v>
      </c>
      <c r="Q75">
        <v>15.3909</v>
      </c>
      <c r="R75">
        <v>15.390499999999999</v>
      </c>
      <c r="S75">
        <v>15.394500000000001</v>
      </c>
      <c r="T75">
        <v>15.401199999999999</v>
      </c>
      <c r="U75">
        <v>15.4011</v>
      </c>
      <c r="V75">
        <v>15.402799999999999</v>
      </c>
      <c r="W75">
        <v>15.4032</v>
      </c>
      <c r="X75">
        <v>15.402900000000001</v>
      </c>
      <c r="Y75">
        <v>15.402200000000001</v>
      </c>
      <c r="Z75">
        <v>15.4003</v>
      </c>
      <c r="AA75">
        <v>15.402200000000001</v>
      </c>
      <c r="AB75">
        <v>15.4015</v>
      </c>
      <c r="AC75">
        <v>15.399100000000001</v>
      </c>
      <c r="AD75">
        <v>15.402200000000001</v>
      </c>
      <c r="AE75">
        <v>15.4023</v>
      </c>
      <c r="AF75">
        <v>15.4025</v>
      </c>
      <c r="AG75">
        <v>15.4023</v>
      </c>
      <c r="AH75">
        <v>15.406000000000001</v>
      </c>
      <c r="AI75">
        <v>15.4063</v>
      </c>
      <c r="AJ75">
        <v>15.41</v>
      </c>
      <c r="AK75">
        <v>15.4094</v>
      </c>
      <c r="AL75">
        <v>15.4108</v>
      </c>
      <c r="AM75">
        <v>15.4094</v>
      </c>
      <c r="AN75">
        <v>15.406000000000001</v>
      </c>
      <c r="AO75">
        <v>15.406599999999999</v>
      </c>
      <c r="AP75">
        <v>15.4048</v>
      </c>
      <c r="AQ75">
        <v>15.404500000000001</v>
      </c>
      <c r="AR75">
        <v>15.4076</v>
      </c>
      <c r="AS75">
        <v>15.4071</v>
      </c>
      <c r="AT75">
        <v>15.4068</v>
      </c>
      <c r="AU75">
        <v>15.408099999999999</v>
      </c>
      <c r="AV75">
        <v>15.405900000000001</v>
      </c>
      <c r="AW75">
        <v>15.4085</v>
      </c>
      <c r="AX75">
        <v>15.408300000000001</v>
      </c>
      <c r="AY75">
        <v>15.405099999999999</v>
      </c>
      <c r="AZ75">
        <v>15.401</v>
      </c>
      <c r="BA75">
        <v>15.3956</v>
      </c>
      <c r="BB75">
        <v>15.3935</v>
      </c>
      <c r="BC75">
        <v>15.392200000000001</v>
      </c>
      <c r="BD75">
        <v>15.3932</v>
      </c>
      <c r="BE75">
        <v>15.3931</v>
      </c>
      <c r="BF75">
        <v>15.3941</v>
      </c>
      <c r="BG75">
        <v>15.3988</v>
      </c>
      <c r="BH75">
        <v>15.397399999999999</v>
      </c>
      <c r="BI75">
        <v>15.406000000000001</v>
      </c>
      <c r="BK75">
        <f t="shared" si="28"/>
        <v>15.3826</v>
      </c>
      <c r="BL75">
        <f t="shared" si="29"/>
        <v>15.4108</v>
      </c>
      <c r="BN75">
        <f t="shared" si="31"/>
        <v>72</v>
      </c>
      <c r="BO75" s="4">
        <f>HLOOKUP(BK75,B75:$BI$144,142-BN75,FALSE)</f>
        <v>0.3347222222222222</v>
      </c>
      <c r="BP75" s="4">
        <f>HLOOKUP(BL75,B75:$BI$144,142-BN75,FALSE)</f>
        <v>0.35833333333333323</v>
      </c>
      <c r="BQ75" s="4" t="str">
        <f t="shared" si="30"/>
        <v>0.3347222222222220.358333333333333</v>
      </c>
      <c r="BR75" s="4"/>
    </row>
    <row r="76" spans="1:70" x14ac:dyDescent="0.25">
      <c r="A76" s="2">
        <v>42663</v>
      </c>
      <c r="B76">
        <v>15.3644</v>
      </c>
      <c r="C76">
        <v>15.3681</v>
      </c>
      <c r="D76">
        <v>15.369199999999999</v>
      </c>
      <c r="E76">
        <v>15.3698</v>
      </c>
      <c r="F76">
        <v>15.369</v>
      </c>
      <c r="G76">
        <v>15.3674</v>
      </c>
      <c r="H76">
        <v>15.3643</v>
      </c>
      <c r="I76">
        <v>15.364000000000001</v>
      </c>
      <c r="J76">
        <v>15.3644</v>
      </c>
      <c r="K76">
        <v>15.365399999999999</v>
      </c>
      <c r="L76">
        <v>15.363300000000001</v>
      </c>
      <c r="M76">
        <v>15.364000000000001</v>
      </c>
      <c r="N76">
        <v>15.364800000000001</v>
      </c>
      <c r="O76">
        <v>15.365500000000001</v>
      </c>
      <c r="P76">
        <v>15.363899999999999</v>
      </c>
      <c r="Q76">
        <v>15.363300000000001</v>
      </c>
      <c r="R76">
        <v>15.365</v>
      </c>
      <c r="S76">
        <v>15.3652</v>
      </c>
      <c r="T76">
        <v>15.366400000000001</v>
      </c>
      <c r="U76">
        <v>15.3657</v>
      </c>
      <c r="V76">
        <v>15.3605</v>
      </c>
      <c r="W76">
        <v>15.356299999999999</v>
      </c>
      <c r="X76">
        <v>15.352399999999999</v>
      </c>
      <c r="Y76">
        <v>15.357699999999999</v>
      </c>
      <c r="Z76">
        <v>15.358599999999999</v>
      </c>
      <c r="AA76">
        <v>15.356400000000001</v>
      </c>
      <c r="AB76">
        <v>15.3584</v>
      </c>
      <c r="AC76">
        <v>15.359299999999999</v>
      </c>
      <c r="AD76">
        <v>15.3536</v>
      </c>
      <c r="AE76">
        <v>15.350300000000001</v>
      </c>
      <c r="AF76">
        <v>15.3474</v>
      </c>
      <c r="AG76">
        <v>15.3445</v>
      </c>
      <c r="AH76">
        <v>15.3436</v>
      </c>
      <c r="AI76">
        <v>15.343999999999999</v>
      </c>
      <c r="AJ76">
        <v>15.344200000000001</v>
      </c>
      <c r="AK76">
        <v>15.3438</v>
      </c>
      <c r="AL76">
        <v>15.3454</v>
      </c>
      <c r="AM76">
        <v>15.3438</v>
      </c>
      <c r="AN76">
        <v>15.345599999999999</v>
      </c>
      <c r="AO76">
        <v>15.342499999999999</v>
      </c>
      <c r="AP76">
        <v>15.3423</v>
      </c>
      <c r="AQ76">
        <v>15.3453</v>
      </c>
      <c r="AR76">
        <v>15.345000000000001</v>
      </c>
      <c r="AS76">
        <v>15.3461</v>
      </c>
      <c r="AT76">
        <v>15.347099999999999</v>
      </c>
      <c r="AU76">
        <v>15.3454</v>
      </c>
      <c r="AV76">
        <v>15.3467</v>
      </c>
      <c r="AW76">
        <v>15.348800000000001</v>
      </c>
      <c r="AX76">
        <v>15.347899999999999</v>
      </c>
      <c r="AY76">
        <v>15.3475</v>
      </c>
      <c r="AZ76">
        <v>15.345599999999999</v>
      </c>
      <c r="BA76">
        <v>15.341699999999999</v>
      </c>
      <c r="BB76">
        <v>15.342000000000001</v>
      </c>
      <c r="BC76">
        <v>15.342000000000001</v>
      </c>
      <c r="BD76">
        <v>15.341699999999999</v>
      </c>
      <c r="BE76">
        <v>15.3429</v>
      </c>
      <c r="BF76">
        <v>15.3409</v>
      </c>
      <c r="BG76">
        <v>15.3422</v>
      </c>
      <c r="BH76">
        <v>15.340299999999999</v>
      </c>
      <c r="BI76">
        <v>15.3422</v>
      </c>
      <c r="BK76">
        <f t="shared" si="28"/>
        <v>15.340299999999999</v>
      </c>
      <c r="BL76">
        <f t="shared" si="29"/>
        <v>15.3698</v>
      </c>
      <c r="BN76">
        <f t="shared" si="31"/>
        <v>73</v>
      </c>
      <c r="BO76" s="4">
        <f>HLOOKUP(BK76,B76:$BI$144,142-BN76,FALSE)</f>
        <v>0.37361111111111095</v>
      </c>
      <c r="BP76" s="4">
        <f>HLOOKUP(BL76,B76:$BI$144,142-BN76,FALSE)</f>
        <v>0.33541666666666664</v>
      </c>
      <c r="BQ76" s="4" t="str">
        <f t="shared" si="30"/>
        <v>0.3736111111111110.335416666666667</v>
      </c>
      <c r="BR76" s="4"/>
    </row>
    <row r="77" spans="1:70" x14ac:dyDescent="0.25">
      <c r="A77" s="2">
        <v>42664</v>
      </c>
      <c r="B77">
        <v>15.4224</v>
      </c>
      <c r="C77">
        <v>15.423400000000001</v>
      </c>
      <c r="D77">
        <v>15.426600000000001</v>
      </c>
      <c r="E77">
        <v>15.425700000000001</v>
      </c>
      <c r="F77">
        <v>15.4217</v>
      </c>
      <c r="G77">
        <v>15.4214</v>
      </c>
      <c r="H77">
        <v>15.4231</v>
      </c>
      <c r="I77">
        <v>15.421200000000001</v>
      </c>
      <c r="J77">
        <v>15.4213</v>
      </c>
      <c r="K77">
        <v>15.4185</v>
      </c>
      <c r="L77">
        <v>15.419499999999999</v>
      </c>
      <c r="M77">
        <v>15.416499999999999</v>
      </c>
      <c r="N77">
        <v>15.4093</v>
      </c>
      <c r="O77">
        <v>15.4108</v>
      </c>
      <c r="P77">
        <v>15.41</v>
      </c>
      <c r="Q77">
        <v>15.412100000000001</v>
      </c>
      <c r="R77">
        <v>15.412100000000001</v>
      </c>
      <c r="S77">
        <v>15.4125</v>
      </c>
      <c r="T77">
        <v>15.411799999999999</v>
      </c>
      <c r="U77">
        <v>15.412100000000001</v>
      </c>
      <c r="V77">
        <v>15.4131</v>
      </c>
      <c r="W77">
        <v>15.4131</v>
      </c>
      <c r="X77">
        <v>15.413600000000001</v>
      </c>
      <c r="Y77">
        <v>15.406700000000001</v>
      </c>
      <c r="Z77">
        <v>15.4061</v>
      </c>
      <c r="AA77">
        <v>15.409800000000001</v>
      </c>
      <c r="AB77">
        <v>15.4131</v>
      </c>
      <c r="AC77">
        <v>15.411799999999999</v>
      </c>
      <c r="AD77">
        <v>15.413500000000001</v>
      </c>
      <c r="AE77">
        <v>15.4122</v>
      </c>
      <c r="AF77">
        <v>15.4161</v>
      </c>
      <c r="AG77">
        <v>15.417199999999999</v>
      </c>
      <c r="AH77">
        <v>15.418100000000001</v>
      </c>
      <c r="AI77">
        <v>15.419700000000001</v>
      </c>
      <c r="AJ77">
        <v>15.4201</v>
      </c>
      <c r="AK77">
        <v>15.419499999999999</v>
      </c>
      <c r="AL77">
        <v>15.420299999999999</v>
      </c>
      <c r="AM77">
        <v>15.4207</v>
      </c>
      <c r="AN77">
        <v>15.421200000000001</v>
      </c>
      <c r="AO77">
        <v>15.418799999999999</v>
      </c>
      <c r="AP77">
        <v>15.4198</v>
      </c>
      <c r="AQ77">
        <v>15.422499999999999</v>
      </c>
      <c r="AR77">
        <v>15.419499999999999</v>
      </c>
      <c r="AS77">
        <v>15.421200000000001</v>
      </c>
      <c r="AT77">
        <v>15.4207</v>
      </c>
      <c r="AU77">
        <v>15.420299999999999</v>
      </c>
      <c r="AV77">
        <v>15.4193</v>
      </c>
      <c r="AW77">
        <v>15.4176</v>
      </c>
      <c r="AX77">
        <v>15.418100000000001</v>
      </c>
      <c r="AY77">
        <v>15.412699999999999</v>
      </c>
      <c r="AZ77">
        <v>15.4155</v>
      </c>
      <c r="BA77">
        <v>15.413</v>
      </c>
      <c r="BB77">
        <v>15.414999999999999</v>
      </c>
      <c r="BC77">
        <v>15.414199999999999</v>
      </c>
      <c r="BD77">
        <v>15.4146</v>
      </c>
      <c r="BE77">
        <v>15.4169</v>
      </c>
      <c r="BF77">
        <v>15.414199999999999</v>
      </c>
      <c r="BG77">
        <v>15.415100000000001</v>
      </c>
      <c r="BH77">
        <v>15.415800000000001</v>
      </c>
      <c r="BI77">
        <v>15.4206</v>
      </c>
      <c r="BK77">
        <f t="shared" si="28"/>
        <v>15.4061</v>
      </c>
      <c r="BL77">
        <f t="shared" si="29"/>
        <v>15.426600000000001</v>
      </c>
      <c r="BN77">
        <f t="shared" si="31"/>
        <v>74</v>
      </c>
      <c r="BO77" s="4">
        <f>HLOOKUP(BK77,B77:$BI$144,142-BN77,FALSE)</f>
        <v>0.34999999999999992</v>
      </c>
      <c r="BP77" s="4">
        <f>HLOOKUP(BL77,B77:$BI$144,142-BN77,FALSE)</f>
        <v>0.3347222222222222</v>
      </c>
      <c r="BQ77" s="4" t="str">
        <f t="shared" si="30"/>
        <v>0.350.334722222222222</v>
      </c>
      <c r="BR77" s="4"/>
    </row>
    <row r="78" spans="1:70" x14ac:dyDescent="0.25">
      <c r="A78" s="2">
        <v>42667</v>
      </c>
      <c r="B78">
        <v>15.3355</v>
      </c>
      <c r="C78">
        <v>15.336499999999999</v>
      </c>
      <c r="D78">
        <v>15.3363</v>
      </c>
      <c r="E78">
        <v>15.3346</v>
      </c>
      <c r="F78">
        <v>15.333299999999999</v>
      </c>
      <c r="G78">
        <v>15.3346</v>
      </c>
      <c r="H78">
        <v>15.337</v>
      </c>
      <c r="I78">
        <v>15.3377</v>
      </c>
      <c r="J78">
        <v>15.3377</v>
      </c>
      <c r="K78">
        <v>15.3352</v>
      </c>
      <c r="L78">
        <v>15.3354</v>
      </c>
      <c r="M78">
        <v>15.333500000000001</v>
      </c>
      <c r="N78">
        <v>15.333500000000001</v>
      </c>
      <c r="O78">
        <v>15.331899999999999</v>
      </c>
      <c r="P78">
        <v>15.3314</v>
      </c>
      <c r="Q78">
        <v>15.3306</v>
      </c>
      <c r="R78">
        <v>15.3299</v>
      </c>
      <c r="S78">
        <v>15.3302</v>
      </c>
      <c r="T78">
        <v>15.3307</v>
      </c>
      <c r="U78">
        <v>15.329800000000001</v>
      </c>
      <c r="V78">
        <v>15.3362</v>
      </c>
      <c r="W78">
        <v>15.336399999999999</v>
      </c>
      <c r="X78">
        <v>15.3363</v>
      </c>
      <c r="Y78">
        <v>15.337199999999999</v>
      </c>
      <c r="Z78">
        <v>15.3386</v>
      </c>
      <c r="AA78">
        <v>15.337999999999999</v>
      </c>
      <c r="AB78">
        <v>15.337199999999999</v>
      </c>
      <c r="AC78">
        <v>15.336</v>
      </c>
      <c r="AD78">
        <v>15.337400000000001</v>
      </c>
      <c r="AE78">
        <v>15.335900000000001</v>
      </c>
      <c r="AF78">
        <v>15.3386</v>
      </c>
      <c r="AG78">
        <v>15.3375</v>
      </c>
      <c r="AH78">
        <v>15.3354</v>
      </c>
      <c r="AI78">
        <v>15.3362</v>
      </c>
      <c r="AJ78">
        <v>15.3368</v>
      </c>
      <c r="AK78">
        <v>15.3344</v>
      </c>
      <c r="AL78">
        <v>15.3369</v>
      </c>
      <c r="AM78">
        <v>15.3371</v>
      </c>
      <c r="AN78">
        <v>15.3371</v>
      </c>
      <c r="AO78">
        <v>15.337400000000001</v>
      </c>
      <c r="AP78">
        <v>15.3377</v>
      </c>
      <c r="AQ78">
        <v>15.3363</v>
      </c>
      <c r="AR78">
        <v>15.3348</v>
      </c>
      <c r="AS78">
        <v>15.335900000000001</v>
      </c>
      <c r="AT78">
        <v>15.3377</v>
      </c>
      <c r="AU78">
        <v>15.3354</v>
      </c>
      <c r="AV78">
        <v>15.335800000000001</v>
      </c>
      <c r="AW78">
        <v>15.335599999999999</v>
      </c>
      <c r="AX78">
        <v>15.3353</v>
      </c>
      <c r="AY78">
        <v>15.337199999999999</v>
      </c>
      <c r="AZ78">
        <v>15.337300000000001</v>
      </c>
      <c r="BA78">
        <v>15.3363</v>
      </c>
      <c r="BB78">
        <v>15.337199999999999</v>
      </c>
      <c r="BC78">
        <v>15.3348</v>
      </c>
      <c r="BD78">
        <v>15.3352</v>
      </c>
      <c r="BE78">
        <v>15.334</v>
      </c>
      <c r="BF78">
        <v>15.330500000000001</v>
      </c>
      <c r="BG78">
        <v>15.331099999999999</v>
      </c>
      <c r="BH78">
        <v>15.332100000000001</v>
      </c>
      <c r="BI78">
        <v>15.3361</v>
      </c>
      <c r="BK78">
        <f t="shared" si="28"/>
        <v>15.329800000000001</v>
      </c>
      <c r="BL78">
        <f t="shared" si="29"/>
        <v>15.3386</v>
      </c>
      <c r="BN78">
        <f t="shared" si="31"/>
        <v>75</v>
      </c>
      <c r="BO78" s="4">
        <f>HLOOKUP(BK78,B78:$BI$144,142-BN78,FALSE)</f>
        <v>0.34652777777777771</v>
      </c>
      <c r="BP78" s="4">
        <f>HLOOKUP(BL78,B78:$BI$144,142-BN78,FALSE)</f>
        <v>0.34999999999999992</v>
      </c>
      <c r="BQ78" s="4" t="str">
        <f t="shared" si="30"/>
        <v>0.3465277777777780.35</v>
      </c>
      <c r="BR78" s="4"/>
    </row>
    <row r="79" spans="1:70" x14ac:dyDescent="0.25">
      <c r="A79" s="2">
        <v>42668</v>
      </c>
      <c r="B79">
        <v>15.3919</v>
      </c>
      <c r="C79">
        <v>15.3903</v>
      </c>
      <c r="D79">
        <v>15.3903</v>
      </c>
      <c r="E79">
        <v>15.3904</v>
      </c>
      <c r="F79">
        <v>15.388500000000001</v>
      </c>
      <c r="G79">
        <v>15.3895</v>
      </c>
      <c r="H79">
        <v>15.388999999999999</v>
      </c>
      <c r="I79">
        <v>15.387499999999999</v>
      </c>
      <c r="J79">
        <v>15.3872</v>
      </c>
      <c r="K79">
        <v>15.385999999999999</v>
      </c>
      <c r="L79">
        <v>15.3878</v>
      </c>
      <c r="M79">
        <v>15.388299999999999</v>
      </c>
      <c r="N79">
        <v>15.3879</v>
      </c>
      <c r="O79">
        <v>15.388400000000001</v>
      </c>
      <c r="P79">
        <v>15.389699999999999</v>
      </c>
      <c r="Q79">
        <v>15.383699999999999</v>
      </c>
      <c r="R79">
        <v>15.3825</v>
      </c>
      <c r="S79">
        <v>15.3825</v>
      </c>
      <c r="T79">
        <v>15.382199999999999</v>
      </c>
      <c r="U79">
        <v>15.380100000000001</v>
      </c>
      <c r="V79">
        <v>15.378299999999999</v>
      </c>
      <c r="W79">
        <v>15.3805</v>
      </c>
      <c r="X79">
        <v>15.3834</v>
      </c>
      <c r="Y79">
        <v>15.3827</v>
      </c>
      <c r="Z79">
        <v>15.3826</v>
      </c>
      <c r="AA79">
        <v>15.380599999999999</v>
      </c>
      <c r="AB79">
        <v>15.3805</v>
      </c>
      <c r="AC79">
        <v>15.382400000000001</v>
      </c>
      <c r="AD79">
        <v>15.3819</v>
      </c>
      <c r="AE79">
        <v>15.382300000000001</v>
      </c>
      <c r="AF79">
        <v>15.3797</v>
      </c>
      <c r="AG79">
        <v>15.3804</v>
      </c>
      <c r="AH79">
        <v>15.379899999999999</v>
      </c>
      <c r="AI79">
        <v>15.3802</v>
      </c>
      <c r="AJ79">
        <v>15.380800000000001</v>
      </c>
      <c r="AK79">
        <v>15.380699999999999</v>
      </c>
      <c r="AL79">
        <v>15.3795</v>
      </c>
      <c r="AM79">
        <v>15.378</v>
      </c>
      <c r="AN79">
        <v>15.376200000000001</v>
      </c>
      <c r="AO79">
        <v>15.378299999999999</v>
      </c>
      <c r="AP79">
        <v>15.375500000000001</v>
      </c>
      <c r="AQ79">
        <v>15.3771</v>
      </c>
      <c r="AR79">
        <v>15.376200000000001</v>
      </c>
      <c r="AS79">
        <v>15.3775</v>
      </c>
      <c r="AT79">
        <v>15.3764</v>
      </c>
      <c r="AU79">
        <v>15.373200000000001</v>
      </c>
      <c r="AV79">
        <v>15.3704</v>
      </c>
      <c r="AW79">
        <v>15.369199999999999</v>
      </c>
      <c r="AX79">
        <v>15.3695</v>
      </c>
      <c r="AY79">
        <v>15.366300000000001</v>
      </c>
      <c r="AZ79">
        <v>15.364800000000001</v>
      </c>
      <c r="BA79">
        <v>15.367000000000001</v>
      </c>
      <c r="BB79">
        <v>15.366099999999999</v>
      </c>
      <c r="BC79">
        <v>15.371</v>
      </c>
      <c r="BD79">
        <v>15.3704</v>
      </c>
      <c r="BE79">
        <v>15.3726</v>
      </c>
      <c r="BF79">
        <v>15.372999999999999</v>
      </c>
      <c r="BG79">
        <v>15.374700000000001</v>
      </c>
      <c r="BH79">
        <v>15.3742</v>
      </c>
      <c r="BI79">
        <v>15.372</v>
      </c>
      <c r="BK79">
        <f t="shared" si="28"/>
        <v>15.364800000000001</v>
      </c>
      <c r="BL79">
        <f t="shared" si="29"/>
        <v>15.3919</v>
      </c>
      <c r="BN79">
        <f t="shared" si="31"/>
        <v>76</v>
      </c>
      <c r="BO79" s="4">
        <f>HLOOKUP(BK79,B79:$BI$144,142-BN79,FALSE)</f>
        <v>0.36805555555555541</v>
      </c>
      <c r="BP79" s="4">
        <f>HLOOKUP(BL79,B79:$BI$144,142-BN79,FALSE)</f>
        <v>0.33333333333333331</v>
      </c>
      <c r="BQ79" s="4" t="str">
        <f t="shared" si="30"/>
        <v>0.3680555555555550.333333333333333</v>
      </c>
      <c r="BR79" s="4"/>
    </row>
    <row r="80" spans="1:70" x14ac:dyDescent="0.25">
      <c r="A80" s="2">
        <v>42669</v>
      </c>
      <c r="B80">
        <v>15.3653</v>
      </c>
      <c r="C80">
        <v>15.363200000000001</v>
      </c>
      <c r="D80">
        <v>15.3658</v>
      </c>
      <c r="E80">
        <v>15.363799999999999</v>
      </c>
      <c r="F80">
        <v>15.363899999999999</v>
      </c>
      <c r="G80">
        <v>15.3673</v>
      </c>
      <c r="H80">
        <v>15.3682</v>
      </c>
      <c r="I80">
        <v>15.364100000000001</v>
      </c>
      <c r="J80">
        <v>15.3657</v>
      </c>
      <c r="K80">
        <v>15.366199999999999</v>
      </c>
      <c r="L80">
        <v>15.367000000000001</v>
      </c>
      <c r="M80">
        <v>15.3658</v>
      </c>
      <c r="N80">
        <v>15.364699999999999</v>
      </c>
      <c r="O80">
        <v>15.365399999999999</v>
      </c>
      <c r="P80">
        <v>15.363899999999999</v>
      </c>
      <c r="Q80">
        <v>15.3659</v>
      </c>
      <c r="R80">
        <v>15.3666</v>
      </c>
      <c r="S80">
        <v>15.363</v>
      </c>
      <c r="T80">
        <v>15.3584</v>
      </c>
      <c r="U80">
        <v>15.358000000000001</v>
      </c>
      <c r="V80">
        <v>15.353300000000001</v>
      </c>
      <c r="W80">
        <v>15.3513</v>
      </c>
      <c r="X80">
        <v>15.352600000000001</v>
      </c>
      <c r="Y80">
        <v>15.3558</v>
      </c>
      <c r="Z80">
        <v>15.349399999999999</v>
      </c>
      <c r="AA80">
        <v>15.350099999999999</v>
      </c>
      <c r="AB80">
        <v>15.349299999999999</v>
      </c>
      <c r="AC80">
        <v>15.350300000000001</v>
      </c>
      <c r="AD80">
        <v>15.3535</v>
      </c>
      <c r="AE80">
        <v>15.3537</v>
      </c>
      <c r="AF80">
        <v>15.357200000000001</v>
      </c>
      <c r="AG80">
        <v>15.358000000000001</v>
      </c>
      <c r="AH80">
        <v>15.359500000000001</v>
      </c>
      <c r="AI80">
        <v>15.36</v>
      </c>
      <c r="AJ80">
        <v>15.358599999999999</v>
      </c>
      <c r="AK80">
        <v>15.3613</v>
      </c>
      <c r="AL80">
        <v>15.3589</v>
      </c>
      <c r="AM80">
        <v>15.354699999999999</v>
      </c>
      <c r="AN80">
        <v>15.352399999999999</v>
      </c>
      <c r="AO80">
        <v>15.3552</v>
      </c>
      <c r="AP80">
        <v>15.3551</v>
      </c>
      <c r="AQ80">
        <v>15.358700000000001</v>
      </c>
      <c r="AR80">
        <v>15.3569</v>
      </c>
      <c r="AS80">
        <v>15.357200000000001</v>
      </c>
      <c r="AT80">
        <v>15.3598</v>
      </c>
      <c r="AU80">
        <v>15.363099999999999</v>
      </c>
      <c r="AV80">
        <v>15.361000000000001</v>
      </c>
      <c r="AW80">
        <v>15.3611</v>
      </c>
      <c r="AX80">
        <v>15.3583</v>
      </c>
      <c r="AY80">
        <v>15.3622</v>
      </c>
      <c r="AZ80">
        <v>15.366099999999999</v>
      </c>
      <c r="BA80">
        <v>15.3653</v>
      </c>
      <c r="BB80">
        <v>15.363200000000001</v>
      </c>
      <c r="BC80">
        <v>15.3626</v>
      </c>
      <c r="BD80">
        <v>15.370200000000001</v>
      </c>
      <c r="BE80">
        <v>15.3705</v>
      </c>
      <c r="BF80">
        <v>15.370100000000001</v>
      </c>
      <c r="BG80">
        <v>15.3696</v>
      </c>
      <c r="BH80">
        <v>15.368399999999999</v>
      </c>
      <c r="BI80">
        <v>15.369</v>
      </c>
      <c r="BK80">
        <f t="shared" si="28"/>
        <v>15.349299999999999</v>
      </c>
      <c r="BL80">
        <f t="shared" si="29"/>
        <v>15.3705</v>
      </c>
      <c r="BN80">
        <f t="shared" si="31"/>
        <v>77</v>
      </c>
      <c r="BO80" s="4">
        <f>HLOOKUP(BK80,B80:$BI$144,142-BN80,FALSE)</f>
        <v>0.35138888888888881</v>
      </c>
      <c r="BP80" s="4">
        <f>HLOOKUP(BL80,B80:$BI$144,142-BN80,FALSE)</f>
        <v>0.37152777777777762</v>
      </c>
      <c r="BQ80" s="4" t="str">
        <f t="shared" si="30"/>
        <v>0.3513888888888890.371527777777778</v>
      </c>
      <c r="BR80" s="4"/>
    </row>
    <row r="81" spans="1:70" x14ac:dyDescent="0.25">
      <c r="A81" s="2">
        <v>42670</v>
      </c>
      <c r="B81">
        <v>15.404999999999999</v>
      </c>
      <c r="C81">
        <v>15.405900000000001</v>
      </c>
      <c r="D81">
        <v>15.4086</v>
      </c>
      <c r="E81">
        <v>15.4085</v>
      </c>
      <c r="F81">
        <v>15.4107</v>
      </c>
      <c r="G81">
        <v>15.4101</v>
      </c>
      <c r="H81">
        <v>15.4114</v>
      </c>
      <c r="I81">
        <v>15.4116</v>
      </c>
      <c r="J81">
        <v>15.412599999999999</v>
      </c>
      <c r="K81">
        <v>15.413600000000001</v>
      </c>
      <c r="L81">
        <v>15.412599999999999</v>
      </c>
      <c r="M81">
        <v>15.412100000000001</v>
      </c>
      <c r="N81">
        <v>15.412100000000001</v>
      </c>
      <c r="O81">
        <v>15.411899999999999</v>
      </c>
      <c r="P81">
        <v>15.412699999999999</v>
      </c>
      <c r="Q81">
        <v>15.414199999999999</v>
      </c>
      <c r="R81">
        <v>15.4132</v>
      </c>
      <c r="S81">
        <v>15.4138</v>
      </c>
      <c r="T81">
        <v>15.4123</v>
      </c>
      <c r="U81">
        <v>15.4132</v>
      </c>
      <c r="V81">
        <v>15.4152</v>
      </c>
      <c r="W81">
        <v>15.416499999999999</v>
      </c>
      <c r="X81">
        <v>15.414999999999999</v>
      </c>
      <c r="Y81">
        <v>15.4153</v>
      </c>
      <c r="Z81">
        <v>15.4163</v>
      </c>
      <c r="AA81">
        <v>15.413500000000001</v>
      </c>
      <c r="AB81">
        <v>15.4153</v>
      </c>
      <c r="AC81">
        <v>15.4132</v>
      </c>
      <c r="AD81">
        <v>15.4137</v>
      </c>
      <c r="AE81">
        <v>15.414199999999999</v>
      </c>
      <c r="AF81">
        <v>15.414</v>
      </c>
      <c r="AG81">
        <v>15.4147</v>
      </c>
      <c r="AH81">
        <v>15.4132</v>
      </c>
      <c r="AI81">
        <v>15.414099999999999</v>
      </c>
      <c r="AJ81">
        <v>15.413</v>
      </c>
      <c r="AK81">
        <v>15.414099999999999</v>
      </c>
      <c r="AL81">
        <v>15.4154</v>
      </c>
      <c r="AM81">
        <v>15.4156</v>
      </c>
      <c r="AN81">
        <v>15.415800000000001</v>
      </c>
      <c r="AO81">
        <v>15.418799999999999</v>
      </c>
      <c r="AP81">
        <v>15.418799999999999</v>
      </c>
      <c r="AQ81">
        <v>15.420299999999999</v>
      </c>
      <c r="AR81">
        <v>15.421200000000001</v>
      </c>
      <c r="AS81">
        <v>15.420299999999999</v>
      </c>
      <c r="AT81">
        <v>15.420500000000001</v>
      </c>
      <c r="AU81">
        <v>15.4252</v>
      </c>
      <c r="AV81">
        <v>15.426399999999999</v>
      </c>
      <c r="AW81">
        <v>15.4255</v>
      </c>
      <c r="AX81">
        <v>15.4216</v>
      </c>
      <c r="AY81">
        <v>15.4224</v>
      </c>
      <c r="AZ81">
        <v>15.4208</v>
      </c>
      <c r="BA81">
        <v>15.4213</v>
      </c>
      <c r="BB81">
        <v>15.420500000000001</v>
      </c>
      <c r="BC81">
        <v>15.4216</v>
      </c>
      <c r="BD81">
        <v>15.4221</v>
      </c>
      <c r="BE81">
        <v>15.4193</v>
      </c>
      <c r="BF81">
        <v>15.4163</v>
      </c>
      <c r="BG81">
        <v>15.414400000000001</v>
      </c>
      <c r="BH81">
        <v>15.414899999999999</v>
      </c>
      <c r="BI81">
        <v>15.4161</v>
      </c>
      <c r="BK81">
        <f t="shared" si="28"/>
        <v>15.404999999999999</v>
      </c>
      <c r="BL81">
        <f t="shared" si="29"/>
        <v>15.426399999999999</v>
      </c>
      <c r="BN81">
        <f t="shared" si="31"/>
        <v>78</v>
      </c>
      <c r="BO81" s="4">
        <f>HLOOKUP(BK81,B81:$BI$144,142-BN81,FALSE)</f>
        <v>0.33333333333333331</v>
      </c>
      <c r="BP81" s="4">
        <f>HLOOKUP(BL81,B81:$BI$144,142-BN81,FALSE)</f>
        <v>0.36527777777777765</v>
      </c>
      <c r="BQ81" s="4" t="str">
        <f t="shared" si="30"/>
        <v>0.3333333333333330.365277777777778</v>
      </c>
      <c r="BR81" s="4"/>
    </row>
    <row r="82" spans="1:70" x14ac:dyDescent="0.25">
      <c r="A82" s="2">
        <v>42671</v>
      </c>
      <c r="B82">
        <v>15.483700000000001</v>
      </c>
      <c r="C82">
        <v>15.480600000000001</v>
      </c>
      <c r="D82">
        <v>15.481999999999999</v>
      </c>
      <c r="E82">
        <v>15.482100000000001</v>
      </c>
      <c r="F82">
        <v>15.480499999999999</v>
      </c>
      <c r="G82">
        <v>15.476699999999999</v>
      </c>
      <c r="H82">
        <v>15.477</v>
      </c>
      <c r="I82">
        <v>15.476000000000001</v>
      </c>
      <c r="J82">
        <v>15.4741</v>
      </c>
      <c r="K82">
        <v>15.4756</v>
      </c>
      <c r="L82">
        <v>15.4741</v>
      </c>
      <c r="M82">
        <v>15.472899999999999</v>
      </c>
      <c r="N82">
        <v>15.473699999999999</v>
      </c>
      <c r="O82">
        <v>15.473100000000001</v>
      </c>
      <c r="P82">
        <v>15.475199999999999</v>
      </c>
      <c r="Q82">
        <v>15.475</v>
      </c>
      <c r="R82">
        <v>15.4742</v>
      </c>
      <c r="S82">
        <v>15.474399999999999</v>
      </c>
      <c r="T82">
        <v>15.474600000000001</v>
      </c>
      <c r="U82">
        <v>15.475899999999999</v>
      </c>
      <c r="V82">
        <v>15.472899999999999</v>
      </c>
      <c r="W82">
        <v>15.479100000000001</v>
      </c>
      <c r="X82">
        <v>15.4809</v>
      </c>
      <c r="Y82">
        <v>15.4815</v>
      </c>
      <c r="Z82">
        <v>15.4825</v>
      </c>
      <c r="AA82">
        <v>15.4817</v>
      </c>
      <c r="AB82">
        <v>15.4824</v>
      </c>
      <c r="AC82">
        <v>15.4832</v>
      </c>
      <c r="AD82">
        <v>15.486700000000001</v>
      </c>
      <c r="AE82">
        <v>15.4869</v>
      </c>
      <c r="AF82">
        <v>15.4871</v>
      </c>
      <c r="AG82">
        <v>15.487299999999999</v>
      </c>
      <c r="AH82">
        <v>15.4879</v>
      </c>
      <c r="AI82">
        <v>15.4871</v>
      </c>
      <c r="AJ82">
        <v>15.486700000000001</v>
      </c>
      <c r="AK82">
        <v>15.4885</v>
      </c>
      <c r="AL82">
        <v>15.486700000000001</v>
      </c>
      <c r="AM82">
        <v>15.4872</v>
      </c>
      <c r="AN82">
        <v>15.4886</v>
      </c>
      <c r="AO82">
        <v>15.4884</v>
      </c>
      <c r="AP82">
        <v>15.488</v>
      </c>
      <c r="AQ82">
        <v>15.4854</v>
      </c>
      <c r="AR82">
        <v>15.483599999999999</v>
      </c>
      <c r="AS82">
        <v>15.484</v>
      </c>
      <c r="AT82">
        <v>15.483599999999999</v>
      </c>
      <c r="AU82">
        <v>15.4855</v>
      </c>
      <c r="AV82">
        <v>15.4876</v>
      </c>
      <c r="AW82">
        <v>15.485799999999999</v>
      </c>
      <c r="AX82">
        <v>15.4907</v>
      </c>
      <c r="AY82">
        <v>15.4901</v>
      </c>
      <c r="AZ82">
        <v>15.4885</v>
      </c>
      <c r="BA82">
        <v>15.490500000000001</v>
      </c>
      <c r="BB82">
        <v>15.4903</v>
      </c>
      <c r="BC82">
        <v>15.4902</v>
      </c>
      <c r="BD82">
        <v>15.4885</v>
      </c>
      <c r="BE82">
        <v>15.4862</v>
      </c>
      <c r="BF82">
        <v>15.484</v>
      </c>
      <c r="BG82">
        <v>15.4872</v>
      </c>
      <c r="BH82">
        <v>15.4878</v>
      </c>
      <c r="BI82">
        <v>15.4878</v>
      </c>
      <c r="BK82">
        <f t="shared" si="28"/>
        <v>15.472899999999999</v>
      </c>
      <c r="BL82">
        <f t="shared" si="29"/>
        <v>15.4907</v>
      </c>
      <c r="BN82">
        <f t="shared" si="31"/>
        <v>79</v>
      </c>
      <c r="BO82" s="4">
        <f>HLOOKUP(BK82,B82:$BI$144,142-BN82,FALSE)</f>
        <v>0.34097222222222218</v>
      </c>
      <c r="BP82" s="4">
        <f>HLOOKUP(BL82,B82:$BI$144,142-BN82,FALSE)</f>
        <v>0.36666666666666653</v>
      </c>
      <c r="BQ82" s="4" t="str">
        <f t="shared" si="30"/>
        <v>0.3409722222222220.366666666666667</v>
      </c>
      <c r="BR82" s="4"/>
    </row>
    <row r="83" spans="1:70" x14ac:dyDescent="0.25">
      <c r="A83" s="2">
        <v>42674</v>
      </c>
      <c r="B83">
        <v>15.4436</v>
      </c>
      <c r="C83">
        <v>15.442600000000001</v>
      </c>
      <c r="D83">
        <v>15.4427</v>
      </c>
      <c r="E83">
        <v>15.442600000000001</v>
      </c>
      <c r="F83">
        <v>15.446400000000001</v>
      </c>
      <c r="G83">
        <v>15.4465</v>
      </c>
      <c r="H83">
        <v>15.454800000000001</v>
      </c>
      <c r="I83">
        <v>15.454599999999999</v>
      </c>
      <c r="J83">
        <v>15.453900000000001</v>
      </c>
      <c r="K83">
        <v>15.4564</v>
      </c>
      <c r="L83">
        <v>15.456</v>
      </c>
      <c r="M83">
        <v>15.4581</v>
      </c>
      <c r="N83">
        <v>15.458</v>
      </c>
      <c r="O83">
        <v>15.4625</v>
      </c>
      <c r="P83">
        <v>15.4566</v>
      </c>
      <c r="Q83">
        <v>15.4529</v>
      </c>
      <c r="R83">
        <v>15.4496</v>
      </c>
      <c r="S83">
        <v>15.449400000000001</v>
      </c>
      <c r="T83">
        <v>15.449400000000001</v>
      </c>
      <c r="U83">
        <v>15.447800000000001</v>
      </c>
      <c r="V83">
        <v>15.4505</v>
      </c>
      <c r="W83">
        <v>15.448499999999999</v>
      </c>
      <c r="X83">
        <v>15.451700000000001</v>
      </c>
      <c r="Y83">
        <v>15.4537</v>
      </c>
      <c r="Z83">
        <v>15.4543</v>
      </c>
      <c r="AA83">
        <v>15.4542</v>
      </c>
      <c r="AB83">
        <v>15.452500000000001</v>
      </c>
      <c r="AC83">
        <v>15.4528</v>
      </c>
      <c r="AD83">
        <v>15.4504</v>
      </c>
      <c r="AE83">
        <v>15.4473</v>
      </c>
      <c r="AF83">
        <v>15.4481</v>
      </c>
      <c r="AG83">
        <v>15.4429</v>
      </c>
      <c r="AH83">
        <v>15.440300000000001</v>
      </c>
      <c r="AI83">
        <v>15.439399999999999</v>
      </c>
      <c r="AJ83">
        <v>15.4353</v>
      </c>
      <c r="AK83">
        <v>15.435499999999999</v>
      </c>
      <c r="AL83">
        <v>15.432600000000001</v>
      </c>
      <c r="AM83">
        <v>15.4305</v>
      </c>
      <c r="AN83">
        <v>15.4306</v>
      </c>
      <c r="AO83">
        <v>15.4261</v>
      </c>
      <c r="AP83">
        <v>15.4269</v>
      </c>
      <c r="AQ83">
        <v>15.427199999999999</v>
      </c>
      <c r="AR83">
        <v>15.424899999999999</v>
      </c>
      <c r="AS83">
        <v>15.4221</v>
      </c>
      <c r="AT83">
        <v>15.4215</v>
      </c>
      <c r="AU83">
        <v>15.418799999999999</v>
      </c>
      <c r="AV83">
        <v>15.4214</v>
      </c>
      <c r="AW83">
        <v>15.4178</v>
      </c>
      <c r="AX83">
        <v>15.416700000000001</v>
      </c>
      <c r="AY83">
        <v>15.414899999999999</v>
      </c>
      <c r="AZ83">
        <v>15.415699999999999</v>
      </c>
      <c r="BA83">
        <v>15.416399999999999</v>
      </c>
      <c r="BB83">
        <v>15.416499999999999</v>
      </c>
      <c r="BC83">
        <v>15.4108</v>
      </c>
      <c r="BD83">
        <v>15.4057</v>
      </c>
      <c r="BE83">
        <v>15.4068</v>
      </c>
      <c r="BF83">
        <v>15.406499999999999</v>
      </c>
      <c r="BG83">
        <v>15.410299999999999</v>
      </c>
      <c r="BH83">
        <v>15.408899999999999</v>
      </c>
      <c r="BI83">
        <v>15.409599999999999</v>
      </c>
      <c r="BK83">
        <f t="shared" si="28"/>
        <v>15.4057</v>
      </c>
      <c r="BL83">
        <f t="shared" si="29"/>
        <v>15.4625</v>
      </c>
      <c r="BN83">
        <f t="shared" si="31"/>
        <v>80</v>
      </c>
      <c r="BO83" s="4">
        <f>HLOOKUP(BK83,B83:$BI$144,142-BN83,FALSE)</f>
        <v>0.37083333333333318</v>
      </c>
      <c r="BP83" s="4">
        <f>HLOOKUP(BL83,B83:$BI$144,142-BN83,FALSE)</f>
        <v>0.34236111111111106</v>
      </c>
      <c r="BQ83" s="4" t="str">
        <f t="shared" si="30"/>
        <v>0.3708333333333330.342361111111111</v>
      </c>
      <c r="BR83" s="4"/>
    </row>
    <row r="84" spans="1:70" x14ac:dyDescent="0.25">
      <c r="A84" s="2">
        <v>42675</v>
      </c>
      <c r="B84">
        <v>15.453900000000001</v>
      </c>
      <c r="C84">
        <v>15.446899999999999</v>
      </c>
      <c r="D84">
        <v>15.4488</v>
      </c>
      <c r="E84">
        <v>15.4511</v>
      </c>
      <c r="F84">
        <v>15.4505</v>
      </c>
      <c r="G84">
        <v>15.4496</v>
      </c>
      <c r="H84">
        <v>15.446</v>
      </c>
      <c r="I84">
        <v>15.445499999999999</v>
      </c>
      <c r="J84">
        <v>15.444900000000001</v>
      </c>
      <c r="K84">
        <v>15.444000000000001</v>
      </c>
      <c r="L84">
        <v>15.4452</v>
      </c>
      <c r="M84">
        <v>15.4445</v>
      </c>
      <c r="N84">
        <v>15.4443</v>
      </c>
      <c r="O84">
        <v>15.445</v>
      </c>
      <c r="P84">
        <v>15.446300000000001</v>
      </c>
      <c r="Q84">
        <v>15.4498</v>
      </c>
      <c r="R84">
        <v>15.451599999999999</v>
      </c>
      <c r="S84">
        <v>15.451000000000001</v>
      </c>
      <c r="T84">
        <v>15.443</v>
      </c>
      <c r="U84">
        <v>15.444000000000001</v>
      </c>
      <c r="V84">
        <v>15.441000000000001</v>
      </c>
      <c r="W84">
        <v>15.4398</v>
      </c>
      <c r="X84">
        <v>15.4435</v>
      </c>
      <c r="Y84">
        <v>15.445499999999999</v>
      </c>
      <c r="Z84">
        <v>15.445499999999999</v>
      </c>
      <c r="AA84">
        <v>15.445600000000001</v>
      </c>
      <c r="AB84">
        <v>15.443300000000001</v>
      </c>
      <c r="AC84">
        <v>15.4458</v>
      </c>
      <c r="AD84">
        <v>15.446099999999999</v>
      </c>
      <c r="AE84">
        <v>15.4459</v>
      </c>
      <c r="AF84">
        <v>15.4513</v>
      </c>
      <c r="AG84">
        <v>15.4513</v>
      </c>
      <c r="AH84">
        <v>15.451700000000001</v>
      </c>
      <c r="AI84">
        <v>15.451700000000001</v>
      </c>
      <c r="AJ84">
        <v>15.450699999999999</v>
      </c>
      <c r="AK84">
        <v>15.4499</v>
      </c>
      <c r="AL84">
        <v>15.452299999999999</v>
      </c>
      <c r="AM84">
        <v>15.451700000000001</v>
      </c>
      <c r="AN84">
        <v>15.4513</v>
      </c>
      <c r="AO84">
        <v>15.452</v>
      </c>
      <c r="AP84">
        <v>15.4529</v>
      </c>
      <c r="AQ84">
        <v>15.452</v>
      </c>
      <c r="AR84">
        <v>15.448700000000001</v>
      </c>
      <c r="AS84">
        <v>15.450799999999999</v>
      </c>
      <c r="AT84">
        <v>15.446</v>
      </c>
      <c r="AU84">
        <v>15.448399999999999</v>
      </c>
      <c r="AV84">
        <v>15.4505</v>
      </c>
      <c r="AW84">
        <v>15.450799999999999</v>
      </c>
      <c r="AX84">
        <v>15.4503</v>
      </c>
      <c r="AY84">
        <v>15.4495</v>
      </c>
      <c r="AZ84">
        <v>15.449400000000001</v>
      </c>
      <c r="BA84">
        <v>15.450100000000001</v>
      </c>
      <c r="BB84">
        <v>15.450200000000001</v>
      </c>
      <c r="BC84">
        <v>15.4549</v>
      </c>
      <c r="BD84">
        <v>15.4559</v>
      </c>
      <c r="BE84">
        <v>15.4582</v>
      </c>
      <c r="BF84">
        <v>15.4589</v>
      </c>
      <c r="BG84">
        <v>15.461399999999999</v>
      </c>
      <c r="BH84">
        <v>15.463100000000001</v>
      </c>
      <c r="BI84">
        <v>15.466699999999999</v>
      </c>
      <c r="BK84">
        <f t="shared" si="28"/>
        <v>15.4398</v>
      </c>
      <c r="BL84">
        <f t="shared" si="29"/>
        <v>15.466699999999999</v>
      </c>
      <c r="BN84">
        <f t="shared" si="31"/>
        <v>81</v>
      </c>
      <c r="BO84" s="4">
        <f>HLOOKUP(BK84,B84:$BI$144,142-BN84,FALSE)</f>
        <v>0.3479166666666666</v>
      </c>
      <c r="BP84" s="4">
        <f>HLOOKUP(BL84,B84:$BI$144,142-BN84,FALSE)</f>
        <v>0.37430555555555539</v>
      </c>
      <c r="BQ84" s="4" t="str">
        <f t="shared" si="30"/>
        <v>0.3479166666666670.374305555555555</v>
      </c>
      <c r="BR84" s="4"/>
    </row>
    <row r="85" spans="1:70" x14ac:dyDescent="0.25">
      <c r="A85" s="2">
        <v>42676</v>
      </c>
      <c r="B85">
        <v>15.361800000000001</v>
      </c>
      <c r="C85">
        <v>15.368</v>
      </c>
      <c r="D85">
        <v>15.370699999999999</v>
      </c>
      <c r="E85">
        <v>15.370900000000001</v>
      </c>
      <c r="F85">
        <v>15.369</v>
      </c>
      <c r="G85">
        <v>15.3703</v>
      </c>
      <c r="H85">
        <v>15.3736</v>
      </c>
      <c r="I85">
        <v>15.376200000000001</v>
      </c>
      <c r="J85">
        <v>15.3766</v>
      </c>
      <c r="K85">
        <v>15.370100000000001</v>
      </c>
      <c r="L85">
        <v>15.37</v>
      </c>
      <c r="M85">
        <v>15.368</v>
      </c>
      <c r="N85">
        <v>15.369300000000001</v>
      </c>
      <c r="O85">
        <v>15.3697</v>
      </c>
      <c r="P85">
        <v>15.368399999999999</v>
      </c>
      <c r="Q85">
        <v>15.3691</v>
      </c>
      <c r="R85">
        <v>15.3689</v>
      </c>
      <c r="S85">
        <v>15.3653</v>
      </c>
      <c r="T85">
        <v>15.367699999999999</v>
      </c>
      <c r="U85">
        <v>15.3688</v>
      </c>
      <c r="V85">
        <v>15.3672</v>
      </c>
      <c r="W85">
        <v>15.3666</v>
      </c>
      <c r="X85">
        <v>15.363300000000001</v>
      </c>
      <c r="Y85">
        <v>15.364599999999999</v>
      </c>
      <c r="Z85">
        <v>15.3644</v>
      </c>
      <c r="AA85">
        <v>15.3691</v>
      </c>
      <c r="AB85">
        <v>15.3697</v>
      </c>
      <c r="AC85">
        <v>15.3651</v>
      </c>
      <c r="AD85">
        <v>15.3658</v>
      </c>
      <c r="AE85">
        <v>15.365600000000001</v>
      </c>
      <c r="AF85">
        <v>15.366400000000001</v>
      </c>
      <c r="AG85">
        <v>15.363099999999999</v>
      </c>
      <c r="AH85">
        <v>15.3622</v>
      </c>
      <c r="AI85">
        <v>15.3622</v>
      </c>
      <c r="AJ85">
        <v>15.3606</v>
      </c>
      <c r="AK85">
        <v>15.365</v>
      </c>
      <c r="AL85">
        <v>15.3668</v>
      </c>
      <c r="AM85">
        <v>15.3658</v>
      </c>
      <c r="AN85">
        <v>15.3612</v>
      </c>
      <c r="AO85">
        <v>15.3634</v>
      </c>
      <c r="AP85">
        <v>15.3643</v>
      </c>
      <c r="AQ85">
        <v>15.3682</v>
      </c>
      <c r="AR85">
        <v>15.3706</v>
      </c>
      <c r="AS85">
        <v>15.367900000000001</v>
      </c>
      <c r="AT85">
        <v>15.3689</v>
      </c>
      <c r="AU85">
        <v>15.364699999999999</v>
      </c>
      <c r="AV85">
        <v>15.360799999999999</v>
      </c>
      <c r="AW85">
        <v>15.362299999999999</v>
      </c>
      <c r="AX85">
        <v>15.363200000000001</v>
      </c>
      <c r="AY85">
        <v>15.3688</v>
      </c>
      <c r="AZ85">
        <v>15.363200000000001</v>
      </c>
      <c r="BA85">
        <v>15.364100000000001</v>
      </c>
      <c r="BB85">
        <v>15.3622</v>
      </c>
      <c r="BC85">
        <v>15.363</v>
      </c>
      <c r="BD85">
        <v>15.358000000000001</v>
      </c>
      <c r="BE85">
        <v>15.355399999999999</v>
      </c>
      <c r="BF85">
        <v>15.361000000000001</v>
      </c>
      <c r="BG85">
        <v>15.3589</v>
      </c>
      <c r="BH85">
        <v>15.3627</v>
      </c>
      <c r="BI85">
        <v>15.366300000000001</v>
      </c>
      <c r="BK85">
        <f t="shared" si="28"/>
        <v>15.355399999999999</v>
      </c>
      <c r="BL85">
        <f t="shared" si="29"/>
        <v>15.3766</v>
      </c>
      <c r="BN85">
        <f t="shared" si="31"/>
        <v>82</v>
      </c>
      <c r="BO85" s="4">
        <f>HLOOKUP(BK85,B85:$BI$144,142-BN85,FALSE)</f>
        <v>0.37152777777777762</v>
      </c>
      <c r="BP85" s="4">
        <f>HLOOKUP(BL85,B85:$BI$144,142-BN85,FALSE)</f>
        <v>0.33888888888888885</v>
      </c>
      <c r="BQ85" s="4" t="str">
        <f t="shared" si="30"/>
        <v>0.3715277777777780.338888888888889</v>
      </c>
      <c r="BR85" s="4"/>
    </row>
    <row r="86" spans="1:70" x14ac:dyDescent="0.25">
      <c r="A86" s="2">
        <v>42677</v>
      </c>
      <c r="B86">
        <v>15.2563</v>
      </c>
      <c r="C86">
        <v>15.259399999999999</v>
      </c>
      <c r="D86">
        <v>15.256</v>
      </c>
      <c r="E86">
        <v>15.2544</v>
      </c>
      <c r="F86">
        <v>15.247400000000001</v>
      </c>
      <c r="G86">
        <v>15.25</v>
      </c>
      <c r="H86">
        <v>15.246700000000001</v>
      </c>
      <c r="I86">
        <v>15.2431</v>
      </c>
      <c r="J86">
        <v>15.243600000000001</v>
      </c>
      <c r="K86">
        <v>15.248900000000001</v>
      </c>
      <c r="L86">
        <v>15.249000000000001</v>
      </c>
      <c r="M86">
        <v>15.245699999999999</v>
      </c>
      <c r="N86">
        <v>15.2498</v>
      </c>
      <c r="O86">
        <v>15.247400000000001</v>
      </c>
      <c r="P86">
        <v>15.2521</v>
      </c>
      <c r="Q86">
        <v>15.246600000000001</v>
      </c>
      <c r="R86">
        <v>15.250299999999999</v>
      </c>
      <c r="S86">
        <v>15.2568</v>
      </c>
      <c r="T86">
        <v>15.2607</v>
      </c>
      <c r="U86">
        <v>15.2622</v>
      </c>
      <c r="V86">
        <v>15.2699</v>
      </c>
      <c r="W86">
        <v>15.2691</v>
      </c>
      <c r="X86">
        <v>15.2659</v>
      </c>
      <c r="Y86">
        <v>15.2723</v>
      </c>
      <c r="Z86">
        <v>15.2761</v>
      </c>
      <c r="AA86">
        <v>15.278499999999999</v>
      </c>
      <c r="AB86">
        <v>15.2803</v>
      </c>
      <c r="AC86">
        <v>15.280200000000001</v>
      </c>
      <c r="AD86">
        <v>15.278</v>
      </c>
      <c r="AE86">
        <v>15.2758</v>
      </c>
      <c r="AF86">
        <v>15.2745</v>
      </c>
      <c r="AG86">
        <v>15.2737</v>
      </c>
      <c r="AH86">
        <v>15.2721</v>
      </c>
      <c r="AI86">
        <v>15.2715</v>
      </c>
      <c r="AJ86">
        <v>15.2713</v>
      </c>
      <c r="AK86">
        <v>15.271599999999999</v>
      </c>
      <c r="AL86">
        <v>15.2705</v>
      </c>
      <c r="AM86">
        <v>15.272399999999999</v>
      </c>
      <c r="AN86">
        <v>15.274800000000001</v>
      </c>
      <c r="AO86">
        <v>15.2759</v>
      </c>
      <c r="AP86">
        <v>15.274100000000001</v>
      </c>
      <c r="AQ86">
        <v>15.2738</v>
      </c>
      <c r="AR86">
        <v>15.2729</v>
      </c>
      <c r="AS86">
        <v>15.2723</v>
      </c>
      <c r="AT86">
        <v>15.2728</v>
      </c>
      <c r="AU86">
        <v>15.272399999999999</v>
      </c>
      <c r="AV86">
        <v>15.2729</v>
      </c>
      <c r="AW86">
        <v>15.2738</v>
      </c>
      <c r="AX86">
        <v>15.2737</v>
      </c>
      <c r="AY86">
        <v>15.274800000000001</v>
      </c>
      <c r="AZ86">
        <v>15.2729</v>
      </c>
      <c r="BA86">
        <v>15.2723</v>
      </c>
      <c r="BB86">
        <v>15.272399999999999</v>
      </c>
      <c r="BC86">
        <v>15.273300000000001</v>
      </c>
      <c r="BD86">
        <v>15.273899999999999</v>
      </c>
      <c r="BE86">
        <v>15.278600000000001</v>
      </c>
      <c r="BF86">
        <v>15.2784</v>
      </c>
      <c r="BG86">
        <v>15.2783</v>
      </c>
      <c r="BH86">
        <v>15.277100000000001</v>
      </c>
      <c r="BI86">
        <v>15.277900000000001</v>
      </c>
      <c r="BK86">
        <f t="shared" si="28"/>
        <v>15.2431</v>
      </c>
      <c r="BL86">
        <f t="shared" si="29"/>
        <v>15.2803</v>
      </c>
      <c r="BN86">
        <f t="shared" si="31"/>
        <v>83</v>
      </c>
      <c r="BO86" s="4">
        <f>HLOOKUP(BK86,B86:$BI$144,142-BN86,FALSE)</f>
        <v>0.33819444444444441</v>
      </c>
      <c r="BP86" s="4">
        <f>HLOOKUP(BL86,B86:$BI$144,142-BN86,FALSE)</f>
        <v>0.35138888888888881</v>
      </c>
      <c r="BQ86" s="4" t="str">
        <f t="shared" si="30"/>
        <v>0.3381944444444440.351388888888889</v>
      </c>
      <c r="BR86" s="4"/>
    </row>
    <row r="87" spans="1:70" x14ac:dyDescent="0.25">
      <c r="A87" s="2">
        <v>42678</v>
      </c>
      <c r="B87">
        <v>15.2012</v>
      </c>
      <c r="C87">
        <v>15.2067</v>
      </c>
      <c r="D87">
        <v>15.208</v>
      </c>
      <c r="E87">
        <v>15.2089</v>
      </c>
      <c r="F87">
        <v>15.2059</v>
      </c>
      <c r="G87">
        <v>15.2126</v>
      </c>
      <c r="H87">
        <v>15.2197</v>
      </c>
      <c r="I87">
        <v>15.218400000000001</v>
      </c>
      <c r="J87">
        <v>15.2196</v>
      </c>
      <c r="K87">
        <v>15.2211</v>
      </c>
      <c r="L87">
        <v>15.2197</v>
      </c>
      <c r="M87">
        <v>15.221399999999999</v>
      </c>
      <c r="N87">
        <v>15.221299999999999</v>
      </c>
      <c r="O87">
        <v>15.224</v>
      </c>
      <c r="P87">
        <v>15.226100000000001</v>
      </c>
      <c r="Q87">
        <v>15.229900000000001</v>
      </c>
      <c r="R87">
        <v>15.231</v>
      </c>
      <c r="S87">
        <v>15.2334</v>
      </c>
      <c r="T87">
        <v>15.2342</v>
      </c>
      <c r="U87">
        <v>15.232200000000001</v>
      </c>
      <c r="V87">
        <v>15.2311</v>
      </c>
      <c r="W87">
        <v>15.2325</v>
      </c>
      <c r="X87">
        <v>15.2287</v>
      </c>
      <c r="Y87">
        <v>15.229100000000001</v>
      </c>
      <c r="Z87">
        <v>15.2277</v>
      </c>
      <c r="AA87">
        <v>15.2285</v>
      </c>
      <c r="AB87">
        <v>15.228199999999999</v>
      </c>
      <c r="AC87">
        <v>15.2285</v>
      </c>
      <c r="AD87">
        <v>15.231</v>
      </c>
      <c r="AE87">
        <v>15.2326</v>
      </c>
      <c r="AF87">
        <v>15.233000000000001</v>
      </c>
      <c r="AG87">
        <v>15.2333</v>
      </c>
      <c r="AH87">
        <v>15.2334</v>
      </c>
      <c r="AI87">
        <v>15.232699999999999</v>
      </c>
      <c r="AJ87">
        <v>15.2295</v>
      </c>
      <c r="AK87">
        <v>15.2316</v>
      </c>
      <c r="AL87">
        <v>15.2319</v>
      </c>
      <c r="AM87">
        <v>15.232900000000001</v>
      </c>
      <c r="AN87">
        <v>15.2341</v>
      </c>
      <c r="AO87">
        <v>15.2331</v>
      </c>
      <c r="AP87">
        <v>15.2363</v>
      </c>
      <c r="AQ87">
        <v>15.236700000000001</v>
      </c>
      <c r="AR87">
        <v>15.238300000000001</v>
      </c>
      <c r="AS87">
        <v>15.2372</v>
      </c>
      <c r="AT87">
        <v>15.2371</v>
      </c>
      <c r="AU87">
        <v>15.236700000000001</v>
      </c>
      <c r="AV87">
        <v>15.236000000000001</v>
      </c>
      <c r="AW87">
        <v>15.2425</v>
      </c>
      <c r="AX87">
        <v>15.2399</v>
      </c>
      <c r="AY87">
        <v>15.2386</v>
      </c>
      <c r="AZ87">
        <v>15.2372</v>
      </c>
      <c r="BA87">
        <v>15.2339</v>
      </c>
      <c r="BB87">
        <v>15.231</v>
      </c>
      <c r="BC87">
        <v>15.2323</v>
      </c>
      <c r="BD87">
        <v>15.2325</v>
      </c>
      <c r="BE87">
        <v>15.229699999999999</v>
      </c>
      <c r="BF87">
        <v>15.2316</v>
      </c>
      <c r="BG87">
        <v>15.2303</v>
      </c>
      <c r="BH87">
        <v>15.226900000000001</v>
      </c>
      <c r="BI87">
        <v>15.2241</v>
      </c>
      <c r="BK87">
        <f t="shared" si="28"/>
        <v>15.2012</v>
      </c>
      <c r="BL87">
        <f t="shared" si="29"/>
        <v>15.2425</v>
      </c>
      <c r="BN87">
        <f t="shared" si="31"/>
        <v>84</v>
      </c>
      <c r="BO87" s="4">
        <f>HLOOKUP(BK87,B87:$BI$144,142-BN87,FALSE)</f>
        <v>0.33333333333333331</v>
      </c>
      <c r="BP87" s="4">
        <f>HLOOKUP(BL87,B87:$BI$144,142-BN87,FALSE)</f>
        <v>0.36597222222222209</v>
      </c>
      <c r="BQ87" s="4" t="str">
        <f t="shared" si="30"/>
        <v>0.3333333333333330.365972222222222</v>
      </c>
      <c r="BR87" s="4"/>
    </row>
    <row r="88" spans="1:70" x14ac:dyDescent="0.25">
      <c r="A88" s="2">
        <v>42681</v>
      </c>
      <c r="B88">
        <v>15.338200000000001</v>
      </c>
      <c r="C88">
        <v>15.3348</v>
      </c>
      <c r="D88">
        <v>15.336399999999999</v>
      </c>
      <c r="E88">
        <v>15.3362</v>
      </c>
      <c r="F88">
        <v>15.3368</v>
      </c>
      <c r="G88">
        <v>15.338100000000001</v>
      </c>
      <c r="H88">
        <v>15.339399999999999</v>
      </c>
      <c r="I88">
        <v>15.3432</v>
      </c>
      <c r="J88">
        <v>15.3489</v>
      </c>
      <c r="K88">
        <v>15.348599999999999</v>
      </c>
      <c r="L88">
        <v>15.3485</v>
      </c>
      <c r="M88">
        <v>15.3445</v>
      </c>
      <c r="N88">
        <v>15.344900000000001</v>
      </c>
      <c r="O88">
        <v>15.340199999999999</v>
      </c>
      <c r="P88">
        <v>15.3436</v>
      </c>
      <c r="Q88">
        <v>15.347300000000001</v>
      </c>
      <c r="R88">
        <v>15.3452</v>
      </c>
      <c r="S88">
        <v>15.347200000000001</v>
      </c>
      <c r="T88">
        <v>15.343299999999999</v>
      </c>
      <c r="U88">
        <v>15.3452</v>
      </c>
      <c r="V88">
        <v>15.345800000000001</v>
      </c>
      <c r="W88">
        <v>15.346500000000001</v>
      </c>
      <c r="X88">
        <v>15.344799999999999</v>
      </c>
      <c r="Y88">
        <v>15.347</v>
      </c>
      <c r="Z88">
        <v>15.3466</v>
      </c>
      <c r="AA88">
        <v>15.341799999999999</v>
      </c>
      <c r="AB88">
        <v>15.3399</v>
      </c>
      <c r="AC88">
        <v>15.342700000000001</v>
      </c>
      <c r="AD88">
        <v>15.3428</v>
      </c>
      <c r="AE88">
        <v>15.346</v>
      </c>
      <c r="AF88">
        <v>15.3446</v>
      </c>
      <c r="AG88">
        <v>15.344799999999999</v>
      </c>
      <c r="AH88">
        <v>15.348699999999999</v>
      </c>
      <c r="AI88">
        <v>15.346299999999999</v>
      </c>
      <c r="AJ88">
        <v>15.3466</v>
      </c>
      <c r="AK88">
        <v>15.343299999999999</v>
      </c>
      <c r="AL88">
        <v>15.341699999999999</v>
      </c>
      <c r="AM88">
        <v>15.348699999999999</v>
      </c>
      <c r="AN88">
        <v>15.349299999999999</v>
      </c>
      <c r="AO88">
        <v>15.349</v>
      </c>
      <c r="AP88">
        <v>15.353400000000001</v>
      </c>
      <c r="AQ88">
        <v>15.349399999999999</v>
      </c>
      <c r="AR88">
        <v>15.3538</v>
      </c>
      <c r="AS88">
        <v>15.356299999999999</v>
      </c>
      <c r="AT88">
        <v>15.3551</v>
      </c>
      <c r="AU88">
        <v>15.356299999999999</v>
      </c>
      <c r="AV88">
        <v>15.3596</v>
      </c>
      <c r="AW88">
        <v>15.362</v>
      </c>
      <c r="AX88">
        <v>15.3569</v>
      </c>
      <c r="AY88">
        <v>15.3566</v>
      </c>
      <c r="AZ88">
        <v>15.3575</v>
      </c>
      <c r="BA88">
        <v>15.355700000000001</v>
      </c>
      <c r="BB88">
        <v>15.3538</v>
      </c>
      <c r="BC88">
        <v>15.354900000000001</v>
      </c>
      <c r="BD88">
        <v>15.360300000000001</v>
      </c>
      <c r="BE88">
        <v>15.366099999999999</v>
      </c>
      <c r="BF88">
        <v>15.3651</v>
      </c>
      <c r="BG88">
        <v>15.3581</v>
      </c>
      <c r="BH88">
        <v>15.3611</v>
      </c>
      <c r="BI88">
        <v>15.3643</v>
      </c>
      <c r="BK88">
        <f t="shared" si="28"/>
        <v>15.3348</v>
      </c>
      <c r="BL88">
        <f t="shared" si="29"/>
        <v>15.366099999999999</v>
      </c>
      <c r="BN88">
        <f t="shared" si="31"/>
        <v>85</v>
      </c>
      <c r="BO88" s="4">
        <f>HLOOKUP(BK88,B88:$BI$144,142-BN88,FALSE)</f>
        <v>0.33402777777777776</v>
      </c>
      <c r="BP88" s="4">
        <f>HLOOKUP(BL88,B88:$BI$144,142-BN88,FALSE)</f>
        <v>0.37152777777777762</v>
      </c>
      <c r="BQ88" s="4" t="str">
        <f t="shared" si="30"/>
        <v>0.3340277777777780.371527777777778</v>
      </c>
      <c r="BR88" s="4"/>
    </row>
    <row r="89" spans="1:70" x14ac:dyDescent="0.25">
      <c r="A89" s="2">
        <v>42682</v>
      </c>
      <c r="B89">
        <v>15.3873</v>
      </c>
      <c r="C89">
        <v>15.3887</v>
      </c>
      <c r="D89">
        <v>15.3888</v>
      </c>
      <c r="E89">
        <v>15.3894</v>
      </c>
      <c r="F89">
        <v>15.3908</v>
      </c>
      <c r="G89">
        <v>15.390599999999999</v>
      </c>
      <c r="H89">
        <v>15.389099999999999</v>
      </c>
      <c r="I89">
        <v>15.388299999999999</v>
      </c>
      <c r="J89">
        <v>15.388500000000001</v>
      </c>
      <c r="K89">
        <v>15.387</v>
      </c>
      <c r="L89">
        <v>15.387700000000001</v>
      </c>
      <c r="M89">
        <v>15.388500000000001</v>
      </c>
      <c r="N89">
        <v>15.391299999999999</v>
      </c>
      <c r="O89">
        <v>15.3896</v>
      </c>
      <c r="P89">
        <v>15.3893</v>
      </c>
      <c r="Q89">
        <v>15.3888</v>
      </c>
      <c r="R89">
        <v>15.3886</v>
      </c>
      <c r="S89">
        <v>15.389200000000001</v>
      </c>
      <c r="T89">
        <v>15.3871</v>
      </c>
      <c r="U89">
        <v>15.388500000000001</v>
      </c>
      <c r="V89">
        <v>15.385</v>
      </c>
      <c r="W89">
        <v>15.385300000000001</v>
      </c>
      <c r="X89">
        <v>15.383800000000001</v>
      </c>
      <c r="Y89">
        <v>15.3863</v>
      </c>
      <c r="Z89">
        <v>15.390599999999999</v>
      </c>
      <c r="AA89">
        <v>15.394600000000001</v>
      </c>
      <c r="AB89">
        <v>15.394399999999999</v>
      </c>
      <c r="AC89">
        <v>15.3956</v>
      </c>
      <c r="AD89">
        <v>15.397399999999999</v>
      </c>
      <c r="AE89">
        <v>15.3957</v>
      </c>
      <c r="AF89">
        <v>15.396699999999999</v>
      </c>
      <c r="AG89">
        <v>15.399800000000001</v>
      </c>
      <c r="AH89">
        <v>15.3988</v>
      </c>
      <c r="AI89">
        <v>15.396800000000001</v>
      </c>
      <c r="AJ89">
        <v>15.395099999999999</v>
      </c>
      <c r="AK89">
        <v>15.3935</v>
      </c>
      <c r="AL89">
        <v>15.395099999999999</v>
      </c>
      <c r="AM89">
        <v>15.400600000000001</v>
      </c>
      <c r="AN89">
        <v>15.4018</v>
      </c>
      <c r="AO89">
        <v>15.401</v>
      </c>
      <c r="AP89">
        <v>15.399100000000001</v>
      </c>
      <c r="AQ89">
        <v>15.399100000000001</v>
      </c>
      <c r="AR89">
        <v>15.397399999999999</v>
      </c>
      <c r="AS89">
        <v>15.3964</v>
      </c>
      <c r="AT89">
        <v>15.394399999999999</v>
      </c>
      <c r="AU89">
        <v>15.392899999999999</v>
      </c>
      <c r="AV89">
        <v>15.3896</v>
      </c>
      <c r="AW89">
        <v>15.386900000000001</v>
      </c>
      <c r="AX89">
        <v>15.386699999999999</v>
      </c>
      <c r="AY89">
        <v>15.3803</v>
      </c>
      <c r="AZ89">
        <v>15.3803</v>
      </c>
      <c r="BA89">
        <v>15.376899999999999</v>
      </c>
      <c r="BB89">
        <v>15.379</v>
      </c>
      <c r="BC89">
        <v>15.378500000000001</v>
      </c>
      <c r="BD89">
        <v>15.374700000000001</v>
      </c>
      <c r="BE89">
        <v>15.380699999999999</v>
      </c>
      <c r="BF89">
        <v>15.3802</v>
      </c>
      <c r="BG89">
        <v>15.3766</v>
      </c>
      <c r="BH89">
        <v>15.3772</v>
      </c>
      <c r="BI89">
        <v>15.3756</v>
      </c>
      <c r="BK89">
        <f t="shared" si="28"/>
        <v>15.374700000000001</v>
      </c>
      <c r="BL89">
        <f t="shared" si="29"/>
        <v>15.4018</v>
      </c>
      <c r="BN89">
        <f t="shared" si="31"/>
        <v>86</v>
      </c>
      <c r="BO89" s="4">
        <f>HLOOKUP(BK89,B89:$BI$144,142-BN89,FALSE)</f>
        <v>0.37083333333333318</v>
      </c>
      <c r="BP89" s="4">
        <f>HLOOKUP(BL89,B89:$BI$144,142-BN89,FALSE)</f>
        <v>0.35972222222222211</v>
      </c>
      <c r="BQ89" s="4" t="str">
        <f t="shared" si="30"/>
        <v>0.3708333333333330.359722222222222</v>
      </c>
      <c r="BR89" s="4"/>
    </row>
    <row r="90" spans="1:70" x14ac:dyDescent="0.25">
      <c r="A90" s="2">
        <v>42683</v>
      </c>
      <c r="B90">
        <v>15.498900000000001</v>
      </c>
      <c r="C90">
        <v>15.4864</v>
      </c>
      <c r="D90">
        <v>15.465400000000001</v>
      </c>
      <c r="E90">
        <v>15.474500000000001</v>
      </c>
      <c r="F90">
        <v>15.4794</v>
      </c>
      <c r="G90">
        <v>15.460100000000001</v>
      </c>
      <c r="H90">
        <v>15.460800000000001</v>
      </c>
      <c r="I90">
        <v>15.4511</v>
      </c>
      <c r="J90">
        <v>15.4361</v>
      </c>
      <c r="K90">
        <v>15.431900000000001</v>
      </c>
      <c r="L90">
        <v>15.422499999999999</v>
      </c>
      <c r="M90">
        <v>15.4247</v>
      </c>
      <c r="N90">
        <v>15.377599999999999</v>
      </c>
      <c r="O90">
        <v>15.3721</v>
      </c>
      <c r="P90">
        <v>15.3705</v>
      </c>
      <c r="Q90">
        <v>15.390599999999999</v>
      </c>
      <c r="R90">
        <v>15.383699999999999</v>
      </c>
      <c r="S90">
        <v>15.403</v>
      </c>
      <c r="T90">
        <v>15.404400000000001</v>
      </c>
      <c r="U90">
        <v>15.4091</v>
      </c>
      <c r="V90">
        <v>15.4185</v>
      </c>
      <c r="W90">
        <v>15.4102</v>
      </c>
      <c r="X90">
        <v>15.4002</v>
      </c>
      <c r="Y90">
        <v>15.412100000000001</v>
      </c>
      <c r="Z90">
        <v>15.414199999999999</v>
      </c>
      <c r="AA90">
        <v>15.414400000000001</v>
      </c>
      <c r="AB90">
        <v>15.423299999999999</v>
      </c>
      <c r="AC90">
        <v>15.4261</v>
      </c>
      <c r="AD90">
        <v>15.414</v>
      </c>
      <c r="AE90">
        <v>15.4413</v>
      </c>
      <c r="AF90">
        <v>15.4468</v>
      </c>
      <c r="AG90">
        <v>15.443899999999999</v>
      </c>
      <c r="AH90">
        <v>15.4414</v>
      </c>
      <c r="AI90">
        <v>15.4381</v>
      </c>
      <c r="AJ90">
        <v>15.436199999999999</v>
      </c>
      <c r="AK90">
        <v>15.426</v>
      </c>
      <c r="AL90">
        <v>15.4183</v>
      </c>
      <c r="AM90">
        <v>15.4123</v>
      </c>
      <c r="AN90">
        <v>15.410299999999999</v>
      </c>
      <c r="AO90">
        <v>15.426399999999999</v>
      </c>
      <c r="AP90">
        <v>15.424099999999999</v>
      </c>
      <c r="AQ90">
        <v>15.422599999999999</v>
      </c>
      <c r="AR90">
        <v>15.429600000000001</v>
      </c>
      <c r="AS90">
        <v>15.413600000000001</v>
      </c>
      <c r="AT90">
        <v>15.408099999999999</v>
      </c>
      <c r="AU90">
        <v>15.393700000000001</v>
      </c>
      <c r="AV90">
        <v>15.4175</v>
      </c>
      <c r="AW90">
        <v>15.4329</v>
      </c>
      <c r="AX90">
        <v>15.433199999999999</v>
      </c>
      <c r="AY90">
        <v>15.4291</v>
      </c>
      <c r="AZ90">
        <v>15.4255</v>
      </c>
      <c r="BA90">
        <v>15.424799999999999</v>
      </c>
      <c r="BB90">
        <v>15.425800000000001</v>
      </c>
      <c r="BC90">
        <v>15.4116</v>
      </c>
      <c r="BD90">
        <v>15.443899999999999</v>
      </c>
      <c r="BE90">
        <v>15.4473</v>
      </c>
      <c r="BF90">
        <v>15.445600000000001</v>
      </c>
      <c r="BG90">
        <v>15.450699999999999</v>
      </c>
      <c r="BH90">
        <v>15.451700000000001</v>
      </c>
      <c r="BI90">
        <v>15.4429</v>
      </c>
      <c r="BK90">
        <f t="shared" si="28"/>
        <v>15.3705</v>
      </c>
      <c r="BL90">
        <f t="shared" si="29"/>
        <v>15.498900000000001</v>
      </c>
      <c r="BN90">
        <f t="shared" si="31"/>
        <v>87</v>
      </c>
      <c r="BO90" s="4">
        <f>HLOOKUP(BK90,B90:$BI$144,142-BN90,FALSE)</f>
        <v>0.3430555555555555</v>
      </c>
      <c r="BP90" s="4">
        <f>HLOOKUP(BL90,B90:$BI$144,142-BN90,FALSE)</f>
        <v>0.33333333333333331</v>
      </c>
      <c r="BQ90" s="4" t="str">
        <f t="shared" si="30"/>
        <v>0.3430555555555560.333333333333333</v>
      </c>
      <c r="BR90" s="4"/>
    </row>
    <row r="91" spans="1:70" x14ac:dyDescent="0.25">
      <c r="A91" s="2">
        <v>42684</v>
      </c>
      <c r="B91">
        <v>15.485200000000001</v>
      </c>
      <c r="C91">
        <v>15.4794</v>
      </c>
      <c r="D91">
        <v>15.486800000000001</v>
      </c>
      <c r="E91">
        <v>15.4819</v>
      </c>
      <c r="F91">
        <v>15.4755</v>
      </c>
      <c r="G91">
        <v>15.4771</v>
      </c>
      <c r="H91">
        <v>15.4732</v>
      </c>
      <c r="I91">
        <v>15.477600000000001</v>
      </c>
      <c r="J91">
        <v>15.4718</v>
      </c>
      <c r="K91">
        <v>15.4765</v>
      </c>
      <c r="L91">
        <v>15.486499999999999</v>
      </c>
      <c r="M91">
        <v>15.482200000000001</v>
      </c>
      <c r="N91">
        <v>15.478999999999999</v>
      </c>
      <c r="O91">
        <v>15.4833</v>
      </c>
      <c r="P91">
        <v>15.4811</v>
      </c>
      <c r="Q91">
        <v>15.4885</v>
      </c>
      <c r="R91">
        <v>15.491400000000001</v>
      </c>
      <c r="S91">
        <v>15.492599999999999</v>
      </c>
      <c r="T91">
        <v>15.4963</v>
      </c>
      <c r="U91">
        <v>15.502700000000001</v>
      </c>
      <c r="V91">
        <v>15.502000000000001</v>
      </c>
      <c r="W91">
        <v>15.496499999999999</v>
      </c>
      <c r="X91">
        <v>15.491199999999999</v>
      </c>
      <c r="Y91">
        <v>15.492000000000001</v>
      </c>
      <c r="Z91">
        <v>15.4893</v>
      </c>
      <c r="AA91">
        <v>15.4864</v>
      </c>
      <c r="AB91">
        <v>15.478</v>
      </c>
      <c r="AC91">
        <v>15.4825</v>
      </c>
      <c r="AD91">
        <v>15.4793</v>
      </c>
      <c r="AE91">
        <v>15.4815</v>
      </c>
      <c r="AF91">
        <v>15.480399999999999</v>
      </c>
      <c r="AG91">
        <v>15.48</v>
      </c>
      <c r="AH91">
        <v>15.4826</v>
      </c>
      <c r="AI91">
        <v>15.4894</v>
      </c>
      <c r="AJ91">
        <v>15.4917</v>
      </c>
      <c r="AK91">
        <v>15.4937</v>
      </c>
      <c r="AL91">
        <v>15.4975</v>
      </c>
      <c r="AM91">
        <v>15.494899999999999</v>
      </c>
      <c r="AN91">
        <v>15.497299999999999</v>
      </c>
      <c r="AO91">
        <v>15.503</v>
      </c>
      <c r="AP91">
        <v>15.499599999999999</v>
      </c>
      <c r="AQ91">
        <v>15.507</v>
      </c>
      <c r="AR91">
        <v>15.5055</v>
      </c>
      <c r="AS91">
        <v>15.508100000000001</v>
      </c>
      <c r="AT91">
        <v>15.511900000000001</v>
      </c>
      <c r="AU91">
        <v>15.5158</v>
      </c>
      <c r="AV91">
        <v>15.5158</v>
      </c>
      <c r="AW91">
        <v>15.5189</v>
      </c>
      <c r="AX91">
        <v>15.5227</v>
      </c>
      <c r="AY91">
        <v>15.522399999999999</v>
      </c>
      <c r="AZ91">
        <v>15.5161</v>
      </c>
      <c r="BA91">
        <v>15.5237</v>
      </c>
      <c r="BB91">
        <v>15.523300000000001</v>
      </c>
      <c r="BC91">
        <v>15.521599999999999</v>
      </c>
      <c r="BD91">
        <v>15.527900000000001</v>
      </c>
      <c r="BE91">
        <v>15.517899999999999</v>
      </c>
      <c r="BF91">
        <v>15.5114</v>
      </c>
      <c r="BG91">
        <v>15.5116</v>
      </c>
      <c r="BH91">
        <v>15.5036</v>
      </c>
      <c r="BI91">
        <v>15.5063</v>
      </c>
      <c r="BK91">
        <f t="shared" si="28"/>
        <v>15.4718</v>
      </c>
      <c r="BL91">
        <f t="shared" si="29"/>
        <v>15.527900000000001</v>
      </c>
      <c r="BN91">
        <f t="shared" si="31"/>
        <v>88</v>
      </c>
      <c r="BO91" s="4">
        <f>HLOOKUP(BK91,B91:$BI$144,142-BN91,FALSE)</f>
        <v>0.33888888888888885</v>
      </c>
      <c r="BP91" s="4">
        <f>HLOOKUP(BL91,B91:$BI$144,142-BN91,FALSE)</f>
        <v>0.37083333333333318</v>
      </c>
      <c r="BQ91" s="4" t="str">
        <f t="shared" si="30"/>
        <v>0.3388888888888890.370833333333333</v>
      </c>
      <c r="BR91" s="4"/>
    </row>
    <row r="92" spans="1:70" x14ac:dyDescent="0.25">
      <c r="A92" s="2">
        <v>42685</v>
      </c>
      <c r="B92">
        <v>15.6183</v>
      </c>
      <c r="C92">
        <v>15.6233</v>
      </c>
      <c r="D92">
        <v>15.618</v>
      </c>
      <c r="E92">
        <v>15.617000000000001</v>
      </c>
      <c r="F92">
        <v>15.6165</v>
      </c>
      <c r="G92">
        <v>15.6128</v>
      </c>
      <c r="H92">
        <v>15.6174</v>
      </c>
      <c r="I92">
        <v>15.618499999999999</v>
      </c>
      <c r="J92">
        <v>15.6153</v>
      </c>
      <c r="K92">
        <v>15.6142</v>
      </c>
      <c r="L92">
        <v>15.615600000000001</v>
      </c>
      <c r="M92">
        <v>15.619199999999999</v>
      </c>
      <c r="N92">
        <v>15.617000000000001</v>
      </c>
      <c r="O92">
        <v>15.620699999999999</v>
      </c>
      <c r="P92">
        <v>15.6235</v>
      </c>
      <c r="Q92">
        <v>15.624000000000001</v>
      </c>
      <c r="R92">
        <v>15.620699999999999</v>
      </c>
      <c r="S92">
        <v>15.6229</v>
      </c>
      <c r="T92">
        <v>15.6273</v>
      </c>
      <c r="U92">
        <v>15.6272</v>
      </c>
      <c r="V92">
        <v>15.633699999999999</v>
      </c>
      <c r="W92">
        <v>15.6318</v>
      </c>
      <c r="X92">
        <v>15.635199999999999</v>
      </c>
      <c r="Y92">
        <v>15.635</v>
      </c>
      <c r="Z92">
        <v>15.6395</v>
      </c>
      <c r="AA92">
        <v>15.647600000000001</v>
      </c>
      <c r="AB92">
        <v>15.6509</v>
      </c>
      <c r="AC92">
        <v>15.644399999999999</v>
      </c>
      <c r="AD92">
        <v>15.643000000000001</v>
      </c>
      <c r="AE92">
        <v>15.647</v>
      </c>
      <c r="AF92">
        <v>15.6471</v>
      </c>
      <c r="AG92">
        <v>15.6487</v>
      </c>
      <c r="AH92">
        <v>15.6447</v>
      </c>
      <c r="AI92">
        <v>15.6486</v>
      </c>
      <c r="AJ92">
        <v>15.6416</v>
      </c>
      <c r="AK92">
        <v>15.646599999999999</v>
      </c>
      <c r="AL92">
        <v>15.642899999999999</v>
      </c>
      <c r="AM92">
        <v>15.6496</v>
      </c>
      <c r="AN92">
        <v>15.647600000000001</v>
      </c>
      <c r="AO92">
        <v>15.6464</v>
      </c>
      <c r="AP92">
        <v>15.6465</v>
      </c>
      <c r="AQ92">
        <v>15.6455</v>
      </c>
      <c r="AR92">
        <v>15.645200000000001</v>
      </c>
      <c r="AS92">
        <v>15.647399999999999</v>
      </c>
      <c r="AT92">
        <v>15.648199999999999</v>
      </c>
      <c r="AU92">
        <v>15.6455</v>
      </c>
      <c r="AV92">
        <v>15.6418</v>
      </c>
      <c r="AW92">
        <v>15.636900000000001</v>
      </c>
      <c r="AX92">
        <v>15.6358</v>
      </c>
      <c r="AY92">
        <v>15.6373</v>
      </c>
      <c r="AZ92">
        <v>15.639699999999999</v>
      </c>
      <c r="BA92">
        <v>15.633699999999999</v>
      </c>
      <c r="BB92">
        <v>15.6343</v>
      </c>
      <c r="BC92">
        <v>15.6318</v>
      </c>
      <c r="BD92">
        <v>15.6357</v>
      </c>
      <c r="BE92">
        <v>15.633900000000001</v>
      </c>
      <c r="BF92">
        <v>15.6401</v>
      </c>
      <c r="BG92">
        <v>15.636799999999999</v>
      </c>
      <c r="BH92">
        <v>15.6317</v>
      </c>
      <c r="BI92">
        <v>15.631500000000001</v>
      </c>
      <c r="BK92">
        <f t="shared" si="28"/>
        <v>15.6128</v>
      </c>
      <c r="BL92">
        <f t="shared" si="29"/>
        <v>15.6509</v>
      </c>
      <c r="BN92">
        <f t="shared" si="31"/>
        <v>89</v>
      </c>
      <c r="BO92" s="4">
        <f>HLOOKUP(BK92,B92:$BI$144,142-BN92,FALSE)</f>
        <v>0.33680555555555552</v>
      </c>
      <c r="BP92" s="4">
        <f>HLOOKUP(BL92,B92:$BI$144,142-BN92,FALSE)</f>
        <v>0.35138888888888881</v>
      </c>
      <c r="BQ92" s="4" t="str">
        <f t="shared" si="30"/>
        <v>0.3368055555555560.351388888888889</v>
      </c>
      <c r="BR92" s="4"/>
    </row>
    <row r="93" spans="1:70" x14ac:dyDescent="0.25">
      <c r="A93" s="2">
        <v>42688</v>
      </c>
      <c r="B93">
        <v>15.710800000000001</v>
      </c>
      <c r="C93">
        <v>15.7059</v>
      </c>
      <c r="D93">
        <v>15.7104</v>
      </c>
      <c r="E93">
        <v>15.710800000000001</v>
      </c>
      <c r="F93">
        <v>15.713699999999999</v>
      </c>
      <c r="G93">
        <v>15.722</v>
      </c>
      <c r="H93">
        <v>15.7204</v>
      </c>
      <c r="I93">
        <v>15.7142</v>
      </c>
      <c r="J93">
        <v>15.7126</v>
      </c>
      <c r="K93">
        <v>15.7113</v>
      </c>
      <c r="L93">
        <v>15.712199999999999</v>
      </c>
      <c r="M93">
        <v>15.7164</v>
      </c>
      <c r="N93">
        <v>15.7133</v>
      </c>
      <c r="O93">
        <v>15.710900000000001</v>
      </c>
      <c r="P93">
        <v>15.7102</v>
      </c>
      <c r="Q93">
        <v>15.709199999999999</v>
      </c>
      <c r="R93">
        <v>15.7098</v>
      </c>
      <c r="S93">
        <v>15.7121</v>
      </c>
      <c r="T93">
        <v>15.718500000000001</v>
      </c>
      <c r="U93">
        <v>15.7194</v>
      </c>
      <c r="V93">
        <v>15.717499999999999</v>
      </c>
      <c r="W93">
        <v>15.709199999999999</v>
      </c>
      <c r="X93">
        <v>15.7094</v>
      </c>
      <c r="Y93">
        <v>15.7067</v>
      </c>
      <c r="Z93">
        <v>15.669600000000001</v>
      </c>
      <c r="AA93">
        <v>15.667999999999999</v>
      </c>
      <c r="AB93">
        <v>15.6671</v>
      </c>
      <c r="AC93">
        <v>15.669499999999999</v>
      </c>
      <c r="AD93">
        <v>15.668200000000001</v>
      </c>
      <c r="AE93">
        <v>15.6678</v>
      </c>
      <c r="AF93">
        <v>15.6686</v>
      </c>
      <c r="AG93">
        <v>15.667400000000001</v>
      </c>
      <c r="AH93">
        <v>15.667199999999999</v>
      </c>
      <c r="AI93">
        <v>15.664899999999999</v>
      </c>
      <c r="AJ93">
        <v>15.661099999999999</v>
      </c>
      <c r="AK93">
        <v>15.661099999999999</v>
      </c>
      <c r="AL93">
        <v>15.661899999999999</v>
      </c>
      <c r="AM93">
        <v>15.6638</v>
      </c>
      <c r="AN93">
        <v>15.6633</v>
      </c>
      <c r="AO93">
        <v>15.6675</v>
      </c>
      <c r="AP93">
        <v>15.6678</v>
      </c>
      <c r="AQ93">
        <v>15.667400000000001</v>
      </c>
      <c r="AR93">
        <v>15.6671</v>
      </c>
      <c r="AS93">
        <v>15.6668</v>
      </c>
      <c r="AT93">
        <v>15.6653</v>
      </c>
      <c r="AU93">
        <v>15.664</v>
      </c>
      <c r="AV93">
        <v>15.6614</v>
      </c>
      <c r="AW93">
        <v>15.658899999999999</v>
      </c>
      <c r="AX93">
        <v>15.6616</v>
      </c>
      <c r="AY93">
        <v>15.6608</v>
      </c>
      <c r="AZ93">
        <v>15.664300000000001</v>
      </c>
      <c r="BA93">
        <v>15.667400000000001</v>
      </c>
      <c r="BB93">
        <v>15.667199999999999</v>
      </c>
      <c r="BC93">
        <v>15.669</v>
      </c>
      <c r="BD93">
        <v>15.667199999999999</v>
      </c>
      <c r="BE93">
        <v>15.6632</v>
      </c>
      <c r="BF93">
        <v>15.664999999999999</v>
      </c>
      <c r="BG93">
        <v>15.6652</v>
      </c>
      <c r="BH93">
        <v>15.664899999999999</v>
      </c>
      <c r="BI93">
        <v>15.662100000000001</v>
      </c>
      <c r="BK93">
        <f t="shared" si="28"/>
        <v>15.658899999999999</v>
      </c>
      <c r="BL93">
        <f t="shared" si="29"/>
        <v>15.722</v>
      </c>
      <c r="BN93">
        <f t="shared" si="31"/>
        <v>90</v>
      </c>
      <c r="BO93" s="4">
        <f>HLOOKUP(BK93,B93:$BI$144,142-BN93,FALSE)</f>
        <v>0.36597222222222209</v>
      </c>
      <c r="BP93" s="4">
        <f>HLOOKUP(BL93,B93:$BI$144,142-BN93,FALSE)</f>
        <v>0.33680555555555552</v>
      </c>
      <c r="BQ93" s="4" t="str">
        <f t="shared" si="30"/>
        <v>0.3659722222222220.336805555555556</v>
      </c>
      <c r="BR93" s="4"/>
    </row>
    <row r="94" spans="1:70" x14ac:dyDescent="0.25">
      <c r="A94" s="2">
        <v>42689</v>
      </c>
      <c r="B94">
        <v>15.759</v>
      </c>
      <c r="C94">
        <v>15.750299999999999</v>
      </c>
      <c r="D94">
        <v>15.7493</v>
      </c>
      <c r="E94">
        <v>15.751200000000001</v>
      </c>
      <c r="F94">
        <v>15.7521</v>
      </c>
      <c r="G94">
        <v>15.752800000000001</v>
      </c>
      <c r="H94">
        <v>15.7544</v>
      </c>
      <c r="I94">
        <v>15.749000000000001</v>
      </c>
      <c r="J94">
        <v>15.7439</v>
      </c>
      <c r="K94">
        <v>15.7416</v>
      </c>
      <c r="L94">
        <v>15.738300000000001</v>
      </c>
      <c r="M94">
        <v>15.744999999999999</v>
      </c>
      <c r="N94">
        <v>15.746700000000001</v>
      </c>
      <c r="O94">
        <v>15.742000000000001</v>
      </c>
      <c r="P94">
        <v>15.7538</v>
      </c>
      <c r="Q94">
        <v>15.763299999999999</v>
      </c>
      <c r="R94">
        <v>15.7714</v>
      </c>
      <c r="S94">
        <v>15.771599999999999</v>
      </c>
      <c r="T94">
        <v>15.7705</v>
      </c>
      <c r="U94">
        <v>15.7676</v>
      </c>
      <c r="V94">
        <v>15.765499999999999</v>
      </c>
      <c r="W94">
        <v>15.7637</v>
      </c>
      <c r="X94">
        <v>15.7585</v>
      </c>
      <c r="Y94">
        <v>15.757400000000001</v>
      </c>
      <c r="Z94">
        <v>15.757099999999999</v>
      </c>
      <c r="AA94">
        <v>15.758599999999999</v>
      </c>
      <c r="AB94">
        <v>15.759399999999999</v>
      </c>
      <c r="AC94">
        <v>15.755000000000001</v>
      </c>
      <c r="AD94">
        <v>15.755800000000001</v>
      </c>
      <c r="AE94">
        <v>15.75</v>
      </c>
      <c r="AF94">
        <v>15.7471</v>
      </c>
      <c r="AG94">
        <v>15.748100000000001</v>
      </c>
      <c r="AH94">
        <v>15.7492</v>
      </c>
      <c r="AI94">
        <v>15.7547</v>
      </c>
      <c r="AJ94">
        <v>15.7484</v>
      </c>
      <c r="AK94">
        <v>15.747999999999999</v>
      </c>
      <c r="AL94">
        <v>15.753500000000001</v>
      </c>
      <c r="AM94">
        <v>15.757199999999999</v>
      </c>
      <c r="AN94">
        <v>15.7483</v>
      </c>
      <c r="AO94">
        <v>15.757400000000001</v>
      </c>
      <c r="AP94">
        <v>15.751799999999999</v>
      </c>
      <c r="AQ94">
        <v>15.763400000000001</v>
      </c>
      <c r="AR94">
        <v>15.7683</v>
      </c>
      <c r="AS94">
        <v>15.7685</v>
      </c>
      <c r="AT94">
        <v>15.7691</v>
      </c>
      <c r="AU94">
        <v>15.7697</v>
      </c>
      <c r="AV94">
        <v>15.7662</v>
      </c>
      <c r="AW94">
        <v>15.761699999999999</v>
      </c>
      <c r="AX94">
        <v>15.7629</v>
      </c>
      <c r="AY94">
        <v>15.7675</v>
      </c>
      <c r="AZ94">
        <v>15.770200000000001</v>
      </c>
      <c r="BA94">
        <v>15.773099999999999</v>
      </c>
      <c r="BB94">
        <v>15.777200000000001</v>
      </c>
      <c r="BC94">
        <v>15.781499999999999</v>
      </c>
      <c r="BD94">
        <v>15.7865</v>
      </c>
      <c r="BE94">
        <v>15.786099999999999</v>
      </c>
      <c r="BF94">
        <v>15.7888</v>
      </c>
      <c r="BG94">
        <v>15.7883</v>
      </c>
      <c r="BH94">
        <v>15.785399999999999</v>
      </c>
      <c r="BI94">
        <v>15.7895</v>
      </c>
      <c r="BK94">
        <f t="shared" si="28"/>
        <v>15.738300000000001</v>
      </c>
      <c r="BL94">
        <f t="shared" si="29"/>
        <v>15.7895</v>
      </c>
      <c r="BN94">
        <f t="shared" si="31"/>
        <v>91</v>
      </c>
      <c r="BO94" s="4">
        <f>HLOOKUP(BK94,B94:$BI$144,142-BN94,FALSE)</f>
        <v>0.34027777777777773</v>
      </c>
      <c r="BP94" s="4">
        <f>HLOOKUP(BL94,B94:$BI$144,142-BN94,FALSE)</f>
        <v>0.37430555555555539</v>
      </c>
      <c r="BQ94" s="4" t="str">
        <f t="shared" si="30"/>
        <v>0.3402777777777780.374305555555555</v>
      </c>
      <c r="BR94" s="4"/>
    </row>
    <row r="95" spans="1:70" x14ac:dyDescent="0.25">
      <c r="A95" s="2">
        <v>42690</v>
      </c>
      <c r="B95">
        <v>15.864599999999999</v>
      </c>
      <c r="C95">
        <v>15.862299999999999</v>
      </c>
      <c r="D95">
        <v>15.866199999999999</v>
      </c>
      <c r="E95">
        <v>15.865399999999999</v>
      </c>
      <c r="F95">
        <v>15.8682</v>
      </c>
      <c r="G95">
        <v>15.862399999999999</v>
      </c>
      <c r="H95">
        <v>15.863300000000001</v>
      </c>
      <c r="I95">
        <v>15.858499999999999</v>
      </c>
      <c r="J95">
        <v>15.857100000000001</v>
      </c>
      <c r="K95">
        <v>15.8596</v>
      </c>
      <c r="L95">
        <v>15.862500000000001</v>
      </c>
      <c r="M95">
        <v>15.861700000000001</v>
      </c>
      <c r="N95">
        <v>15.8651</v>
      </c>
      <c r="O95">
        <v>15.8607</v>
      </c>
      <c r="P95">
        <v>15.859299999999999</v>
      </c>
      <c r="Q95">
        <v>15.8636</v>
      </c>
      <c r="R95">
        <v>15.863799999999999</v>
      </c>
      <c r="S95">
        <v>15.864699999999999</v>
      </c>
      <c r="T95">
        <v>15.8643</v>
      </c>
      <c r="U95">
        <v>15.863</v>
      </c>
      <c r="V95">
        <v>15.8568</v>
      </c>
      <c r="W95">
        <v>15.857100000000001</v>
      </c>
      <c r="X95">
        <v>15.8575</v>
      </c>
      <c r="Y95">
        <v>15.8614</v>
      </c>
      <c r="Z95">
        <v>15.862500000000001</v>
      </c>
      <c r="AA95">
        <v>15.8611</v>
      </c>
      <c r="AB95">
        <v>15.8566</v>
      </c>
      <c r="AC95">
        <v>15.8505</v>
      </c>
      <c r="AD95">
        <v>15.855600000000001</v>
      </c>
      <c r="AE95">
        <v>15.853300000000001</v>
      </c>
      <c r="AF95">
        <v>15.854699999999999</v>
      </c>
      <c r="AG95">
        <v>15.8551</v>
      </c>
      <c r="AH95">
        <v>15.858499999999999</v>
      </c>
      <c r="AI95">
        <v>15.8573</v>
      </c>
      <c r="AJ95">
        <v>15.857799999999999</v>
      </c>
      <c r="AK95">
        <v>15.862</v>
      </c>
      <c r="AL95">
        <v>15.8645</v>
      </c>
      <c r="AM95">
        <v>15.855600000000001</v>
      </c>
      <c r="AN95">
        <v>15.8537</v>
      </c>
      <c r="AO95">
        <v>15.850199999999999</v>
      </c>
      <c r="AP95">
        <v>15.8538</v>
      </c>
      <c r="AQ95">
        <v>15.851599999999999</v>
      </c>
      <c r="AR95">
        <v>15.859</v>
      </c>
      <c r="AS95">
        <v>15.8551</v>
      </c>
      <c r="AT95">
        <v>15.861499999999999</v>
      </c>
      <c r="AU95">
        <v>15.8683</v>
      </c>
      <c r="AV95">
        <v>15.866400000000001</v>
      </c>
      <c r="AW95">
        <v>15.868499999999999</v>
      </c>
      <c r="AX95">
        <v>15.8645</v>
      </c>
      <c r="AY95">
        <v>15.8626</v>
      </c>
      <c r="AZ95">
        <v>15.863099999999999</v>
      </c>
      <c r="BA95">
        <v>15.8691</v>
      </c>
      <c r="BB95">
        <v>15.8719</v>
      </c>
      <c r="BC95">
        <v>15.8687</v>
      </c>
      <c r="BD95">
        <v>15.869199999999999</v>
      </c>
      <c r="BE95">
        <v>15.863</v>
      </c>
      <c r="BF95">
        <v>15.867000000000001</v>
      </c>
      <c r="BG95">
        <v>15.8657</v>
      </c>
      <c r="BH95">
        <v>15.868</v>
      </c>
      <c r="BI95">
        <v>15.857699999999999</v>
      </c>
      <c r="BK95">
        <f t="shared" si="28"/>
        <v>15.850199999999999</v>
      </c>
      <c r="BL95">
        <f t="shared" si="29"/>
        <v>15.8719</v>
      </c>
      <c r="BN95">
        <f t="shared" si="31"/>
        <v>92</v>
      </c>
      <c r="BO95" s="4">
        <f>HLOOKUP(BK95,B95:$BI$144,142-BN95,FALSE)</f>
        <v>0.36041666666666655</v>
      </c>
      <c r="BP95" s="4">
        <f>HLOOKUP(BL95,B95:$BI$144,142-BN95,FALSE)</f>
        <v>0.3694444444444443</v>
      </c>
      <c r="BQ95" s="4" t="str">
        <f t="shared" si="30"/>
        <v>0.3604166666666670.369444444444444</v>
      </c>
      <c r="BR95" s="4"/>
    </row>
    <row r="96" spans="1:70" x14ac:dyDescent="0.25">
      <c r="A96" s="2">
        <v>42691</v>
      </c>
      <c r="B96">
        <v>15.7849</v>
      </c>
      <c r="C96">
        <v>15.778700000000001</v>
      </c>
      <c r="D96">
        <v>15.7828</v>
      </c>
      <c r="E96">
        <v>15.779500000000001</v>
      </c>
      <c r="F96">
        <v>15.7828</v>
      </c>
      <c r="G96">
        <v>15.7828</v>
      </c>
      <c r="H96">
        <v>15.789300000000001</v>
      </c>
      <c r="I96">
        <v>15.7935</v>
      </c>
      <c r="J96">
        <v>15.7974</v>
      </c>
      <c r="K96">
        <v>15.7997</v>
      </c>
      <c r="L96">
        <v>15.8</v>
      </c>
      <c r="M96">
        <v>15.7996</v>
      </c>
      <c r="N96">
        <v>15.799899999999999</v>
      </c>
      <c r="O96">
        <v>15.7988</v>
      </c>
      <c r="P96">
        <v>15.7995</v>
      </c>
      <c r="Q96">
        <v>15.7989</v>
      </c>
      <c r="R96">
        <v>15.801399999999999</v>
      </c>
      <c r="S96">
        <v>15.8012</v>
      </c>
      <c r="T96">
        <v>15.794499999999999</v>
      </c>
      <c r="U96">
        <v>15.7996</v>
      </c>
      <c r="V96">
        <v>15.8073</v>
      </c>
      <c r="W96">
        <v>15.808400000000001</v>
      </c>
      <c r="X96">
        <v>15.808299999999999</v>
      </c>
      <c r="Y96">
        <v>15.8072</v>
      </c>
      <c r="Z96">
        <v>15.8063</v>
      </c>
      <c r="AA96">
        <v>15.807399999999999</v>
      </c>
      <c r="AB96">
        <v>15.8094</v>
      </c>
      <c r="AC96">
        <v>15.8127</v>
      </c>
      <c r="AD96">
        <v>15.820600000000001</v>
      </c>
      <c r="AE96">
        <v>15.809900000000001</v>
      </c>
      <c r="AF96">
        <v>15.8085</v>
      </c>
      <c r="AG96">
        <v>15.810600000000001</v>
      </c>
      <c r="AH96">
        <v>15.807700000000001</v>
      </c>
      <c r="AI96">
        <v>15.801600000000001</v>
      </c>
      <c r="AJ96">
        <v>15.8</v>
      </c>
      <c r="AK96">
        <v>15.801500000000001</v>
      </c>
      <c r="AL96">
        <v>15.796900000000001</v>
      </c>
      <c r="AM96">
        <v>15.8002</v>
      </c>
      <c r="AN96">
        <v>15.8019</v>
      </c>
      <c r="AO96">
        <v>15.8043</v>
      </c>
      <c r="AP96">
        <v>15.809900000000001</v>
      </c>
      <c r="AQ96">
        <v>15.803599999999999</v>
      </c>
      <c r="AR96">
        <v>15.807399999999999</v>
      </c>
      <c r="AS96">
        <v>15.809799999999999</v>
      </c>
      <c r="AT96">
        <v>15.806699999999999</v>
      </c>
      <c r="AU96">
        <v>15.8073</v>
      </c>
      <c r="AV96">
        <v>15.807399999999999</v>
      </c>
      <c r="AW96">
        <v>15.806100000000001</v>
      </c>
      <c r="AX96">
        <v>15.8032</v>
      </c>
      <c r="AY96">
        <v>15.8095</v>
      </c>
      <c r="AZ96">
        <v>15.8088</v>
      </c>
      <c r="BA96">
        <v>15.805999999999999</v>
      </c>
      <c r="BB96">
        <v>15.81</v>
      </c>
      <c r="BC96">
        <v>15.819900000000001</v>
      </c>
      <c r="BD96">
        <v>15.820499999999999</v>
      </c>
      <c r="BE96">
        <v>15.8209</v>
      </c>
      <c r="BF96">
        <v>15.819100000000001</v>
      </c>
      <c r="BG96">
        <v>15.8126</v>
      </c>
      <c r="BH96">
        <v>15.816700000000001</v>
      </c>
      <c r="BI96">
        <v>15.811500000000001</v>
      </c>
      <c r="BK96">
        <f t="shared" si="28"/>
        <v>15.778700000000001</v>
      </c>
      <c r="BL96">
        <f t="shared" si="29"/>
        <v>15.8209</v>
      </c>
      <c r="BN96">
        <f t="shared" si="31"/>
        <v>93</v>
      </c>
      <c r="BO96" s="4">
        <f>HLOOKUP(BK96,B96:$BI$144,142-BN96,FALSE)</f>
        <v>0.33402777777777776</v>
      </c>
      <c r="BP96" s="4">
        <f>HLOOKUP(BL96,B96:$BI$144,142-BN96,FALSE)</f>
        <v>0.37152777777777762</v>
      </c>
      <c r="BQ96" s="4" t="str">
        <f t="shared" si="30"/>
        <v>0.3340277777777780.371527777777778</v>
      </c>
      <c r="BR96" s="4"/>
    </row>
    <row r="97" spans="1:70" x14ac:dyDescent="0.25">
      <c r="A97" s="2">
        <v>42692</v>
      </c>
      <c r="B97">
        <v>15.942399999999999</v>
      </c>
      <c r="C97">
        <v>15.943099999999999</v>
      </c>
      <c r="D97">
        <v>15.943300000000001</v>
      </c>
      <c r="E97">
        <v>15.950699999999999</v>
      </c>
      <c r="F97">
        <v>15.951499999999999</v>
      </c>
      <c r="G97">
        <v>15.9566</v>
      </c>
      <c r="H97">
        <v>15.9435</v>
      </c>
      <c r="I97">
        <v>15.945499999999999</v>
      </c>
      <c r="J97">
        <v>15.9429</v>
      </c>
      <c r="K97">
        <v>15.940799999999999</v>
      </c>
      <c r="L97">
        <v>15.942399999999999</v>
      </c>
      <c r="M97">
        <v>15.942600000000001</v>
      </c>
      <c r="N97">
        <v>15.944699999999999</v>
      </c>
      <c r="O97">
        <v>15.9472</v>
      </c>
      <c r="P97">
        <v>15.9475</v>
      </c>
      <c r="Q97">
        <v>15.946199999999999</v>
      </c>
      <c r="R97">
        <v>15.9497</v>
      </c>
      <c r="S97">
        <v>15.954800000000001</v>
      </c>
      <c r="T97">
        <v>15.9534</v>
      </c>
      <c r="U97">
        <v>15.958</v>
      </c>
      <c r="V97">
        <v>15.961600000000001</v>
      </c>
      <c r="W97">
        <v>15.959099999999999</v>
      </c>
      <c r="X97">
        <v>15.962400000000001</v>
      </c>
      <c r="Y97">
        <v>15.957100000000001</v>
      </c>
      <c r="Z97">
        <v>15.9648</v>
      </c>
      <c r="AA97">
        <v>15.9665</v>
      </c>
      <c r="AB97">
        <v>15.956799999999999</v>
      </c>
      <c r="AC97">
        <v>15.9574</v>
      </c>
      <c r="AD97">
        <v>15.957599999999999</v>
      </c>
      <c r="AE97">
        <v>15.957800000000001</v>
      </c>
      <c r="AF97">
        <v>15.9549</v>
      </c>
      <c r="AG97">
        <v>15.955</v>
      </c>
      <c r="AH97">
        <v>15.9565</v>
      </c>
      <c r="AI97">
        <v>15.9566</v>
      </c>
      <c r="AJ97">
        <v>15.955500000000001</v>
      </c>
      <c r="AK97">
        <v>15.9496</v>
      </c>
      <c r="AL97">
        <v>15.9474</v>
      </c>
      <c r="AM97">
        <v>15.9452</v>
      </c>
      <c r="AN97">
        <v>15.940300000000001</v>
      </c>
      <c r="AO97">
        <v>15.9445</v>
      </c>
      <c r="AP97">
        <v>15.9473</v>
      </c>
      <c r="AQ97">
        <v>15.942600000000001</v>
      </c>
      <c r="AR97">
        <v>15.9474</v>
      </c>
      <c r="AS97">
        <v>15.9419</v>
      </c>
      <c r="AT97">
        <v>15.942500000000001</v>
      </c>
      <c r="AU97">
        <v>15.9389</v>
      </c>
      <c r="AV97">
        <v>15.939</v>
      </c>
      <c r="AW97">
        <v>15.9436</v>
      </c>
      <c r="AX97">
        <v>15.9406</v>
      </c>
      <c r="AY97">
        <v>15.9369</v>
      </c>
      <c r="AZ97">
        <v>15.9354</v>
      </c>
      <c r="BA97">
        <v>15.937799999999999</v>
      </c>
      <c r="BB97">
        <v>15.936400000000001</v>
      </c>
      <c r="BC97">
        <v>15.945</v>
      </c>
      <c r="BD97">
        <v>15.944699999999999</v>
      </c>
      <c r="BE97">
        <v>15.943099999999999</v>
      </c>
      <c r="BF97">
        <v>15.947900000000001</v>
      </c>
      <c r="BG97">
        <v>15.948399999999999</v>
      </c>
      <c r="BH97">
        <v>15.953799999999999</v>
      </c>
      <c r="BI97">
        <v>15.954599999999999</v>
      </c>
      <c r="BK97">
        <f t="shared" si="28"/>
        <v>15.9354</v>
      </c>
      <c r="BL97">
        <f t="shared" si="29"/>
        <v>15.9665</v>
      </c>
      <c r="BN97">
        <f t="shared" si="31"/>
        <v>94</v>
      </c>
      <c r="BO97" s="4">
        <f>HLOOKUP(BK97,B97:$BI$144,142-BN97,FALSE)</f>
        <v>0.36805555555555541</v>
      </c>
      <c r="BP97" s="4">
        <f>HLOOKUP(BL97,B97:$BI$144,142-BN97,FALSE)</f>
        <v>0.35069444444444436</v>
      </c>
      <c r="BQ97" s="4" t="str">
        <f t="shared" si="30"/>
        <v>0.3680555555555550.350694444444444</v>
      </c>
      <c r="BR97" s="4"/>
    </row>
    <row r="98" spans="1:70" x14ac:dyDescent="0.25">
      <c r="A98" s="2">
        <v>42695</v>
      </c>
      <c r="B98">
        <v>16.065799999999999</v>
      </c>
      <c r="C98">
        <v>16.064699999999998</v>
      </c>
      <c r="D98">
        <v>16.0627</v>
      </c>
      <c r="E98">
        <v>16.066199999999998</v>
      </c>
      <c r="F98">
        <v>16.062799999999999</v>
      </c>
      <c r="G98">
        <v>16.060600000000001</v>
      </c>
      <c r="H98">
        <v>16.062200000000001</v>
      </c>
      <c r="I98">
        <v>16.060600000000001</v>
      </c>
      <c r="J98">
        <v>16.0593</v>
      </c>
      <c r="K98">
        <v>16.056799999999999</v>
      </c>
      <c r="L98">
        <v>16.0533</v>
      </c>
      <c r="M98">
        <v>16.053599999999999</v>
      </c>
      <c r="N98">
        <v>16.0503</v>
      </c>
      <c r="O98">
        <v>16.048999999999999</v>
      </c>
      <c r="P98">
        <v>16.0472</v>
      </c>
      <c r="Q98">
        <v>16.054600000000001</v>
      </c>
      <c r="R98">
        <v>16.047699999999999</v>
      </c>
      <c r="S98">
        <v>16.047499999999999</v>
      </c>
      <c r="T98">
        <v>16.050699999999999</v>
      </c>
      <c r="U98">
        <v>16.054099999999998</v>
      </c>
      <c r="V98">
        <v>16.051400000000001</v>
      </c>
      <c r="W98">
        <v>16.053999999999998</v>
      </c>
      <c r="X98">
        <v>16.061</v>
      </c>
      <c r="Y98">
        <v>16.0562</v>
      </c>
      <c r="Z98">
        <v>16.060099999999998</v>
      </c>
      <c r="AA98">
        <v>16.055299999999999</v>
      </c>
      <c r="AB98">
        <v>16.053699999999999</v>
      </c>
      <c r="AC98">
        <v>16.049900000000001</v>
      </c>
      <c r="AD98">
        <v>16.0532</v>
      </c>
      <c r="AE98">
        <v>16.041699999999999</v>
      </c>
      <c r="AF98">
        <v>16.046500000000002</v>
      </c>
      <c r="AG98">
        <v>16.048500000000001</v>
      </c>
      <c r="AH98">
        <v>16.0503</v>
      </c>
      <c r="AI98">
        <v>16.061399999999999</v>
      </c>
      <c r="AJ98">
        <v>16.067599999999999</v>
      </c>
      <c r="AK98">
        <v>16.0639</v>
      </c>
      <c r="AL98">
        <v>16.063500000000001</v>
      </c>
      <c r="AM98">
        <v>16.070499999999999</v>
      </c>
      <c r="AN98">
        <v>16.063199999999998</v>
      </c>
      <c r="AO98">
        <v>16.058900000000001</v>
      </c>
      <c r="AP98">
        <v>16.055399999999999</v>
      </c>
      <c r="AQ98">
        <v>16.049199999999999</v>
      </c>
      <c r="AR98">
        <v>16.046700000000001</v>
      </c>
      <c r="AS98">
        <v>16.046800000000001</v>
      </c>
      <c r="AT98">
        <v>16.046399999999998</v>
      </c>
      <c r="AU98">
        <v>16.046800000000001</v>
      </c>
      <c r="AV98">
        <v>16.047799999999999</v>
      </c>
      <c r="AW98">
        <v>16.049299999999999</v>
      </c>
      <c r="AX98">
        <v>16.046500000000002</v>
      </c>
      <c r="AY98">
        <v>16.0428</v>
      </c>
      <c r="AZ98">
        <v>16.045300000000001</v>
      </c>
      <c r="BA98">
        <v>16.0458</v>
      </c>
      <c r="BB98">
        <v>16.046800000000001</v>
      </c>
      <c r="BC98">
        <v>16.0382</v>
      </c>
      <c r="BD98">
        <v>16.039899999999999</v>
      </c>
      <c r="BE98">
        <v>16.042899999999999</v>
      </c>
      <c r="BF98">
        <v>16.038900000000002</v>
      </c>
      <c r="BG98">
        <v>16.036799999999999</v>
      </c>
      <c r="BH98">
        <v>16.038900000000002</v>
      </c>
      <c r="BI98">
        <v>16.05</v>
      </c>
      <c r="BK98">
        <f t="shared" si="28"/>
        <v>16.036799999999999</v>
      </c>
      <c r="BL98">
        <f t="shared" si="29"/>
        <v>16.070499999999999</v>
      </c>
      <c r="BN98">
        <f t="shared" si="31"/>
        <v>95</v>
      </c>
      <c r="BO98" s="4">
        <f>HLOOKUP(BK98,B98:$BI$144,142-BN98,FALSE)</f>
        <v>0.37291666666666651</v>
      </c>
      <c r="BP98" s="4">
        <f>HLOOKUP(BL98,B98:$BI$144,142-BN98,FALSE)</f>
        <v>0.35902777777777767</v>
      </c>
      <c r="BQ98" s="4" t="str">
        <f t="shared" si="30"/>
        <v>0.3729166666666670.359027777777778</v>
      </c>
      <c r="BR98" s="4"/>
    </row>
    <row r="99" spans="1:70" x14ac:dyDescent="0.25">
      <c r="A99" s="2">
        <v>42696</v>
      </c>
      <c r="B99">
        <v>16.015000000000001</v>
      </c>
      <c r="C99">
        <v>16.007999999999999</v>
      </c>
      <c r="D99">
        <v>16.015599999999999</v>
      </c>
      <c r="E99">
        <v>16.014399999999998</v>
      </c>
      <c r="F99">
        <v>16.016100000000002</v>
      </c>
      <c r="G99">
        <v>16.017600000000002</v>
      </c>
      <c r="H99">
        <v>16.027999999999999</v>
      </c>
      <c r="I99">
        <v>16.032399999999999</v>
      </c>
      <c r="J99">
        <v>16.034199999999998</v>
      </c>
      <c r="K99">
        <v>16.032800000000002</v>
      </c>
      <c r="L99">
        <v>16.029299999999999</v>
      </c>
      <c r="M99">
        <v>16.024899999999999</v>
      </c>
      <c r="N99">
        <v>16.026399999999999</v>
      </c>
      <c r="O99">
        <v>16.026299999999999</v>
      </c>
      <c r="P99">
        <v>16.0274</v>
      </c>
      <c r="Q99">
        <v>16.0246</v>
      </c>
      <c r="R99">
        <v>16.020199999999999</v>
      </c>
      <c r="S99">
        <v>16.018799999999999</v>
      </c>
      <c r="T99">
        <v>16.0123</v>
      </c>
      <c r="U99">
        <v>16.017099999999999</v>
      </c>
      <c r="V99">
        <v>16.0215</v>
      </c>
      <c r="W99">
        <v>16.017800000000001</v>
      </c>
      <c r="X99">
        <v>16.013999999999999</v>
      </c>
      <c r="Y99">
        <v>16.012599999999999</v>
      </c>
      <c r="Z99">
        <v>16.011399999999998</v>
      </c>
      <c r="AA99">
        <v>16.013000000000002</v>
      </c>
      <c r="AB99">
        <v>16.0122</v>
      </c>
      <c r="AC99">
        <v>16.010200000000001</v>
      </c>
      <c r="AD99">
        <v>16.005400000000002</v>
      </c>
      <c r="AE99">
        <v>16.007999999999999</v>
      </c>
      <c r="AF99">
        <v>16.005800000000001</v>
      </c>
      <c r="AG99">
        <v>16.001100000000001</v>
      </c>
      <c r="AH99">
        <v>15.991099999999999</v>
      </c>
      <c r="AI99">
        <v>15.994899999999999</v>
      </c>
      <c r="AJ99">
        <v>16.000499999999999</v>
      </c>
      <c r="AK99">
        <v>16.0001</v>
      </c>
      <c r="AL99">
        <v>16.005299999999998</v>
      </c>
      <c r="AM99">
        <v>16.020199999999999</v>
      </c>
      <c r="AN99">
        <v>16.0273</v>
      </c>
      <c r="AO99">
        <v>16.032</v>
      </c>
      <c r="AP99">
        <v>16.028600000000001</v>
      </c>
      <c r="AQ99">
        <v>16.035499999999999</v>
      </c>
      <c r="AR99">
        <v>16.038699999999999</v>
      </c>
      <c r="AS99">
        <v>16.036200000000001</v>
      </c>
      <c r="AT99">
        <v>16.037500000000001</v>
      </c>
      <c r="AU99">
        <v>16.0318</v>
      </c>
      <c r="AV99">
        <v>16.034500000000001</v>
      </c>
      <c r="AW99">
        <v>16.037500000000001</v>
      </c>
      <c r="AX99">
        <v>16.037700000000001</v>
      </c>
      <c r="AY99">
        <v>16.037299999999998</v>
      </c>
      <c r="AZ99">
        <v>16.036200000000001</v>
      </c>
      <c r="BA99">
        <v>16.041</v>
      </c>
      <c r="BB99">
        <v>16.034099999999999</v>
      </c>
      <c r="BC99">
        <v>16.0335</v>
      </c>
      <c r="BD99">
        <v>16.0274</v>
      </c>
      <c r="BE99">
        <v>16.0274</v>
      </c>
      <c r="BF99">
        <v>16.029299999999999</v>
      </c>
      <c r="BG99">
        <v>16.035399999999999</v>
      </c>
      <c r="BH99">
        <v>16.043900000000001</v>
      </c>
      <c r="BI99">
        <v>16.043500000000002</v>
      </c>
      <c r="BK99">
        <f t="shared" si="28"/>
        <v>15.991099999999999</v>
      </c>
      <c r="BL99">
        <f t="shared" si="29"/>
        <v>16.043900000000001</v>
      </c>
      <c r="BN99">
        <f t="shared" si="31"/>
        <v>96</v>
      </c>
      <c r="BO99" s="4">
        <f>HLOOKUP(BK99,B99:$BI$144,142-BN99,FALSE)</f>
        <v>0.35555555555555546</v>
      </c>
      <c r="BP99" s="4">
        <f>HLOOKUP(BL99,B99:$BI$144,142-BN99,FALSE)</f>
        <v>0.37361111111111095</v>
      </c>
      <c r="BQ99" s="4" t="str">
        <f t="shared" si="30"/>
        <v>0.3555555555555550.373611111111111</v>
      </c>
      <c r="BR99" s="4"/>
    </row>
    <row r="100" spans="1:70" x14ac:dyDescent="0.25">
      <c r="A100" s="2">
        <v>42697</v>
      </c>
      <c r="B100">
        <v>16.0807</v>
      </c>
      <c r="C100">
        <v>16.081</v>
      </c>
      <c r="D100">
        <v>16.078199999999999</v>
      </c>
      <c r="E100">
        <v>16.078900000000001</v>
      </c>
      <c r="F100">
        <v>16.079799999999999</v>
      </c>
      <c r="G100">
        <v>16.0809</v>
      </c>
      <c r="H100">
        <v>16.080500000000001</v>
      </c>
      <c r="I100">
        <v>16.0764</v>
      </c>
      <c r="J100">
        <v>16.076000000000001</v>
      </c>
      <c r="K100">
        <v>16.0745</v>
      </c>
      <c r="L100">
        <v>16.0747</v>
      </c>
      <c r="M100">
        <v>16.073499999999999</v>
      </c>
      <c r="N100">
        <v>16.073799999999999</v>
      </c>
      <c r="O100">
        <v>16.075500000000002</v>
      </c>
      <c r="P100">
        <v>16.075600000000001</v>
      </c>
      <c r="Q100">
        <v>16.0745</v>
      </c>
      <c r="R100">
        <v>16.073899999999998</v>
      </c>
      <c r="S100">
        <v>16.0749</v>
      </c>
      <c r="T100">
        <v>16.074000000000002</v>
      </c>
      <c r="U100">
        <v>16.072500000000002</v>
      </c>
      <c r="V100">
        <v>16.076599999999999</v>
      </c>
      <c r="W100">
        <v>16.0763</v>
      </c>
      <c r="X100">
        <v>16.072700000000001</v>
      </c>
      <c r="Y100">
        <v>16.071100000000001</v>
      </c>
      <c r="Z100">
        <v>16.074200000000001</v>
      </c>
      <c r="AA100">
        <v>16.0745</v>
      </c>
      <c r="AB100">
        <v>16.074200000000001</v>
      </c>
      <c r="AC100">
        <v>16.075700000000001</v>
      </c>
      <c r="AD100">
        <v>16.0733</v>
      </c>
      <c r="AE100">
        <v>16.071200000000001</v>
      </c>
      <c r="AF100">
        <v>16.072900000000001</v>
      </c>
      <c r="AG100">
        <v>16.075199999999999</v>
      </c>
      <c r="AH100">
        <v>16.069800000000001</v>
      </c>
      <c r="AI100">
        <v>16.067499999999999</v>
      </c>
      <c r="AJ100">
        <v>16.066500000000001</v>
      </c>
      <c r="AK100">
        <v>16.0672</v>
      </c>
      <c r="AL100">
        <v>16.065799999999999</v>
      </c>
      <c r="AM100">
        <v>16.062899999999999</v>
      </c>
      <c r="AN100">
        <v>16.0595</v>
      </c>
      <c r="AO100">
        <v>16.060300000000002</v>
      </c>
      <c r="AP100">
        <v>16.061599999999999</v>
      </c>
      <c r="AQ100">
        <v>16.064399999999999</v>
      </c>
      <c r="AR100">
        <v>16.0641</v>
      </c>
      <c r="AS100">
        <v>16.061399999999999</v>
      </c>
      <c r="AT100">
        <v>16.058599999999998</v>
      </c>
      <c r="AU100">
        <v>16.056899999999999</v>
      </c>
      <c r="AV100">
        <v>16.055199999999999</v>
      </c>
      <c r="AW100">
        <v>16.0564</v>
      </c>
      <c r="AX100">
        <v>16.059200000000001</v>
      </c>
      <c r="AY100">
        <v>16.0626</v>
      </c>
      <c r="AZ100">
        <v>16.0642</v>
      </c>
      <c r="BA100">
        <v>16.065100000000001</v>
      </c>
      <c r="BB100">
        <v>16.066700000000001</v>
      </c>
      <c r="BC100">
        <v>16.066800000000001</v>
      </c>
      <c r="BD100">
        <v>16.0686</v>
      </c>
      <c r="BE100">
        <v>16.066099999999999</v>
      </c>
      <c r="BF100">
        <v>16.067699999999999</v>
      </c>
      <c r="BG100">
        <v>16.067299999999999</v>
      </c>
      <c r="BH100">
        <v>16.066700000000001</v>
      </c>
      <c r="BI100">
        <v>16.065799999999999</v>
      </c>
      <c r="BK100">
        <f t="shared" si="28"/>
        <v>16.055199999999999</v>
      </c>
      <c r="BL100">
        <f t="shared" si="29"/>
        <v>16.081</v>
      </c>
      <c r="BN100">
        <f t="shared" si="31"/>
        <v>97</v>
      </c>
      <c r="BO100" s="4">
        <f>HLOOKUP(BK100,B100:$BI$144,142-BN100,FALSE)</f>
        <v>0.36527777777777765</v>
      </c>
      <c r="BP100" s="4">
        <f>HLOOKUP(BL100,B100:$BI$144,142-BN100,FALSE)</f>
        <v>0.33402777777777776</v>
      </c>
      <c r="BQ100" s="4" t="str">
        <f t="shared" si="30"/>
        <v>0.3652777777777780.334027777777778</v>
      </c>
      <c r="BR100" s="4"/>
    </row>
    <row r="101" spans="1:70" x14ac:dyDescent="0.25">
      <c r="A101" s="2">
        <v>42698</v>
      </c>
      <c r="B101">
        <v>16.166399999999999</v>
      </c>
      <c r="C101">
        <v>16.173200000000001</v>
      </c>
      <c r="D101">
        <v>16.170000000000002</v>
      </c>
      <c r="E101">
        <v>16.1677</v>
      </c>
      <c r="F101">
        <v>16.166799999999999</v>
      </c>
      <c r="G101">
        <v>16.1647</v>
      </c>
      <c r="H101">
        <v>16.174499999999998</v>
      </c>
      <c r="I101">
        <v>16.173400000000001</v>
      </c>
      <c r="J101">
        <v>16.1752</v>
      </c>
      <c r="K101">
        <v>16.182300000000001</v>
      </c>
      <c r="L101">
        <v>16.182400000000001</v>
      </c>
      <c r="M101">
        <v>16.178999999999998</v>
      </c>
      <c r="N101">
        <v>16.1813</v>
      </c>
      <c r="O101">
        <v>16.193300000000001</v>
      </c>
      <c r="P101">
        <v>16.191500000000001</v>
      </c>
      <c r="Q101">
        <v>16.193200000000001</v>
      </c>
      <c r="R101">
        <v>16.192399999999999</v>
      </c>
      <c r="S101">
        <v>16.200700000000001</v>
      </c>
      <c r="T101">
        <v>16.198699999999999</v>
      </c>
      <c r="U101">
        <v>16.200600000000001</v>
      </c>
      <c r="V101">
        <v>16.200099999999999</v>
      </c>
      <c r="W101">
        <v>16.197700000000001</v>
      </c>
      <c r="X101">
        <v>16.197500000000002</v>
      </c>
      <c r="Y101">
        <v>16.197299999999998</v>
      </c>
      <c r="Z101">
        <v>16.198699999999999</v>
      </c>
      <c r="AA101">
        <v>16.198</v>
      </c>
      <c r="AB101">
        <v>16.199400000000001</v>
      </c>
      <c r="AC101">
        <v>16.197199999999999</v>
      </c>
      <c r="AD101">
        <v>16.198799999999999</v>
      </c>
      <c r="AE101">
        <v>16.202000000000002</v>
      </c>
      <c r="AF101">
        <v>16.198599999999999</v>
      </c>
      <c r="AG101">
        <v>16.203199999999999</v>
      </c>
      <c r="AH101">
        <v>16.202400000000001</v>
      </c>
      <c r="AI101">
        <v>16.2028</v>
      </c>
      <c r="AJ101">
        <v>16.200500000000002</v>
      </c>
      <c r="AK101">
        <v>16.195399999999999</v>
      </c>
      <c r="AL101">
        <v>16.194199999999999</v>
      </c>
      <c r="AM101">
        <v>16.194800000000001</v>
      </c>
      <c r="AN101">
        <v>16.1877</v>
      </c>
      <c r="AO101">
        <v>16.185300000000002</v>
      </c>
      <c r="AP101">
        <v>16.1953</v>
      </c>
      <c r="AQ101">
        <v>16.196100000000001</v>
      </c>
      <c r="AR101">
        <v>16.1968</v>
      </c>
      <c r="AS101">
        <v>16.199000000000002</v>
      </c>
      <c r="AT101">
        <v>16.205100000000002</v>
      </c>
      <c r="AU101">
        <v>16.205100000000002</v>
      </c>
      <c r="AV101">
        <v>16.209399999999999</v>
      </c>
      <c r="AW101">
        <v>16.207599999999999</v>
      </c>
      <c r="AX101">
        <v>16.203199999999999</v>
      </c>
      <c r="AY101">
        <v>16.197399999999998</v>
      </c>
      <c r="AZ101">
        <v>16.1922</v>
      </c>
      <c r="BA101">
        <v>16.190200000000001</v>
      </c>
      <c r="BB101">
        <v>16.1892</v>
      </c>
      <c r="BC101">
        <v>16.190799999999999</v>
      </c>
      <c r="BD101">
        <v>16.190000000000001</v>
      </c>
      <c r="BE101">
        <v>16.188300000000002</v>
      </c>
      <c r="BF101">
        <v>16.185600000000001</v>
      </c>
      <c r="BG101">
        <v>16.188500000000001</v>
      </c>
      <c r="BH101">
        <v>16.186</v>
      </c>
      <c r="BI101">
        <v>16.184699999999999</v>
      </c>
      <c r="BK101">
        <f t="shared" si="28"/>
        <v>16.1647</v>
      </c>
      <c r="BL101">
        <f t="shared" si="29"/>
        <v>16.209399999999999</v>
      </c>
      <c r="BN101">
        <f t="shared" si="31"/>
        <v>98</v>
      </c>
      <c r="BO101" s="4">
        <f>HLOOKUP(BK101,B101:$BI$144,142-BN101,FALSE)</f>
        <v>0.33680555555555552</v>
      </c>
      <c r="BP101" s="4">
        <f>HLOOKUP(BL101,B101:$BI$144,142-BN101,FALSE)</f>
        <v>0.36527777777777765</v>
      </c>
      <c r="BQ101" s="4" t="str">
        <f t="shared" si="30"/>
        <v>0.3368055555555560.365277777777778</v>
      </c>
      <c r="BR101" s="4"/>
    </row>
    <row r="102" spans="1:70" x14ac:dyDescent="0.25">
      <c r="A102" s="2">
        <v>42699</v>
      </c>
      <c r="B102">
        <v>16.3507</v>
      </c>
      <c r="C102">
        <v>16.351700000000001</v>
      </c>
      <c r="D102">
        <v>16.351600000000001</v>
      </c>
      <c r="E102">
        <v>16.348400000000002</v>
      </c>
      <c r="F102">
        <v>16.346499999999999</v>
      </c>
      <c r="G102">
        <v>16.351199999999999</v>
      </c>
      <c r="H102">
        <v>16.346900000000002</v>
      </c>
      <c r="I102">
        <v>16.344999999999999</v>
      </c>
      <c r="J102">
        <v>16.3446</v>
      </c>
      <c r="K102">
        <v>16.341999999999999</v>
      </c>
      <c r="L102">
        <v>16.344100000000001</v>
      </c>
      <c r="M102">
        <v>16.3398</v>
      </c>
      <c r="N102">
        <v>16.340900000000001</v>
      </c>
      <c r="O102">
        <v>16.343499999999999</v>
      </c>
      <c r="P102">
        <v>16.339600000000001</v>
      </c>
      <c r="Q102">
        <v>16.3399</v>
      </c>
      <c r="R102">
        <v>16.342099999999999</v>
      </c>
      <c r="S102">
        <v>16.345800000000001</v>
      </c>
      <c r="T102">
        <v>16.348400000000002</v>
      </c>
      <c r="U102">
        <v>16.347799999999999</v>
      </c>
      <c r="V102">
        <v>16.3506</v>
      </c>
      <c r="W102">
        <v>16.3568</v>
      </c>
      <c r="X102">
        <v>16.358699999999999</v>
      </c>
      <c r="Y102">
        <v>16.356300000000001</v>
      </c>
      <c r="Z102">
        <v>16.346800000000002</v>
      </c>
      <c r="AA102">
        <v>16.348500000000001</v>
      </c>
      <c r="AB102">
        <v>16.3521</v>
      </c>
      <c r="AC102">
        <v>16.354900000000001</v>
      </c>
      <c r="AD102">
        <v>16.353200000000001</v>
      </c>
      <c r="AE102">
        <v>16.3476</v>
      </c>
      <c r="AF102">
        <v>16.3461</v>
      </c>
      <c r="AG102">
        <v>16.348800000000001</v>
      </c>
      <c r="AH102">
        <v>16.3504</v>
      </c>
      <c r="AI102">
        <v>16.352900000000002</v>
      </c>
      <c r="AJ102">
        <v>16.355699999999999</v>
      </c>
      <c r="AK102">
        <v>16.353100000000001</v>
      </c>
      <c r="AL102">
        <v>16.347300000000001</v>
      </c>
      <c r="AM102">
        <v>16.3431</v>
      </c>
      <c r="AN102">
        <v>16.339300000000001</v>
      </c>
      <c r="AO102">
        <v>16.337499999999999</v>
      </c>
      <c r="AP102">
        <v>16.340499999999999</v>
      </c>
      <c r="AQ102">
        <v>16.329499999999999</v>
      </c>
      <c r="AR102">
        <v>16.3354</v>
      </c>
      <c r="AS102">
        <v>16.332599999999999</v>
      </c>
      <c r="AT102">
        <v>16.335100000000001</v>
      </c>
      <c r="AU102">
        <v>16.339200000000002</v>
      </c>
      <c r="AV102">
        <v>16.338699999999999</v>
      </c>
      <c r="AW102">
        <v>16.32</v>
      </c>
      <c r="AX102">
        <v>16.329699999999999</v>
      </c>
      <c r="AY102">
        <v>16.317599999999999</v>
      </c>
      <c r="AZ102">
        <v>16.304400000000001</v>
      </c>
      <c r="BA102">
        <v>16.311299999999999</v>
      </c>
      <c r="BB102">
        <v>16.312799999999999</v>
      </c>
      <c r="BC102">
        <v>16.314699999999998</v>
      </c>
      <c r="BD102">
        <v>16.313300000000002</v>
      </c>
      <c r="BE102">
        <v>16.309699999999999</v>
      </c>
      <c r="BF102">
        <v>16.305</v>
      </c>
      <c r="BG102">
        <v>16.3035</v>
      </c>
      <c r="BH102">
        <v>16.3049</v>
      </c>
      <c r="BI102">
        <v>16.2973</v>
      </c>
      <c r="BK102">
        <f t="shared" si="28"/>
        <v>16.2973</v>
      </c>
      <c r="BL102">
        <f t="shared" si="29"/>
        <v>16.358699999999999</v>
      </c>
      <c r="BN102">
        <f t="shared" si="31"/>
        <v>99</v>
      </c>
      <c r="BO102" s="4">
        <f>HLOOKUP(BK102,B102:$BI$144,142-BN102,FALSE)</f>
        <v>0.37430555555555539</v>
      </c>
      <c r="BP102" s="4">
        <f>HLOOKUP(BL102,B102:$BI$144,142-BN102,FALSE)</f>
        <v>0.34861111111111104</v>
      </c>
      <c r="BQ102" s="4" t="str">
        <f t="shared" si="30"/>
        <v>0.3743055555555550.348611111111111</v>
      </c>
      <c r="BR102" s="4"/>
    </row>
    <row r="103" spans="1:70" x14ac:dyDescent="0.25">
      <c r="A103" s="2">
        <v>42702</v>
      </c>
      <c r="B103">
        <v>16.191600000000001</v>
      </c>
      <c r="C103">
        <v>16.193200000000001</v>
      </c>
      <c r="D103">
        <v>16.1904</v>
      </c>
      <c r="E103">
        <v>16.190799999999999</v>
      </c>
      <c r="F103">
        <v>16.1858</v>
      </c>
      <c r="G103">
        <v>16.180499999999999</v>
      </c>
      <c r="H103">
        <v>16.179200000000002</v>
      </c>
      <c r="I103">
        <v>16.18</v>
      </c>
      <c r="J103">
        <v>16.1845</v>
      </c>
      <c r="K103">
        <v>16.193200000000001</v>
      </c>
      <c r="L103">
        <v>16.190799999999999</v>
      </c>
      <c r="M103">
        <v>16.1877</v>
      </c>
      <c r="N103">
        <v>16.186299999999999</v>
      </c>
      <c r="O103">
        <v>16.187000000000001</v>
      </c>
      <c r="P103">
        <v>16.1953</v>
      </c>
      <c r="Q103">
        <v>16.200399999999998</v>
      </c>
      <c r="R103">
        <v>16.2027</v>
      </c>
      <c r="S103">
        <v>16.200600000000001</v>
      </c>
      <c r="T103">
        <v>16.202100000000002</v>
      </c>
      <c r="U103">
        <v>16.207799999999999</v>
      </c>
      <c r="V103">
        <v>16.2075</v>
      </c>
      <c r="W103">
        <v>16.218699999999998</v>
      </c>
      <c r="X103">
        <v>16.221499999999999</v>
      </c>
      <c r="Y103">
        <v>16.218900000000001</v>
      </c>
      <c r="Z103">
        <v>16.2196</v>
      </c>
      <c r="AA103">
        <v>16.224299999999999</v>
      </c>
      <c r="AB103">
        <v>16.223700000000001</v>
      </c>
      <c r="AC103">
        <v>16.220800000000001</v>
      </c>
      <c r="AD103">
        <v>16.222999999999999</v>
      </c>
      <c r="AE103">
        <v>16.222899999999999</v>
      </c>
      <c r="AF103">
        <v>16.222999999999999</v>
      </c>
      <c r="AG103">
        <v>16.2197</v>
      </c>
      <c r="AH103">
        <v>16.220199999999998</v>
      </c>
      <c r="AI103">
        <v>16.2149</v>
      </c>
      <c r="AJ103">
        <v>16.209299999999999</v>
      </c>
      <c r="AK103">
        <v>16.2164</v>
      </c>
      <c r="AL103">
        <v>16.224900000000002</v>
      </c>
      <c r="AM103">
        <v>16.2347</v>
      </c>
      <c r="AN103">
        <v>16.236999999999998</v>
      </c>
      <c r="AO103">
        <v>16.242100000000001</v>
      </c>
      <c r="AP103">
        <v>16.241099999999999</v>
      </c>
      <c r="AQ103">
        <v>16.234000000000002</v>
      </c>
      <c r="AR103">
        <v>16.236999999999998</v>
      </c>
      <c r="AS103">
        <v>16.237200000000001</v>
      </c>
      <c r="AT103">
        <v>16.234999999999999</v>
      </c>
      <c r="AU103">
        <v>16.232900000000001</v>
      </c>
      <c r="AV103">
        <v>16.2318</v>
      </c>
      <c r="AW103">
        <v>16.2379</v>
      </c>
      <c r="AX103">
        <v>16.2409</v>
      </c>
      <c r="AY103">
        <v>16.2394</v>
      </c>
      <c r="AZ103">
        <v>16.238900000000001</v>
      </c>
      <c r="BA103">
        <v>16.2377</v>
      </c>
      <c r="BB103">
        <v>16.235399999999998</v>
      </c>
      <c r="BC103">
        <v>16.236499999999999</v>
      </c>
      <c r="BD103">
        <v>16.240600000000001</v>
      </c>
      <c r="BE103">
        <v>16.241099999999999</v>
      </c>
      <c r="BF103">
        <v>16.242100000000001</v>
      </c>
      <c r="BG103">
        <v>16.241800000000001</v>
      </c>
      <c r="BH103">
        <v>16.235600000000002</v>
      </c>
      <c r="BI103">
        <v>16.227799999999998</v>
      </c>
      <c r="BK103">
        <f t="shared" si="28"/>
        <v>16.179200000000002</v>
      </c>
      <c r="BL103">
        <f t="shared" si="29"/>
        <v>16.242100000000001</v>
      </c>
      <c r="BN103">
        <f t="shared" si="31"/>
        <v>100</v>
      </c>
      <c r="BO103" s="4">
        <f>HLOOKUP(BK103,B103:$BI$144,142-BN103,FALSE)</f>
        <v>0.33749999999999997</v>
      </c>
      <c r="BP103" s="4">
        <f>HLOOKUP(BL103,B103:$BI$144,142-BN103,FALSE)</f>
        <v>0.36041666666666655</v>
      </c>
      <c r="BQ103" s="4" t="str">
        <f t="shared" si="30"/>
        <v>0.33750.360416666666667</v>
      </c>
      <c r="BR103" s="4"/>
    </row>
    <row r="104" spans="1:70" x14ac:dyDescent="0.25">
      <c r="A104" s="2">
        <v>42703</v>
      </c>
      <c r="B104">
        <v>16.1648</v>
      </c>
      <c r="C104">
        <v>16.1617</v>
      </c>
      <c r="D104">
        <v>16.1646</v>
      </c>
      <c r="E104">
        <v>16.155100000000001</v>
      </c>
      <c r="F104">
        <v>16.154399999999999</v>
      </c>
      <c r="G104">
        <v>16.152999999999999</v>
      </c>
      <c r="H104">
        <v>16.153600000000001</v>
      </c>
      <c r="I104">
        <v>16.150500000000001</v>
      </c>
      <c r="J104">
        <v>16.145900000000001</v>
      </c>
      <c r="K104">
        <v>16.141100000000002</v>
      </c>
      <c r="L104">
        <v>16.145800000000001</v>
      </c>
      <c r="M104">
        <v>16.1448</v>
      </c>
      <c r="N104">
        <v>16.1462</v>
      </c>
      <c r="O104">
        <v>16.149100000000001</v>
      </c>
      <c r="P104">
        <v>16.149999999999999</v>
      </c>
      <c r="Q104">
        <v>16.155899999999999</v>
      </c>
      <c r="R104">
        <v>16.1553</v>
      </c>
      <c r="S104">
        <v>16.159800000000001</v>
      </c>
      <c r="T104">
        <v>16.1571</v>
      </c>
      <c r="U104">
        <v>16.153199999999998</v>
      </c>
      <c r="V104">
        <v>16.151900000000001</v>
      </c>
      <c r="W104">
        <v>16.149799999999999</v>
      </c>
      <c r="X104">
        <v>16.1493</v>
      </c>
      <c r="Y104">
        <v>16.146799999999999</v>
      </c>
      <c r="Z104">
        <v>16.154499999999999</v>
      </c>
      <c r="AA104">
        <v>16.158200000000001</v>
      </c>
      <c r="AB104">
        <v>16.155899999999999</v>
      </c>
      <c r="AC104">
        <v>16.159500000000001</v>
      </c>
      <c r="AD104">
        <v>16.1555</v>
      </c>
      <c r="AE104">
        <v>16.1538</v>
      </c>
      <c r="AF104">
        <v>16.148599999999998</v>
      </c>
      <c r="AG104">
        <v>16.155000000000001</v>
      </c>
      <c r="AH104">
        <v>16.154</v>
      </c>
      <c r="AI104">
        <v>16.151499999999999</v>
      </c>
      <c r="AJ104">
        <v>16.153400000000001</v>
      </c>
      <c r="AK104">
        <v>16.157399999999999</v>
      </c>
      <c r="AL104">
        <v>16.1629</v>
      </c>
      <c r="AM104">
        <v>16.161000000000001</v>
      </c>
      <c r="AN104">
        <v>16.160799999999998</v>
      </c>
      <c r="AO104">
        <v>16.164200000000001</v>
      </c>
      <c r="AP104">
        <v>16.1525</v>
      </c>
      <c r="AQ104">
        <v>16.1496</v>
      </c>
      <c r="AR104">
        <v>16.151900000000001</v>
      </c>
      <c r="AS104">
        <v>16.155200000000001</v>
      </c>
      <c r="AT104">
        <v>16.154599999999999</v>
      </c>
      <c r="AU104">
        <v>16.1572</v>
      </c>
      <c r="AV104">
        <v>16.162099999999999</v>
      </c>
      <c r="AW104">
        <v>16.1568</v>
      </c>
      <c r="AX104">
        <v>16.1556</v>
      </c>
      <c r="AY104">
        <v>16.156400000000001</v>
      </c>
      <c r="AZ104">
        <v>16.146899999999999</v>
      </c>
      <c r="BA104">
        <v>16.1477</v>
      </c>
      <c r="BB104">
        <v>16.152699999999999</v>
      </c>
      <c r="BC104">
        <v>16.1526</v>
      </c>
      <c r="BD104">
        <v>16.149000000000001</v>
      </c>
      <c r="BE104">
        <v>16.147400000000001</v>
      </c>
      <c r="BF104">
        <v>16.136199999999999</v>
      </c>
      <c r="BG104">
        <v>16.138000000000002</v>
      </c>
      <c r="BH104">
        <v>16.1343</v>
      </c>
      <c r="BI104">
        <v>16.1327</v>
      </c>
      <c r="BK104">
        <f t="shared" si="28"/>
        <v>16.1327</v>
      </c>
      <c r="BL104">
        <f t="shared" si="29"/>
        <v>16.1648</v>
      </c>
      <c r="BN104">
        <f t="shared" si="31"/>
        <v>101</v>
      </c>
      <c r="BO104" s="4">
        <f>HLOOKUP(BK104,B104:$BI$144,142-BN104,FALSE)</f>
        <v>0.37430555555555539</v>
      </c>
      <c r="BP104" s="4">
        <f>HLOOKUP(BL104,B104:$BI$144,142-BN104,FALSE)</f>
        <v>0.33333333333333331</v>
      </c>
      <c r="BQ104" s="4" t="str">
        <f t="shared" si="30"/>
        <v>0.3743055555555550.333333333333333</v>
      </c>
      <c r="BR104" s="4"/>
    </row>
    <row r="105" spans="1:70" x14ac:dyDescent="0.25">
      <c r="A105" s="2">
        <v>42704</v>
      </c>
      <c r="B105">
        <v>16.2515</v>
      </c>
      <c r="C105">
        <v>16.253499999999999</v>
      </c>
      <c r="D105">
        <v>16.257400000000001</v>
      </c>
      <c r="E105">
        <v>16.259499999999999</v>
      </c>
      <c r="F105">
        <v>16.261700000000001</v>
      </c>
      <c r="G105">
        <v>16.2636</v>
      </c>
      <c r="H105">
        <v>16.262</v>
      </c>
      <c r="I105">
        <v>16.267299999999999</v>
      </c>
      <c r="J105">
        <v>16.267600000000002</v>
      </c>
      <c r="K105">
        <v>16.266400000000001</v>
      </c>
      <c r="L105">
        <v>16.2685</v>
      </c>
      <c r="M105">
        <v>16.269100000000002</v>
      </c>
      <c r="N105">
        <v>16.263000000000002</v>
      </c>
      <c r="O105">
        <v>16.260899999999999</v>
      </c>
      <c r="P105">
        <v>16.258900000000001</v>
      </c>
      <c r="Q105">
        <v>16.2593</v>
      </c>
      <c r="R105">
        <v>16.256</v>
      </c>
      <c r="S105">
        <v>16.258500000000002</v>
      </c>
      <c r="T105">
        <v>16.258800000000001</v>
      </c>
      <c r="U105">
        <v>16.254799999999999</v>
      </c>
      <c r="V105">
        <v>16.253299999999999</v>
      </c>
      <c r="W105">
        <v>16.253599999999999</v>
      </c>
      <c r="X105">
        <v>16.250399999999999</v>
      </c>
      <c r="Y105">
        <v>16.2516</v>
      </c>
      <c r="Z105">
        <v>16.240100000000002</v>
      </c>
      <c r="AA105">
        <v>16.243400000000001</v>
      </c>
      <c r="AB105">
        <v>16.239999999999998</v>
      </c>
      <c r="AC105">
        <v>16.244399999999999</v>
      </c>
      <c r="AD105">
        <v>16.241800000000001</v>
      </c>
      <c r="AE105">
        <v>16.2437</v>
      </c>
      <c r="AF105">
        <v>16.241099999999999</v>
      </c>
      <c r="AG105">
        <v>16.241800000000001</v>
      </c>
      <c r="AH105">
        <v>16.234100000000002</v>
      </c>
      <c r="AI105">
        <v>16.2361</v>
      </c>
      <c r="AJ105">
        <v>16.239000000000001</v>
      </c>
      <c r="AK105">
        <v>16.240300000000001</v>
      </c>
      <c r="AL105">
        <v>16.2377</v>
      </c>
      <c r="AM105">
        <v>16.235900000000001</v>
      </c>
      <c r="AN105">
        <v>16.233000000000001</v>
      </c>
      <c r="AO105">
        <v>16.231000000000002</v>
      </c>
      <c r="AP105">
        <v>16.228400000000001</v>
      </c>
      <c r="AQ105">
        <v>16.2333</v>
      </c>
      <c r="AR105">
        <v>16.229800000000001</v>
      </c>
      <c r="AS105">
        <v>16.226700000000001</v>
      </c>
      <c r="AT105">
        <v>16.2286</v>
      </c>
      <c r="AU105">
        <v>16.226600000000001</v>
      </c>
      <c r="AV105">
        <v>16.228300000000001</v>
      </c>
      <c r="AW105">
        <v>16.231000000000002</v>
      </c>
      <c r="AX105">
        <v>16.242100000000001</v>
      </c>
      <c r="AY105">
        <v>16.2424</v>
      </c>
      <c r="AZ105">
        <v>16.2454</v>
      </c>
      <c r="BA105">
        <v>16.2395</v>
      </c>
      <c r="BB105">
        <v>16.244900000000001</v>
      </c>
      <c r="BC105">
        <v>16.256</v>
      </c>
      <c r="BD105">
        <v>16.257100000000001</v>
      </c>
      <c r="BE105">
        <v>16.259599999999999</v>
      </c>
      <c r="BF105">
        <v>16.259899999999998</v>
      </c>
      <c r="BG105">
        <v>16.269500000000001</v>
      </c>
      <c r="BH105">
        <v>16.277699999999999</v>
      </c>
      <c r="BI105">
        <v>16.2758</v>
      </c>
      <c r="BK105">
        <f t="shared" si="28"/>
        <v>16.226600000000001</v>
      </c>
      <c r="BL105">
        <f t="shared" si="29"/>
        <v>16.277699999999999</v>
      </c>
      <c r="BN105">
        <f t="shared" si="31"/>
        <v>102</v>
      </c>
      <c r="BO105" s="4">
        <f>HLOOKUP(BK105,B105:$BI$144,142-BN105,FALSE)</f>
        <v>0.3645833333333332</v>
      </c>
      <c r="BP105" s="4">
        <f>HLOOKUP(BL105,B105:$BI$144,142-BN105,FALSE)</f>
        <v>0.37361111111111095</v>
      </c>
      <c r="BQ105" s="4" t="str">
        <f t="shared" si="30"/>
        <v>0.3645833333333330.373611111111111</v>
      </c>
      <c r="BR105" s="4"/>
    </row>
    <row r="106" spans="1:70" x14ac:dyDescent="0.25">
      <c r="A106" s="2">
        <v>42705</v>
      </c>
      <c r="B106">
        <v>16.546700000000001</v>
      </c>
      <c r="C106">
        <v>16.542100000000001</v>
      </c>
      <c r="D106">
        <v>16.546600000000002</v>
      </c>
      <c r="E106">
        <v>16.5519</v>
      </c>
      <c r="F106">
        <v>16.545300000000001</v>
      </c>
      <c r="G106">
        <v>16.543399999999998</v>
      </c>
      <c r="H106">
        <v>16.549199999999999</v>
      </c>
      <c r="I106">
        <v>16.551500000000001</v>
      </c>
      <c r="J106">
        <v>16.549700000000001</v>
      </c>
      <c r="K106">
        <v>16.558700000000002</v>
      </c>
      <c r="L106">
        <v>16.560500000000001</v>
      </c>
      <c r="M106">
        <v>16.562899999999999</v>
      </c>
      <c r="N106">
        <v>16.553100000000001</v>
      </c>
      <c r="O106">
        <v>16.548300000000001</v>
      </c>
      <c r="P106">
        <v>16.5501</v>
      </c>
      <c r="Q106">
        <v>16.5501</v>
      </c>
      <c r="R106">
        <v>16.552700000000002</v>
      </c>
      <c r="S106">
        <v>16.5563</v>
      </c>
      <c r="T106">
        <v>16.5579</v>
      </c>
      <c r="U106">
        <v>16.555199999999999</v>
      </c>
      <c r="V106">
        <v>16.5517</v>
      </c>
      <c r="W106">
        <v>16.557400000000001</v>
      </c>
      <c r="X106">
        <v>16.554099999999998</v>
      </c>
      <c r="Y106">
        <v>16.556000000000001</v>
      </c>
      <c r="Z106">
        <v>16.557099999999998</v>
      </c>
      <c r="AA106">
        <v>16.557700000000001</v>
      </c>
      <c r="AB106">
        <v>16.555900000000001</v>
      </c>
      <c r="AC106">
        <v>16.549199999999999</v>
      </c>
      <c r="AD106">
        <v>16.5505</v>
      </c>
      <c r="AE106">
        <v>16.547599999999999</v>
      </c>
      <c r="AF106">
        <v>16.542000000000002</v>
      </c>
      <c r="AG106">
        <v>16.541899999999998</v>
      </c>
      <c r="AH106">
        <v>16.544799999999999</v>
      </c>
      <c r="AI106">
        <v>16.5443</v>
      </c>
      <c r="AJ106">
        <v>16.535599999999999</v>
      </c>
      <c r="AK106">
        <v>16.543600000000001</v>
      </c>
      <c r="AL106">
        <v>16.545500000000001</v>
      </c>
      <c r="AM106">
        <v>16.544699999999999</v>
      </c>
      <c r="AN106">
        <v>16.545300000000001</v>
      </c>
      <c r="AO106">
        <v>16.543399999999998</v>
      </c>
      <c r="AP106">
        <v>16.546199999999999</v>
      </c>
      <c r="AQ106">
        <v>16.551600000000001</v>
      </c>
      <c r="AR106">
        <v>16.5383</v>
      </c>
      <c r="AS106">
        <v>16.545300000000001</v>
      </c>
      <c r="AT106">
        <v>16.544499999999999</v>
      </c>
      <c r="AU106">
        <v>16.549800000000001</v>
      </c>
      <c r="AV106">
        <v>16.557300000000001</v>
      </c>
      <c r="AW106">
        <v>16.55</v>
      </c>
      <c r="AX106">
        <v>16.5443</v>
      </c>
      <c r="AY106">
        <v>16.550899999999999</v>
      </c>
      <c r="AZ106">
        <v>16.540700000000001</v>
      </c>
      <c r="BA106">
        <v>16.540299999999998</v>
      </c>
      <c r="BB106">
        <v>16.544599999999999</v>
      </c>
      <c r="BC106">
        <v>16.55</v>
      </c>
      <c r="BD106">
        <v>16.555499999999999</v>
      </c>
      <c r="BE106">
        <v>16.545500000000001</v>
      </c>
      <c r="BF106">
        <v>16.549800000000001</v>
      </c>
      <c r="BG106">
        <v>16.557600000000001</v>
      </c>
      <c r="BH106">
        <v>16.561299999999999</v>
      </c>
      <c r="BI106">
        <v>16.562000000000001</v>
      </c>
      <c r="BK106">
        <f t="shared" si="28"/>
        <v>16.535599999999999</v>
      </c>
      <c r="BL106">
        <f t="shared" si="29"/>
        <v>16.562899999999999</v>
      </c>
      <c r="BN106">
        <f t="shared" si="31"/>
        <v>103</v>
      </c>
      <c r="BO106" s="4">
        <f>HLOOKUP(BK106,B106:$BI$144,142-BN106,FALSE)</f>
        <v>0.35694444444444434</v>
      </c>
      <c r="BP106" s="4">
        <f>HLOOKUP(BL106,B106:$BI$144,142-BN106,FALSE)</f>
        <v>0.34097222222222218</v>
      </c>
      <c r="BQ106" s="4" t="str">
        <f t="shared" si="30"/>
        <v>0.3569444444444440.340972222222222</v>
      </c>
      <c r="BR106" s="4"/>
    </row>
    <row r="107" spans="1:70" x14ac:dyDescent="0.25">
      <c r="A107" s="2">
        <v>42706</v>
      </c>
      <c r="B107">
        <v>16.5486</v>
      </c>
      <c r="C107">
        <v>16.543600000000001</v>
      </c>
      <c r="D107">
        <v>16.542300000000001</v>
      </c>
      <c r="E107">
        <v>16.5425</v>
      </c>
      <c r="F107">
        <v>16.546199999999999</v>
      </c>
      <c r="G107">
        <v>16.548200000000001</v>
      </c>
      <c r="H107">
        <v>16.5459</v>
      </c>
      <c r="I107">
        <v>16.5395</v>
      </c>
      <c r="J107">
        <v>16.55</v>
      </c>
      <c r="K107">
        <v>16.547699999999999</v>
      </c>
      <c r="L107">
        <v>16.5504</v>
      </c>
      <c r="M107">
        <v>16.550699999999999</v>
      </c>
      <c r="N107">
        <v>16.558900000000001</v>
      </c>
      <c r="O107">
        <v>16.560199999999998</v>
      </c>
      <c r="P107">
        <v>16.560400000000001</v>
      </c>
      <c r="Q107">
        <v>16.558700000000002</v>
      </c>
      <c r="R107">
        <v>16.561399999999999</v>
      </c>
      <c r="S107">
        <v>16.5593</v>
      </c>
      <c r="T107">
        <v>16.560400000000001</v>
      </c>
      <c r="U107">
        <v>16.561299999999999</v>
      </c>
      <c r="V107">
        <v>16.5594</v>
      </c>
      <c r="W107">
        <v>16.5579</v>
      </c>
      <c r="X107">
        <v>16.562999999999999</v>
      </c>
      <c r="Y107">
        <v>16.559000000000001</v>
      </c>
      <c r="Z107">
        <v>16.5611</v>
      </c>
      <c r="AA107">
        <v>16.561599999999999</v>
      </c>
      <c r="AB107">
        <v>16.564800000000002</v>
      </c>
      <c r="AC107">
        <v>16.559899999999999</v>
      </c>
      <c r="AD107">
        <v>16.563500000000001</v>
      </c>
      <c r="AE107">
        <v>16.560700000000001</v>
      </c>
      <c r="AF107">
        <v>16.558199999999999</v>
      </c>
      <c r="AG107">
        <v>16.5611</v>
      </c>
      <c r="AH107">
        <v>16.5624</v>
      </c>
      <c r="AI107">
        <v>16.561800000000002</v>
      </c>
      <c r="AJ107">
        <v>16.558599999999998</v>
      </c>
      <c r="AK107">
        <v>16.556999999999999</v>
      </c>
      <c r="AL107">
        <v>16.552900000000001</v>
      </c>
      <c r="AM107">
        <v>16.5518</v>
      </c>
      <c r="AN107">
        <v>16.551300000000001</v>
      </c>
      <c r="AO107">
        <v>16.5488</v>
      </c>
      <c r="AP107">
        <v>16.5444</v>
      </c>
      <c r="AQ107">
        <v>16.549399999999999</v>
      </c>
      <c r="AR107">
        <v>16.5502</v>
      </c>
      <c r="AS107">
        <v>16.5488</v>
      </c>
      <c r="AT107">
        <v>16.551200000000001</v>
      </c>
      <c r="AU107">
        <v>16.542999999999999</v>
      </c>
      <c r="AV107">
        <v>16.543299999999999</v>
      </c>
      <c r="AW107">
        <v>16.542200000000001</v>
      </c>
      <c r="AX107">
        <v>16.537500000000001</v>
      </c>
      <c r="AY107">
        <v>16.532900000000001</v>
      </c>
      <c r="AZ107">
        <v>16.538699999999999</v>
      </c>
      <c r="BA107">
        <v>16.540199999999999</v>
      </c>
      <c r="BB107">
        <v>16.540500000000002</v>
      </c>
      <c r="BC107">
        <v>16.5566</v>
      </c>
      <c r="BD107">
        <v>16.555800000000001</v>
      </c>
      <c r="BE107">
        <v>16.567299999999999</v>
      </c>
      <c r="BF107">
        <v>16.5669</v>
      </c>
      <c r="BG107">
        <v>16.570900000000002</v>
      </c>
      <c r="BH107">
        <v>16.5627</v>
      </c>
      <c r="BI107">
        <v>16.5594</v>
      </c>
      <c r="BK107">
        <f t="shared" si="28"/>
        <v>16.532900000000001</v>
      </c>
      <c r="BL107">
        <f t="shared" si="29"/>
        <v>16.570900000000002</v>
      </c>
      <c r="BN107">
        <f t="shared" si="31"/>
        <v>104</v>
      </c>
      <c r="BO107" s="4">
        <f>HLOOKUP(BK107,B107:$BI$144,142-BN107,FALSE)</f>
        <v>0.36736111111111097</v>
      </c>
      <c r="BP107" s="4">
        <f>HLOOKUP(BL107,B107:$BI$144,142-BN107,FALSE)</f>
        <v>0.37291666666666651</v>
      </c>
      <c r="BQ107" s="4" t="str">
        <f t="shared" si="30"/>
        <v>0.3673611111111110.372916666666667</v>
      </c>
      <c r="BR107" s="4"/>
    </row>
    <row r="108" spans="1:70" x14ac:dyDescent="0.25">
      <c r="A108" s="2">
        <v>42709</v>
      </c>
      <c r="B108">
        <v>16.522300000000001</v>
      </c>
      <c r="C108">
        <v>16.530200000000001</v>
      </c>
      <c r="D108">
        <v>16.520399999999999</v>
      </c>
      <c r="E108">
        <v>16.5244</v>
      </c>
      <c r="F108">
        <v>16.526199999999999</v>
      </c>
      <c r="G108">
        <v>16.5291</v>
      </c>
      <c r="H108">
        <v>16.520800000000001</v>
      </c>
      <c r="I108">
        <v>16.519400000000001</v>
      </c>
      <c r="J108">
        <v>16.513100000000001</v>
      </c>
      <c r="K108">
        <v>16.513999999999999</v>
      </c>
      <c r="L108">
        <v>16.517900000000001</v>
      </c>
      <c r="M108">
        <v>16.514500000000002</v>
      </c>
      <c r="N108">
        <v>16.5124</v>
      </c>
      <c r="O108">
        <v>16.513500000000001</v>
      </c>
      <c r="P108">
        <v>16.517199999999999</v>
      </c>
      <c r="Q108">
        <v>16.513500000000001</v>
      </c>
      <c r="R108">
        <v>16.518899999999999</v>
      </c>
      <c r="S108">
        <v>16.516200000000001</v>
      </c>
      <c r="T108">
        <v>16.5032</v>
      </c>
      <c r="U108">
        <v>16.492899999999999</v>
      </c>
      <c r="V108">
        <v>16.4969</v>
      </c>
      <c r="W108">
        <v>16.502300000000002</v>
      </c>
      <c r="X108">
        <v>16.5047</v>
      </c>
      <c r="Y108">
        <v>16.503499999999999</v>
      </c>
      <c r="Z108">
        <v>16.5046</v>
      </c>
      <c r="AA108">
        <v>16.510999999999999</v>
      </c>
      <c r="AB108">
        <v>16.512899999999998</v>
      </c>
      <c r="AC108">
        <v>16.509799999999998</v>
      </c>
      <c r="AD108">
        <v>16.509599999999999</v>
      </c>
      <c r="AE108">
        <v>16.513200000000001</v>
      </c>
      <c r="AF108">
        <v>16.512899999999998</v>
      </c>
      <c r="AG108">
        <v>16.5123</v>
      </c>
      <c r="AH108">
        <v>16.508900000000001</v>
      </c>
      <c r="AI108">
        <v>16.502700000000001</v>
      </c>
      <c r="AJ108">
        <v>16.5061</v>
      </c>
      <c r="AK108">
        <v>16.5139</v>
      </c>
      <c r="AL108">
        <v>16.510300000000001</v>
      </c>
      <c r="AM108">
        <v>16.510100000000001</v>
      </c>
      <c r="AN108">
        <v>16.514500000000002</v>
      </c>
      <c r="AO108">
        <v>16.518899999999999</v>
      </c>
      <c r="AP108">
        <v>16.524699999999999</v>
      </c>
      <c r="AQ108">
        <v>16.529800000000002</v>
      </c>
      <c r="AR108">
        <v>16.522400000000001</v>
      </c>
      <c r="AS108">
        <v>16.511900000000001</v>
      </c>
      <c r="AT108">
        <v>16.509499999999999</v>
      </c>
      <c r="AU108">
        <v>16.517700000000001</v>
      </c>
      <c r="AV108">
        <v>16.523800000000001</v>
      </c>
      <c r="AW108">
        <v>16.520900000000001</v>
      </c>
      <c r="AX108">
        <v>16.521100000000001</v>
      </c>
      <c r="AY108">
        <v>16.523299999999999</v>
      </c>
      <c r="AZ108">
        <v>16.522300000000001</v>
      </c>
      <c r="BA108">
        <v>16.5166</v>
      </c>
      <c r="BB108">
        <v>16.5199</v>
      </c>
      <c r="BC108">
        <v>16.509</v>
      </c>
      <c r="BD108">
        <v>16.502199999999998</v>
      </c>
      <c r="BE108">
        <v>16.4955</v>
      </c>
      <c r="BF108">
        <v>16.500499999999999</v>
      </c>
      <c r="BG108">
        <v>16.4938</v>
      </c>
      <c r="BH108">
        <v>16.481300000000001</v>
      </c>
      <c r="BI108">
        <v>16.476700000000001</v>
      </c>
      <c r="BK108">
        <f t="shared" si="28"/>
        <v>16.476700000000001</v>
      </c>
      <c r="BL108">
        <f t="shared" si="29"/>
        <v>16.530200000000001</v>
      </c>
      <c r="BN108">
        <f t="shared" si="31"/>
        <v>105</v>
      </c>
      <c r="BO108" s="4">
        <f>HLOOKUP(BK108,B108:$BI$144,142-BN108,FALSE)</f>
        <v>0.37430555555555539</v>
      </c>
      <c r="BP108" s="4">
        <f>HLOOKUP(BL108,B108:$BI$144,142-BN108,FALSE)</f>
        <v>0.33402777777777776</v>
      </c>
      <c r="BQ108" s="4" t="str">
        <f t="shared" si="30"/>
        <v>0.3743055555555550.334027777777778</v>
      </c>
      <c r="BR108" s="4"/>
    </row>
    <row r="109" spans="1:70" x14ac:dyDescent="0.25">
      <c r="A109" s="2">
        <v>42710</v>
      </c>
      <c r="B109">
        <v>16.543800000000001</v>
      </c>
      <c r="C109">
        <v>16.540700000000001</v>
      </c>
      <c r="D109">
        <v>16.5411</v>
      </c>
      <c r="E109">
        <v>16.545200000000001</v>
      </c>
      <c r="F109">
        <v>16.545000000000002</v>
      </c>
      <c r="G109">
        <v>16.545300000000001</v>
      </c>
      <c r="H109">
        <v>16.549099999999999</v>
      </c>
      <c r="I109">
        <v>16.5487</v>
      </c>
      <c r="J109">
        <v>16.553899999999999</v>
      </c>
      <c r="K109">
        <v>16.558199999999999</v>
      </c>
      <c r="L109">
        <v>16.556899999999999</v>
      </c>
      <c r="M109">
        <v>16.561</v>
      </c>
      <c r="N109">
        <v>16.557099999999998</v>
      </c>
      <c r="O109">
        <v>16.553899999999999</v>
      </c>
      <c r="P109">
        <v>16.557300000000001</v>
      </c>
      <c r="Q109">
        <v>16.555499999999999</v>
      </c>
      <c r="R109">
        <v>16.5565</v>
      </c>
      <c r="S109">
        <v>16.554400000000001</v>
      </c>
      <c r="T109">
        <v>16.5611</v>
      </c>
      <c r="U109">
        <v>16.566600000000001</v>
      </c>
      <c r="V109">
        <v>16.563099999999999</v>
      </c>
      <c r="W109">
        <v>16.563500000000001</v>
      </c>
      <c r="X109">
        <v>16.566099999999999</v>
      </c>
      <c r="Y109">
        <v>16.567</v>
      </c>
      <c r="Z109">
        <v>16.572900000000001</v>
      </c>
      <c r="AA109">
        <v>16.570499999999999</v>
      </c>
      <c r="AB109">
        <v>16.570599999999999</v>
      </c>
      <c r="AC109">
        <v>16.571300000000001</v>
      </c>
      <c r="AD109">
        <v>16.570499999999999</v>
      </c>
      <c r="AE109">
        <v>16.566600000000001</v>
      </c>
      <c r="AF109">
        <v>16.5654</v>
      </c>
      <c r="AG109">
        <v>16.567699999999999</v>
      </c>
      <c r="AH109">
        <v>16.576000000000001</v>
      </c>
      <c r="AI109">
        <v>16.5718</v>
      </c>
      <c r="AJ109">
        <v>16.573699999999999</v>
      </c>
      <c r="AK109">
        <v>16.574400000000001</v>
      </c>
      <c r="AL109">
        <v>16.5717</v>
      </c>
      <c r="AM109">
        <v>16.571300000000001</v>
      </c>
      <c r="AN109">
        <v>16.566800000000001</v>
      </c>
      <c r="AO109">
        <v>16.5685</v>
      </c>
      <c r="AP109">
        <v>16.565899999999999</v>
      </c>
      <c r="AQ109">
        <v>16.571100000000001</v>
      </c>
      <c r="AR109">
        <v>16.5731</v>
      </c>
      <c r="AS109">
        <v>16.570499999999999</v>
      </c>
      <c r="AT109">
        <v>16.573799999999999</v>
      </c>
      <c r="AU109">
        <v>16.5687</v>
      </c>
      <c r="AV109">
        <v>16.566800000000001</v>
      </c>
      <c r="AW109">
        <v>16.569600000000001</v>
      </c>
      <c r="AX109">
        <v>16.572600000000001</v>
      </c>
      <c r="AY109">
        <v>16.573399999999999</v>
      </c>
      <c r="AZ109">
        <v>16.578600000000002</v>
      </c>
      <c r="BA109">
        <v>16.577400000000001</v>
      </c>
      <c r="BB109">
        <v>16.578499999999998</v>
      </c>
      <c r="BC109">
        <v>16.585999999999999</v>
      </c>
      <c r="BD109">
        <v>16.588799999999999</v>
      </c>
      <c r="BE109">
        <v>16.593599999999999</v>
      </c>
      <c r="BF109">
        <v>16.598800000000001</v>
      </c>
      <c r="BG109">
        <v>16.5946</v>
      </c>
      <c r="BH109">
        <v>16.591100000000001</v>
      </c>
      <c r="BI109">
        <v>16.590199999999999</v>
      </c>
      <c r="BK109">
        <f t="shared" si="28"/>
        <v>16.540700000000001</v>
      </c>
      <c r="BL109">
        <f t="shared" si="29"/>
        <v>16.598800000000001</v>
      </c>
      <c r="BN109">
        <f t="shared" si="31"/>
        <v>106</v>
      </c>
      <c r="BO109" s="4">
        <f>HLOOKUP(BK109,B109:$BI$144,142-BN109,FALSE)</f>
        <v>0.33402777777777776</v>
      </c>
      <c r="BP109" s="4">
        <f>HLOOKUP(BL109,B109:$BI$144,142-BN109,FALSE)</f>
        <v>0.37222222222222207</v>
      </c>
      <c r="BQ109" s="4" t="str">
        <f t="shared" si="30"/>
        <v>0.3340277777777780.372222222222222</v>
      </c>
      <c r="BR109" s="4"/>
    </row>
    <row r="110" spans="1:70" x14ac:dyDescent="0.25">
      <c r="A110" s="2">
        <v>42711</v>
      </c>
      <c r="B110">
        <v>16.577999999999999</v>
      </c>
      <c r="C110">
        <v>16.584399999999999</v>
      </c>
      <c r="D110">
        <v>16.5731</v>
      </c>
      <c r="E110">
        <v>16.5684</v>
      </c>
      <c r="F110">
        <v>16.568300000000001</v>
      </c>
      <c r="G110">
        <v>16.5657</v>
      </c>
      <c r="H110">
        <v>16.567</v>
      </c>
      <c r="I110">
        <v>16.567599999999999</v>
      </c>
      <c r="J110">
        <v>16.570799999999998</v>
      </c>
      <c r="K110">
        <v>16.5717</v>
      </c>
      <c r="L110">
        <v>16.574999999999999</v>
      </c>
      <c r="M110">
        <v>16.574400000000001</v>
      </c>
      <c r="N110">
        <v>16.573</v>
      </c>
      <c r="O110">
        <v>16.569099999999999</v>
      </c>
      <c r="P110">
        <v>16.572399999999998</v>
      </c>
      <c r="Q110">
        <v>16.578399999999998</v>
      </c>
      <c r="R110">
        <v>16.581600000000002</v>
      </c>
      <c r="S110">
        <v>16.5779</v>
      </c>
      <c r="T110">
        <v>16.577000000000002</v>
      </c>
      <c r="U110">
        <v>16.578199999999999</v>
      </c>
      <c r="V110">
        <v>16.579999999999998</v>
      </c>
      <c r="W110">
        <v>16.580400000000001</v>
      </c>
      <c r="X110">
        <v>16.581800000000001</v>
      </c>
      <c r="Y110">
        <v>16.578700000000001</v>
      </c>
      <c r="Z110">
        <v>16.5777</v>
      </c>
      <c r="AA110">
        <v>16.572700000000001</v>
      </c>
      <c r="AB110">
        <v>16.570399999999999</v>
      </c>
      <c r="AC110">
        <v>16.5732</v>
      </c>
      <c r="AD110">
        <v>16.572900000000001</v>
      </c>
      <c r="AE110">
        <v>16.570499999999999</v>
      </c>
      <c r="AF110">
        <v>16.57</v>
      </c>
      <c r="AG110">
        <v>16.567599999999999</v>
      </c>
      <c r="AH110">
        <v>16.570499999999999</v>
      </c>
      <c r="AI110">
        <v>16.569400000000002</v>
      </c>
      <c r="AJ110">
        <v>16.569800000000001</v>
      </c>
      <c r="AK110">
        <v>16.570900000000002</v>
      </c>
      <c r="AL110">
        <v>16.574100000000001</v>
      </c>
      <c r="AM110">
        <v>16.572399999999998</v>
      </c>
      <c r="AN110">
        <v>16.572600000000001</v>
      </c>
      <c r="AO110">
        <v>16.5749</v>
      </c>
      <c r="AP110">
        <v>16.5688</v>
      </c>
      <c r="AQ110">
        <v>16.569900000000001</v>
      </c>
      <c r="AR110">
        <v>16.569099999999999</v>
      </c>
      <c r="AS110">
        <v>16.569800000000001</v>
      </c>
      <c r="AT110">
        <v>16.567299999999999</v>
      </c>
      <c r="AU110">
        <v>16.566199999999998</v>
      </c>
      <c r="AV110">
        <v>16.573699999999999</v>
      </c>
      <c r="AW110">
        <v>16.572399999999998</v>
      </c>
      <c r="AX110">
        <v>16.571000000000002</v>
      </c>
      <c r="AY110">
        <v>16.573</v>
      </c>
      <c r="AZ110">
        <v>16.5763</v>
      </c>
      <c r="BA110">
        <v>16.575299999999999</v>
      </c>
      <c r="BB110">
        <v>16.5777</v>
      </c>
      <c r="BC110">
        <v>16.578299999999999</v>
      </c>
      <c r="BD110">
        <v>16.576000000000001</v>
      </c>
      <c r="BE110">
        <v>16.5761</v>
      </c>
      <c r="BF110">
        <v>16.572199999999999</v>
      </c>
      <c r="BG110">
        <v>16.5626</v>
      </c>
      <c r="BH110">
        <v>16.565300000000001</v>
      </c>
      <c r="BI110">
        <v>16.562899999999999</v>
      </c>
      <c r="BK110">
        <f t="shared" si="28"/>
        <v>16.5626</v>
      </c>
      <c r="BL110">
        <f t="shared" si="29"/>
        <v>16.584399999999999</v>
      </c>
      <c r="BN110">
        <f t="shared" si="31"/>
        <v>107</v>
      </c>
      <c r="BO110" s="4">
        <f>HLOOKUP(BK110,B110:$BI$144,142-BN110,FALSE)</f>
        <v>0.37291666666666651</v>
      </c>
      <c r="BP110" s="4">
        <f>HLOOKUP(BL110,B110:$BI$144,142-BN110,FALSE)</f>
        <v>0.33402777777777776</v>
      </c>
      <c r="BQ110" s="4" t="str">
        <f t="shared" si="30"/>
        <v>0.3729166666666670.334027777777778</v>
      </c>
      <c r="BR110" s="4"/>
    </row>
    <row r="111" spans="1:70" x14ac:dyDescent="0.25">
      <c r="A111" s="2">
        <v>42712</v>
      </c>
      <c r="B111">
        <v>16.496600000000001</v>
      </c>
      <c r="C111">
        <v>16.496200000000002</v>
      </c>
      <c r="D111">
        <v>16.4877</v>
      </c>
      <c r="E111">
        <v>16.487100000000002</v>
      </c>
      <c r="F111">
        <v>16.486000000000001</v>
      </c>
      <c r="G111">
        <v>16.486699999999999</v>
      </c>
      <c r="H111">
        <v>16.4849</v>
      </c>
      <c r="I111">
        <v>16.482099999999999</v>
      </c>
      <c r="J111">
        <v>16.483899999999998</v>
      </c>
      <c r="K111">
        <v>16.482199999999999</v>
      </c>
      <c r="L111">
        <v>16.479500000000002</v>
      </c>
      <c r="M111">
        <v>16.485099999999999</v>
      </c>
      <c r="N111">
        <v>16.487300000000001</v>
      </c>
      <c r="O111">
        <v>16.4894</v>
      </c>
      <c r="P111">
        <v>16.490100000000002</v>
      </c>
      <c r="Q111">
        <v>16.485800000000001</v>
      </c>
      <c r="R111">
        <v>16.482700000000001</v>
      </c>
      <c r="S111">
        <v>16.480399999999999</v>
      </c>
      <c r="T111">
        <v>16.483599999999999</v>
      </c>
      <c r="U111">
        <v>16.484200000000001</v>
      </c>
      <c r="V111">
        <v>16.480599999999999</v>
      </c>
      <c r="W111">
        <v>16.4787</v>
      </c>
      <c r="X111">
        <v>16.476400000000002</v>
      </c>
      <c r="Y111">
        <v>16.470500000000001</v>
      </c>
      <c r="Z111">
        <v>16.471599999999999</v>
      </c>
      <c r="AA111">
        <v>16.4787</v>
      </c>
      <c r="AB111">
        <v>16.479700000000001</v>
      </c>
      <c r="AC111">
        <v>16.479700000000001</v>
      </c>
      <c r="AD111">
        <v>16.479199999999999</v>
      </c>
      <c r="AE111">
        <v>16.478400000000001</v>
      </c>
      <c r="AF111">
        <v>16.482399999999998</v>
      </c>
      <c r="AG111">
        <v>16.485499999999998</v>
      </c>
      <c r="AH111">
        <v>16.483799999999999</v>
      </c>
      <c r="AI111">
        <v>16.483699999999999</v>
      </c>
      <c r="AJ111">
        <v>16.479700000000001</v>
      </c>
      <c r="AK111">
        <v>16.4772</v>
      </c>
      <c r="AL111">
        <v>16.477699999999999</v>
      </c>
      <c r="AM111">
        <v>16.478100000000001</v>
      </c>
      <c r="AN111">
        <v>16.476299999999998</v>
      </c>
      <c r="AO111">
        <v>16.479099999999999</v>
      </c>
      <c r="AP111">
        <v>16.476900000000001</v>
      </c>
      <c r="AQ111">
        <v>16.476299999999998</v>
      </c>
      <c r="AR111">
        <v>16.475000000000001</v>
      </c>
      <c r="AS111">
        <v>16.477799999999998</v>
      </c>
      <c r="AT111">
        <v>16.477799999999998</v>
      </c>
      <c r="AU111">
        <v>16.477399999999999</v>
      </c>
      <c r="AV111">
        <v>16.4773</v>
      </c>
      <c r="AW111">
        <v>16.475999999999999</v>
      </c>
      <c r="AX111">
        <v>16.470600000000001</v>
      </c>
      <c r="AY111">
        <v>16.469000000000001</v>
      </c>
      <c r="AZ111">
        <v>16.473700000000001</v>
      </c>
      <c r="BA111">
        <v>16.4725</v>
      </c>
      <c r="BB111">
        <v>16.4786</v>
      </c>
      <c r="BC111">
        <v>16.479700000000001</v>
      </c>
      <c r="BD111">
        <v>16.477799999999998</v>
      </c>
      <c r="BE111">
        <v>16.482700000000001</v>
      </c>
      <c r="BF111">
        <v>16.482600000000001</v>
      </c>
      <c r="BG111">
        <v>16.479099999999999</v>
      </c>
      <c r="BH111">
        <v>16.4878</v>
      </c>
      <c r="BI111">
        <v>16.4907</v>
      </c>
      <c r="BK111">
        <f t="shared" si="28"/>
        <v>16.469000000000001</v>
      </c>
      <c r="BL111">
        <f t="shared" si="29"/>
        <v>16.496600000000001</v>
      </c>
      <c r="BN111">
        <f t="shared" si="31"/>
        <v>108</v>
      </c>
      <c r="BO111" s="4">
        <f>HLOOKUP(BK111,B111:$BI$144,142-BN111,FALSE)</f>
        <v>0.36736111111111097</v>
      </c>
      <c r="BP111" s="4">
        <f>HLOOKUP(BL111,B111:$BI$144,142-BN111,FALSE)</f>
        <v>0.33333333333333331</v>
      </c>
      <c r="BQ111" s="4" t="str">
        <f t="shared" si="30"/>
        <v>0.3673611111111110.333333333333333</v>
      </c>
      <c r="BR111" s="4"/>
    </row>
    <row r="112" spans="1:70" x14ac:dyDescent="0.25">
      <c r="A112" s="2">
        <v>42713</v>
      </c>
      <c r="B112">
        <v>16.522099999999998</v>
      </c>
      <c r="C112">
        <v>16.527100000000001</v>
      </c>
      <c r="D112">
        <v>16.527000000000001</v>
      </c>
      <c r="E112">
        <v>16.520299999999999</v>
      </c>
      <c r="F112">
        <v>16.518899999999999</v>
      </c>
      <c r="G112">
        <v>16.5151</v>
      </c>
      <c r="H112">
        <v>16.515699999999999</v>
      </c>
      <c r="I112">
        <v>16.5124</v>
      </c>
      <c r="J112">
        <v>16.5121</v>
      </c>
      <c r="K112">
        <v>16.511800000000001</v>
      </c>
      <c r="L112">
        <v>16.509</v>
      </c>
      <c r="M112">
        <v>16.509699999999999</v>
      </c>
      <c r="N112">
        <v>16.511199999999999</v>
      </c>
      <c r="O112">
        <v>16.511399999999998</v>
      </c>
      <c r="P112">
        <v>16.509699999999999</v>
      </c>
      <c r="Q112">
        <v>16.5139</v>
      </c>
      <c r="R112">
        <v>16.514700000000001</v>
      </c>
      <c r="S112">
        <v>16.516100000000002</v>
      </c>
      <c r="T112">
        <v>16.513999999999999</v>
      </c>
      <c r="U112">
        <v>16.512899999999998</v>
      </c>
      <c r="V112">
        <v>16.515999999999998</v>
      </c>
      <c r="W112">
        <v>16.511800000000001</v>
      </c>
      <c r="X112">
        <v>16.5136</v>
      </c>
      <c r="Y112">
        <v>16.516300000000001</v>
      </c>
      <c r="Z112">
        <v>16.5138</v>
      </c>
      <c r="AA112">
        <v>16.516300000000001</v>
      </c>
      <c r="AB112">
        <v>16.514900000000001</v>
      </c>
      <c r="AC112">
        <v>16.5153</v>
      </c>
      <c r="AD112">
        <v>16.515999999999998</v>
      </c>
      <c r="AE112">
        <v>16.5197</v>
      </c>
      <c r="AF112">
        <v>16.5181</v>
      </c>
      <c r="AG112">
        <v>16.519200000000001</v>
      </c>
      <c r="AH112">
        <v>16.5215</v>
      </c>
      <c r="AI112">
        <v>16.5197</v>
      </c>
      <c r="AJ112">
        <v>16.519100000000002</v>
      </c>
      <c r="AK112">
        <v>16.523199999999999</v>
      </c>
      <c r="AL112">
        <v>16.523399999999999</v>
      </c>
      <c r="AM112">
        <v>16.519200000000001</v>
      </c>
      <c r="AN112">
        <v>16.511800000000001</v>
      </c>
      <c r="AO112">
        <v>16.514700000000001</v>
      </c>
      <c r="AP112">
        <v>16.510999999999999</v>
      </c>
      <c r="AQ112">
        <v>16.509799999999998</v>
      </c>
      <c r="AR112">
        <v>16.5168</v>
      </c>
      <c r="AS112">
        <v>16.517099999999999</v>
      </c>
      <c r="AT112">
        <v>16.519300000000001</v>
      </c>
      <c r="AU112">
        <v>16.518699999999999</v>
      </c>
      <c r="AV112">
        <v>16.519400000000001</v>
      </c>
      <c r="AW112">
        <v>16.522400000000001</v>
      </c>
      <c r="AX112">
        <v>16.520600000000002</v>
      </c>
      <c r="AY112">
        <v>16.518699999999999</v>
      </c>
      <c r="AZ112">
        <v>16.509</v>
      </c>
      <c r="BA112">
        <v>16.505400000000002</v>
      </c>
      <c r="BB112">
        <v>16.512699999999999</v>
      </c>
      <c r="BC112">
        <v>16.5076</v>
      </c>
      <c r="BD112">
        <v>16.5061</v>
      </c>
      <c r="BE112">
        <v>16.507200000000001</v>
      </c>
      <c r="BF112">
        <v>16.5121</v>
      </c>
      <c r="BG112">
        <v>16.501200000000001</v>
      </c>
      <c r="BH112">
        <v>16.5029</v>
      </c>
      <c r="BI112">
        <v>16.505500000000001</v>
      </c>
      <c r="BK112">
        <f t="shared" si="28"/>
        <v>16.501200000000001</v>
      </c>
      <c r="BL112">
        <f t="shared" si="29"/>
        <v>16.527100000000001</v>
      </c>
      <c r="BN112">
        <f t="shared" si="31"/>
        <v>109</v>
      </c>
      <c r="BO112" s="4">
        <f>HLOOKUP(BK112,B112:$BI$144,142-BN112,FALSE)</f>
        <v>0.37291666666666651</v>
      </c>
      <c r="BP112" s="4">
        <f>HLOOKUP(BL112,B112:$BI$144,142-BN112,FALSE)</f>
        <v>0.33402777777777776</v>
      </c>
      <c r="BQ112" s="4" t="str">
        <f t="shared" si="30"/>
        <v>0.3729166666666670.334027777777778</v>
      </c>
      <c r="BR112" s="4"/>
    </row>
    <row r="113" spans="1:70" x14ac:dyDescent="0.25">
      <c r="A113" s="2">
        <v>42716</v>
      </c>
      <c r="B113">
        <v>16.648599999999998</v>
      </c>
      <c r="C113">
        <v>16.653400000000001</v>
      </c>
      <c r="D113">
        <v>16.652799999999999</v>
      </c>
      <c r="E113">
        <v>16.6586</v>
      </c>
      <c r="F113">
        <v>16.657</v>
      </c>
      <c r="G113">
        <v>16.654900000000001</v>
      </c>
      <c r="H113">
        <v>16.654599999999999</v>
      </c>
      <c r="I113">
        <v>16.652699999999999</v>
      </c>
      <c r="J113">
        <v>16.6572</v>
      </c>
      <c r="K113">
        <v>16.6555</v>
      </c>
      <c r="L113">
        <v>16.6584</v>
      </c>
      <c r="M113">
        <v>16.660900000000002</v>
      </c>
      <c r="N113">
        <v>16.660399999999999</v>
      </c>
      <c r="O113">
        <v>16.6629</v>
      </c>
      <c r="P113">
        <v>16.6586</v>
      </c>
      <c r="Q113">
        <v>16.657499999999999</v>
      </c>
      <c r="R113">
        <v>16.659300000000002</v>
      </c>
      <c r="S113">
        <v>16.660799999999998</v>
      </c>
      <c r="T113">
        <v>16.659700000000001</v>
      </c>
      <c r="U113">
        <v>16.663399999999999</v>
      </c>
      <c r="V113">
        <v>16.663</v>
      </c>
      <c r="W113">
        <v>16.660900000000002</v>
      </c>
      <c r="X113">
        <v>16.656199999999998</v>
      </c>
      <c r="Y113">
        <v>16.654399999999999</v>
      </c>
      <c r="Z113">
        <v>16.658300000000001</v>
      </c>
      <c r="AA113">
        <v>16.663699999999999</v>
      </c>
      <c r="AB113">
        <v>16.664000000000001</v>
      </c>
      <c r="AC113">
        <v>16.6602</v>
      </c>
      <c r="AD113">
        <v>16.661100000000001</v>
      </c>
      <c r="AE113">
        <v>16.6647</v>
      </c>
      <c r="AF113">
        <v>16.666499999999999</v>
      </c>
      <c r="AG113">
        <v>16.663799999999998</v>
      </c>
      <c r="AH113">
        <v>16.660399999999999</v>
      </c>
      <c r="AI113">
        <v>16.66</v>
      </c>
      <c r="AJ113">
        <v>16.6524</v>
      </c>
      <c r="AK113">
        <v>16.649000000000001</v>
      </c>
      <c r="AL113">
        <v>16.649100000000001</v>
      </c>
      <c r="AM113">
        <v>16.647400000000001</v>
      </c>
      <c r="AN113">
        <v>16.645</v>
      </c>
      <c r="AO113">
        <v>16.647099999999998</v>
      </c>
      <c r="AP113">
        <v>16.64</v>
      </c>
      <c r="AQ113">
        <v>16.64</v>
      </c>
      <c r="AR113">
        <v>16.640999999999998</v>
      </c>
      <c r="AS113">
        <v>16.6418</v>
      </c>
      <c r="AT113">
        <v>16.639500000000002</v>
      </c>
      <c r="AU113">
        <v>16.635300000000001</v>
      </c>
      <c r="AV113">
        <v>16.633500000000002</v>
      </c>
      <c r="AW113">
        <v>16.63</v>
      </c>
      <c r="AX113">
        <v>16.6355</v>
      </c>
      <c r="AY113">
        <v>16.635400000000001</v>
      </c>
      <c r="AZ113">
        <v>16.6356</v>
      </c>
      <c r="BA113">
        <v>16.635100000000001</v>
      </c>
      <c r="BB113">
        <v>16.634799999999998</v>
      </c>
      <c r="BC113">
        <v>16.639399999999998</v>
      </c>
      <c r="BD113">
        <v>16.6402</v>
      </c>
      <c r="BE113">
        <v>16.635100000000001</v>
      </c>
      <c r="BF113">
        <v>16.6342</v>
      </c>
      <c r="BG113">
        <v>16.632899999999999</v>
      </c>
      <c r="BH113">
        <v>16.633299999999998</v>
      </c>
      <c r="BI113">
        <v>16.642900000000001</v>
      </c>
      <c r="BK113">
        <f t="shared" si="28"/>
        <v>16.63</v>
      </c>
      <c r="BL113">
        <f t="shared" si="29"/>
        <v>16.666499999999999</v>
      </c>
      <c r="BN113">
        <f t="shared" si="31"/>
        <v>110</v>
      </c>
      <c r="BO113" s="4">
        <f>HLOOKUP(BK113,B113:$BI$144,142-BN113,FALSE)</f>
        <v>0.36597222222222209</v>
      </c>
      <c r="BP113" s="4">
        <f>HLOOKUP(BL113,B113:$BI$144,142-BN113,FALSE)</f>
        <v>0.35416666666666657</v>
      </c>
      <c r="BQ113" s="4" t="str">
        <f t="shared" si="30"/>
        <v>0.3659722222222220.354166666666667</v>
      </c>
      <c r="BR113" s="4"/>
    </row>
    <row r="114" spans="1:70" x14ac:dyDescent="0.25">
      <c r="A114" s="2">
        <v>42717</v>
      </c>
      <c r="B114">
        <v>16.622299999999999</v>
      </c>
      <c r="C114">
        <v>16.619299999999999</v>
      </c>
      <c r="D114">
        <v>16.618200000000002</v>
      </c>
      <c r="E114">
        <v>16.613900000000001</v>
      </c>
      <c r="F114">
        <v>16.617100000000001</v>
      </c>
      <c r="G114">
        <v>16.622199999999999</v>
      </c>
      <c r="H114">
        <v>16.6251</v>
      </c>
      <c r="I114">
        <v>16.619</v>
      </c>
      <c r="J114">
        <v>16.614000000000001</v>
      </c>
      <c r="K114">
        <v>16.6158</v>
      </c>
      <c r="L114">
        <v>16.615100000000002</v>
      </c>
      <c r="M114">
        <v>16.6098</v>
      </c>
      <c r="N114">
        <v>16.606000000000002</v>
      </c>
      <c r="O114">
        <v>16.605499999999999</v>
      </c>
      <c r="P114">
        <v>16.598600000000001</v>
      </c>
      <c r="Q114">
        <v>16.600999999999999</v>
      </c>
      <c r="R114">
        <v>16.601900000000001</v>
      </c>
      <c r="S114">
        <v>16.602499999999999</v>
      </c>
      <c r="T114">
        <v>16.604399999999998</v>
      </c>
      <c r="U114">
        <v>16.602</v>
      </c>
      <c r="V114">
        <v>16.598400000000002</v>
      </c>
      <c r="W114">
        <v>16.603200000000001</v>
      </c>
      <c r="X114">
        <v>16.606000000000002</v>
      </c>
      <c r="Y114">
        <v>16.607600000000001</v>
      </c>
      <c r="Z114">
        <v>16.605699999999999</v>
      </c>
      <c r="AA114">
        <v>16.604600000000001</v>
      </c>
      <c r="AB114">
        <v>16.603100000000001</v>
      </c>
      <c r="AC114">
        <v>16.601099999999999</v>
      </c>
      <c r="AD114">
        <v>16.596599999999999</v>
      </c>
      <c r="AE114">
        <v>16.599399999999999</v>
      </c>
      <c r="AF114">
        <v>16.603899999999999</v>
      </c>
      <c r="AG114">
        <v>16.605599999999999</v>
      </c>
      <c r="AH114">
        <v>16.601299999999998</v>
      </c>
      <c r="AI114">
        <v>16.602399999999999</v>
      </c>
      <c r="AJ114">
        <v>16.605599999999999</v>
      </c>
      <c r="AK114">
        <v>16.604099999999999</v>
      </c>
      <c r="AL114">
        <v>16.6051</v>
      </c>
      <c r="AM114">
        <v>16.603400000000001</v>
      </c>
      <c r="AN114">
        <v>16.605899999999998</v>
      </c>
      <c r="AO114">
        <v>16.605699999999999</v>
      </c>
      <c r="AP114">
        <v>16.599</v>
      </c>
      <c r="AQ114">
        <v>16.604600000000001</v>
      </c>
      <c r="AR114">
        <v>16.602699999999999</v>
      </c>
      <c r="AS114">
        <v>16.603000000000002</v>
      </c>
      <c r="AT114">
        <v>16.597000000000001</v>
      </c>
      <c r="AU114">
        <v>16.589700000000001</v>
      </c>
      <c r="AV114">
        <v>16.593699999999998</v>
      </c>
      <c r="AW114">
        <v>16.596800000000002</v>
      </c>
      <c r="AX114">
        <v>16.590299999999999</v>
      </c>
      <c r="AY114">
        <v>16.586600000000001</v>
      </c>
      <c r="AZ114">
        <v>16.589300000000001</v>
      </c>
      <c r="BA114">
        <v>16.5868</v>
      </c>
      <c r="BB114">
        <v>16.595099999999999</v>
      </c>
      <c r="BC114">
        <v>16.5962</v>
      </c>
      <c r="BD114">
        <v>16.589300000000001</v>
      </c>
      <c r="BE114">
        <v>16.594899999999999</v>
      </c>
      <c r="BF114">
        <v>16.593399999999999</v>
      </c>
      <c r="BG114">
        <v>16.588699999999999</v>
      </c>
      <c r="BH114">
        <v>16.6021</v>
      </c>
      <c r="BI114">
        <v>16.602699999999999</v>
      </c>
      <c r="BK114">
        <f t="shared" si="28"/>
        <v>16.586600000000001</v>
      </c>
      <c r="BL114">
        <f t="shared" si="29"/>
        <v>16.6251</v>
      </c>
      <c r="BN114">
        <f t="shared" si="31"/>
        <v>111</v>
      </c>
      <c r="BO114" s="4">
        <f>HLOOKUP(BK114,B114:$BI$144,142-BN114,FALSE)</f>
        <v>0.36736111111111097</v>
      </c>
      <c r="BP114" s="4">
        <f>HLOOKUP(BL114,B114:$BI$144,142-BN114,FALSE)</f>
        <v>0.33749999999999997</v>
      </c>
      <c r="BQ114" s="4" t="str">
        <f t="shared" si="30"/>
        <v>0.3673611111111110.3375</v>
      </c>
      <c r="BR114" s="4"/>
    </row>
    <row r="115" spans="1:70" x14ac:dyDescent="0.25">
      <c r="A115" s="2">
        <v>42718</v>
      </c>
      <c r="B115">
        <v>16.634699999999999</v>
      </c>
      <c r="C115">
        <v>16.636299999999999</v>
      </c>
      <c r="D115">
        <v>16.6355</v>
      </c>
      <c r="E115">
        <v>16.630700000000001</v>
      </c>
      <c r="F115">
        <v>16.631</v>
      </c>
      <c r="G115">
        <v>16.630299999999998</v>
      </c>
      <c r="H115">
        <v>16.624099999999999</v>
      </c>
      <c r="I115">
        <v>16.626999999999999</v>
      </c>
      <c r="J115">
        <v>16.625699999999998</v>
      </c>
      <c r="K115">
        <v>16.627600000000001</v>
      </c>
      <c r="L115">
        <v>16.6233</v>
      </c>
      <c r="M115">
        <v>16.6234</v>
      </c>
      <c r="N115">
        <v>16.622699999999998</v>
      </c>
      <c r="O115">
        <v>16.6187</v>
      </c>
      <c r="P115">
        <v>16.617799999999999</v>
      </c>
      <c r="Q115">
        <v>16.618400000000001</v>
      </c>
      <c r="R115">
        <v>16.619900000000001</v>
      </c>
      <c r="S115">
        <v>16.620899999999999</v>
      </c>
      <c r="T115">
        <v>16.6236</v>
      </c>
      <c r="U115">
        <v>16.623999999999999</v>
      </c>
      <c r="V115">
        <v>16.624099999999999</v>
      </c>
      <c r="W115">
        <v>16.627600000000001</v>
      </c>
      <c r="X115">
        <v>16.628699999999998</v>
      </c>
      <c r="Y115">
        <v>16.628</v>
      </c>
      <c r="Z115">
        <v>16.626899999999999</v>
      </c>
      <c r="AA115">
        <v>16.6264</v>
      </c>
      <c r="AB115">
        <v>16.6265</v>
      </c>
      <c r="AC115">
        <v>16.6265</v>
      </c>
      <c r="AD115">
        <v>16.622399999999999</v>
      </c>
      <c r="AE115">
        <v>16.620999999999999</v>
      </c>
      <c r="AF115">
        <v>16.6143</v>
      </c>
      <c r="AG115">
        <v>16.613099999999999</v>
      </c>
      <c r="AH115">
        <v>16.617899999999999</v>
      </c>
      <c r="AI115">
        <v>16.621300000000002</v>
      </c>
      <c r="AJ115">
        <v>16.617699999999999</v>
      </c>
      <c r="AK115">
        <v>16.615400000000001</v>
      </c>
      <c r="AL115">
        <v>16.617999999999999</v>
      </c>
      <c r="AM115">
        <v>16.618099999999998</v>
      </c>
      <c r="AN115">
        <v>16.616399999999999</v>
      </c>
      <c r="AO115">
        <v>16.621099999999998</v>
      </c>
      <c r="AP115">
        <v>16.624700000000001</v>
      </c>
      <c r="AQ115">
        <v>16.6248</v>
      </c>
      <c r="AR115">
        <v>16.623699999999999</v>
      </c>
      <c r="AS115">
        <v>16.622</v>
      </c>
      <c r="AT115">
        <v>16.625900000000001</v>
      </c>
      <c r="AU115">
        <v>16.621300000000002</v>
      </c>
      <c r="AV115">
        <v>16.630700000000001</v>
      </c>
      <c r="AW115">
        <v>16.634</v>
      </c>
      <c r="AX115">
        <v>16.635899999999999</v>
      </c>
      <c r="AY115">
        <v>16.6373</v>
      </c>
      <c r="AZ115">
        <v>16.638100000000001</v>
      </c>
      <c r="BA115">
        <v>16.6342</v>
      </c>
      <c r="BB115">
        <v>16.6371</v>
      </c>
      <c r="BC115">
        <v>16.6371</v>
      </c>
      <c r="BD115">
        <v>16.638500000000001</v>
      </c>
      <c r="BE115">
        <v>16.634699999999999</v>
      </c>
      <c r="BF115">
        <v>16.635899999999999</v>
      </c>
      <c r="BG115">
        <v>16.64</v>
      </c>
      <c r="BH115">
        <v>16.644500000000001</v>
      </c>
      <c r="BI115">
        <v>16.642499999999998</v>
      </c>
      <c r="BK115">
        <f t="shared" si="28"/>
        <v>16.613099999999999</v>
      </c>
      <c r="BL115">
        <f t="shared" si="29"/>
        <v>16.644500000000001</v>
      </c>
      <c r="BN115">
        <f t="shared" si="31"/>
        <v>112</v>
      </c>
      <c r="BO115" s="4">
        <f>HLOOKUP(BK115,B115:$BI$144,142-BN115,FALSE)</f>
        <v>0.35486111111111102</v>
      </c>
      <c r="BP115" s="4">
        <f>HLOOKUP(BL115,B115:$BI$144,142-BN115,FALSE)</f>
        <v>0.37361111111111095</v>
      </c>
      <c r="BQ115" s="4" t="str">
        <f t="shared" si="30"/>
        <v>0.3548611111111110.373611111111111</v>
      </c>
      <c r="BR115" s="4"/>
    </row>
    <row r="116" spans="1:70" x14ac:dyDescent="0.25">
      <c r="A116" s="2">
        <v>42719</v>
      </c>
      <c r="B116">
        <v>16.975899999999999</v>
      </c>
      <c r="C116">
        <v>16.975100000000001</v>
      </c>
      <c r="D116">
        <v>16.979700000000001</v>
      </c>
      <c r="E116">
        <v>16.9848</v>
      </c>
      <c r="F116">
        <v>16.9788</v>
      </c>
      <c r="G116">
        <v>16.971299999999999</v>
      </c>
      <c r="H116">
        <v>16.965599999999998</v>
      </c>
      <c r="I116">
        <v>16.961200000000002</v>
      </c>
      <c r="J116">
        <v>16.953900000000001</v>
      </c>
      <c r="K116">
        <v>16.9696</v>
      </c>
      <c r="L116">
        <v>16.970500000000001</v>
      </c>
      <c r="M116">
        <v>16.970600000000001</v>
      </c>
      <c r="N116">
        <v>16.971</v>
      </c>
      <c r="O116">
        <v>16.966999999999999</v>
      </c>
      <c r="P116">
        <v>16.966000000000001</v>
      </c>
      <c r="Q116">
        <v>16.960699999999999</v>
      </c>
      <c r="R116">
        <v>16.959299999999999</v>
      </c>
      <c r="S116">
        <v>16.960799999999999</v>
      </c>
      <c r="T116">
        <v>16.962</v>
      </c>
      <c r="U116">
        <v>16.947500000000002</v>
      </c>
      <c r="V116">
        <v>16.9557</v>
      </c>
      <c r="W116">
        <v>16.959</v>
      </c>
      <c r="X116">
        <v>16.958100000000002</v>
      </c>
      <c r="Y116">
        <v>16.958600000000001</v>
      </c>
      <c r="Z116">
        <v>16.955500000000001</v>
      </c>
      <c r="AA116">
        <v>16.9603</v>
      </c>
      <c r="AB116">
        <v>16.959800000000001</v>
      </c>
      <c r="AC116">
        <v>16.9557</v>
      </c>
      <c r="AD116">
        <v>16.947099999999999</v>
      </c>
      <c r="AE116">
        <v>16.942399999999999</v>
      </c>
      <c r="AF116">
        <v>16.944600000000001</v>
      </c>
      <c r="AG116">
        <v>16.946200000000001</v>
      </c>
      <c r="AH116">
        <v>16.948899999999998</v>
      </c>
      <c r="AI116">
        <v>16.948599999999999</v>
      </c>
      <c r="AJ116">
        <v>16.9496</v>
      </c>
      <c r="AK116">
        <v>16.944800000000001</v>
      </c>
      <c r="AL116">
        <v>16.939499999999999</v>
      </c>
      <c r="AM116">
        <v>16.940799999999999</v>
      </c>
      <c r="AN116">
        <v>16.935199999999998</v>
      </c>
      <c r="AO116">
        <v>16.941400000000002</v>
      </c>
      <c r="AP116">
        <v>16.9435</v>
      </c>
      <c r="AQ116">
        <v>16.930499999999999</v>
      </c>
      <c r="AR116">
        <v>16.931999999999999</v>
      </c>
      <c r="AS116">
        <v>16.9255</v>
      </c>
      <c r="AT116">
        <v>16.915400000000002</v>
      </c>
      <c r="AU116">
        <v>16.908300000000001</v>
      </c>
      <c r="AV116">
        <v>16.909099999999999</v>
      </c>
      <c r="AW116">
        <v>16.909800000000001</v>
      </c>
      <c r="AX116">
        <v>16.909300000000002</v>
      </c>
      <c r="AY116">
        <v>16.9057</v>
      </c>
      <c r="AZ116">
        <v>16.935199999999998</v>
      </c>
      <c r="BA116">
        <v>16.936499999999999</v>
      </c>
      <c r="BB116">
        <v>16.932700000000001</v>
      </c>
      <c r="BC116">
        <v>16.9209</v>
      </c>
      <c r="BD116">
        <v>16.909500000000001</v>
      </c>
      <c r="BE116">
        <v>16.8964</v>
      </c>
      <c r="BF116">
        <v>16.895600000000002</v>
      </c>
      <c r="BG116">
        <v>16.898599999999998</v>
      </c>
      <c r="BH116">
        <v>16.900700000000001</v>
      </c>
      <c r="BI116">
        <v>16.8993</v>
      </c>
      <c r="BK116">
        <f t="shared" si="28"/>
        <v>16.895600000000002</v>
      </c>
      <c r="BL116">
        <f t="shared" si="29"/>
        <v>16.9848</v>
      </c>
      <c r="BN116">
        <f t="shared" si="31"/>
        <v>113</v>
      </c>
      <c r="BO116" s="4">
        <f>HLOOKUP(BK116,B116:$BI$144,142-BN116,FALSE)</f>
        <v>0.37222222222222207</v>
      </c>
      <c r="BP116" s="4">
        <f>HLOOKUP(BL116,B116:$BI$144,142-BN116,FALSE)</f>
        <v>0.33541666666666664</v>
      </c>
      <c r="BQ116" s="4" t="str">
        <f t="shared" si="30"/>
        <v>0.3722222222222220.335416666666667</v>
      </c>
      <c r="BR116" s="4"/>
    </row>
    <row r="117" spans="1:70" x14ac:dyDescent="0.25">
      <c r="A117" s="2">
        <v>42720</v>
      </c>
      <c r="B117">
        <v>17.045100000000001</v>
      </c>
      <c r="C117">
        <v>17.046900000000001</v>
      </c>
      <c r="D117">
        <v>17.040299999999998</v>
      </c>
      <c r="E117">
        <v>17.043199999999999</v>
      </c>
      <c r="F117">
        <v>17.0367</v>
      </c>
      <c r="G117">
        <v>17.037800000000001</v>
      </c>
      <c r="H117">
        <v>17.03</v>
      </c>
      <c r="I117">
        <v>17.023499999999999</v>
      </c>
      <c r="J117">
        <v>17.015899999999998</v>
      </c>
      <c r="K117">
        <v>17.022200000000002</v>
      </c>
      <c r="L117">
        <v>17.028300000000002</v>
      </c>
      <c r="M117">
        <v>17.030799999999999</v>
      </c>
      <c r="N117">
        <v>17.031099999999999</v>
      </c>
      <c r="O117">
        <v>17.024699999999999</v>
      </c>
      <c r="P117">
        <v>17.0244</v>
      </c>
      <c r="Q117">
        <v>17.028700000000001</v>
      </c>
      <c r="R117">
        <v>17.029699999999998</v>
      </c>
      <c r="S117">
        <v>17.0349</v>
      </c>
      <c r="T117">
        <v>17.034300000000002</v>
      </c>
      <c r="U117">
        <v>17.045200000000001</v>
      </c>
      <c r="V117">
        <v>17.043600000000001</v>
      </c>
      <c r="W117">
        <v>17.047599999999999</v>
      </c>
      <c r="X117">
        <v>17.045999999999999</v>
      </c>
      <c r="Y117">
        <v>17.043600000000001</v>
      </c>
      <c r="Z117">
        <v>17.0382</v>
      </c>
      <c r="AA117">
        <v>17.039100000000001</v>
      </c>
      <c r="AB117">
        <v>17.043399999999998</v>
      </c>
      <c r="AC117">
        <v>17.049199999999999</v>
      </c>
      <c r="AD117">
        <v>17.048999999999999</v>
      </c>
      <c r="AE117">
        <v>17.051500000000001</v>
      </c>
      <c r="AF117">
        <v>17.052299999999999</v>
      </c>
      <c r="AG117">
        <v>17.050599999999999</v>
      </c>
      <c r="AH117">
        <v>17.050999999999998</v>
      </c>
      <c r="AI117">
        <v>17.0504</v>
      </c>
      <c r="AJ117">
        <v>17.060099999999998</v>
      </c>
      <c r="AK117">
        <v>17.053799999999999</v>
      </c>
      <c r="AL117">
        <v>17.053999999999998</v>
      </c>
      <c r="AM117">
        <v>17.060400000000001</v>
      </c>
      <c r="AN117">
        <v>17.060300000000002</v>
      </c>
      <c r="AO117">
        <v>17.059999999999999</v>
      </c>
      <c r="AP117">
        <v>17.061</v>
      </c>
      <c r="AQ117">
        <v>17.0564</v>
      </c>
      <c r="AR117">
        <v>17.0566</v>
      </c>
      <c r="AS117">
        <v>17.057600000000001</v>
      </c>
      <c r="AT117">
        <v>17.0564</v>
      </c>
      <c r="AU117">
        <v>17.055</v>
      </c>
      <c r="AV117">
        <v>17.054600000000001</v>
      </c>
      <c r="AW117">
        <v>17.055700000000002</v>
      </c>
      <c r="AX117">
        <v>17.0578</v>
      </c>
      <c r="AY117">
        <v>17.060300000000002</v>
      </c>
      <c r="AZ117">
        <v>17.061299999999999</v>
      </c>
      <c r="BA117">
        <v>17.062799999999999</v>
      </c>
      <c r="BB117">
        <v>17.063700000000001</v>
      </c>
      <c r="BC117">
        <v>17.060500000000001</v>
      </c>
      <c r="BD117">
        <v>17.0501</v>
      </c>
      <c r="BE117">
        <v>17.052700000000002</v>
      </c>
      <c r="BF117">
        <v>17.044</v>
      </c>
      <c r="BG117">
        <v>17.044899999999998</v>
      </c>
      <c r="BH117">
        <v>17.0472</v>
      </c>
      <c r="BI117">
        <v>17.052299999999999</v>
      </c>
      <c r="BK117">
        <f t="shared" si="28"/>
        <v>17.015899999999998</v>
      </c>
      <c r="BL117">
        <f t="shared" si="29"/>
        <v>17.063700000000001</v>
      </c>
      <c r="BN117">
        <f t="shared" si="31"/>
        <v>114</v>
      </c>
      <c r="BO117" s="4">
        <f>HLOOKUP(BK117,B117:$BI$144,142-BN117,FALSE)</f>
        <v>0.33888888888888885</v>
      </c>
      <c r="BP117" s="4">
        <f>HLOOKUP(BL117,B117:$BI$144,142-BN117,FALSE)</f>
        <v>0.3694444444444443</v>
      </c>
      <c r="BQ117" s="4" t="str">
        <f t="shared" si="30"/>
        <v>0.3388888888888890.369444444444444</v>
      </c>
      <c r="BR117" s="4"/>
    </row>
    <row r="118" spans="1:70" x14ac:dyDescent="0.25">
      <c r="A118" s="2">
        <v>42723</v>
      </c>
      <c r="B118">
        <v>16.906700000000001</v>
      </c>
      <c r="C118">
        <v>16.908100000000001</v>
      </c>
      <c r="D118">
        <v>16.903600000000001</v>
      </c>
      <c r="E118">
        <v>16.9026</v>
      </c>
      <c r="F118">
        <v>16.904199999999999</v>
      </c>
      <c r="G118">
        <v>16.904299999999999</v>
      </c>
      <c r="H118">
        <v>16.901599999999998</v>
      </c>
      <c r="I118">
        <v>16.902699999999999</v>
      </c>
      <c r="J118">
        <v>16.8979</v>
      </c>
      <c r="K118">
        <v>16.897500000000001</v>
      </c>
      <c r="L118">
        <v>16.9011</v>
      </c>
      <c r="M118">
        <v>16.899100000000001</v>
      </c>
      <c r="N118">
        <v>16.895299999999999</v>
      </c>
      <c r="O118">
        <v>16.898700000000002</v>
      </c>
      <c r="P118">
        <v>16.904299999999999</v>
      </c>
      <c r="Q118">
        <v>16.900099999999998</v>
      </c>
      <c r="R118">
        <v>16.899699999999999</v>
      </c>
      <c r="S118">
        <v>16.897600000000001</v>
      </c>
      <c r="T118">
        <v>16.8963</v>
      </c>
      <c r="U118">
        <v>16.895600000000002</v>
      </c>
      <c r="V118">
        <v>16.8992</v>
      </c>
      <c r="W118">
        <v>16.903199999999998</v>
      </c>
      <c r="X118">
        <v>16.898299999999999</v>
      </c>
      <c r="Y118">
        <v>16.903300000000002</v>
      </c>
      <c r="Z118">
        <v>16.9039</v>
      </c>
      <c r="AA118">
        <v>16.8978</v>
      </c>
      <c r="AB118">
        <v>16.897300000000001</v>
      </c>
      <c r="AC118">
        <v>16.905200000000001</v>
      </c>
      <c r="AD118">
        <v>16.911200000000001</v>
      </c>
      <c r="AE118">
        <v>16.907599999999999</v>
      </c>
      <c r="AF118">
        <v>16.9132</v>
      </c>
      <c r="AG118">
        <v>16.915500000000002</v>
      </c>
      <c r="AH118">
        <v>16.9145</v>
      </c>
      <c r="AI118">
        <v>16.9099</v>
      </c>
      <c r="AJ118">
        <v>16.907900000000001</v>
      </c>
      <c r="AK118">
        <v>16.905799999999999</v>
      </c>
      <c r="AL118">
        <v>16.902699999999999</v>
      </c>
      <c r="AM118">
        <v>16.9008</v>
      </c>
      <c r="AN118">
        <v>16.906300000000002</v>
      </c>
      <c r="AO118">
        <v>16.902000000000001</v>
      </c>
      <c r="AP118">
        <v>16.907599999999999</v>
      </c>
      <c r="AQ118">
        <v>16.908999999999999</v>
      </c>
      <c r="AR118">
        <v>16.916</v>
      </c>
      <c r="AS118">
        <v>16.9145</v>
      </c>
      <c r="AT118">
        <v>16.907499999999999</v>
      </c>
      <c r="AU118">
        <v>16.9133</v>
      </c>
      <c r="AV118">
        <v>16.913900000000002</v>
      </c>
      <c r="AW118">
        <v>16.911200000000001</v>
      </c>
      <c r="AX118">
        <v>16.9117</v>
      </c>
      <c r="AY118">
        <v>16.909500000000001</v>
      </c>
      <c r="AZ118">
        <v>16.910299999999999</v>
      </c>
      <c r="BA118">
        <v>16.909199999999998</v>
      </c>
      <c r="BB118">
        <v>16.906300000000002</v>
      </c>
      <c r="BC118">
        <v>16.9026</v>
      </c>
      <c r="BD118">
        <v>16.911100000000001</v>
      </c>
      <c r="BE118">
        <v>16.917300000000001</v>
      </c>
      <c r="BF118">
        <v>16.9238</v>
      </c>
      <c r="BG118">
        <v>16.920500000000001</v>
      </c>
      <c r="BH118">
        <v>16.921099999999999</v>
      </c>
      <c r="BI118">
        <v>16.925999999999998</v>
      </c>
      <c r="BK118">
        <f t="shared" si="28"/>
        <v>16.895299999999999</v>
      </c>
      <c r="BL118">
        <f t="shared" si="29"/>
        <v>16.925999999999998</v>
      </c>
      <c r="BN118">
        <f t="shared" si="31"/>
        <v>115</v>
      </c>
      <c r="BO118" s="4">
        <f>HLOOKUP(BK118,B118:$BI$144,142-BN118,FALSE)</f>
        <v>0.34166666666666662</v>
      </c>
      <c r="BP118" s="4">
        <f>HLOOKUP(BL118,B118:$BI$144,142-BN118,FALSE)</f>
        <v>0.37430555555555539</v>
      </c>
      <c r="BQ118" s="4" t="str">
        <f t="shared" si="30"/>
        <v>0.3416666666666670.374305555555555</v>
      </c>
      <c r="BR118" s="4"/>
    </row>
    <row r="119" spans="1:70" x14ac:dyDescent="0.25">
      <c r="A119" s="2">
        <v>42724</v>
      </c>
      <c r="B119">
        <v>16.8964</v>
      </c>
      <c r="C119">
        <v>16.895499999999998</v>
      </c>
      <c r="D119">
        <v>16.901199999999999</v>
      </c>
      <c r="E119">
        <v>16.891999999999999</v>
      </c>
      <c r="F119">
        <v>16.889700000000001</v>
      </c>
      <c r="G119">
        <v>16.892199999999999</v>
      </c>
      <c r="H119">
        <v>16.884699999999999</v>
      </c>
      <c r="I119">
        <v>16.887899999999998</v>
      </c>
      <c r="J119">
        <v>16.885999999999999</v>
      </c>
      <c r="K119">
        <v>16.882300000000001</v>
      </c>
      <c r="L119">
        <v>16.881399999999999</v>
      </c>
      <c r="M119">
        <v>16.882200000000001</v>
      </c>
      <c r="N119">
        <v>16.880800000000001</v>
      </c>
      <c r="O119">
        <v>16.878499999999999</v>
      </c>
      <c r="P119">
        <v>16.881</v>
      </c>
      <c r="Q119">
        <v>16.881399999999999</v>
      </c>
      <c r="R119">
        <v>16.8809</v>
      </c>
      <c r="S119">
        <v>16.8843</v>
      </c>
      <c r="T119">
        <v>16.880500000000001</v>
      </c>
      <c r="U119">
        <v>16.882200000000001</v>
      </c>
      <c r="V119">
        <v>16.877500000000001</v>
      </c>
      <c r="W119">
        <v>16.876100000000001</v>
      </c>
      <c r="X119">
        <v>16.875499999999999</v>
      </c>
      <c r="Y119">
        <v>16.876999999999999</v>
      </c>
      <c r="Z119">
        <v>16.8767</v>
      </c>
      <c r="AA119">
        <v>16.875499999999999</v>
      </c>
      <c r="AB119">
        <v>16.882100000000001</v>
      </c>
      <c r="AC119">
        <v>16.880600000000001</v>
      </c>
      <c r="AD119">
        <v>16.887699999999999</v>
      </c>
      <c r="AE119">
        <v>16.8872</v>
      </c>
      <c r="AF119">
        <v>16.889399999999998</v>
      </c>
      <c r="AG119">
        <v>16.8888</v>
      </c>
      <c r="AH119">
        <v>16.890699999999999</v>
      </c>
      <c r="AI119">
        <v>16.891300000000001</v>
      </c>
      <c r="AJ119">
        <v>16.890799999999999</v>
      </c>
      <c r="AK119">
        <v>16.889700000000001</v>
      </c>
      <c r="AL119">
        <v>16.891200000000001</v>
      </c>
      <c r="AM119">
        <v>16.889500000000002</v>
      </c>
      <c r="AN119">
        <v>16.888500000000001</v>
      </c>
      <c r="AO119">
        <v>16.890799999999999</v>
      </c>
      <c r="AP119">
        <v>16.891300000000001</v>
      </c>
      <c r="AQ119">
        <v>16.892700000000001</v>
      </c>
      <c r="AR119">
        <v>16.8871</v>
      </c>
      <c r="AS119">
        <v>16.886399999999998</v>
      </c>
      <c r="AT119">
        <v>16.8872</v>
      </c>
      <c r="AU119">
        <v>16.889700000000001</v>
      </c>
      <c r="AV119">
        <v>16.8934</v>
      </c>
      <c r="AW119">
        <v>16.891999999999999</v>
      </c>
      <c r="AX119">
        <v>16.891100000000002</v>
      </c>
      <c r="AY119">
        <v>16.890999999999998</v>
      </c>
      <c r="AZ119">
        <v>16.891200000000001</v>
      </c>
      <c r="BA119">
        <v>16.886600000000001</v>
      </c>
      <c r="BB119">
        <v>16.885999999999999</v>
      </c>
      <c r="BC119">
        <v>16.888300000000001</v>
      </c>
      <c r="BD119">
        <v>16.886600000000001</v>
      </c>
      <c r="BE119">
        <v>16.8888</v>
      </c>
      <c r="BF119">
        <v>16.887899999999998</v>
      </c>
      <c r="BG119">
        <v>16.8904</v>
      </c>
      <c r="BH119">
        <v>16.886099999999999</v>
      </c>
      <c r="BI119">
        <v>16.884</v>
      </c>
      <c r="BK119">
        <f t="shared" si="28"/>
        <v>16.875499999999999</v>
      </c>
      <c r="BL119">
        <f t="shared" si="29"/>
        <v>16.901199999999999</v>
      </c>
      <c r="BN119">
        <f t="shared" si="31"/>
        <v>116</v>
      </c>
      <c r="BO119" s="4">
        <f>HLOOKUP(BK119,B119:$BI$144,142-BN119,FALSE)</f>
        <v>0.34861111111111104</v>
      </c>
      <c r="BP119" s="4">
        <f>HLOOKUP(BL119,B119:$BI$144,142-BN119,FALSE)</f>
        <v>0.3347222222222222</v>
      </c>
      <c r="BQ119" s="4" t="str">
        <f t="shared" si="30"/>
        <v>0.3486111111111110.334722222222222</v>
      </c>
      <c r="BR119" s="4"/>
    </row>
    <row r="120" spans="1:70" x14ac:dyDescent="0.25">
      <c r="A120" s="2">
        <v>42725</v>
      </c>
      <c r="B120">
        <v>16.966100000000001</v>
      </c>
      <c r="C120">
        <v>16.965900000000001</v>
      </c>
      <c r="D120">
        <v>16.9679</v>
      </c>
      <c r="E120">
        <v>16.967199999999998</v>
      </c>
      <c r="F120">
        <v>16.9648</v>
      </c>
      <c r="G120">
        <v>16.963200000000001</v>
      </c>
      <c r="H120">
        <v>16.960999999999999</v>
      </c>
      <c r="I120">
        <v>16.961099999999998</v>
      </c>
      <c r="J120">
        <v>16.9619</v>
      </c>
      <c r="K120">
        <v>16.959900000000001</v>
      </c>
      <c r="L120">
        <v>16.959499999999998</v>
      </c>
      <c r="M120">
        <v>16.9588</v>
      </c>
      <c r="N120">
        <v>16.959199999999999</v>
      </c>
      <c r="O120">
        <v>16.9605</v>
      </c>
      <c r="P120">
        <v>16.960999999999999</v>
      </c>
      <c r="Q120">
        <v>16.959700000000002</v>
      </c>
      <c r="R120">
        <v>16.958100000000002</v>
      </c>
      <c r="S120">
        <v>16.956499999999998</v>
      </c>
      <c r="T120">
        <v>16.9572</v>
      </c>
      <c r="U120">
        <v>16.963000000000001</v>
      </c>
      <c r="V120">
        <v>16.964600000000001</v>
      </c>
      <c r="W120">
        <v>16.9664</v>
      </c>
      <c r="X120">
        <v>16.969000000000001</v>
      </c>
      <c r="Y120">
        <v>16.9695</v>
      </c>
      <c r="Z120">
        <v>16.965699999999998</v>
      </c>
      <c r="AA120">
        <v>16.9682</v>
      </c>
      <c r="AB120">
        <v>16.9695</v>
      </c>
      <c r="AC120">
        <v>16.967600000000001</v>
      </c>
      <c r="AD120">
        <v>16.968399999999999</v>
      </c>
      <c r="AE120">
        <v>16.971499999999999</v>
      </c>
      <c r="AF120">
        <v>16.9725</v>
      </c>
      <c r="AG120">
        <v>16.971800000000002</v>
      </c>
      <c r="AH120">
        <v>16.972000000000001</v>
      </c>
      <c r="AI120">
        <v>16.970700000000001</v>
      </c>
      <c r="AJ120">
        <v>16.969100000000001</v>
      </c>
      <c r="AK120">
        <v>16.969899999999999</v>
      </c>
      <c r="AL120">
        <v>16.965299999999999</v>
      </c>
      <c r="AM120">
        <v>16.962599999999998</v>
      </c>
      <c r="AN120">
        <v>16.964400000000001</v>
      </c>
      <c r="AO120">
        <v>16.964099999999998</v>
      </c>
      <c r="AP120">
        <v>16.959700000000002</v>
      </c>
      <c r="AQ120">
        <v>16.957699999999999</v>
      </c>
      <c r="AR120">
        <v>16.959299999999999</v>
      </c>
      <c r="AS120">
        <v>16.956299999999999</v>
      </c>
      <c r="AT120">
        <v>16.957000000000001</v>
      </c>
      <c r="AU120">
        <v>16.954699999999999</v>
      </c>
      <c r="AV120">
        <v>16.951799999999999</v>
      </c>
      <c r="AW120">
        <v>16.950299999999999</v>
      </c>
      <c r="AX120">
        <v>16.947199999999999</v>
      </c>
      <c r="AY120">
        <v>16.950600000000001</v>
      </c>
      <c r="AZ120">
        <v>16.952999999999999</v>
      </c>
      <c r="BA120">
        <v>16.959299999999999</v>
      </c>
      <c r="BB120">
        <v>16.958400000000001</v>
      </c>
      <c r="BC120">
        <v>16.959700000000002</v>
      </c>
      <c r="BD120">
        <v>16.957799999999999</v>
      </c>
      <c r="BE120">
        <v>16.952400000000001</v>
      </c>
      <c r="BF120">
        <v>16.950299999999999</v>
      </c>
      <c r="BG120">
        <v>16.952200000000001</v>
      </c>
      <c r="BH120">
        <v>16.956800000000001</v>
      </c>
      <c r="BI120">
        <v>16.952500000000001</v>
      </c>
      <c r="BK120">
        <f t="shared" si="28"/>
        <v>16.947199999999999</v>
      </c>
      <c r="BL120">
        <f t="shared" si="29"/>
        <v>16.9725</v>
      </c>
      <c r="BN120">
        <f t="shared" si="31"/>
        <v>117</v>
      </c>
      <c r="BO120" s="4">
        <f>HLOOKUP(BK120,B120:$BI$144,142-BN120,FALSE)</f>
        <v>0.36666666666666653</v>
      </c>
      <c r="BP120" s="4">
        <f>HLOOKUP(BL120,B120:$BI$144,142-BN120,FALSE)</f>
        <v>0.35416666666666657</v>
      </c>
      <c r="BQ120" s="4" t="str">
        <f t="shared" si="30"/>
        <v>0.3666666666666670.354166666666667</v>
      </c>
      <c r="BR120" s="4"/>
    </row>
    <row r="121" spans="1:70" x14ac:dyDescent="0.25">
      <c r="A121" s="2">
        <v>42726</v>
      </c>
      <c r="B121">
        <v>16.949400000000001</v>
      </c>
      <c r="C121">
        <v>16.9542</v>
      </c>
      <c r="D121">
        <v>16.955500000000001</v>
      </c>
      <c r="E121">
        <v>16.957799999999999</v>
      </c>
      <c r="F121">
        <v>16.961099999999998</v>
      </c>
      <c r="G121">
        <v>16.964700000000001</v>
      </c>
      <c r="H121">
        <v>16.928799999999999</v>
      </c>
      <c r="I121">
        <v>16.9344</v>
      </c>
      <c r="J121">
        <v>16.938500000000001</v>
      </c>
      <c r="K121">
        <v>16.937999999999999</v>
      </c>
      <c r="L121">
        <v>16.940200000000001</v>
      </c>
      <c r="M121">
        <v>16.943000000000001</v>
      </c>
      <c r="N121">
        <v>16.949200000000001</v>
      </c>
      <c r="O121">
        <v>16.947900000000001</v>
      </c>
      <c r="P121">
        <v>16.948799999999999</v>
      </c>
      <c r="Q121">
        <v>16.946200000000001</v>
      </c>
      <c r="R121">
        <v>16.947099999999999</v>
      </c>
      <c r="S121">
        <v>16.946200000000001</v>
      </c>
      <c r="T121">
        <v>16.9436</v>
      </c>
      <c r="U121">
        <v>16.946400000000001</v>
      </c>
      <c r="V121">
        <v>16.942</v>
      </c>
      <c r="W121">
        <v>16.940799999999999</v>
      </c>
      <c r="X121">
        <v>16.9375</v>
      </c>
      <c r="Y121">
        <v>16.9373</v>
      </c>
      <c r="Z121">
        <v>16.933299999999999</v>
      </c>
      <c r="AA121">
        <v>16.933900000000001</v>
      </c>
      <c r="AB121">
        <v>16.932200000000002</v>
      </c>
      <c r="AC121">
        <v>16.931699999999999</v>
      </c>
      <c r="AD121">
        <v>16.931100000000001</v>
      </c>
      <c r="AE121">
        <v>16.934999999999999</v>
      </c>
      <c r="AF121">
        <v>16.937200000000001</v>
      </c>
      <c r="AG121">
        <v>16.935300000000002</v>
      </c>
      <c r="AH121">
        <v>16.9406</v>
      </c>
      <c r="AI121">
        <v>16.936199999999999</v>
      </c>
      <c r="AJ121">
        <v>16.9358</v>
      </c>
      <c r="AK121">
        <v>16.938400000000001</v>
      </c>
      <c r="AL121">
        <v>16.941299999999998</v>
      </c>
      <c r="AM121">
        <v>16.939599999999999</v>
      </c>
      <c r="AN121">
        <v>16.941099999999999</v>
      </c>
      <c r="AO121">
        <v>16.944299999999998</v>
      </c>
      <c r="AP121">
        <v>16.948599999999999</v>
      </c>
      <c r="AQ121">
        <v>16.9498</v>
      </c>
      <c r="AR121">
        <v>16.9495</v>
      </c>
      <c r="AS121">
        <v>16.949000000000002</v>
      </c>
      <c r="AT121">
        <v>16.9467</v>
      </c>
      <c r="AU121">
        <v>16.949000000000002</v>
      </c>
      <c r="AV121">
        <v>16.947199999999999</v>
      </c>
      <c r="AW121">
        <v>16.949400000000001</v>
      </c>
      <c r="AX121">
        <v>16.947500000000002</v>
      </c>
      <c r="AY121">
        <v>16.948599999999999</v>
      </c>
      <c r="AZ121">
        <v>16.9513</v>
      </c>
      <c r="BA121">
        <v>16.953499999999998</v>
      </c>
      <c r="BB121">
        <v>16.9526</v>
      </c>
      <c r="BC121">
        <v>16.953499999999998</v>
      </c>
      <c r="BD121">
        <v>16.952400000000001</v>
      </c>
      <c r="BE121">
        <v>16.952200000000001</v>
      </c>
      <c r="BF121">
        <v>16.953199999999999</v>
      </c>
      <c r="BG121">
        <v>16.956499999999998</v>
      </c>
      <c r="BH121">
        <v>16.956499999999998</v>
      </c>
      <c r="BI121">
        <v>16.957899999999999</v>
      </c>
      <c r="BK121">
        <f t="shared" si="28"/>
        <v>16.928799999999999</v>
      </c>
      <c r="BL121">
        <f t="shared" si="29"/>
        <v>16.964700000000001</v>
      </c>
      <c r="BN121">
        <f t="shared" si="31"/>
        <v>118</v>
      </c>
      <c r="BO121" s="4">
        <f>HLOOKUP(BK121,B121:$BI$144,142-BN121,FALSE)</f>
        <v>0.33749999999999997</v>
      </c>
      <c r="BP121" s="4">
        <f>HLOOKUP(BL121,B121:$BI$144,142-BN121,FALSE)</f>
        <v>0.33680555555555552</v>
      </c>
      <c r="BQ121" s="4" t="str">
        <f t="shared" si="30"/>
        <v>0.33750.336805555555556</v>
      </c>
      <c r="BR121" s="4"/>
    </row>
    <row r="122" spans="1:70" x14ac:dyDescent="0.25">
      <c r="A122" s="2">
        <v>42727</v>
      </c>
      <c r="B122">
        <v>16.908200000000001</v>
      </c>
      <c r="C122">
        <v>16.907399999999999</v>
      </c>
      <c r="D122">
        <v>16.9053</v>
      </c>
      <c r="E122">
        <v>16.9039</v>
      </c>
      <c r="F122">
        <v>16.902200000000001</v>
      </c>
      <c r="G122">
        <v>16.900700000000001</v>
      </c>
      <c r="H122">
        <v>16.900600000000001</v>
      </c>
      <c r="I122">
        <v>16.898299999999999</v>
      </c>
      <c r="J122">
        <v>16.896999999999998</v>
      </c>
      <c r="K122">
        <v>16.8963</v>
      </c>
      <c r="L122">
        <v>16.8965</v>
      </c>
      <c r="M122">
        <v>16.898900000000001</v>
      </c>
      <c r="N122">
        <v>16.899000000000001</v>
      </c>
      <c r="O122">
        <v>16.898900000000001</v>
      </c>
      <c r="P122">
        <v>16.898900000000001</v>
      </c>
      <c r="Q122">
        <v>16.899000000000001</v>
      </c>
      <c r="R122">
        <v>16.8994</v>
      </c>
      <c r="S122">
        <v>16.899000000000001</v>
      </c>
      <c r="T122">
        <v>16.8992</v>
      </c>
      <c r="U122">
        <v>16.8996</v>
      </c>
      <c r="V122">
        <v>16.899899999999999</v>
      </c>
      <c r="W122">
        <v>16.8994</v>
      </c>
      <c r="X122">
        <v>16.899999999999999</v>
      </c>
      <c r="Y122">
        <v>16.896599999999999</v>
      </c>
      <c r="Z122">
        <v>16.899899999999999</v>
      </c>
      <c r="AA122">
        <v>16.8992</v>
      </c>
      <c r="AB122">
        <v>16.900600000000001</v>
      </c>
      <c r="AC122">
        <v>16.9009</v>
      </c>
      <c r="AD122">
        <v>16.900200000000002</v>
      </c>
      <c r="AE122">
        <v>16.898900000000001</v>
      </c>
      <c r="AF122">
        <v>16.900400000000001</v>
      </c>
      <c r="AG122">
        <v>16.902200000000001</v>
      </c>
      <c r="AH122">
        <v>16.904199999999999</v>
      </c>
      <c r="AI122">
        <v>16.900099999999998</v>
      </c>
      <c r="AJ122">
        <v>16.8964</v>
      </c>
      <c r="AK122">
        <v>16.895900000000001</v>
      </c>
      <c r="AL122">
        <v>16.8978</v>
      </c>
      <c r="AM122">
        <v>16.8995</v>
      </c>
      <c r="AN122">
        <v>16.897500000000001</v>
      </c>
      <c r="AO122">
        <v>16.899000000000001</v>
      </c>
      <c r="AP122">
        <v>16.898299999999999</v>
      </c>
      <c r="AQ122">
        <v>16.901800000000001</v>
      </c>
      <c r="AR122">
        <v>16.899100000000001</v>
      </c>
      <c r="AS122">
        <v>16.898499999999999</v>
      </c>
      <c r="AT122">
        <v>16.902000000000001</v>
      </c>
      <c r="AU122">
        <v>16.901800000000001</v>
      </c>
      <c r="AV122">
        <v>16.903099999999998</v>
      </c>
      <c r="AW122">
        <v>16.9025</v>
      </c>
      <c r="AX122">
        <v>16.901800000000001</v>
      </c>
      <c r="AY122">
        <v>16.904699999999998</v>
      </c>
      <c r="AZ122">
        <v>16.9053</v>
      </c>
      <c r="BA122">
        <v>16.904800000000002</v>
      </c>
      <c r="BB122">
        <v>16.903500000000001</v>
      </c>
      <c r="BC122">
        <v>16.904199999999999</v>
      </c>
      <c r="BD122">
        <v>16.9056</v>
      </c>
      <c r="BE122">
        <v>16.906199999999998</v>
      </c>
      <c r="BF122">
        <v>16.906700000000001</v>
      </c>
      <c r="BG122">
        <v>16.906500000000001</v>
      </c>
      <c r="BH122">
        <v>16.907699999999998</v>
      </c>
      <c r="BI122">
        <v>16.907499999999999</v>
      </c>
      <c r="BK122">
        <f t="shared" si="28"/>
        <v>16.895900000000001</v>
      </c>
      <c r="BL122">
        <f t="shared" si="29"/>
        <v>16.908200000000001</v>
      </c>
      <c r="BN122">
        <f t="shared" si="31"/>
        <v>119</v>
      </c>
      <c r="BO122" s="4">
        <f>HLOOKUP(BK122,B122:$BI$144,142-BN122,FALSE)</f>
        <v>0.35763888888888878</v>
      </c>
      <c r="BP122" s="4">
        <f>HLOOKUP(BL122,B122:$BI$144,142-BN122,FALSE)</f>
        <v>0.33333333333333331</v>
      </c>
      <c r="BQ122" s="4" t="str">
        <f t="shared" si="30"/>
        <v>0.3576388888888890.333333333333333</v>
      </c>
      <c r="BR122" s="4"/>
    </row>
    <row r="123" spans="1:70" x14ac:dyDescent="0.25">
      <c r="A123" s="2">
        <v>42730</v>
      </c>
      <c r="B123">
        <v>16.844200000000001</v>
      </c>
      <c r="C123">
        <v>16.8461</v>
      </c>
      <c r="D123">
        <v>16.844100000000001</v>
      </c>
      <c r="E123">
        <v>16.844999999999999</v>
      </c>
      <c r="F123">
        <v>16.8447</v>
      </c>
      <c r="G123">
        <v>16.840399999999999</v>
      </c>
      <c r="H123">
        <v>16.849699999999999</v>
      </c>
      <c r="I123">
        <v>16.8537</v>
      </c>
      <c r="J123">
        <v>16.852799999999998</v>
      </c>
      <c r="K123">
        <v>16.856100000000001</v>
      </c>
      <c r="L123">
        <v>16.8613</v>
      </c>
      <c r="M123">
        <v>16.861499999999999</v>
      </c>
      <c r="N123">
        <v>16.860600000000002</v>
      </c>
      <c r="O123">
        <v>16.861000000000001</v>
      </c>
      <c r="P123">
        <v>16.860199999999999</v>
      </c>
      <c r="Q123">
        <v>16.857800000000001</v>
      </c>
      <c r="R123">
        <v>16.852599999999999</v>
      </c>
      <c r="S123">
        <v>16.8553</v>
      </c>
      <c r="T123">
        <v>16.855399999999999</v>
      </c>
      <c r="U123">
        <v>16.855699999999999</v>
      </c>
      <c r="V123">
        <v>16.8612</v>
      </c>
      <c r="W123">
        <v>16.861499999999999</v>
      </c>
      <c r="X123">
        <v>16.863800000000001</v>
      </c>
      <c r="Y123">
        <v>16.864100000000001</v>
      </c>
      <c r="Z123">
        <v>16.8643</v>
      </c>
      <c r="AA123">
        <v>16.8658</v>
      </c>
      <c r="AB123">
        <v>16.866599999999998</v>
      </c>
      <c r="AC123">
        <v>16.867599999999999</v>
      </c>
      <c r="AD123">
        <v>16.862400000000001</v>
      </c>
      <c r="AE123">
        <v>16.862400000000001</v>
      </c>
      <c r="AF123">
        <v>16.863</v>
      </c>
      <c r="AG123">
        <v>16.862500000000001</v>
      </c>
      <c r="AH123">
        <v>16.860199999999999</v>
      </c>
      <c r="AI123">
        <v>16.866</v>
      </c>
      <c r="AJ123">
        <v>16.866</v>
      </c>
      <c r="AK123">
        <v>16.867000000000001</v>
      </c>
      <c r="AL123">
        <v>16.864699999999999</v>
      </c>
      <c r="AM123">
        <v>16.864899999999999</v>
      </c>
      <c r="AN123">
        <v>16.867599999999999</v>
      </c>
      <c r="AO123">
        <v>16.867100000000001</v>
      </c>
      <c r="AP123">
        <v>16.867100000000001</v>
      </c>
      <c r="AQ123">
        <v>16.867699999999999</v>
      </c>
      <c r="AR123">
        <v>16.867699999999999</v>
      </c>
      <c r="AS123">
        <v>16.867999999999999</v>
      </c>
      <c r="AT123">
        <v>16.867599999999999</v>
      </c>
      <c r="AU123">
        <v>16.8672</v>
      </c>
      <c r="AV123">
        <v>16.864699999999999</v>
      </c>
      <c r="AW123">
        <v>16.865100000000002</v>
      </c>
      <c r="AX123">
        <v>16.8614</v>
      </c>
      <c r="AY123">
        <v>16.860499999999998</v>
      </c>
      <c r="AZ123">
        <v>16.8612</v>
      </c>
      <c r="BA123">
        <v>16.8642</v>
      </c>
      <c r="BB123">
        <v>16.865100000000002</v>
      </c>
      <c r="BC123">
        <v>16.864699999999999</v>
      </c>
      <c r="BD123">
        <v>16.865600000000001</v>
      </c>
      <c r="BE123">
        <v>16.864599999999999</v>
      </c>
      <c r="BF123">
        <v>16.866599999999998</v>
      </c>
      <c r="BG123">
        <v>16.863800000000001</v>
      </c>
      <c r="BH123">
        <v>16.866599999999998</v>
      </c>
      <c r="BI123">
        <v>16.872299999999999</v>
      </c>
      <c r="BK123">
        <f t="shared" si="28"/>
        <v>16.840399999999999</v>
      </c>
      <c r="BL123">
        <f t="shared" si="29"/>
        <v>16.872299999999999</v>
      </c>
      <c r="BN123">
        <f t="shared" si="31"/>
        <v>120</v>
      </c>
      <c r="BO123" s="4">
        <f>HLOOKUP(BK123,B123:$BI$144,142-BN123,FALSE)</f>
        <v>0.33680555555555552</v>
      </c>
      <c r="BP123" s="4">
        <f>HLOOKUP(BL123,B123:$BI$144,142-BN123,FALSE)</f>
        <v>0.37430555555555539</v>
      </c>
      <c r="BQ123" s="4" t="str">
        <f t="shared" si="30"/>
        <v>0.3368055555555560.374305555555555</v>
      </c>
      <c r="BR123" s="4"/>
    </row>
    <row r="124" spans="1:70" x14ac:dyDescent="0.25">
      <c r="A124" s="2">
        <v>42731</v>
      </c>
      <c r="B124">
        <v>16.8871</v>
      </c>
      <c r="C124">
        <v>16.8842</v>
      </c>
      <c r="D124">
        <v>16.8797</v>
      </c>
      <c r="E124">
        <v>16.882999999999999</v>
      </c>
      <c r="F124">
        <v>16.883500000000002</v>
      </c>
      <c r="G124">
        <v>16.884599999999999</v>
      </c>
      <c r="H124">
        <v>16.865500000000001</v>
      </c>
      <c r="I124">
        <v>16.865600000000001</v>
      </c>
      <c r="J124">
        <v>16.8688</v>
      </c>
      <c r="K124">
        <v>16.869800000000001</v>
      </c>
      <c r="L124">
        <v>16.8703</v>
      </c>
      <c r="M124">
        <v>16.869900000000001</v>
      </c>
      <c r="N124">
        <v>16.868300000000001</v>
      </c>
      <c r="O124">
        <v>16.871099999999998</v>
      </c>
      <c r="P124">
        <v>16.869499999999999</v>
      </c>
      <c r="Q124">
        <v>16.8704</v>
      </c>
      <c r="R124">
        <v>16.8657</v>
      </c>
      <c r="S124">
        <v>16.864000000000001</v>
      </c>
      <c r="T124">
        <v>16.863700000000001</v>
      </c>
      <c r="U124">
        <v>16.864699999999999</v>
      </c>
      <c r="V124">
        <v>16.866700000000002</v>
      </c>
      <c r="W124">
        <v>16.864699999999999</v>
      </c>
      <c r="X124">
        <v>16.863399999999999</v>
      </c>
      <c r="Y124">
        <v>16.863199999999999</v>
      </c>
      <c r="Z124">
        <v>16.860900000000001</v>
      </c>
      <c r="AA124">
        <v>16.863499999999998</v>
      </c>
      <c r="AB124">
        <v>16.863199999999999</v>
      </c>
      <c r="AC124">
        <v>16.8627</v>
      </c>
      <c r="AD124">
        <v>16.860600000000002</v>
      </c>
      <c r="AE124">
        <v>16.863099999999999</v>
      </c>
      <c r="AF124">
        <v>16.866499999999998</v>
      </c>
      <c r="AG124">
        <v>16.867999999999999</v>
      </c>
      <c r="AH124">
        <v>16.869299999999999</v>
      </c>
      <c r="AI124">
        <v>16.866800000000001</v>
      </c>
      <c r="AJ124">
        <v>16.867899999999999</v>
      </c>
      <c r="AK124">
        <v>16.868300000000001</v>
      </c>
      <c r="AL124">
        <v>16.867599999999999</v>
      </c>
      <c r="AM124">
        <v>16.8704</v>
      </c>
      <c r="AN124">
        <v>16.8719</v>
      </c>
      <c r="AO124">
        <v>16.872499999999999</v>
      </c>
      <c r="AP124">
        <v>16.872699999999998</v>
      </c>
      <c r="AQ124">
        <v>16.872699999999998</v>
      </c>
      <c r="AR124">
        <v>16.8719</v>
      </c>
      <c r="AS124">
        <v>16.872699999999998</v>
      </c>
      <c r="AT124">
        <v>16.8719</v>
      </c>
      <c r="AU124">
        <v>16.873200000000001</v>
      </c>
      <c r="AV124">
        <v>16.869900000000001</v>
      </c>
      <c r="AW124">
        <v>16.8691</v>
      </c>
      <c r="AX124">
        <v>16.868099999999998</v>
      </c>
      <c r="AY124">
        <v>16.8689</v>
      </c>
      <c r="AZ124">
        <v>16.872499999999999</v>
      </c>
      <c r="BA124">
        <v>16.8675</v>
      </c>
      <c r="BB124">
        <v>16.866700000000002</v>
      </c>
      <c r="BC124">
        <v>16.864000000000001</v>
      </c>
      <c r="BD124">
        <v>16.857500000000002</v>
      </c>
      <c r="BE124">
        <v>16.857700000000001</v>
      </c>
      <c r="BF124">
        <v>16.856300000000001</v>
      </c>
      <c r="BG124">
        <v>16.854199999999999</v>
      </c>
      <c r="BH124">
        <v>16.8535</v>
      </c>
      <c r="BI124">
        <v>16.854099999999999</v>
      </c>
      <c r="BK124">
        <f t="shared" si="28"/>
        <v>16.8535</v>
      </c>
      <c r="BL124">
        <f t="shared" si="29"/>
        <v>16.8871</v>
      </c>
      <c r="BN124">
        <f t="shared" si="31"/>
        <v>121</v>
      </c>
      <c r="BO124" s="4">
        <f>HLOOKUP(BK124,B124:$BI$144,142-BN124,FALSE)</f>
        <v>0.37361111111111095</v>
      </c>
      <c r="BP124" s="4">
        <f>HLOOKUP(BL124,B124:$BI$144,142-BN124,FALSE)</f>
        <v>0.33333333333333331</v>
      </c>
      <c r="BQ124" s="4" t="str">
        <f t="shared" si="30"/>
        <v>0.3736111111111110.333333333333333</v>
      </c>
      <c r="BR124" s="4"/>
    </row>
    <row r="125" spans="1:70" x14ac:dyDescent="0.25">
      <c r="A125" s="2">
        <v>42732</v>
      </c>
      <c r="B125">
        <v>16.902200000000001</v>
      </c>
      <c r="C125">
        <v>16.904800000000002</v>
      </c>
      <c r="D125">
        <v>16.9101</v>
      </c>
      <c r="E125">
        <v>16.9038</v>
      </c>
      <c r="F125">
        <v>16.907900000000001</v>
      </c>
      <c r="G125">
        <v>16.903300000000002</v>
      </c>
      <c r="H125">
        <v>16.8935</v>
      </c>
      <c r="I125">
        <v>16.883099999999999</v>
      </c>
      <c r="J125">
        <v>16.883800000000001</v>
      </c>
      <c r="K125">
        <v>16.876200000000001</v>
      </c>
      <c r="L125">
        <v>16.879100000000001</v>
      </c>
      <c r="M125">
        <v>16.88</v>
      </c>
      <c r="N125">
        <v>16.882999999999999</v>
      </c>
      <c r="O125">
        <v>16.8827</v>
      </c>
      <c r="P125">
        <v>16.883600000000001</v>
      </c>
      <c r="Q125">
        <v>16.882400000000001</v>
      </c>
      <c r="R125">
        <v>16.8796</v>
      </c>
      <c r="S125">
        <v>16.880099999999999</v>
      </c>
      <c r="T125">
        <v>16.878799999999998</v>
      </c>
      <c r="U125">
        <v>16.878900000000002</v>
      </c>
      <c r="V125">
        <v>16.880500000000001</v>
      </c>
      <c r="W125">
        <v>16.881</v>
      </c>
      <c r="X125">
        <v>16.8826</v>
      </c>
      <c r="Y125">
        <v>16.885200000000001</v>
      </c>
      <c r="Z125">
        <v>16.885100000000001</v>
      </c>
      <c r="AA125">
        <v>16.884799999999998</v>
      </c>
      <c r="AB125">
        <v>16.8841</v>
      </c>
      <c r="AC125">
        <v>16.889199999999999</v>
      </c>
      <c r="AD125">
        <v>16.8901</v>
      </c>
      <c r="AE125">
        <v>16.885200000000001</v>
      </c>
      <c r="AF125">
        <v>16.884399999999999</v>
      </c>
      <c r="AG125">
        <v>16.884699999999999</v>
      </c>
      <c r="AH125">
        <v>16.885200000000001</v>
      </c>
      <c r="AI125">
        <v>16.883800000000001</v>
      </c>
      <c r="AJ125">
        <v>16.884399999999999</v>
      </c>
      <c r="AK125">
        <v>16.883099999999999</v>
      </c>
      <c r="AL125">
        <v>16.886399999999998</v>
      </c>
      <c r="AM125">
        <v>16.887499999999999</v>
      </c>
      <c r="AN125">
        <v>16.887799999999999</v>
      </c>
      <c r="AO125">
        <v>16.889399999999998</v>
      </c>
      <c r="AP125">
        <v>16.8932</v>
      </c>
      <c r="AQ125">
        <v>16.890899999999998</v>
      </c>
      <c r="AR125">
        <v>16.889600000000002</v>
      </c>
      <c r="AS125">
        <v>16.886600000000001</v>
      </c>
      <c r="AT125">
        <v>16.884599999999999</v>
      </c>
      <c r="AU125">
        <v>16.8856</v>
      </c>
      <c r="AV125">
        <v>16.884599999999999</v>
      </c>
      <c r="AW125">
        <v>16.8826</v>
      </c>
      <c r="AX125">
        <v>16.883400000000002</v>
      </c>
      <c r="AY125">
        <v>16.880099999999999</v>
      </c>
      <c r="AZ125">
        <v>16.880800000000001</v>
      </c>
      <c r="BA125">
        <v>16.880700000000001</v>
      </c>
      <c r="BB125">
        <v>16.881399999999999</v>
      </c>
      <c r="BC125">
        <v>16.878699999999998</v>
      </c>
      <c r="BD125">
        <v>16.878699999999998</v>
      </c>
      <c r="BE125">
        <v>16.878299999999999</v>
      </c>
      <c r="BF125">
        <v>16.883900000000001</v>
      </c>
      <c r="BG125">
        <v>16.886900000000001</v>
      </c>
      <c r="BH125">
        <v>16.8812</v>
      </c>
      <c r="BI125">
        <v>16.8872</v>
      </c>
      <c r="BK125">
        <f t="shared" si="28"/>
        <v>16.876200000000001</v>
      </c>
      <c r="BL125">
        <f t="shared" si="29"/>
        <v>16.9101</v>
      </c>
      <c r="BN125">
        <f t="shared" si="31"/>
        <v>122</v>
      </c>
      <c r="BO125" s="4">
        <f>HLOOKUP(BK125,B125:$BI$144,142-BN125,FALSE)</f>
        <v>0.33958333333333329</v>
      </c>
      <c r="BP125" s="4">
        <f>HLOOKUP(BL125,B125:$BI$144,142-BN125,FALSE)</f>
        <v>0.3347222222222222</v>
      </c>
      <c r="BQ125" s="4" t="str">
        <f t="shared" si="30"/>
        <v>0.3395833333333330.334722222222222</v>
      </c>
      <c r="BR125" s="4"/>
    </row>
    <row r="126" spans="1:70" x14ac:dyDescent="0.25">
      <c r="A126" s="2">
        <v>42733</v>
      </c>
      <c r="B126">
        <v>16.761800000000001</v>
      </c>
      <c r="C126">
        <v>16.763000000000002</v>
      </c>
      <c r="D126">
        <v>16.769100000000002</v>
      </c>
      <c r="E126">
        <v>16.7699</v>
      </c>
      <c r="F126">
        <v>16.767800000000001</v>
      </c>
      <c r="G126">
        <v>16.7697</v>
      </c>
      <c r="H126">
        <v>16.7682</v>
      </c>
      <c r="I126">
        <v>16.764900000000001</v>
      </c>
      <c r="J126">
        <v>16.761500000000002</v>
      </c>
      <c r="K126">
        <v>16.760200000000001</v>
      </c>
      <c r="L126">
        <v>16.758700000000001</v>
      </c>
      <c r="M126">
        <v>16.760300000000001</v>
      </c>
      <c r="N126">
        <v>16.761900000000001</v>
      </c>
      <c r="O126">
        <v>16.760999999999999</v>
      </c>
      <c r="P126">
        <v>16.761900000000001</v>
      </c>
      <c r="Q126">
        <v>16.763500000000001</v>
      </c>
      <c r="R126">
        <v>16.763999999999999</v>
      </c>
      <c r="S126">
        <v>16.7563</v>
      </c>
      <c r="T126">
        <v>16.759599999999999</v>
      </c>
      <c r="U126">
        <v>16.7605</v>
      </c>
      <c r="V126">
        <v>16.760000000000002</v>
      </c>
      <c r="W126">
        <v>16.759699999999999</v>
      </c>
      <c r="X126">
        <v>16.7654</v>
      </c>
      <c r="Y126">
        <v>16.769200000000001</v>
      </c>
      <c r="Z126">
        <v>16.770199999999999</v>
      </c>
      <c r="AA126">
        <v>16.770600000000002</v>
      </c>
      <c r="AB126">
        <v>16.772600000000001</v>
      </c>
      <c r="AC126">
        <v>16.7654</v>
      </c>
      <c r="AD126">
        <v>16.757899999999999</v>
      </c>
      <c r="AE126">
        <v>16.753399999999999</v>
      </c>
      <c r="AF126">
        <v>16.7547</v>
      </c>
      <c r="AG126">
        <v>16.752700000000001</v>
      </c>
      <c r="AH126">
        <v>16.750800000000002</v>
      </c>
      <c r="AI126">
        <v>16.752500000000001</v>
      </c>
      <c r="AJ126">
        <v>16.7563</v>
      </c>
      <c r="AK126">
        <v>16.756699999999999</v>
      </c>
      <c r="AL126">
        <v>16.757899999999999</v>
      </c>
      <c r="AM126">
        <v>16.757200000000001</v>
      </c>
      <c r="AN126">
        <v>16.7562</v>
      </c>
      <c r="AO126">
        <v>16.755299999999998</v>
      </c>
      <c r="AP126">
        <v>16.757100000000001</v>
      </c>
      <c r="AQ126">
        <v>16.7563</v>
      </c>
      <c r="AR126">
        <v>16.7561</v>
      </c>
      <c r="AS126">
        <v>16.747199999999999</v>
      </c>
      <c r="AT126">
        <v>16.751200000000001</v>
      </c>
      <c r="AU126">
        <v>16.751899999999999</v>
      </c>
      <c r="AV126">
        <v>16.755600000000001</v>
      </c>
      <c r="AW126">
        <v>16.757400000000001</v>
      </c>
      <c r="AX126">
        <v>16.760300000000001</v>
      </c>
      <c r="AY126">
        <v>16.760100000000001</v>
      </c>
      <c r="AZ126">
        <v>16.7531</v>
      </c>
      <c r="BA126">
        <v>16.755600000000001</v>
      </c>
      <c r="BB126">
        <v>16.756799999999998</v>
      </c>
      <c r="BC126">
        <v>16.761299999999999</v>
      </c>
      <c r="BD126">
        <v>16.755700000000001</v>
      </c>
      <c r="BE126">
        <v>16.763000000000002</v>
      </c>
      <c r="BF126">
        <v>16.770199999999999</v>
      </c>
      <c r="BG126">
        <v>16.7745</v>
      </c>
      <c r="BH126">
        <v>16.7759</v>
      </c>
      <c r="BI126">
        <v>16.773199999999999</v>
      </c>
      <c r="BK126">
        <f t="shared" si="28"/>
        <v>16.747199999999999</v>
      </c>
      <c r="BL126">
        <f t="shared" si="29"/>
        <v>16.7759</v>
      </c>
      <c r="BN126">
        <f t="shared" si="31"/>
        <v>123</v>
      </c>
      <c r="BO126" s="4">
        <f>HLOOKUP(BK126,B126:$BI$144,142-BN126,FALSE)</f>
        <v>0.36319444444444432</v>
      </c>
      <c r="BP126" s="4">
        <f>HLOOKUP(BL126,B126:$BI$144,142-BN126,FALSE)</f>
        <v>0.37361111111111095</v>
      </c>
      <c r="BQ126" s="4" t="str">
        <f t="shared" si="30"/>
        <v>0.3631944444444440.373611111111111</v>
      </c>
      <c r="BR126" s="4"/>
    </row>
    <row r="127" spans="1:70" x14ac:dyDescent="0.25">
      <c r="A127" s="2">
        <v>42734</v>
      </c>
      <c r="B127">
        <v>16.692299999999999</v>
      </c>
      <c r="C127">
        <v>16.699300000000001</v>
      </c>
      <c r="D127">
        <v>16.702300000000001</v>
      </c>
      <c r="E127">
        <v>16.698</v>
      </c>
      <c r="F127">
        <v>16.699200000000001</v>
      </c>
      <c r="G127">
        <v>16.706399999999999</v>
      </c>
      <c r="H127">
        <v>16.7028</v>
      </c>
      <c r="I127">
        <v>16.7056</v>
      </c>
      <c r="J127">
        <v>16.704599999999999</v>
      </c>
      <c r="K127">
        <v>16.7089</v>
      </c>
      <c r="L127">
        <v>16.703499999999998</v>
      </c>
      <c r="M127">
        <v>16.703900000000001</v>
      </c>
      <c r="N127">
        <v>16.705300000000001</v>
      </c>
      <c r="O127">
        <v>16.7089</v>
      </c>
      <c r="P127">
        <v>16.705100000000002</v>
      </c>
      <c r="Q127">
        <v>16.7058</v>
      </c>
      <c r="R127">
        <v>16.7044</v>
      </c>
      <c r="S127">
        <v>16.6996</v>
      </c>
      <c r="T127">
        <v>16.700199999999999</v>
      </c>
      <c r="U127">
        <v>16.699000000000002</v>
      </c>
      <c r="V127">
        <v>16.7043</v>
      </c>
      <c r="W127">
        <v>16.703600000000002</v>
      </c>
      <c r="X127">
        <v>16.6997</v>
      </c>
      <c r="Y127">
        <v>16.6968</v>
      </c>
      <c r="Z127">
        <v>16.6996</v>
      </c>
      <c r="AA127">
        <v>16.708200000000001</v>
      </c>
      <c r="AB127">
        <v>16.704000000000001</v>
      </c>
      <c r="AC127">
        <v>16.702999999999999</v>
      </c>
      <c r="AD127">
        <v>16.702999999999999</v>
      </c>
      <c r="AE127">
        <v>16.703399999999998</v>
      </c>
      <c r="AF127">
        <v>16.7</v>
      </c>
      <c r="AG127">
        <v>16.6953</v>
      </c>
      <c r="AH127">
        <v>16.695499999999999</v>
      </c>
      <c r="AI127">
        <v>16.697700000000001</v>
      </c>
      <c r="AJ127">
        <v>16.701000000000001</v>
      </c>
      <c r="AK127">
        <v>16.7042</v>
      </c>
      <c r="AL127">
        <v>16.702999999999999</v>
      </c>
      <c r="AM127">
        <v>16.6967</v>
      </c>
      <c r="AN127">
        <v>16.698</v>
      </c>
      <c r="AO127">
        <v>16.6966</v>
      </c>
      <c r="AP127">
        <v>16.693899999999999</v>
      </c>
      <c r="AQ127">
        <v>16.7</v>
      </c>
      <c r="AR127">
        <v>16.703900000000001</v>
      </c>
      <c r="AS127">
        <v>16.6936</v>
      </c>
      <c r="AT127">
        <v>16.692900000000002</v>
      </c>
      <c r="AU127">
        <v>16.694700000000001</v>
      </c>
      <c r="AV127">
        <v>16.6998</v>
      </c>
      <c r="AW127">
        <v>16.700099999999999</v>
      </c>
      <c r="AX127">
        <v>16.702999999999999</v>
      </c>
      <c r="AY127">
        <v>16.707699999999999</v>
      </c>
      <c r="AZ127">
        <v>16.709099999999999</v>
      </c>
      <c r="BA127">
        <v>16.715399999999999</v>
      </c>
      <c r="BB127">
        <v>16.704999999999998</v>
      </c>
      <c r="BC127">
        <v>16.699400000000001</v>
      </c>
      <c r="BD127">
        <v>16.708500000000001</v>
      </c>
      <c r="BE127">
        <v>16.7119</v>
      </c>
      <c r="BF127">
        <v>16.7088</v>
      </c>
      <c r="BG127">
        <v>16.6997</v>
      </c>
      <c r="BH127">
        <v>16.698599999999999</v>
      </c>
      <c r="BI127">
        <v>16.688700000000001</v>
      </c>
      <c r="BK127">
        <f t="shared" si="28"/>
        <v>16.688700000000001</v>
      </c>
      <c r="BL127">
        <f t="shared" si="29"/>
        <v>16.715399999999999</v>
      </c>
      <c r="BN127">
        <f t="shared" si="31"/>
        <v>124</v>
      </c>
      <c r="BO127" s="4">
        <f>HLOOKUP(BK127,B127:$BI$144,142-BN127,FALSE)</f>
        <v>0.37430555555555539</v>
      </c>
      <c r="BP127" s="4">
        <f>HLOOKUP(BL127,B127:$BI$144,142-BN127,FALSE)</f>
        <v>0.36874999999999986</v>
      </c>
      <c r="BQ127" s="4" t="str">
        <f t="shared" si="30"/>
        <v>0.3743055555555550.36875</v>
      </c>
      <c r="BR127" s="4"/>
    </row>
    <row r="128" spans="1:70" x14ac:dyDescent="0.25">
      <c r="A128" s="2">
        <v>42737</v>
      </c>
      <c r="B128">
        <v>16.733699999999999</v>
      </c>
      <c r="C128">
        <v>16.732900000000001</v>
      </c>
      <c r="D128">
        <v>16.732900000000001</v>
      </c>
      <c r="E128">
        <v>16.7318</v>
      </c>
      <c r="F128">
        <v>16.7319</v>
      </c>
      <c r="G128">
        <v>16.7316</v>
      </c>
      <c r="H128">
        <v>16.731200000000001</v>
      </c>
      <c r="I128">
        <v>16.732900000000001</v>
      </c>
      <c r="J128">
        <v>16.731200000000001</v>
      </c>
      <c r="K128">
        <v>16.731100000000001</v>
      </c>
      <c r="L128">
        <v>16.731100000000001</v>
      </c>
      <c r="M128">
        <v>16.731100000000001</v>
      </c>
      <c r="N128">
        <v>16.738700000000001</v>
      </c>
      <c r="O128">
        <v>16.739100000000001</v>
      </c>
      <c r="P128">
        <v>16.738700000000001</v>
      </c>
      <c r="Q128">
        <v>16.738800000000001</v>
      </c>
      <c r="R128">
        <v>16.7394</v>
      </c>
      <c r="S128">
        <v>16.738800000000001</v>
      </c>
      <c r="T128">
        <v>16.7469</v>
      </c>
      <c r="BK128">
        <f t="shared" si="28"/>
        <v>16.731100000000001</v>
      </c>
      <c r="BL128">
        <f t="shared" si="29"/>
        <v>16.7469</v>
      </c>
      <c r="BN128">
        <f t="shared" si="31"/>
        <v>125</v>
      </c>
      <c r="BO128" s="4">
        <f>HLOOKUP(BK128,B128:$BI$144,142-BN128,FALSE)</f>
        <v>0.33958333333333329</v>
      </c>
      <c r="BP128" s="4">
        <f>HLOOKUP(BL128,B128:$BI$144,142-BN128,FALSE)</f>
        <v>0.34583333333333327</v>
      </c>
      <c r="BQ128" s="4" t="str">
        <f t="shared" si="30"/>
        <v>0.3395833333333330.345833333333333</v>
      </c>
      <c r="BR128" s="4"/>
    </row>
    <row r="129" spans="1:70" x14ac:dyDescent="0.25">
      <c r="A129" s="2">
        <v>42738</v>
      </c>
      <c r="B129">
        <v>16.798400000000001</v>
      </c>
      <c r="C129">
        <v>16.802</v>
      </c>
      <c r="D129">
        <v>16.8034</v>
      </c>
      <c r="E129">
        <v>16.805</v>
      </c>
      <c r="F129">
        <v>16.804600000000001</v>
      </c>
      <c r="G129">
        <v>16.800799999999999</v>
      </c>
      <c r="H129">
        <v>16.8066</v>
      </c>
      <c r="I129">
        <v>16.807600000000001</v>
      </c>
      <c r="J129">
        <v>16.805099999999999</v>
      </c>
      <c r="K129">
        <v>16.813300000000002</v>
      </c>
      <c r="L129">
        <v>16.808299999999999</v>
      </c>
      <c r="M129">
        <v>16.808299999999999</v>
      </c>
      <c r="N129">
        <v>16.812000000000001</v>
      </c>
      <c r="O129">
        <v>16.808499999999999</v>
      </c>
      <c r="P129">
        <v>16.814</v>
      </c>
      <c r="Q129">
        <v>16.816199999999998</v>
      </c>
      <c r="R129">
        <v>16.8169</v>
      </c>
      <c r="S129">
        <v>16.814800000000002</v>
      </c>
      <c r="T129">
        <v>16.816400000000002</v>
      </c>
      <c r="U129">
        <v>16.815999999999999</v>
      </c>
      <c r="V129">
        <v>16.815999999999999</v>
      </c>
      <c r="W129">
        <v>16.815799999999999</v>
      </c>
      <c r="X129">
        <v>16.812999999999999</v>
      </c>
      <c r="Y129">
        <v>16.8169</v>
      </c>
      <c r="Z129">
        <v>16.815799999999999</v>
      </c>
      <c r="AA129">
        <v>16.816800000000001</v>
      </c>
      <c r="AB129">
        <v>16.817599999999999</v>
      </c>
      <c r="AC129">
        <v>16.817399999999999</v>
      </c>
      <c r="AD129">
        <v>16.8154</v>
      </c>
      <c r="AE129">
        <v>16.815999999999999</v>
      </c>
      <c r="AF129">
        <v>16.815999999999999</v>
      </c>
      <c r="AG129">
        <v>16.816099999999999</v>
      </c>
      <c r="AH129">
        <v>16.815000000000001</v>
      </c>
      <c r="AI129">
        <v>16.818200000000001</v>
      </c>
      <c r="AJ129">
        <v>16.813199999999998</v>
      </c>
      <c r="AK129">
        <v>16.8154</v>
      </c>
      <c r="AL129">
        <v>16.815000000000001</v>
      </c>
      <c r="AM129">
        <v>16.812000000000001</v>
      </c>
      <c r="AN129">
        <v>16.816700000000001</v>
      </c>
      <c r="AO129">
        <v>16.811</v>
      </c>
      <c r="AP129">
        <v>16.810199999999998</v>
      </c>
      <c r="AQ129">
        <v>16.809799999999999</v>
      </c>
      <c r="AR129">
        <v>16.807099999999998</v>
      </c>
      <c r="AS129">
        <v>16.803999999999998</v>
      </c>
      <c r="AT129">
        <v>16.805800000000001</v>
      </c>
      <c r="AU129">
        <v>16.8047</v>
      </c>
      <c r="AV129">
        <v>16.806799999999999</v>
      </c>
      <c r="AW129">
        <v>16.811900000000001</v>
      </c>
      <c r="AX129">
        <v>16.8094</v>
      </c>
      <c r="AY129">
        <v>16.808800000000002</v>
      </c>
      <c r="AZ129">
        <v>16.811599999999999</v>
      </c>
      <c r="BA129">
        <v>16.8125</v>
      </c>
      <c r="BB129">
        <v>16.8139</v>
      </c>
      <c r="BC129">
        <v>16.810300000000002</v>
      </c>
      <c r="BD129">
        <v>16.808399999999999</v>
      </c>
      <c r="BE129">
        <v>16.8124</v>
      </c>
      <c r="BF129">
        <v>16.8123</v>
      </c>
      <c r="BG129">
        <v>16.819800000000001</v>
      </c>
      <c r="BH129">
        <v>16.8215</v>
      </c>
      <c r="BI129">
        <v>16.822199999999999</v>
      </c>
      <c r="BK129">
        <f t="shared" si="28"/>
        <v>16.798400000000001</v>
      </c>
      <c r="BL129">
        <f t="shared" si="29"/>
        <v>16.822199999999999</v>
      </c>
      <c r="BN129">
        <f t="shared" si="31"/>
        <v>126</v>
      </c>
      <c r="BO129" s="4">
        <f>HLOOKUP(BK129,B129:$BI$144,142-BN129,FALSE)</f>
        <v>0.33333333333333331</v>
      </c>
      <c r="BP129" s="4">
        <f>HLOOKUP(BL129,B129:$BI$144,142-BN129,FALSE)</f>
        <v>0.37430555555555539</v>
      </c>
      <c r="BQ129" s="4" t="str">
        <f t="shared" si="30"/>
        <v>0.3333333333333330.374305555555555</v>
      </c>
      <c r="BR129" s="4"/>
    </row>
    <row r="130" spans="1:70" x14ac:dyDescent="0.25">
      <c r="A130" s="2">
        <v>42739</v>
      </c>
      <c r="B130">
        <v>16.933599999999998</v>
      </c>
      <c r="C130">
        <v>16.934699999999999</v>
      </c>
      <c r="D130">
        <v>16.9359</v>
      </c>
      <c r="E130">
        <v>16.929500000000001</v>
      </c>
      <c r="F130">
        <v>16.9282</v>
      </c>
      <c r="G130">
        <v>16.9297</v>
      </c>
      <c r="H130">
        <v>16.927900000000001</v>
      </c>
      <c r="I130">
        <v>16.9282</v>
      </c>
      <c r="J130">
        <v>16.928999999999998</v>
      </c>
      <c r="K130">
        <v>16.921399999999998</v>
      </c>
      <c r="L130">
        <v>16.919499999999999</v>
      </c>
      <c r="M130">
        <v>16.9161</v>
      </c>
      <c r="N130">
        <v>16.9115</v>
      </c>
      <c r="O130">
        <v>16.909400000000002</v>
      </c>
      <c r="P130">
        <v>16.907800000000002</v>
      </c>
      <c r="Q130">
        <v>16.9072</v>
      </c>
      <c r="R130">
        <v>16.902899999999999</v>
      </c>
      <c r="S130">
        <v>16.904599999999999</v>
      </c>
      <c r="T130">
        <v>16.901299999999999</v>
      </c>
      <c r="U130">
        <v>16.897400000000001</v>
      </c>
      <c r="V130">
        <v>16.901700000000002</v>
      </c>
      <c r="W130">
        <v>16.903199999999998</v>
      </c>
      <c r="X130">
        <v>16.900700000000001</v>
      </c>
      <c r="Y130">
        <v>16.9011</v>
      </c>
      <c r="Z130">
        <v>16.903700000000001</v>
      </c>
      <c r="AA130">
        <v>16.898</v>
      </c>
      <c r="AB130">
        <v>16.900300000000001</v>
      </c>
      <c r="AC130">
        <v>16.901399999999999</v>
      </c>
      <c r="AD130">
        <v>16.9053</v>
      </c>
      <c r="AE130">
        <v>16.907900000000001</v>
      </c>
      <c r="AF130">
        <v>16.908999999999999</v>
      </c>
      <c r="AG130">
        <v>16.907800000000002</v>
      </c>
      <c r="AH130">
        <v>16.907900000000001</v>
      </c>
      <c r="AI130">
        <v>16.910699999999999</v>
      </c>
      <c r="AJ130">
        <v>16.909600000000001</v>
      </c>
      <c r="AK130">
        <v>16.9102</v>
      </c>
      <c r="AL130">
        <v>16.909400000000002</v>
      </c>
      <c r="AM130">
        <v>16.907900000000001</v>
      </c>
      <c r="AN130">
        <v>16.909099999999999</v>
      </c>
      <c r="AO130">
        <v>16.9116</v>
      </c>
      <c r="AP130">
        <v>16.907299999999999</v>
      </c>
      <c r="AQ130">
        <v>16.9026</v>
      </c>
      <c r="AR130">
        <v>16.898900000000001</v>
      </c>
      <c r="AS130">
        <v>16.902000000000001</v>
      </c>
      <c r="AT130">
        <v>16.9008</v>
      </c>
      <c r="AU130">
        <v>16.8949</v>
      </c>
      <c r="AV130">
        <v>16.899799999999999</v>
      </c>
      <c r="AW130">
        <v>16.9009</v>
      </c>
      <c r="AX130">
        <v>16.901199999999999</v>
      </c>
      <c r="AY130">
        <v>16.901</v>
      </c>
      <c r="AZ130">
        <v>16.8963</v>
      </c>
      <c r="BA130">
        <v>16.899699999999999</v>
      </c>
      <c r="BB130">
        <v>16.895600000000002</v>
      </c>
      <c r="BC130">
        <v>16.889299999999999</v>
      </c>
      <c r="BD130">
        <v>16.8931</v>
      </c>
      <c r="BE130">
        <v>16.897500000000001</v>
      </c>
      <c r="BF130">
        <v>16.899699999999999</v>
      </c>
      <c r="BG130">
        <v>16.895299999999999</v>
      </c>
      <c r="BH130">
        <v>16.888999999999999</v>
      </c>
      <c r="BI130">
        <v>16.895900000000001</v>
      </c>
      <c r="BK130">
        <f t="shared" si="28"/>
        <v>16.888999999999999</v>
      </c>
      <c r="BL130">
        <f t="shared" si="29"/>
        <v>16.9359</v>
      </c>
      <c r="BN130">
        <f t="shared" si="31"/>
        <v>127</v>
      </c>
      <c r="BO130" s="4">
        <f>HLOOKUP(BK130,B130:$BI$144,142-BN130,FALSE)</f>
        <v>0.37361111111111095</v>
      </c>
      <c r="BP130" s="4">
        <f>HLOOKUP(BL130,B130:$BI$144,142-BN130,FALSE)</f>
        <v>0.3347222222222222</v>
      </c>
      <c r="BQ130" s="4" t="str">
        <f t="shared" si="30"/>
        <v>0.3736111111111110.334722222222222</v>
      </c>
      <c r="BR130" s="4"/>
    </row>
    <row r="131" spans="1:70" x14ac:dyDescent="0.25">
      <c r="A131" s="2">
        <v>42740</v>
      </c>
      <c r="B131">
        <v>16.9239</v>
      </c>
      <c r="C131">
        <v>16.9255</v>
      </c>
      <c r="D131">
        <v>16.925000000000001</v>
      </c>
      <c r="E131">
        <v>16.9208</v>
      </c>
      <c r="F131">
        <v>16.947399999999998</v>
      </c>
      <c r="G131">
        <v>16.953199999999999</v>
      </c>
      <c r="H131">
        <v>16.961500000000001</v>
      </c>
      <c r="I131">
        <v>16.964500000000001</v>
      </c>
      <c r="J131">
        <v>16.954899999999999</v>
      </c>
      <c r="K131">
        <v>16.954699999999999</v>
      </c>
      <c r="L131">
        <v>16.959099999999999</v>
      </c>
      <c r="M131">
        <v>16.953399999999998</v>
      </c>
      <c r="N131">
        <v>16.962199999999999</v>
      </c>
      <c r="O131">
        <v>16.965399999999999</v>
      </c>
      <c r="P131">
        <v>16.962800000000001</v>
      </c>
      <c r="Q131">
        <v>16.949300000000001</v>
      </c>
      <c r="R131">
        <v>16.956</v>
      </c>
      <c r="S131">
        <v>16.959599999999998</v>
      </c>
      <c r="T131">
        <v>16.955300000000001</v>
      </c>
      <c r="U131">
        <v>16.9572</v>
      </c>
      <c r="V131">
        <v>16.9617</v>
      </c>
      <c r="W131">
        <v>16.960599999999999</v>
      </c>
      <c r="X131">
        <v>16.961099999999998</v>
      </c>
      <c r="Y131">
        <v>16.959599999999998</v>
      </c>
      <c r="Z131">
        <v>16.956099999999999</v>
      </c>
      <c r="AA131">
        <v>16.962599999999998</v>
      </c>
      <c r="AB131">
        <v>16.961500000000001</v>
      </c>
      <c r="AC131">
        <v>16.959700000000002</v>
      </c>
      <c r="AD131">
        <v>16.961200000000002</v>
      </c>
      <c r="AE131">
        <v>16.9514</v>
      </c>
      <c r="AF131">
        <v>16.947399999999998</v>
      </c>
      <c r="AG131">
        <v>16.951499999999999</v>
      </c>
      <c r="AH131">
        <v>16.939399999999999</v>
      </c>
      <c r="AI131">
        <v>16.9374</v>
      </c>
      <c r="AJ131">
        <v>16.9497</v>
      </c>
      <c r="AK131">
        <v>16.952100000000002</v>
      </c>
      <c r="AL131">
        <v>16.9575</v>
      </c>
      <c r="AM131">
        <v>16.959700000000002</v>
      </c>
      <c r="AN131">
        <v>16.956099999999999</v>
      </c>
      <c r="AO131">
        <v>16.953700000000001</v>
      </c>
      <c r="AP131">
        <v>16.9617</v>
      </c>
      <c r="AQ131">
        <v>16.956399999999999</v>
      </c>
      <c r="AR131">
        <v>16.965900000000001</v>
      </c>
      <c r="AS131">
        <v>16.9694</v>
      </c>
      <c r="AT131">
        <v>16.971</v>
      </c>
      <c r="AU131">
        <v>16.9801</v>
      </c>
      <c r="AV131">
        <v>16.971499999999999</v>
      </c>
      <c r="AW131">
        <v>16.974</v>
      </c>
      <c r="AX131">
        <v>16.9712</v>
      </c>
      <c r="AY131">
        <v>16.973199999999999</v>
      </c>
      <c r="AZ131">
        <v>16.955500000000001</v>
      </c>
      <c r="BA131">
        <v>16.968699999999998</v>
      </c>
      <c r="BB131">
        <v>16.9665</v>
      </c>
      <c r="BC131">
        <v>16.962800000000001</v>
      </c>
      <c r="BD131">
        <v>16.955200000000001</v>
      </c>
      <c r="BE131">
        <v>16.9636</v>
      </c>
      <c r="BF131">
        <v>16.953399999999998</v>
      </c>
      <c r="BG131">
        <v>16.987500000000001</v>
      </c>
      <c r="BH131">
        <v>16.985800000000001</v>
      </c>
      <c r="BI131">
        <v>16.987500000000001</v>
      </c>
      <c r="BK131">
        <f t="shared" si="28"/>
        <v>16.9208</v>
      </c>
      <c r="BL131">
        <f t="shared" si="29"/>
        <v>16.987500000000001</v>
      </c>
      <c r="BN131">
        <f t="shared" si="31"/>
        <v>128</v>
      </c>
      <c r="BO131" s="4">
        <f>HLOOKUP(BK131,B131:$BI$144,142-BN131,FALSE)</f>
        <v>0.33541666666666664</v>
      </c>
      <c r="BP131" s="4">
        <f>HLOOKUP(BL131,B131:$BI$144,142-BN131,FALSE)</f>
        <v>0.37291666666666651</v>
      </c>
      <c r="BQ131" s="4" t="str">
        <f t="shared" si="30"/>
        <v>0.3354166666666670.372916666666667</v>
      </c>
      <c r="BR131" s="4"/>
    </row>
    <row r="132" spans="1:70" x14ac:dyDescent="0.25">
      <c r="A132" s="2">
        <v>42741</v>
      </c>
      <c r="B132">
        <v>16.994299999999999</v>
      </c>
      <c r="C132">
        <v>16.988199999999999</v>
      </c>
      <c r="D132">
        <v>16.993099999999998</v>
      </c>
      <c r="E132">
        <v>16.992100000000001</v>
      </c>
      <c r="F132">
        <v>16.986899999999999</v>
      </c>
      <c r="G132">
        <v>16.997499999999999</v>
      </c>
      <c r="H132">
        <v>16.998200000000001</v>
      </c>
      <c r="I132">
        <v>16.999099999999999</v>
      </c>
      <c r="J132">
        <v>16.991499999999998</v>
      </c>
      <c r="K132">
        <v>16.985900000000001</v>
      </c>
      <c r="L132">
        <v>16.982800000000001</v>
      </c>
      <c r="M132">
        <v>16.979600000000001</v>
      </c>
      <c r="N132">
        <v>16.979099999999999</v>
      </c>
      <c r="O132">
        <v>16.977900000000002</v>
      </c>
      <c r="P132">
        <v>16.972100000000001</v>
      </c>
      <c r="Q132">
        <v>16.965199999999999</v>
      </c>
      <c r="R132">
        <v>16.965499999999999</v>
      </c>
      <c r="S132">
        <v>16.967600000000001</v>
      </c>
      <c r="T132">
        <v>16.969200000000001</v>
      </c>
      <c r="U132">
        <v>16.968699999999998</v>
      </c>
      <c r="V132">
        <v>16.968900000000001</v>
      </c>
      <c r="W132">
        <v>16.968</v>
      </c>
      <c r="X132">
        <v>16.971800000000002</v>
      </c>
      <c r="Y132">
        <v>16.9678</v>
      </c>
      <c r="Z132">
        <v>16.977599999999999</v>
      </c>
      <c r="AA132">
        <v>16.981100000000001</v>
      </c>
      <c r="AB132">
        <v>16.983000000000001</v>
      </c>
      <c r="AC132">
        <v>16.982800000000001</v>
      </c>
      <c r="AD132">
        <v>16.9803</v>
      </c>
      <c r="AE132">
        <v>16.9727</v>
      </c>
      <c r="AF132">
        <v>16.967199999999998</v>
      </c>
      <c r="AG132">
        <v>16.968900000000001</v>
      </c>
      <c r="AH132">
        <v>16.97</v>
      </c>
      <c r="AI132">
        <v>16.9773</v>
      </c>
      <c r="AJ132">
        <v>16.978300000000001</v>
      </c>
      <c r="AK132">
        <v>16.9817</v>
      </c>
      <c r="AL132">
        <v>16.985900000000001</v>
      </c>
      <c r="AM132">
        <v>16.980399999999999</v>
      </c>
      <c r="AN132">
        <v>16.992799999999999</v>
      </c>
      <c r="AO132">
        <v>16.993400000000001</v>
      </c>
      <c r="AP132">
        <v>16.986499999999999</v>
      </c>
      <c r="AQ132">
        <v>16.990500000000001</v>
      </c>
      <c r="AR132">
        <v>16.988399999999999</v>
      </c>
      <c r="AS132">
        <v>16.9879</v>
      </c>
      <c r="AT132">
        <v>16.983499999999999</v>
      </c>
      <c r="AU132">
        <v>16.986699999999999</v>
      </c>
      <c r="AV132">
        <v>16.991</v>
      </c>
      <c r="AW132">
        <v>16.987100000000002</v>
      </c>
      <c r="AX132">
        <v>16.988600000000002</v>
      </c>
      <c r="AY132">
        <v>16.985700000000001</v>
      </c>
      <c r="AZ132">
        <v>16.979600000000001</v>
      </c>
      <c r="BA132">
        <v>16.981300000000001</v>
      </c>
      <c r="BB132">
        <v>16.986999999999998</v>
      </c>
      <c r="BC132">
        <v>16.980599999999999</v>
      </c>
      <c r="BD132">
        <v>16.9832</v>
      </c>
      <c r="BE132">
        <v>16.9815</v>
      </c>
      <c r="BF132">
        <v>16.978400000000001</v>
      </c>
      <c r="BG132">
        <v>16.973099999999999</v>
      </c>
      <c r="BH132">
        <v>16.956800000000001</v>
      </c>
      <c r="BI132">
        <v>16.955400000000001</v>
      </c>
      <c r="BK132">
        <f t="shared" ref="BK132:BK143" si="32">MIN(B132:BI132)</f>
        <v>16.955400000000001</v>
      </c>
      <c r="BL132">
        <f t="shared" ref="BL132:BL143" si="33">MAX(B132:BI132)</f>
        <v>16.999099999999999</v>
      </c>
      <c r="BN132">
        <f t="shared" si="31"/>
        <v>129</v>
      </c>
      <c r="BO132" s="4">
        <f>HLOOKUP(BK132,B132:$BI$144,142-BN132,FALSE)</f>
        <v>0.37430555555555539</v>
      </c>
      <c r="BP132" s="4">
        <f>HLOOKUP(BL132,B132:$BI$144,142-BN132,FALSE)</f>
        <v>0.33819444444444441</v>
      </c>
      <c r="BQ132" s="4" t="str">
        <f t="shared" ref="BQ132:BQ143" si="34">BO132&amp;BP132</f>
        <v>0.3743055555555550.338194444444444</v>
      </c>
      <c r="BR132" s="4"/>
    </row>
    <row r="133" spans="1:70" x14ac:dyDescent="0.25">
      <c r="A133" s="2">
        <v>42744</v>
      </c>
      <c r="B133">
        <v>17.048200000000001</v>
      </c>
      <c r="C133">
        <v>17.048400000000001</v>
      </c>
      <c r="D133">
        <v>17.042999999999999</v>
      </c>
      <c r="E133">
        <v>17.041499999999999</v>
      </c>
      <c r="F133">
        <v>17.047899999999998</v>
      </c>
      <c r="G133">
        <v>17.064599999999999</v>
      </c>
      <c r="H133">
        <v>17.067599999999999</v>
      </c>
      <c r="I133">
        <v>17.068100000000001</v>
      </c>
      <c r="J133">
        <v>17.067599999999999</v>
      </c>
      <c r="K133">
        <v>17.072500000000002</v>
      </c>
      <c r="L133">
        <v>17.0776</v>
      </c>
      <c r="M133">
        <v>17.081199999999999</v>
      </c>
      <c r="N133">
        <v>17.081499999999998</v>
      </c>
      <c r="O133">
        <v>17.083500000000001</v>
      </c>
      <c r="P133">
        <v>17.0824</v>
      </c>
      <c r="Q133">
        <v>17.094899999999999</v>
      </c>
      <c r="R133">
        <v>17.080100000000002</v>
      </c>
      <c r="S133">
        <v>17.079999999999998</v>
      </c>
      <c r="T133">
        <v>17.084499999999998</v>
      </c>
      <c r="U133">
        <v>17.079699999999999</v>
      </c>
      <c r="V133">
        <v>17.084399999999999</v>
      </c>
      <c r="W133">
        <v>17.087900000000001</v>
      </c>
      <c r="X133">
        <v>17.0855</v>
      </c>
      <c r="Y133">
        <v>17.0868</v>
      </c>
      <c r="Z133">
        <v>17.091200000000001</v>
      </c>
      <c r="AA133">
        <v>17.0945</v>
      </c>
      <c r="AB133">
        <v>17.093599999999999</v>
      </c>
      <c r="AC133">
        <v>17.0947</v>
      </c>
      <c r="AD133">
        <v>17.093699999999998</v>
      </c>
      <c r="AE133">
        <v>17.096499999999999</v>
      </c>
      <c r="AF133">
        <v>17.093699999999998</v>
      </c>
      <c r="AG133">
        <v>17.0914</v>
      </c>
      <c r="AH133">
        <v>17.083200000000001</v>
      </c>
      <c r="AI133">
        <v>17.0915</v>
      </c>
      <c r="AJ133">
        <v>17.092099999999999</v>
      </c>
      <c r="AK133">
        <v>17.092700000000001</v>
      </c>
      <c r="AL133">
        <v>17.079699999999999</v>
      </c>
      <c r="AM133">
        <v>17.089200000000002</v>
      </c>
      <c r="AN133">
        <v>17.0947</v>
      </c>
      <c r="AO133">
        <v>17.094000000000001</v>
      </c>
      <c r="AP133">
        <v>17.085899999999999</v>
      </c>
      <c r="AQ133">
        <v>17.0884</v>
      </c>
      <c r="AR133">
        <v>17.0916</v>
      </c>
      <c r="AS133">
        <v>17.096599999999999</v>
      </c>
      <c r="AT133">
        <v>17.092400000000001</v>
      </c>
      <c r="AU133">
        <v>17.090800000000002</v>
      </c>
      <c r="AV133">
        <v>17.090299999999999</v>
      </c>
      <c r="AW133">
        <v>17.089700000000001</v>
      </c>
      <c r="AX133">
        <v>17.0885</v>
      </c>
      <c r="AY133">
        <v>17.088799999999999</v>
      </c>
      <c r="AZ133">
        <v>17.086200000000002</v>
      </c>
      <c r="BA133">
        <v>17.087800000000001</v>
      </c>
      <c r="BB133">
        <v>17.0867</v>
      </c>
      <c r="BC133">
        <v>17.096699999999998</v>
      </c>
      <c r="BD133">
        <v>17.0989</v>
      </c>
      <c r="BE133">
        <v>17.098400000000002</v>
      </c>
      <c r="BF133">
        <v>17.1008</v>
      </c>
      <c r="BG133">
        <v>17.103400000000001</v>
      </c>
      <c r="BH133">
        <v>17.109500000000001</v>
      </c>
      <c r="BI133">
        <v>17.1099</v>
      </c>
      <c r="BK133">
        <f t="shared" si="32"/>
        <v>17.041499999999999</v>
      </c>
      <c r="BL133">
        <f t="shared" si="33"/>
        <v>17.1099</v>
      </c>
      <c r="BN133">
        <f t="shared" ref="BN133:BN143" si="35">BN132+1</f>
        <v>130</v>
      </c>
      <c r="BO133" s="4">
        <f>HLOOKUP(BK133,B133:$BI$144,142-BN133,FALSE)</f>
        <v>0.33541666666666664</v>
      </c>
      <c r="BP133" s="4">
        <f>HLOOKUP(BL133,B133:$BI$144,142-BN133,FALSE)</f>
        <v>0.37430555555555539</v>
      </c>
      <c r="BQ133" s="4" t="str">
        <f t="shared" si="34"/>
        <v>0.3354166666666670.374305555555555</v>
      </c>
      <c r="BR133" s="4"/>
    </row>
    <row r="134" spans="1:70" x14ac:dyDescent="0.25">
      <c r="A134" s="2">
        <v>42745</v>
      </c>
      <c r="B134">
        <v>16.8367</v>
      </c>
      <c r="C134">
        <v>16.8444</v>
      </c>
      <c r="D134">
        <v>16.846800000000002</v>
      </c>
      <c r="E134">
        <v>16.844999999999999</v>
      </c>
      <c r="F134">
        <v>16.8461</v>
      </c>
      <c r="G134">
        <v>16.848199999999999</v>
      </c>
      <c r="H134">
        <v>16.8489</v>
      </c>
      <c r="I134">
        <v>16.8504</v>
      </c>
      <c r="J134">
        <v>16.8581</v>
      </c>
      <c r="K134">
        <v>16.859000000000002</v>
      </c>
      <c r="L134">
        <v>16.8613</v>
      </c>
      <c r="M134">
        <v>16.852699999999999</v>
      </c>
      <c r="N134">
        <v>16.857099999999999</v>
      </c>
      <c r="O134">
        <v>16.860600000000002</v>
      </c>
      <c r="P134">
        <v>16.855899999999998</v>
      </c>
      <c r="Q134">
        <v>16.863</v>
      </c>
      <c r="R134">
        <v>16.866900000000001</v>
      </c>
      <c r="S134">
        <v>16.863700000000001</v>
      </c>
      <c r="T134">
        <v>16.858599999999999</v>
      </c>
      <c r="U134">
        <v>16.8629</v>
      </c>
      <c r="V134">
        <v>16.8611</v>
      </c>
      <c r="W134">
        <v>16.861799999999999</v>
      </c>
      <c r="X134">
        <v>16.868400000000001</v>
      </c>
      <c r="Y134">
        <v>16.869800000000001</v>
      </c>
      <c r="Z134">
        <v>16.866599999999998</v>
      </c>
      <c r="AA134">
        <v>16.870799999999999</v>
      </c>
      <c r="AB134">
        <v>16.876300000000001</v>
      </c>
      <c r="AC134">
        <v>16.874099999999999</v>
      </c>
      <c r="AD134">
        <v>16.874300000000002</v>
      </c>
      <c r="AE134">
        <v>16.876899999999999</v>
      </c>
      <c r="AF134">
        <v>16.8797</v>
      </c>
      <c r="AG134">
        <v>16.881399999999999</v>
      </c>
      <c r="AH134">
        <v>16.886199999999999</v>
      </c>
      <c r="AI134">
        <v>16.8825</v>
      </c>
      <c r="AJ134">
        <v>16.888500000000001</v>
      </c>
      <c r="AK134">
        <v>16.8842</v>
      </c>
      <c r="AL134">
        <v>16.8841</v>
      </c>
      <c r="AM134">
        <v>16.883500000000002</v>
      </c>
      <c r="AN134">
        <v>16.8856</v>
      </c>
      <c r="AO134">
        <v>16.878399999999999</v>
      </c>
      <c r="AP134">
        <v>16.879100000000001</v>
      </c>
      <c r="AQ134">
        <v>16.875599999999999</v>
      </c>
      <c r="AR134">
        <v>16.877400000000002</v>
      </c>
      <c r="AS134">
        <v>16.8812</v>
      </c>
      <c r="AT134">
        <v>16.878399999999999</v>
      </c>
      <c r="AU134">
        <v>16.8752</v>
      </c>
      <c r="AV134">
        <v>16.875299999999999</v>
      </c>
      <c r="AW134">
        <v>16.874199999999998</v>
      </c>
      <c r="AX134">
        <v>16.8659</v>
      </c>
      <c r="AY134">
        <v>16.872299999999999</v>
      </c>
      <c r="AZ134">
        <v>16.874199999999998</v>
      </c>
      <c r="BA134">
        <v>16.873100000000001</v>
      </c>
      <c r="BB134">
        <v>16.872299999999999</v>
      </c>
      <c r="BC134">
        <v>16.871300000000002</v>
      </c>
      <c r="BD134">
        <v>16.866099999999999</v>
      </c>
      <c r="BE134">
        <v>16.863399999999999</v>
      </c>
      <c r="BF134">
        <v>16.859500000000001</v>
      </c>
      <c r="BG134">
        <v>16.8626</v>
      </c>
      <c r="BH134">
        <v>16.871300000000002</v>
      </c>
      <c r="BI134">
        <v>16.866199999999999</v>
      </c>
      <c r="BK134">
        <f t="shared" si="32"/>
        <v>16.8367</v>
      </c>
      <c r="BL134">
        <f t="shared" si="33"/>
        <v>16.888500000000001</v>
      </c>
      <c r="BN134">
        <f t="shared" si="35"/>
        <v>131</v>
      </c>
      <c r="BO134" s="4">
        <f>HLOOKUP(BK134,B134:$BI$144,142-BN134,FALSE)</f>
        <v>0.33333333333333331</v>
      </c>
      <c r="BP134" s="4">
        <f>HLOOKUP(BL134,B134:$BI$144,142-BN134,FALSE)</f>
        <v>0.35694444444444434</v>
      </c>
      <c r="BQ134" s="4" t="str">
        <f t="shared" si="34"/>
        <v>0.3333333333333330.356944444444444</v>
      </c>
      <c r="BR134" s="4"/>
    </row>
    <row r="135" spans="1:70" x14ac:dyDescent="0.25">
      <c r="A135" s="2">
        <v>42746</v>
      </c>
      <c r="B135">
        <v>16.7821</v>
      </c>
      <c r="C135">
        <v>16.781700000000001</v>
      </c>
      <c r="D135">
        <v>16.782900000000001</v>
      </c>
      <c r="E135">
        <v>16.782299999999999</v>
      </c>
      <c r="F135">
        <v>16.785</v>
      </c>
      <c r="G135">
        <v>16.7852</v>
      </c>
      <c r="H135">
        <v>16.786000000000001</v>
      </c>
      <c r="I135">
        <v>16.785299999999999</v>
      </c>
      <c r="J135">
        <v>16.7804</v>
      </c>
      <c r="K135">
        <v>16.775099999999998</v>
      </c>
      <c r="L135">
        <v>16.7729</v>
      </c>
      <c r="M135">
        <v>16.770099999999999</v>
      </c>
      <c r="N135">
        <v>16.776900000000001</v>
      </c>
      <c r="O135">
        <v>16.778099999999998</v>
      </c>
      <c r="P135">
        <v>16.778600000000001</v>
      </c>
      <c r="Q135">
        <v>16.769300000000001</v>
      </c>
      <c r="R135">
        <v>16.767600000000002</v>
      </c>
      <c r="S135">
        <v>16.763200000000001</v>
      </c>
      <c r="T135">
        <v>16.766500000000001</v>
      </c>
      <c r="U135">
        <v>16.764500000000002</v>
      </c>
      <c r="V135">
        <v>16.766400000000001</v>
      </c>
      <c r="W135">
        <v>16.7683</v>
      </c>
      <c r="X135">
        <v>16.764199999999999</v>
      </c>
      <c r="Y135">
        <v>16.765799999999999</v>
      </c>
      <c r="Z135">
        <v>16.764099999999999</v>
      </c>
      <c r="AA135">
        <v>16.763500000000001</v>
      </c>
      <c r="AB135">
        <v>16.762699999999999</v>
      </c>
      <c r="AC135">
        <v>16.761299999999999</v>
      </c>
      <c r="AD135">
        <v>16.761299999999999</v>
      </c>
      <c r="AE135">
        <v>16.765599999999999</v>
      </c>
      <c r="AF135">
        <v>16.764199999999999</v>
      </c>
      <c r="AG135">
        <v>16.763300000000001</v>
      </c>
      <c r="AH135">
        <v>16.766999999999999</v>
      </c>
      <c r="AI135">
        <v>16.7712</v>
      </c>
      <c r="AJ135">
        <v>16.7699</v>
      </c>
      <c r="AK135">
        <v>16.770099999999999</v>
      </c>
      <c r="AL135">
        <v>16.769200000000001</v>
      </c>
      <c r="AM135">
        <v>16.770499999999998</v>
      </c>
      <c r="AN135">
        <v>16.7654</v>
      </c>
      <c r="AO135">
        <v>16.7651</v>
      </c>
      <c r="AP135">
        <v>16.760999999999999</v>
      </c>
      <c r="AQ135">
        <v>16.758400000000002</v>
      </c>
      <c r="AR135">
        <v>16.761600000000001</v>
      </c>
      <c r="AS135">
        <v>16.767399999999999</v>
      </c>
      <c r="AT135">
        <v>16.766300000000001</v>
      </c>
      <c r="AU135">
        <v>16.766400000000001</v>
      </c>
      <c r="AV135">
        <v>16.767800000000001</v>
      </c>
      <c r="AW135">
        <v>16.770499999999998</v>
      </c>
      <c r="AX135">
        <v>16.767900000000001</v>
      </c>
      <c r="AY135">
        <v>16.764600000000002</v>
      </c>
      <c r="AZ135">
        <v>16.7593</v>
      </c>
      <c r="BA135">
        <v>16.7621</v>
      </c>
      <c r="BB135">
        <v>16.768799999999999</v>
      </c>
      <c r="BC135">
        <v>16.7651</v>
      </c>
      <c r="BD135">
        <v>16.772400000000001</v>
      </c>
      <c r="BE135">
        <v>16.7729</v>
      </c>
      <c r="BF135">
        <v>16.773800000000001</v>
      </c>
      <c r="BG135">
        <v>16.773499999999999</v>
      </c>
      <c r="BH135">
        <v>16.776299999999999</v>
      </c>
      <c r="BI135">
        <v>16.779</v>
      </c>
      <c r="BK135">
        <f t="shared" si="32"/>
        <v>16.758400000000002</v>
      </c>
      <c r="BL135">
        <f t="shared" si="33"/>
        <v>16.786000000000001</v>
      </c>
      <c r="BN135">
        <f t="shared" si="35"/>
        <v>132</v>
      </c>
      <c r="BO135" s="4">
        <f>HLOOKUP(BK135,B135:$BI$144,142-BN135,FALSE)</f>
        <v>0.36180555555555544</v>
      </c>
      <c r="BP135" s="4">
        <f>HLOOKUP(BL135,B135:$BI$144,142-BN135,FALSE)</f>
        <v>0.33749999999999997</v>
      </c>
      <c r="BQ135" s="4" t="str">
        <f t="shared" si="34"/>
        <v>0.3618055555555550.3375</v>
      </c>
      <c r="BR135" s="4"/>
    </row>
    <row r="136" spans="1:70" x14ac:dyDescent="0.25">
      <c r="A136" s="2">
        <v>42747</v>
      </c>
      <c r="B136">
        <v>16.714600000000001</v>
      </c>
      <c r="C136">
        <v>16.7194</v>
      </c>
      <c r="D136">
        <v>16.724799999999998</v>
      </c>
      <c r="E136">
        <v>16.726400000000002</v>
      </c>
      <c r="F136">
        <v>16.718900000000001</v>
      </c>
      <c r="G136">
        <v>16.725000000000001</v>
      </c>
      <c r="H136">
        <v>16.725899999999999</v>
      </c>
      <c r="I136">
        <v>16.717199999999998</v>
      </c>
      <c r="J136">
        <v>16.720500000000001</v>
      </c>
      <c r="K136">
        <v>16.720500000000001</v>
      </c>
      <c r="L136">
        <v>16.72</v>
      </c>
      <c r="M136">
        <v>16.716000000000001</v>
      </c>
      <c r="N136">
        <v>16.7209</v>
      </c>
      <c r="O136">
        <v>16.716699999999999</v>
      </c>
      <c r="P136">
        <v>16.7151</v>
      </c>
      <c r="Q136">
        <v>16.7136</v>
      </c>
      <c r="R136">
        <v>16.716000000000001</v>
      </c>
      <c r="S136">
        <v>16.704799999999999</v>
      </c>
      <c r="T136">
        <v>16.704799999999999</v>
      </c>
      <c r="U136">
        <v>16.702300000000001</v>
      </c>
      <c r="V136">
        <v>16.707100000000001</v>
      </c>
      <c r="W136">
        <v>16.709499999999998</v>
      </c>
      <c r="X136">
        <v>16.711300000000001</v>
      </c>
      <c r="Y136">
        <v>16.705400000000001</v>
      </c>
      <c r="Z136">
        <v>16.6983</v>
      </c>
      <c r="AA136">
        <v>16.6982</v>
      </c>
      <c r="AB136">
        <v>16.6982</v>
      </c>
      <c r="AC136">
        <v>16.695</v>
      </c>
      <c r="AD136">
        <v>16.698699999999999</v>
      </c>
      <c r="AE136">
        <v>16.701599999999999</v>
      </c>
      <c r="AF136">
        <v>16.701899999999998</v>
      </c>
      <c r="AG136">
        <v>16.696999999999999</v>
      </c>
      <c r="AH136">
        <v>16.691500000000001</v>
      </c>
      <c r="AI136">
        <v>16.6904</v>
      </c>
      <c r="AJ136">
        <v>16.692799999999998</v>
      </c>
      <c r="AK136">
        <v>16.698899999999998</v>
      </c>
      <c r="AL136">
        <v>16.699000000000002</v>
      </c>
      <c r="AM136">
        <v>16.7028</v>
      </c>
      <c r="AN136">
        <v>16.694500000000001</v>
      </c>
      <c r="AO136">
        <v>16.704899999999999</v>
      </c>
      <c r="AP136">
        <v>16.7074</v>
      </c>
      <c r="AQ136">
        <v>16.7087</v>
      </c>
      <c r="AR136">
        <v>16.696200000000001</v>
      </c>
      <c r="AS136">
        <v>16.694700000000001</v>
      </c>
      <c r="AT136">
        <v>16.698</v>
      </c>
      <c r="AU136">
        <v>16.6922</v>
      </c>
      <c r="AV136">
        <v>16.701000000000001</v>
      </c>
      <c r="AW136">
        <v>16.696300000000001</v>
      </c>
      <c r="AX136">
        <v>16.693300000000001</v>
      </c>
      <c r="AY136">
        <v>16.6874</v>
      </c>
      <c r="AZ136">
        <v>16.6935</v>
      </c>
      <c r="BA136">
        <v>16.706800000000001</v>
      </c>
      <c r="BB136">
        <v>16.709</v>
      </c>
      <c r="BC136">
        <v>16.711099999999998</v>
      </c>
      <c r="BD136">
        <v>16.711300000000001</v>
      </c>
      <c r="BE136">
        <v>16.7197</v>
      </c>
      <c r="BF136">
        <v>16.715699999999998</v>
      </c>
      <c r="BG136">
        <v>16.721599999999999</v>
      </c>
      <c r="BH136">
        <v>16.717700000000001</v>
      </c>
      <c r="BI136">
        <v>16.703800000000001</v>
      </c>
      <c r="BK136">
        <f t="shared" si="32"/>
        <v>16.6874</v>
      </c>
      <c r="BL136">
        <f t="shared" si="33"/>
        <v>16.726400000000002</v>
      </c>
      <c r="BN136">
        <f t="shared" si="35"/>
        <v>133</v>
      </c>
      <c r="BO136" s="4">
        <f>HLOOKUP(BK136,B136:$BI$144,142-BN136,FALSE)</f>
        <v>0.36736111111111097</v>
      </c>
      <c r="BP136" s="4">
        <f>HLOOKUP(BL136,B136:$BI$144,142-BN136,FALSE)</f>
        <v>0.33541666666666664</v>
      </c>
      <c r="BQ136" s="4" t="str">
        <f t="shared" si="34"/>
        <v>0.3673611111111110.335416666666667</v>
      </c>
      <c r="BR136" s="4"/>
    </row>
    <row r="137" spans="1:70" x14ac:dyDescent="0.25">
      <c r="A137" s="2">
        <v>42748</v>
      </c>
      <c r="B137">
        <v>16.740600000000001</v>
      </c>
      <c r="C137">
        <v>16.741399999999999</v>
      </c>
      <c r="D137">
        <v>16.7395</v>
      </c>
      <c r="E137">
        <v>16.738499999999998</v>
      </c>
      <c r="F137">
        <v>16.7316</v>
      </c>
      <c r="G137">
        <v>16.729299999999999</v>
      </c>
      <c r="H137">
        <v>16.728100000000001</v>
      </c>
      <c r="I137">
        <v>16.727</v>
      </c>
      <c r="J137">
        <v>16.723700000000001</v>
      </c>
      <c r="K137">
        <v>16.7286</v>
      </c>
      <c r="L137">
        <v>16.7287</v>
      </c>
      <c r="M137">
        <v>16.733000000000001</v>
      </c>
      <c r="N137">
        <v>16.730899999999998</v>
      </c>
      <c r="O137">
        <v>16.728400000000001</v>
      </c>
      <c r="P137">
        <v>16.7286</v>
      </c>
      <c r="Q137">
        <v>16.7239</v>
      </c>
      <c r="R137">
        <v>16.730499999999999</v>
      </c>
      <c r="S137">
        <v>16.734100000000002</v>
      </c>
      <c r="T137">
        <v>16.740600000000001</v>
      </c>
      <c r="U137">
        <v>16.738900000000001</v>
      </c>
      <c r="V137">
        <v>16.7364</v>
      </c>
      <c r="W137">
        <v>16.733000000000001</v>
      </c>
      <c r="X137">
        <v>16.727</v>
      </c>
      <c r="Y137">
        <v>16.730499999999999</v>
      </c>
      <c r="Z137">
        <v>16.728000000000002</v>
      </c>
      <c r="AA137">
        <v>16.7256</v>
      </c>
      <c r="AB137">
        <v>16.727399999999999</v>
      </c>
      <c r="AC137">
        <v>16.7333</v>
      </c>
      <c r="AD137">
        <v>16.729199999999999</v>
      </c>
      <c r="AE137">
        <v>16.730799999999999</v>
      </c>
      <c r="AF137">
        <v>16.728200000000001</v>
      </c>
      <c r="AG137">
        <v>16.7287</v>
      </c>
      <c r="AH137">
        <v>16.729399999999998</v>
      </c>
      <c r="AI137">
        <v>16.726099999999999</v>
      </c>
      <c r="AJ137">
        <v>16.728400000000001</v>
      </c>
      <c r="AK137">
        <v>16.7315</v>
      </c>
      <c r="AL137">
        <v>16.7272</v>
      </c>
      <c r="AM137">
        <v>16.730499999999999</v>
      </c>
      <c r="AN137">
        <v>16.7303</v>
      </c>
      <c r="AO137">
        <v>16.731400000000001</v>
      </c>
      <c r="AP137">
        <v>16.734400000000001</v>
      </c>
      <c r="AQ137">
        <v>16.7349</v>
      </c>
      <c r="AR137">
        <v>16.741299999999999</v>
      </c>
      <c r="AS137">
        <v>16.736799999999999</v>
      </c>
      <c r="AT137">
        <v>16.7422</v>
      </c>
      <c r="AU137">
        <v>16.7425</v>
      </c>
      <c r="AV137">
        <v>16.7468</v>
      </c>
      <c r="AW137">
        <v>16.746600000000001</v>
      </c>
      <c r="AX137">
        <v>16.741499999999998</v>
      </c>
      <c r="AY137">
        <v>16.743099999999998</v>
      </c>
      <c r="AZ137">
        <v>16.743099999999998</v>
      </c>
      <c r="BA137">
        <v>16.7439</v>
      </c>
      <c r="BB137">
        <v>16.741599999999998</v>
      </c>
      <c r="BC137">
        <v>16.734000000000002</v>
      </c>
      <c r="BD137">
        <v>16.720300000000002</v>
      </c>
      <c r="BE137">
        <v>16.713200000000001</v>
      </c>
      <c r="BF137">
        <v>16.706700000000001</v>
      </c>
      <c r="BG137">
        <v>16.705300000000001</v>
      </c>
      <c r="BH137">
        <v>16.709800000000001</v>
      </c>
      <c r="BI137">
        <v>16.710999999999999</v>
      </c>
      <c r="BK137">
        <f t="shared" si="32"/>
        <v>16.705300000000001</v>
      </c>
      <c r="BL137">
        <f t="shared" si="33"/>
        <v>16.7468</v>
      </c>
      <c r="BN137">
        <f t="shared" si="35"/>
        <v>134</v>
      </c>
      <c r="BO137" s="4">
        <f>HLOOKUP(BK137,B137:$BI$144,142-BN137,FALSE)</f>
        <v>0.37291666666666651</v>
      </c>
      <c r="BP137" s="4">
        <f>HLOOKUP(BL137,B137:$BI$144,142-BN137,FALSE)</f>
        <v>0.36527777777777765</v>
      </c>
      <c r="BQ137" s="4" t="str">
        <f t="shared" si="34"/>
        <v>0.3729166666666670.365277777777778</v>
      </c>
      <c r="BR137" s="4"/>
    </row>
    <row r="138" spans="1:70" x14ac:dyDescent="0.25">
      <c r="A138" s="2">
        <v>42751</v>
      </c>
      <c r="B138">
        <v>16.672999999999998</v>
      </c>
      <c r="C138">
        <v>16.674499999999998</v>
      </c>
      <c r="D138">
        <v>16.680099999999999</v>
      </c>
      <c r="E138">
        <v>16.680700000000002</v>
      </c>
      <c r="F138">
        <v>16.6784</v>
      </c>
      <c r="G138">
        <v>16.6724</v>
      </c>
      <c r="H138">
        <v>16.6724</v>
      </c>
      <c r="I138">
        <v>16.672000000000001</v>
      </c>
      <c r="J138">
        <v>16.677700000000002</v>
      </c>
      <c r="K138">
        <v>16.677</v>
      </c>
      <c r="L138">
        <v>16.673300000000001</v>
      </c>
      <c r="M138">
        <v>16.674800000000001</v>
      </c>
      <c r="N138">
        <v>16.673400000000001</v>
      </c>
      <c r="O138">
        <v>16.6676</v>
      </c>
      <c r="P138">
        <v>16.6662</v>
      </c>
      <c r="Q138">
        <v>16.667400000000001</v>
      </c>
      <c r="R138">
        <v>16.678899999999999</v>
      </c>
      <c r="S138">
        <v>16.678899999999999</v>
      </c>
      <c r="T138">
        <v>16.680900000000001</v>
      </c>
      <c r="U138">
        <v>16.68</v>
      </c>
      <c r="V138">
        <v>16.6709</v>
      </c>
      <c r="W138">
        <v>16.671800000000001</v>
      </c>
      <c r="X138">
        <v>16.672899999999998</v>
      </c>
      <c r="Y138">
        <v>16.671800000000001</v>
      </c>
      <c r="Z138">
        <v>16.665500000000002</v>
      </c>
      <c r="AA138">
        <v>16.657800000000002</v>
      </c>
      <c r="AB138">
        <v>16.660299999999999</v>
      </c>
      <c r="AC138">
        <v>16.656600000000001</v>
      </c>
      <c r="AD138">
        <v>16.6722</v>
      </c>
      <c r="AE138">
        <v>16.670200000000001</v>
      </c>
      <c r="AF138">
        <v>16.676200000000001</v>
      </c>
      <c r="AG138">
        <v>16.6739</v>
      </c>
      <c r="AH138">
        <v>16.672499999999999</v>
      </c>
      <c r="AI138">
        <v>16.677900000000001</v>
      </c>
      <c r="AJ138">
        <v>16.68</v>
      </c>
      <c r="AK138">
        <v>16.673999999999999</v>
      </c>
      <c r="AL138">
        <v>16.675899999999999</v>
      </c>
      <c r="AM138">
        <v>16.6814</v>
      </c>
      <c r="AN138">
        <v>16.6783</v>
      </c>
      <c r="AO138">
        <v>16.674800000000001</v>
      </c>
      <c r="AP138">
        <v>16.6752</v>
      </c>
      <c r="AQ138">
        <v>16.6875</v>
      </c>
      <c r="AR138">
        <v>16.6859</v>
      </c>
      <c r="AS138">
        <v>16.68</v>
      </c>
      <c r="AT138">
        <v>16.684200000000001</v>
      </c>
      <c r="AU138">
        <v>16.686399999999999</v>
      </c>
      <c r="AV138">
        <v>16.687000000000001</v>
      </c>
      <c r="AW138">
        <v>16.683700000000002</v>
      </c>
      <c r="AX138">
        <v>16.681699999999999</v>
      </c>
      <c r="AY138">
        <v>16.6815</v>
      </c>
      <c r="AZ138">
        <v>16.677</v>
      </c>
      <c r="BA138">
        <v>16.6782</v>
      </c>
      <c r="BB138">
        <v>16.6754</v>
      </c>
      <c r="BC138">
        <v>16.670000000000002</v>
      </c>
      <c r="BD138">
        <v>16.666</v>
      </c>
      <c r="BE138">
        <v>16.671299999999999</v>
      </c>
      <c r="BF138">
        <v>16.671900000000001</v>
      </c>
      <c r="BG138">
        <v>16.681999999999999</v>
      </c>
      <c r="BH138">
        <v>16.681100000000001</v>
      </c>
      <c r="BI138">
        <v>16.6785</v>
      </c>
      <c r="BK138">
        <f t="shared" si="32"/>
        <v>16.656600000000001</v>
      </c>
      <c r="BL138">
        <f t="shared" si="33"/>
        <v>16.6875</v>
      </c>
      <c r="BN138">
        <f t="shared" si="35"/>
        <v>135</v>
      </c>
      <c r="BO138" s="4">
        <f>HLOOKUP(BK138,B138:$BI$144,142-BN138,FALSE)</f>
        <v>0.35208333333333325</v>
      </c>
      <c r="BP138" s="4">
        <f>HLOOKUP(BL138,B138:$BI$144,142-BN138,FALSE)</f>
        <v>0.36180555555555544</v>
      </c>
      <c r="BQ138" s="4" t="str">
        <f t="shared" si="34"/>
        <v>0.3520833333333330.361805555555555</v>
      </c>
      <c r="BR138" s="4"/>
    </row>
    <row r="139" spans="1:70" x14ac:dyDescent="0.25">
      <c r="A139" s="2">
        <v>42752</v>
      </c>
      <c r="B139">
        <v>16.618600000000001</v>
      </c>
      <c r="C139">
        <v>16.620699999999999</v>
      </c>
      <c r="D139">
        <v>16.618500000000001</v>
      </c>
      <c r="E139">
        <v>16.6218</v>
      </c>
      <c r="F139">
        <v>16.621600000000001</v>
      </c>
      <c r="G139">
        <v>16.623200000000001</v>
      </c>
      <c r="H139">
        <v>16.610700000000001</v>
      </c>
      <c r="I139">
        <v>16.612200000000001</v>
      </c>
      <c r="J139">
        <v>16.607600000000001</v>
      </c>
      <c r="K139">
        <v>16.607700000000001</v>
      </c>
      <c r="L139">
        <v>16.6069</v>
      </c>
      <c r="M139">
        <v>16.606100000000001</v>
      </c>
      <c r="N139">
        <v>16.6008</v>
      </c>
      <c r="O139">
        <v>16.599399999999999</v>
      </c>
      <c r="P139">
        <v>16.601500000000001</v>
      </c>
      <c r="Q139">
        <v>16.600899999999999</v>
      </c>
      <c r="R139">
        <v>16.5977</v>
      </c>
      <c r="S139">
        <v>16.598099999999999</v>
      </c>
      <c r="T139">
        <v>16.601500000000001</v>
      </c>
      <c r="U139">
        <v>16.605</v>
      </c>
      <c r="V139">
        <v>16.606100000000001</v>
      </c>
      <c r="W139">
        <v>16.6066</v>
      </c>
      <c r="X139">
        <v>16.601099999999999</v>
      </c>
      <c r="Y139">
        <v>16.606000000000002</v>
      </c>
      <c r="Z139">
        <v>16.6036</v>
      </c>
      <c r="AA139">
        <v>16.602</v>
      </c>
      <c r="AB139">
        <v>16.604299999999999</v>
      </c>
      <c r="AC139">
        <v>16.612500000000001</v>
      </c>
      <c r="AD139">
        <v>16.6113</v>
      </c>
      <c r="AE139">
        <v>16.6172</v>
      </c>
      <c r="AF139">
        <v>16.616</v>
      </c>
      <c r="AG139">
        <v>16.616700000000002</v>
      </c>
      <c r="AH139">
        <v>16.615200000000002</v>
      </c>
      <c r="AI139">
        <v>16.616399999999999</v>
      </c>
      <c r="AJ139">
        <v>16.6175</v>
      </c>
      <c r="AK139">
        <v>16.6128</v>
      </c>
      <c r="AL139">
        <v>16.6097</v>
      </c>
      <c r="AM139">
        <v>16.610499999999998</v>
      </c>
      <c r="AN139">
        <v>16.608599999999999</v>
      </c>
      <c r="AO139">
        <v>16.610600000000002</v>
      </c>
      <c r="AP139">
        <v>16.610499999999998</v>
      </c>
      <c r="AQ139">
        <v>16.618600000000001</v>
      </c>
      <c r="AR139">
        <v>16.616900000000001</v>
      </c>
      <c r="AS139">
        <v>16.613800000000001</v>
      </c>
      <c r="AT139">
        <v>16.611899999999999</v>
      </c>
      <c r="AU139">
        <v>16.611799999999999</v>
      </c>
      <c r="AV139">
        <v>16.6174</v>
      </c>
      <c r="AW139">
        <v>16.617899999999999</v>
      </c>
      <c r="AX139">
        <v>16.6236</v>
      </c>
      <c r="AY139">
        <v>16.622</v>
      </c>
      <c r="AZ139">
        <v>16.621200000000002</v>
      </c>
      <c r="BA139">
        <v>16.627300000000002</v>
      </c>
      <c r="BB139">
        <v>16.629799999999999</v>
      </c>
      <c r="BC139">
        <v>16.631699999999999</v>
      </c>
      <c r="BD139">
        <v>16.6309</v>
      </c>
      <c r="BE139">
        <v>16.630500000000001</v>
      </c>
      <c r="BF139">
        <v>16.6282</v>
      </c>
      <c r="BG139">
        <v>16.628900000000002</v>
      </c>
      <c r="BH139">
        <v>16.629200000000001</v>
      </c>
      <c r="BI139">
        <v>16.638300000000001</v>
      </c>
      <c r="BK139">
        <f t="shared" si="32"/>
        <v>16.5977</v>
      </c>
      <c r="BL139">
        <f t="shared" si="33"/>
        <v>16.638300000000001</v>
      </c>
      <c r="BN139">
        <f t="shared" si="35"/>
        <v>136</v>
      </c>
      <c r="BO139" s="4">
        <f>HLOOKUP(BK139,B139:$BI$144,142-BN139,FALSE)</f>
        <v>0.34444444444444439</v>
      </c>
      <c r="BP139" s="4">
        <f>HLOOKUP(BL139,B139:$BI$144,142-BN139,FALSE)</f>
        <v>0.37430555555555539</v>
      </c>
      <c r="BQ139" s="4" t="str">
        <f t="shared" si="34"/>
        <v>0.3444444444444440.374305555555555</v>
      </c>
      <c r="BR139" s="4"/>
    </row>
    <row r="140" spans="1:70" x14ac:dyDescent="0.25">
      <c r="A140" s="2">
        <v>42753</v>
      </c>
      <c r="B140">
        <v>16.570499999999999</v>
      </c>
      <c r="C140">
        <v>16.5671</v>
      </c>
      <c r="D140">
        <v>16.573</v>
      </c>
      <c r="E140">
        <v>16.569600000000001</v>
      </c>
      <c r="F140">
        <v>16.5717</v>
      </c>
      <c r="G140">
        <v>16.5809</v>
      </c>
      <c r="H140">
        <v>16.589600000000001</v>
      </c>
      <c r="I140">
        <v>16.593</v>
      </c>
      <c r="J140">
        <v>16.5915</v>
      </c>
      <c r="K140">
        <v>16.589500000000001</v>
      </c>
      <c r="L140">
        <v>16.591100000000001</v>
      </c>
      <c r="M140">
        <v>16.594799999999999</v>
      </c>
      <c r="N140">
        <v>16.593900000000001</v>
      </c>
      <c r="O140">
        <v>16.5885</v>
      </c>
      <c r="P140">
        <v>16.583100000000002</v>
      </c>
      <c r="Q140">
        <v>16.584099999999999</v>
      </c>
      <c r="R140">
        <v>16.582999999999998</v>
      </c>
      <c r="S140">
        <v>16.581099999999999</v>
      </c>
      <c r="T140">
        <v>16.578900000000001</v>
      </c>
      <c r="U140">
        <v>16.5837</v>
      </c>
      <c r="V140">
        <v>16.5855</v>
      </c>
      <c r="W140">
        <v>16.5885</v>
      </c>
      <c r="X140">
        <v>16.5915</v>
      </c>
      <c r="Y140">
        <v>16.592199999999998</v>
      </c>
      <c r="Z140">
        <v>16.592600000000001</v>
      </c>
      <c r="AA140">
        <v>16.589099999999998</v>
      </c>
      <c r="AB140">
        <v>16.588100000000001</v>
      </c>
      <c r="AC140">
        <v>16.593599999999999</v>
      </c>
      <c r="AD140">
        <v>16.5901</v>
      </c>
      <c r="AE140">
        <v>16.5806</v>
      </c>
      <c r="AF140">
        <v>16.584900000000001</v>
      </c>
      <c r="AG140">
        <v>16.5869</v>
      </c>
      <c r="AH140">
        <v>16.582000000000001</v>
      </c>
      <c r="AI140">
        <v>16.577500000000001</v>
      </c>
      <c r="AJ140">
        <v>16.581900000000001</v>
      </c>
      <c r="AK140">
        <v>16.5868</v>
      </c>
      <c r="AL140">
        <v>16.588699999999999</v>
      </c>
      <c r="AM140">
        <v>16.5869</v>
      </c>
      <c r="AN140">
        <v>16.5838</v>
      </c>
      <c r="AO140">
        <v>16.5899</v>
      </c>
      <c r="AP140">
        <v>16.596599999999999</v>
      </c>
      <c r="AQ140">
        <v>16.5962</v>
      </c>
      <c r="AR140">
        <v>16.599599999999999</v>
      </c>
      <c r="AS140">
        <v>16.5977</v>
      </c>
      <c r="AT140">
        <v>16.599900000000002</v>
      </c>
      <c r="AU140">
        <v>16.594799999999999</v>
      </c>
      <c r="AV140">
        <v>16.594200000000001</v>
      </c>
      <c r="AW140">
        <v>16.595800000000001</v>
      </c>
      <c r="AX140">
        <v>16.591200000000001</v>
      </c>
      <c r="AY140">
        <v>16.594899999999999</v>
      </c>
      <c r="AZ140">
        <v>16.5959</v>
      </c>
      <c r="BA140">
        <v>16.5991</v>
      </c>
      <c r="BB140">
        <v>16.604399999999998</v>
      </c>
      <c r="BC140">
        <v>16.603100000000001</v>
      </c>
      <c r="BD140">
        <v>16.594200000000001</v>
      </c>
      <c r="BE140">
        <v>16.5915</v>
      </c>
      <c r="BF140">
        <v>16.585699999999999</v>
      </c>
      <c r="BG140">
        <v>16.583400000000001</v>
      </c>
      <c r="BH140">
        <v>16.585100000000001</v>
      </c>
      <c r="BI140">
        <v>16.592600000000001</v>
      </c>
      <c r="BK140">
        <f t="shared" si="32"/>
        <v>16.5671</v>
      </c>
      <c r="BL140">
        <f t="shared" si="33"/>
        <v>16.604399999999998</v>
      </c>
      <c r="BN140">
        <f t="shared" si="35"/>
        <v>137</v>
      </c>
      <c r="BO140" s="4">
        <f>HLOOKUP(BK140,B140:$BI$144,142-BN140,FALSE)</f>
        <v>0.33402777777777776</v>
      </c>
      <c r="BP140" s="4">
        <f>HLOOKUP(BL140,B140:$BI$144,142-BN140,FALSE)</f>
        <v>0.3694444444444443</v>
      </c>
      <c r="BQ140" s="4" t="str">
        <f t="shared" si="34"/>
        <v>0.3340277777777780.369444444444444</v>
      </c>
      <c r="BR140" s="4"/>
    </row>
    <row r="141" spans="1:70" x14ac:dyDescent="0.25">
      <c r="A141" s="2">
        <v>42754</v>
      </c>
      <c r="B141">
        <v>16.784700000000001</v>
      </c>
      <c r="C141">
        <v>16.7836</v>
      </c>
      <c r="D141">
        <v>16.777899999999999</v>
      </c>
      <c r="E141">
        <v>16.777799999999999</v>
      </c>
      <c r="F141">
        <v>16.7803</v>
      </c>
      <c r="G141">
        <v>16.783000000000001</v>
      </c>
      <c r="H141">
        <v>16.7759</v>
      </c>
      <c r="I141">
        <v>16.773700000000002</v>
      </c>
      <c r="J141">
        <v>16.776399999999999</v>
      </c>
      <c r="K141">
        <v>16.775099999999998</v>
      </c>
      <c r="L141">
        <v>16.779199999999999</v>
      </c>
      <c r="M141">
        <v>16.780799999999999</v>
      </c>
      <c r="N141">
        <v>16.7837</v>
      </c>
      <c r="O141">
        <v>16.7807</v>
      </c>
      <c r="P141">
        <v>16.777799999999999</v>
      </c>
      <c r="Q141">
        <v>16.7804</v>
      </c>
      <c r="R141">
        <v>16.7789</v>
      </c>
      <c r="S141">
        <v>16.776900000000001</v>
      </c>
      <c r="T141">
        <v>16.775099999999998</v>
      </c>
      <c r="U141">
        <v>16.78</v>
      </c>
      <c r="V141">
        <v>16.777699999999999</v>
      </c>
      <c r="W141">
        <v>16.785699999999999</v>
      </c>
      <c r="X141">
        <v>16.7883</v>
      </c>
      <c r="Y141">
        <v>16.7818</v>
      </c>
      <c r="Z141">
        <v>16.770499999999998</v>
      </c>
      <c r="AA141">
        <v>16.771999999999998</v>
      </c>
      <c r="AB141">
        <v>16.7729</v>
      </c>
      <c r="AC141">
        <v>16.772500000000001</v>
      </c>
      <c r="AD141">
        <v>16.771100000000001</v>
      </c>
      <c r="AE141">
        <v>16.771100000000001</v>
      </c>
      <c r="AF141">
        <v>16.7697</v>
      </c>
      <c r="AG141">
        <v>16.770900000000001</v>
      </c>
      <c r="AH141">
        <v>16.7715</v>
      </c>
      <c r="AI141">
        <v>16.772200000000002</v>
      </c>
      <c r="AJ141">
        <v>16.771799999999999</v>
      </c>
      <c r="AK141">
        <v>16.770700000000001</v>
      </c>
      <c r="AL141">
        <v>16.767099999999999</v>
      </c>
      <c r="AM141">
        <v>16.764900000000001</v>
      </c>
      <c r="AN141">
        <v>16.765799999999999</v>
      </c>
      <c r="AO141">
        <v>16.764199999999999</v>
      </c>
      <c r="AP141">
        <v>16.757000000000001</v>
      </c>
      <c r="AQ141">
        <v>16.7668</v>
      </c>
      <c r="AR141">
        <v>16.763100000000001</v>
      </c>
      <c r="AS141">
        <v>16.763300000000001</v>
      </c>
      <c r="AT141">
        <v>16.764399999999998</v>
      </c>
      <c r="AU141">
        <v>16.763500000000001</v>
      </c>
      <c r="AV141">
        <v>16.767499999999998</v>
      </c>
      <c r="AW141">
        <v>16.767099999999999</v>
      </c>
      <c r="AX141">
        <v>16.765799999999999</v>
      </c>
      <c r="AY141">
        <v>16.761500000000002</v>
      </c>
      <c r="AZ141">
        <v>16.7591</v>
      </c>
      <c r="BA141">
        <v>16.763200000000001</v>
      </c>
      <c r="BB141">
        <v>16.7621</v>
      </c>
      <c r="BC141">
        <v>16.756699999999999</v>
      </c>
      <c r="BD141">
        <v>16.758099999999999</v>
      </c>
      <c r="BE141">
        <v>16.760400000000001</v>
      </c>
      <c r="BF141">
        <v>16.7683</v>
      </c>
      <c r="BG141">
        <v>16.771999999999998</v>
      </c>
      <c r="BH141">
        <v>16.773</v>
      </c>
      <c r="BI141">
        <v>16.775700000000001</v>
      </c>
      <c r="BK141">
        <f t="shared" si="32"/>
        <v>16.756699999999999</v>
      </c>
      <c r="BL141">
        <f t="shared" si="33"/>
        <v>16.7883</v>
      </c>
      <c r="BN141">
        <f t="shared" si="35"/>
        <v>138</v>
      </c>
      <c r="BO141" s="4">
        <f>HLOOKUP(BK141,B141:$BI$144,142-BN141,FALSE)</f>
        <v>0.37013888888888874</v>
      </c>
      <c r="BP141" s="4">
        <f>HLOOKUP(BL141,B141:$BI$144,142-BN141,FALSE)</f>
        <v>0.34861111111111104</v>
      </c>
      <c r="BQ141" s="4" t="str">
        <f t="shared" si="34"/>
        <v>0.3701388888888890.348611111111111</v>
      </c>
      <c r="BR141" s="4"/>
    </row>
    <row r="142" spans="1:70" x14ac:dyDescent="0.25">
      <c r="A142" s="2">
        <v>42755</v>
      </c>
      <c r="B142">
        <v>16.8093</v>
      </c>
      <c r="C142">
        <v>16.805099999999999</v>
      </c>
      <c r="D142">
        <v>16.8032</v>
      </c>
      <c r="E142">
        <v>16.806100000000001</v>
      </c>
      <c r="F142">
        <v>16.805199999999999</v>
      </c>
      <c r="G142">
        <v>16.808499999999999</v>
      </c>
      <c r="H142">
        <v>16.802800000000001</v>
      </c>
      <c r="I142">
        <v>16.802</v>
      </c>
      <c r="J142">
        <v>16.799700000000001</v>
      </c>
      <c r="K142">
        <v>16.798100000000002</v>
      </c>
      <c r="L142">
        <v>16.797599999999999</v>
      </c>
      <c r="M142">
        <v>16.801100000000002</v>
      </c>
      <c r="N142">
        <v>16.7988</v>
      </c>
      <c r="O142">
        <v>16.7974</v>
      </c>
      <c r="P142">
        <v>16.796900000000001</v>
      </c>
      <c r="Q142">
        <v>16.795999999999999</v>
      </c>
      <c r="R142">
        <v>16.7944</v>
      </c>
      <c r="S142">
        <v>16.797599999999999</v>
      </c>
      <c r="T142">
        <v>16.791799999999999</v>
      </c>
      <c r="U142">
        <v>16.7944</v>
      </c>
      <c r="V142">
        <v>16.793900000000001</v>
      </c>
      <c r="W142">
        <v>16.788799999999998</v>
      </c>
      <c r="X142">
        <v>16.788900000000002</v>
      </c>
      <c r="Y142">
        <v>16.790199999999999</v>
      </c>
      <c r="Z142">
        <v>16.785399999999999</v>
      </c>
      <c r="AA142">
        <v>16.789000000000001</v>
      </c>
      <c r="AB142">
        <v>16.789400000000001</v>
      </c>
      <c r="AC142">
        <v>16.794699999999999</v>
      </c>
      <c r="AD142">
        <v>16.793900000000001</v>
      </c>
      <c r="AE142">
        <v>16.7943</v>
      </c>
      <c r="AF142">
        <v>16.797000000000001</v>
      </c>
      <c r="AG142">
        <v>16.790400000000002</v>
      </c>
      <c r="AH142">
        <v>16.785299999999999</v>
      </c>
      <c r="AI142">
        <v>16.7819</v>
      </c>
      <c r="AJ142">
        <v>16.781700000000001</v>
      </c>
      <c r="AK142">
        <v>16.778600000000001</v>
      </c>
      <c r="AL142">
        <v>16.7837</v>
      </c>
      <c r="AM142">
        <v>16.780899999999999</v>
      </c>
      <c r="AN142">
        <v>16.781700000000001</v>
      </c>
      <c r="AO142">
        <v>16.792200000000001</v>
      </c>
      <c r="AP142">
        <v>16.7837</v>
      </c>
      <c r="AQ142">
        <v>16.782499999999999</v>
      </c>
      <c r="AR142">
        <v>16.781199999999998</v>
      </c>
      <c r="AS142">
        <v>16.784500000000001</v>
      </c>
      <c r="AT142">
        <v>16.7852</v>
      </c>
      <c r="AU142">
        <v>16.79</v>
      </c>
      <c r="AV142">
        <v>16.789200000000001</v>
      </c>
      <c r="AW142">
        <v>16.792000000000002</v>
      </c>
      <c r="AX142">
        <v>16.793099999999999</v>
      </c>
      <c r="AY142">
        <v>16.793600000000001</v>
      </c>
      <c r="AZ142">
        <v>16.7898</v>
      </c>
      <c r="BA142">
        <v>16.786200000000001</v>
      </c>
      <c r="BB142">
        <v>16.785499999999999</v>
      </c>
      <c r="BC142">
        <v>16.783799999999999</v>
      </c>
      <c r="BD142">
        <v>16.772200000000002</v>
      </c>
      <c r="BE142">
        <v>16.777699999999999</v>
      </c>
      <c r="BF142">
        <v>16.7819</v>
      </c>
      <c r="BG142">
        <v>16.784300000000002</v>
      </c>
      <c r="BH142">
        <v>16.781099999999999</v>
      </c>
      <c r="BI142">
        <v>16.7789</v>
      </c>
      <c r="BK142">
        <f t="shared" si="32"/>
        <v>16.772200000000002</v>
      </c>
      <c r="BL142">
        <f t="shared" si="33"/>
        <v>16.8093</v>
      </c>
      <c r="BN142">
        <f t="shared" si="35"/>
        <v>139</v>
      </c>
      <c r="BO142" s="4">
        <f>HLOOKUP(BK142,B142:$BI$144,142-BN142,FALSE)</f>
        <v>0.37083333333333318</v>
      </c>
      <c r="BP142" s="4">
        <f>HLOOKUP(BL142,B142:$BI$144,142-BN142,FALSE)</f>
        <v>0.33333333333333331</v>
      </c>
      <c r="BQ142" s="4" t="str">
        <f t="shared" si="34"/>
        <v>0.3708333333333330.333333333333333</v>
      </c>
      <c r="BR142" s="4"/>
    </row>
    <row r="143" spans="1:70" x14ac:dyDescent="0.25">
      <c r="A143" s="2">
        <v>42758</v>
      </c>
      <c r="B143">
        <v>16.684899999999999</v>
      </c>
      <c r="C143">
        <v>16.689</v>
      </c>
      <c r="D143">
        <v>16.689499999999999</v>
      </c>
      <c r="E143">
        <v>16.689399999999999</v>
      </c>
      <c r="F143">
        <v>16.687000000000001</v>
      </c>
      <c r="G143">
        <v>16.691500000000001</v>
      </c>
      <c r="H143">
        <v>16.689699999999998</v>
      </c>
      <c r="I143">
        <v>16.684799999999999</v>
      </c>
      <c r="J143">
        <v>16.683</v>
      </c>
      <c r="K143">
        <v>16.682099999999998</v>
      </c>
      <c r="L143">
        <v>16.6783</v>
      </c>
      <c r="M143">
        <v>16.676600000000001</v>
      </c>
      <c r="N143">
        <v>16.6738</v>
      </c>
      <c r="O143">
        <v>16.675599999999999</v>
      </c>
      <c r="P143">
        <v>16.674600000000002</v>
      </c>
      <c r="Q143">
        <v>16.675599999999999</v>
      </c>
      <c r="R143">
        <v>16.673300000000001</v>
      </c>
      <c r="S143">
        <v>16.673100000000002</v>
      </c>
      <c r="T143">
        <v>16.669699999999999</v>
      </c>
      <c r="U143">
        <v>16.671299999999999</v>
      </c>
      <c r="V143">
        <v>16.6662</v>
      </c>
      <c r="W143">
        <v>16.662299999999998</v>
      </c>
      <c r="X143">
        <v>16.668299999999999</v>
      </c>
      <c r="Y143">
        <v>16.674800000000001</v>
      </c>
      <c r="Z143">
        <v>16.678100000000001</v>
      </c>
      <c r="AA143">
        <v>16.680700000000002</v>
      </c>
      <c r="AB143">
        <v>16.678999999999998</v>
      </c>
      <c r="AC143">
        <v>16.680700000000002</v>
      </c>
      <c r="AD143">
        <v>16.680499999999999</v>
      </c>
      <c r="AE143">
        <v>16.680299999999999</v>
      </c>
      <c r="AF143">
        <v>16.684699999999999</v>
      </c>
      <c r="AG143">
        <v>16.684200000000001</v>
      </c>
      <c r="AH143">
        <v>16.680299999999999</v>
      </c>
      <c r="AI143">
        <v>16.6722</v>
      </c>
      <c r="AJ143">
        <v>16.676400000000001</v>
      </c>
      <c r="AK143">
        <v>16.674499999999998</v>
      </c>
      <c r="AL143">
        <v>16.678799999999999</v>
      </c>
      <c r="AM143">
        <v>16.683700000000002</v>
      </c>
      <c r="AN143">
        <v>16.680099999999999</v>
      </c>
      <c r="AO143">
        <v>16.677600000000002</v>
      </c>
      <c r="AP143">
        <v>16.682600000000001</v>
      </c>
      <c r="AQ143">
        <v>16.683299999999999</v>
      </c>
      <c r="AR143">
        <v>16.685099999999998</v>
      </c>
      <c r="AS143">
        <v>16.687200000000001</v>
      </c>
      <c r="AT143">
        <v>16.686800000000002</v>
      </c>
      <c r="AU143">
        <v>16.6813</v>
      </c>
      <c r="AV143">
        <v>16.677</v>
      </c>
      <c r="AW143">
        <v>16.679400000000001</v>
      </c>
      <c r="AX143">
        <v>16.678599999999999</v>
      </c>
      <c r="AY143">
        <v>16.670300000000001</v>
      </c>
      <c r="AZ143">
        <v>16.682600000000001</v>
      </c>
      <c r="BA143">
        <v>16.684100000000001</v>
      </c>
      <c r="BB143">
        <v>16.6814</v>
      </c>
      <c r="BC143">
        <v>16.679300000000001</v>
      </c>
      <c r="BD143">
        <v>16.6723</v>
      </c>
      <c r="BE143">
        <v>16.687799999999999</v>
      </c>
      <c r="BF143">
        <v>16.6858</v>
      </c>
      <c r="BG143">
        <v>16.692399999999999</v>
      </c>
      <c r="BH143">
        <v>16.6859</v>
      </c>
      <c r="BI143">
        <v>16.680700000000002</v>
      </c>
      <c r="BK143">
        <f t="shared" si="32"/>
        <v>16.662299999999998</v>
      </c>
      <c r="BL143">
        <f t="shared" si="33"/>
        <v>16.692399999999999</v>
      </c>
      <c r="BN143">
        <f t="shared" si="35"/>
        <v>140</v>
      </c>
      <c r="BO143" s="4">
        <f>HLOOKUP(BK143,B143:$BI$144,142-BN143,FALSE)</f>
        <v>0.3479166666666666</v>
      </c>
      <c r="BP143" s="4">
        <f>HLOOKUP(BL143,B143:$BI$144,142-BN143,FALSE)</f>
        <v>0.37291666666666651</v>
      </c>
      <c r="BQ143" s="4" t="str">
        <f t="shared" si="34"/>
        <v>0.3479166666666670.372916666666667</v>
      </c>
      <c r="BR143" s="4"/>
    </row>
    <row r="144" spans="1:70" x14ac:dyDescent="0.25">
      <c r="B144" s="4">
        <v>0.33333333333333331</v>
      </c>
      <c r="C144" s="4">
        <v>0.33402777777777776</v>
      </c>
      <c r="D144" s="4">
        <v>0.3347222222222222</v>
      </c>
      <c r="E144" s="4">
        <v>0.33541666666666664</v>
      </c>
      <c r="F144" s="4">
        <v>0.33611111111111108</v>
      </c>
      <c r="G144" s="4">
        <v>0.33680555555555552</v>
      </c>
      <c r="H144" s="4">
        <v>0.33749999999999997</v>
      </c>
      <c r="I144" s="4">
        <v>0.33819444444444441</v>
      </c>
      <c r="J144" s="4">
        <v>0.33888888888888885</v>
      </c>
      <c r="K144" s="4">
        <v>0.33958333333333329</v>
      </c>
      <c r="L144" s="4">
        <v>0.34027777777777773</v>
      </c>
      <c r="M144" s="4">
        <v>0.34097222222222218</v>
      </c>
      <c r="N144" s="4">
        <v>0.34166666666666662</v>
      </c>
      <c r="O144" s="4">
        <v>0.34236111111111106</v>
      </c>
      <c r="P144" s="4">
        <v>0.3430555555555555</v>
      </c>
      <c r="Q144" s="4">
        <v>0.34374999999999994</v>
      </c>
      <c r="R144" s="4">
        <v>0.34444444444444439</v>
      </c>
      <c r="S144" s="4">
        <v>0.34513888888888883</v>
      </c>
      <c r="T144" s="4">
        <v>0.34583333333333327</v>
      </c>
      <c r="U144" s="4">
        <v>0.34652777777777771</v>
      </c>
      <c r="V144" s="4">
        <v>0.34722222222222215</v>
      </c>
      <c r="W144" s="4">
        <v>0.3479166666666666</v>
      </c>
      <c r="X144" s="4">
        <v>0.34861111111111104</v>
      </c>
      <c r="Y144" s="4">
        <v>0.34930555555555548</v>
      </c>
      <c r="Z144" s="4">
        <v>0.34999999999999992</v>
      </c>
      <c r="AA144" s="4">
        <v>0.35069444444444436</v>
      </c>
      <c r="AB144" s="4">
        <v>0.35138888888888881</v>
      </c>
      <c r="AC144" s="4">
        <v>0.35208333333333325</v>
      </c>
      <c r="AD144" s="4">
        <v>0.35277777777777769</v>
      </c>
      <c r="AE144" s="4">
        <v>0.35347222222222213</v>
      </c>
      <c r="AF144" s="4">
        <v>0.35416666666666657</v>
      </c>
      <c r="AG144" s="4">
        <v>0.35486111111111102</v>
      </c>
      <c r="AH144" s="4">
        <v>0.35555555555555546</v>
      </c>
      <c r="AI144" s="4">
        <v>0.3562499999999999</v>
      </c>
      <c r="AJ144" s="4">
        <v>0.35694444444444434</v>
      </c>
      <c r="AK144" s="4">
        <v>0.35763888888888878</v>
      </c>
      <c r="AL144" s="4">
        <v>0.35833333333333323</v>
      </c>
      <c r="AM144" s="4">
        <v>0.35902777777777767</v>
      </c>
      <c r="AN144" s="4">
        <v>0.35972222222222211</v>
      </c>
      <c r="AO144" s="4">
        <v>0.36041666666666655</v>
      </c>
      <c r="AP144" s="4">
        <v>0.36111111111111099</v>
      </c>
      <c r="AQ144" s="4">
        <v>0.36180555555555544</v>
      </c>
      <c r="AR144" s="4">
        <v>0.36249999999999988</v>
      </c>
      <c r="AS144" s="4">
        <v>0.36319444444444432</v>
      </c>
      <c r="AT144" s="4">
        <v>0.36388888888888876</v>
      </c>
      <c r="AU144" s="4">
        <v>0.3645833333333332</v>
      </c>
      <c r="AV144" s="4">
        <v>0.36527777777777765</v>
      </c>
      <c r="AW144" s="4">
        <v>0.36597222222222209</v>
      </c>
      <c r="AX144" s="4">
        <v>0.36666666666666653</v>
      </c>
      <c r="AY144" s="4">
        <v>0.36736111111111097</v>
      </c>
      <c r="AZ144" s="4">
        <v>0.36805555555555541</v>
      </c>
      <c r="BA144" s="4">
        <v>0.36874999999999986</v>
      </c>
      <c r="BB144" s="4">
        <v>0.3694444444444443</v>
      </c>
      <c r="BC144" s="4">
        <v>0.37013888888888874</v>
      </c>
      <c r="BD144" s="4">
        <v>0.37083333333333318</v>
      </c>
      <c r="BE144" s="4">
        <v>0.37152777777777762</v>
      </c>
      <c r="BF144" s="4">
        <v>0.37222222222222207</v>
      </c>
      <c r="BG144" s="4">
        <v>0.37291666666666651</v>
      </c>
      <c r="BH144" s="4">
        <v>0.37361111111111095</v>
      </c>
      <c r="BI144" s="4">
        <v>0.37430555555555539</v>
      </c>
    </row>
  </sheetData>
  <conditionalFormatting sqref="BT3:EA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Sheet5</vt:lpstr>
      <vt:lpstr>Sheet6</vt:lpstr>
      <vt:lpstr>Sheet8</vt:lpstr>
      <vt:lpstr>Sheet9</vt:lpstr>
      <vt:lpstr>CNH</vt:lpstr>
      <vt:lpstr>CNH2</vt:lpstr>
      <vt:lpstr>USDJPY_heat</vt:lpstr>
      <vt:lpstr>CHNJPY_heat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Li Jiong</dc:creator>
  <cp:lastModifiedBy>Chua Li Jiong</cp:lastModifiedBy>
  <dcterms:created xsi:type="dcterms:W3CDTF">2017-01-23T06:20:14Z</dcterms:created>
  <dcterms:modified xsi:type="dcterms:W3CDTF">2017-01-24T02:18:11Z</dcterms:modified>
</cp:coreProperties>
</file>