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53519惠农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38" i="1"/>
  <c r="F39" i="1"/>
  <c r="F40" i="1"/>
  <c r="F41" i="1"/>
  <c r="F42" i="1"/>
  <c r="F44" i="1"/>
  <c r="F45" i="1"/>
  <c r="F46" i="1"/>
  <c r="F47" i="1"/>
  <c r="D3" i="1"/>
  <c r="H3" i="1" s="1"/>
  <c r="D2" i="1"/>
  <c r="D4" i="1"/>
  <c r="D5" i="1"/>
  <c r="D6" i="1"/>
  <c r="H4" i="1"/>
  <c r="D7" i="1"/>
  <c r="D8" i="1"/>
  <c r="H2" i="1" l="1"/>
  <c r="H5" i="1"/>
  <c r="H6" i="1"/>
  <c r="H7" i="1"/>
  <c r="H8" i="1"/>
  <c r="H11" i="1"/>
  <c r="I11" i="1" s="1"/>
  <c r="B63" i="1"/>
  <c r="F3" i="1"/>
  <c r="F65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E3" i="1"/>
  <c r="I3" i="1" s="1"/>
  <c r="E22" i="1"/>
  <c r="E7" i="1"/>
  <c r="E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H22" i="1" s="1"/>
  <c r="I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H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H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E4" i="1"/>
  <c r="I4" i="1" s="1"/>
  <c r="E5" i="1"/>
  <c r="E6" i="1"/>
  <c r="H56" i="1" l="1"/>
  <c r="I56" i="1" s="1"/>
  <c r="H44" i="1"/>
  <c r="I44" i="1" s="1"/>
  <c r="H32" i="1"/>
  <c r="I32" i="1" s="1"/>
  <c r="H24" i="1"/>
  <c r="I24" i="1" s="1"/>
  <c r="H20" i="1"/>
  <c r="I20" i="1" s="1"/>
  <c r="H16" i="1"/>
  <c r="I16" i="1" s="1"/>
  <c r="E38" i="1"/>
  <c r="I38" i="1" s="1"/>
  <c r="H61" i="1"/>
  <c r="I61" i="1" s="1"/>
  <c r="H57" i="1"/>
  <c r="I57" i="1" s="1"/>
  <c r="H53" i="1"/>
  <c r="I53" i="1" s="1"/>
  <c r="H49" i="1"/>
  <c r="I49" i="1" s="1"/>
  <c r="H45" i="1"/>
  <c r="I45" i="1" s="1"/>
  <c r="H41" i="1"/>
  <c r="I41" i="1" s="1"/>
  <c r="H37" i="1"/>
  <c r="I37" i="1" s="1"/>
  <c r="H33" i="1"/>
  <c r="I33" i="1" s="1"/>
  <c r="H29" i="1"/>
  <c r="I29" i="1" s="1"/>
  <c r="H25" i="1"/>
  <c r="I25" i="1" s="1"/>
  <c r="H21" i="1"/>
  <c r="I21" i="1" s="1"/>
  <c r="H17" i="1"/>
  <c r="I17" i="1" s="1"/>
  <c r="H12" i="1"/>
  <c r="I12" i="1" s="1"/>
  <c r="I8" i="1"/>
  <c r="H60" i="1"/>
  <c r="I60" i="1" s="1"/>
  <c r="H48" i="1"/>
  <c r="I48" i="1" s="1"/>
  <c r="H36" i="1"/>
  <c r="I36" i="1" s="1"/>
  <c r="E15" i="1"/>
  <c r="H15" i="1"/>
  <c r="I7" i="1"/>
  <c r="H59" i="1"/>
  <c r="I59" i="1" s="1"/>
  <c r="H55" i="1"/>
  <c r="I55" i="1" s="1"/>
  <c r="H51" i="1"/>
  <c r="I51" i="1" s="1"/>
  <c r="H47" i="1"/>
  <c r="I47" i="1" s="1"/>
  <c r="H43" i="1"/>
  <c r="I43" i="1" s="1"/>
  <c r="H39" i="1"/>
  <c r="I39" i="1" s="1"/>
  <c r="H35" i="1"/>
  <c r="I35" i="1" s="1"/>
  <c r="H31" i="1"/>
  <c r="I31" i="1" s="1"/>
  <c r="H27" i="1"/>
  <c r="I27" i="1" s="1"/>
  <c r="H23" i="1"/>
  <c r="I23" i="1" s="1"/>
  <c r="H19" i="1"/>
  <c r="I19" i="1" s="1"/>
  <c r="H14" i="1"/>
  <c r="I14" i="1" s="1"/>
  <c r="H10" i="1"/>
  <c r="I10" i="1" s="1"/>
  <c r="I6" i="1"/>
  <c r="H52" i="1"/>
  <c r="I52" i="1" s="1"/>
  <c r="H40" i="1"/>
  <c r="I40" i="1" s="1"/>
  <c r="H28" i="1"/>
  <c r="I28" i="1" s="1"/>
  <c r="E54" i="1"/>
  <c r="I54" i="1" s="1"/>
  <c r="H62" i="1"/>
  <c r="I62" i="1" s="1"/>
  <c r="H58" i="1"/>
  <c r="I58" i="1" s="1"/>
  <c r="H50" i="1"/>
  <c r="I50" i="1" s="1"/>
  <c r="H46" i="1"/>
  <c r="I46" i="1" s="1"/>
  <c r="H42" i="1"/>
  <c r="I42" i="1" s="1"/>
  <c r="H34" i="1"/>
  <c r="I34" i="1" s="1"/>
  <c r="H30" i="1"/>
  <c r="I30" i="1" s="1"/>
  <c r="H26" i="1"/>
  <c r="I26" i="1" s="1"/>
  <c r="H18" i="1"/>
  <c r="I18" i="1" s="1"/>
  <c r="H13" i="1"/>
  <c r="I13" i="1" s="1"/>
  <c r="H9" i="1"/>
  <c r="I9" i="1" s="1"/>
  <c r="I5" i="1"/>
  <c r="E2" i="1"/>
  <c r="I2" i="1" s="1"/>
  <c r="F63" i="1"/>
  <c r="I15" i="1" l="1"/>
</calcChain>
</file>

<file path=xl/sharedStrings.xml><?xml version="1.0" encoding="utf-8"?>
<sst xmlns="http://schemas.openxmlformats.org/spreadsheetml/2006/main" count="14" uniqueCount="14">
  <si>
    <t>总和</t>
    <phoneticPr fontId="1" type="noConversion"/>
  </si>
  <si>
    <t>平均值</t>
    <phoneticPr fontId="1" type="noConversion"/>
  </si>
  <si>
    <t>计数</t>
    <phoneticPr fontId="1" type="noConversion"/>
  </si>
  <si>
    <t>降水量平均值（x）</t>
    <phoneticPr fontId="1" type="noConversion"/>
  </si>
  <si>
    <r>
      <t>标准变量（</t>
    </r>
    <r>
      <rPr>
        <sz val="11"/>
        <color theme="1"/>
        <rFont val="方正舒体"/>
        <family val="3"/>
        <charset val="134"/>
      </rPr>
      <t>δ</t>
    </r>
    <r>
      <rPr>
        <sz val="11"/>
        <color theme="1"/>
        <rFont val="等线"/>
        <family val="2"/>
        <scheme val="minor"/>
      </rPr>
      <t>）</t>
    </r>
    <phoneticPr fontId="1" type="noConversion"/>
  </si>
  <si>
    <t>偏态系数（Cs）</t>
    <phoneticPr fontId="1" type="noConversion"/>
  </si>
  <si>
    <t>旱涝指数（Zk）</t>
    <phoneticPr fontId="1" type="noConversion"/>
  </si>
  <si>
    <t xml:space="preserve">  </t>
    <phoneticPr fontId="1" type="noConversion"/>
  </si>
  <si>
    <t>年降水量（Xi）</t>
    <phoneticPr fontId="1" type="noConversion"/>
  </si>
  <si>
    <t>(Xi-X)^3</t>
    <phoneticPr fontId="1" type="noConversion"/>
  </si>
  <si>
    <t>(Xi-X)^3求和</t>
    <phoneticPr fontId="1" type="noConversion"/>
  </si>
  <si>
    <r>
      <t>标准偏差（</t>
    </r>
    <r>
      <rPr>
        <sz val="11"/>
        <color rgb="FFFF0000"/>
        <rFont val="方正舒体"/>
        <family val="3"/>
        <charset val="134"/>
      </rPr>
      <t>ε</t>
    </r>
    <r>
      <rPr>
        <sz val="11"/>
        <color rgb="FFFF0000"/>
        <rFont val="等线"/>
        <family val="2"/>
        <scheme val="minor"/>
      </rPr>
      <t>）</t>
    </r>
    <phoneticPr fontId="1" type="noConversion"/>
  </si>
  <si>
    <t>年降水量（Xi）</t>
  </si>
  <si>
    <t>年份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</si>
</sst>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方正舒体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方正舒体"/>
      <family val="3"/>
      <charset val="134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D31" sqref="D31"/>
    </sheetView>
  </sheetViews>
  <sheetFormatPr defaultRowHeight="14.25" x14ac:dyDescent="0.2"/>
  <cols>
    <col min="2" max="2" width="11.125" customWidth="1"/>
    <col min="3" max="3" width="17.375" customWidth="1"/>
    <col min="4" max="4" width="15.875" style="2" customWidth="1"/>
    <col min="5" max="5" width="16.25" customWidth="1"/>
    <col min="6" max="6" width="24.125" customWidth="1"/>
    <col min="7" max="7" width="16.25" style="3" customWidth="1"/>
    <col min="8" max="8" width="17.75" style="3" customWidth="1"/>
    <col min="9" max="9" width="23.125" customWidth="1"/>
  </cols>
  <sheetData>
    <row r="1" spans="1:10" x14ac:dyDescent="0.2">
      <c r="A1" s="4" t="s">
        <v>8</v>
      </c>
      <c r="B1" s="4"/>
      <c r="C1" t="s">
        <v>3</v>
      </c>
      <c r="D1" s="2" t="s">
        <v>11</v>
      </c>
      <c r="E1" t="s">
        <v>4</v>
      </c>
      <c r="F1" t="s">
        <v>9</v>
      </c>
      <c r="G1" s="2" t="s">
        <v>10</v>
      </c>
      <c r="H1" s="2" t="s">
        <v>5</v>
      </c>
      <c r="I1" t="s">
        <v>6</v>
      </c>
    </row>
    <row r="2" spans="1:10" x14ac:dyDescent="0.2">
      <c r="A2" s="1">
        <v>1957</v>
      </c>
      <c r="B2">
        <v>95.7</v>
      </c>
      <c r="C2">
        <v>174.442623</v>
      </c>
      <c r="D2" s="2">
        <f t="shared" ref="D2:D8" si="0">POWER(POWER(B2-C2,2),1/2)</f>
        <v>78.742622999999995</v>
      </c>
      <c r="E2">
        <f>(B2-C2)/D2</f>
        <v>-1</v>
      </c>
      <c r="F2">
        <f>(B2-C2)^3</f>
        <v>-488235.81295166642</v>
      </c>
      <c r="G2" s="3">
        <v>3609483.20496536</v>
      </c>
      <c r="H2" s="3">
        <f>G2/(61*POWER(D2,3))</f>
        <v>0.12119523854953684</v>
      </c>
      <c r="I2">
        <f>6*(POWER(H2*E2/2+1,1/3))/H2-6/H2+H2/6</f>
        <v>-1.0007087659826621</v>
      </c>
    </row>
    <row r="3" spans="1:10" x14ac:dyDescent="0.2">
      <c r="A3" s="1">
        <v>1958</v>
      </c>
      <c r="B3">
        <v>184</v>
      </c>
      <c r="C3">
        <v>174.442623</v>
      </c>
      <c r="D3" s="2">
        <f>POWER(POWER(B3-C3,2),1/2)</f>
        <v>9.5573770000000025</v>
      </c>
      <c r="E3">
        <f t="shared" ref="E3:E62" si="1">(B3-C3)/D3</f>
        <v>1</v>
      </c>
      <c r="F3">
        <f t="shared" ref="F3:F62" si="2">(B3-C3)^3</f>
        <v>873.0038370656539</v>
      </c>
      <c r="G3" s="3">
        <v>4097719.0180000002</v>
      </c>
      <c r="H3" s="3">
        <f>G3/(61*POWER(D3,3))</f>
        <v>76.947796509519193</v>
      </c>
      <c r="I3">
        <f t="shared" ref="I3:I62" si="3">6*(POWER(H3*E3/2+1,1/3))/H3-6/H3+H3/6</f>
        <v>13.012154065567184</v>
      </c>
      <c r="J3" t="s">
        <v>7</v>
      </c>
    </row>
    <row r="4" spans="1:10" x14ac:dyDescent="0.2">
      <c r="A4" s="1">
        <v>1959</v>
      </c>
      <c r="B4">
        <v>193.50000000000003</v>
      </c>
      <c r="C4">
        <v>174.442623</v>
      </c>
      <c r="D4" s="2">
        <f t="shared" si="0"/>
        <v>19.057377000000031</v>
      </c>
      <c r="E4">
        <f t="shared" si="1"/>
        <v>1</v>
      </c>
      <c r="F4">
        <f t="shared" si="2"/>
        <v>6921.3271307393634</v>
      </c>
      <c r="G4" s="3">
        <v>-480441.48210000002</v>
      </c>
      <c r="H4" s="3">
        <f>G4/(61*POWER(D4,3))</f>
        <v>-1.1379450388224099</v>
      </c>
      <c r="I4">
        <f t="shared" si="3"/>
        <v>1.1001151382822734</v>
      </c>
    </row>
    <row r="5" spans="1:10" x14ac:dyDescent="0.2">
      <c r="A5" s="1">
        <v>1960</v>
      </c>
      <c r="B5">
        <v>227.70000000000002</v>
      </c>
      <c r="C5">
        <v>174.442623</v>
      </c>
      <c r="D5" s="2">
        <f t="shared" si="0"/>
        <v>53.25737700000002</v>
      </c>
      <c r="E5">
        <f t="shared" si="1"/>
        <v>1</v>
      </c>
      <c r="F5">
        <f t="shared" si="2"/>
        <v>151056.46565270473</v>
      </c>
      <c r="G5" s="3">
        <v>-329385.01640000002</v>
      </c>
      <c r="H5" s="3">
        <f t="shared" ref="H5:H62" si="4">G5/(61*POWER(D5,3))</f>
        <v>-3.5746595446154147E-2</v>
      </c>
      <c r="I5">
        <f t="shared" si="3"/>
        <v>1.000059872563031</v>
      </c>
    </row>
    <row r="6" spans="1:10" x14ac:dyDescent="0.2">
      <c r="A6" s="1">
        <v>1961</v>
      </c>
      <c r="B6">
        <v>320.59999999999997</v>
      </c>
      <c r="C6">
        <v>174.442623</v>
      </c>
      <c r="D6" s="2">
        <f t="shared" si="0"/>
        <v>146.15737699999997</v>
      </c>
      <c r="E6">
        <f t="shared" si="1"/>
        <v>1</v>
      </c>
      <c r="F6">
        <f t="shared" si="2"/>
        <v>3122210.7964676521</v>
      </c>
      <c r="G6" s="3">
        <v>3609483.20496536</v>
      </c>
      <c r="H6" s="3">
        <f t="shared" si="4"/>
        <v>1.8951909296466785E-2</v>
      </c>
      <c r="I6">
        <f t="shared" si="3"/>
        <v>1.0000165241436163</v>
      </c>
    </row>
    <row r="7" spans="1:10" x14ac:dyDescent="0.2">
      <c r="A7" s="1">
        <v>1962</v>
      </c>
      <c r="B7">
        <v>138.30000000000001</v>
      </c>
      <c r="C7">
        <v>174.442623</v>
      </c>
      <c r="D7" s="2">
        <f t="shared" si="0"/>
        <v>36.142622999999986</v>
      </c>
      <c r="E7">
        <f t="shared" si="1"/>
        <v>-1</v>
      </c>
      <c r="F7">
        <f t="shared" si="2"/>
        <v>-47212.717987713979</v>
      </c>
      <c r="G7" s="3">
        <v>3609483.20496536</v>
      </c>
      <c r="H7" s="3">
        <f t="shared" si="4"/>
        <v>1.2533033119275696</v>
      </c>
      <c r="I7">
        <f t="shared" si="3"/>
        <v>-1.1312648950519788</v>
      </c>
    </row>
    <row r="8" spans="1:10" x14ac:dyDescent="0.2">
      <c r="A8" s="1">
        <v>1963</v>
      </c>
      <c r="B8">
        <v>94.899999999999991</v>
      </c>
      <c r="C8">
        <v>174.442623</v>
      </c>
      <c r="D8" s="2">
        <f t="shared" si="0"/>
        <v>79.542623000000006</v>
      </c>
      <c r="E8">
        <f t="shared" si="1"/>
        <v>-1</v>
      </c>
      <c r="F8">
        <f t="shared" si="2"/>
        <v>-503268.47241243493</v>
      </c>
      <c r="G8" s="3">
        <v>3609483.20496536</v>
      </c>
      <c r="H8" s="3">
        <f t="shared" si="4"/>
        <v>0.11757512950386483</v>
      </c>
      <c r="I8">
        <f t="shared" si="3"/>
        <v>-1.0006662116629548</v>
      </c>
    </row>
    <row r="9" spans="1:10" x14ac:dyDescent="0.2">
      <c r="A9" s="1">
        <v>1964</v>
      </c>
      <c r="B9">
        <v>210.2</v>
      </c>
      <c r="C9">
        <v>174.442623</v>
      </c>
      <c r="D9" s="2">
        <f t="shared" ref="D9:D62" si="5">POWER(POWER(B9-C9,2),1/2)</f>
        <v>35.757376999999991</v>
      </c>
      <c r="E9">
        <f t="shared" si="1"/>
        <v>1</v>
      </c>
      <c r="F9">
        <f t="shared" si="2"/>
        <v>45719.025013147759</v>
      </c>
      <c r="G9" s="3">
        <v>3609483.20496536</v>
      </c>
      <c r="H9" s="3">
        <f t="shared" si="4"/>
        <v>1.2942501683290002</v>
      </c>
      <c r="I9">
        <f t="shared" si="3"/>
        <v>1.0547071345195631</v>
      </c>
    </row>
    <row r="10" spans="1:10" x14ac:dyDescent="0.2">
      <c r="A10" s="1">
        <v>1965</v>
      </c>
      <c r="B10">
        <v>78.100000000000009</v>
      </c>
      <c r="C10">
        <v>174.442623</v>
      </c>
      <c r="D10" s="2">
        <f t="shared" si="5"/>
        <v>96.342622999999989</v>
      </c>
      <c r="E10">
        <f t="shared" si="1"/>
        <v>-1</v>
      </c>
      <c r="F10">
        <f t="shared" si="2"/>
        <v>-894242.68939448905</v>
      </c>
      <c r="G10" s="3">
        <v>3609483.20496536</v>
      </c>
      <c r="H10" s="3">
        <f t="shared" si="4"/>
        <v>6.6169795426754677E-2</v>
      </c>
      <c r="I10">
        <f t="shared" si="3"/>
        <v>-1.0002072879817954</v>
      </c>
    </row>
    <row r="11" spans="1:10" x14ac:dyDescent="0.2">
      <c r="A11" s="1">
        <v>1966</v>
      </c>
      <c r="B11">
        <v>178.7</v>
      </c>
      <c r="C11">
        <v>174.442623</v>
      </c>
      <c r="D11" s="2">
        <f t="shared" si="5"/>
        <v>4.2573769999999911</v>
      </c>
      <c r="E11">
        <f t="shared" si="1"/>
        <v>1</v>
      </c>
      <c r="F11">
        <f t="shared" si="2"/>
        <v>77.166060445601559</v>
      </c>
      <c r="G11" s="3">
        <v>3609483.20496536</v>
      </c>
      <c r="H11" s="3">
        <f t="shared" si="4"/>
        <v>766.81193101490055</v>
      </c>
      <c r="I11">
        <f t="shared" si="3"/>
        <v>127.85105693217177</v>
      </c>
    </row>
    <row r="12" spans="1:10" x14ac:dyDescent="0.2">
      <c r="A12" s="1">
        <v>1967</v>
      </c>
      <c r="B12">
        <v>332.8</v>
      </c>
      <c r="C12">
        <v>174.442623</v>
      </c>
      <c r="D12" s="2">
        <f t="shared" si="5"/>
        <v>158.35737700000001</v>
      </c>
      <c r="E12">
        <f t="shared" si="1"/>
        <v>1</v>
      </c>
      <c r="F12">
        <f t="shared" si="2"/>
        <v>3971137.2624113322</v>
      </c>
      <c r="G12" s="3">
        <v>3609483.20496536</v>
      </c>
      <c r="H12" s="3">
        <f t="shared" si="4"/>
        <v>1.4900481123932306E-2</v>
      </c>
      <c r="I12">
        <f t="shared" si="3"/>
        <v>1.0000102281283936</v>
      </c>
    </row>
    <row r="13" spans="1:10" x14ac:dyDescent="0.2">
      <c r="A13" s="1">
        <v>1968</v>
      </c>
      <c r="B13">
        <v>283.8</v>
      </c>
      <c r="C13">
        <v>174.442623</v>
      </c>
      <c r="D13" s="2">
        <f t="shared" si="5"/>
        <v>109.35737700000001</v>
      </c>
      <c r="E13">
        <f t="shared" si="1"/>
        <v>1</v>
      </c>
      <c r="F13">
        <f t="shared" si="2"/>
        <v>1307808.7979452726</v>
      </c>
      <c r="G13" s="3">
        <v>3609483.20496536</v>
      </c>
      <c r="H13" s="3">
        <f t="shared" si="4"/>
        <v>4.5245035751457302E-2</v>
      </c>
      <c r="I13">
        <f t="shared" si="3"/>
        <v>1.0000933677175292</v>
      </c>
    </row>
    <row r="14" spans="1:10" x14ac:dyDescent="0.2">
      <c r="A14" s="1">
        <v>1969</v>
      </c>
      <c r="B14">
        <v>134.60000000000002</v>
      </c>
      <c r="C14">
        <v>174.442623</v>
      </c>
      <c r="D14" s="2">
        <f t="shared" si="5"/>
        <v>39.842622999999975</v>
      </c>
      <c r="E14">
        <f t="shared" si="1"/>
        <v>-1</v>
      </c>
      <c r="F14">
        <f t="shared" si="2"/>
        <v>-63247.558604577345</v>
      </c>
      <c r="G14" s="3">
        <v>3609483.20496536</v>
      </c>
      <c r="H14" s="3">
        <f t="shared" si="4"/>
        <v>0.93555952395009734</v>
      </c>
      <c r="I14">
        <f t="shared" si="3"/>
        <v>-1.0600578234178011</v>
      </c>
    </row>
    <row r="15" spans="1:10" x14ac:dyDescent="0.2">
      <c r="A15" s="1">
        <v>1970</v>
      </c>
      <c r="B15">
        <v>191.89999999999998</v>
      </c>
      <c r="C15">
        <v>174.442623</v>
      </c>
      <c r="D15" s="2">
        <f t="shared" si="5"/>
        <v>17.45737699999998</v>
      </c>
      <c r="E15">
        <f t="shared" si="1"/>
        <v>1</v>
      </c>
      <c r="F15">
        <f t="shared" si="2"/>
        <v>5320.3104191226921</v>
      </c>
      <c r="G15" s="3">
        <v>3609483.20496536</v>
      </c>
      <c r="H15" s="3">
        <f>G15/(61*POWER(D15,3))</f>
        <v>11.121880333603086</v>
      </c>
      <c r="I15">
        <f t="shared" si="3"/>
        <v>2.3241084016374263</v>
      </c>
    </row>
    <row r="16" spans="1:10" x14ac:dyDescent="0.2">
      <c r="A16" s="1">
        <v>1971</v>
      </c>
      <c r="B16">
        <v>107</v>
      </c>
      <c r="C16">
        <v>174.442623</v>
      </c>
      <c r="D16" s="2">
        <f t="shared" si="5"/>
        <v>67.442622999999998</v>
      </c>
      <c r="E16">
        <f t="shared" si="1"/>
        <v>-1</v>
      </c>
      <c r="F16">
        <f t="shared" si="2"/>
        <v>-306763.26959668414</v>
      </c>
      <c r="G16" s="3">
        <v>3609483.20496536</v>
      </c>
      <c r="H16" s="3">
        <f t="shared" si="4"/>
        <v>0.19289094126849099</v>
      </c>
      <c r="I16">
        <f t="shared" si="3"/>
        <v>-1.0018417674200648</v>
      </c>
    </row>
    <row r="17" spans="1:9" x14ac:dyDescent="0.2">
      <c r="A17" s="1">
        <v>1972</v>
      </c>
      <c r="B17">
        <v>63.499999999999993</v>
      </c>
      <c r="C17">
        <v>174.442623</v>
      </c>
      <c r="D17" s="2">
        <f t="shared" si="5"/>
        <v>110.942623</v>
      </c>
      <c r="E17">
        <f t="shared" si="1"/>
        <v>-1</v>
      </c>
      <c r="F17">
        <f t="shared" si="2"/>
        <v>-1365511.2700361109</v>
      </c>
      <c r="G17" s="3">
        <v>3609483.20496536</v>
      </c>
      <c r="H17" s="3">
        <f t="shared" si="4"/>
        <v>4.3333114209697786E-2</v>
      </c>
      <c r="I17">
        <f t="shared" si="3"/>
        <v>-1.0000882092674512</v>
      </c>
    </row>
    <row r="18" spans="1:9" x14ac:dyDescent="0.2">
      <c r="A18" s="1">
        <v>1973</v>
      </c>
      <c r="B18">
        <v>297.40000000000003</v>
      </c>
      <c r="C18">
        <v>174.442623</v>
      </c>
      <c r="D18" s="2">
        <f t="shared" si="5"/>
        <v>122.95737700000004</v>
      </c>
      <c r="E18">
        <f t="shared" si="1"/>
        <v>1</v>
      </c>
      <c r="F18">
        <f t="shared" si="2"/>
        <v>1858933.1401912952</v>
      </c>
      <c r="G18" s="3">
        <v>3609483.20496536</v>
      </c>
      <c r="H18" s="3">
        <f t="shared" si="4"/>
        <v>3.183108339927445E-2</v>
      </c>
      <c r="I18">
        <f t="shared" si="3"/>
        <v>1.0000464162594593</v>
      </c>
    </row>
    <row r="19" spans="1:9" x14ac:dyDescent="0.2">
      <c r="A19" s="1">
        <v>1974</v>
      </c>
      <c r="B19">
        <v>54.5</v>
      </c>
      <c r="C19">
        <v>174.442623</v>
      </c>
      <c r="D19" s="2">
        <f t="shared" si="5"/>
        <v>119.942623</v>
      </c>
      <c r="E19">
        <f t="shared" si="1"/>
        <v>-1</v>
      </c>
      <c r="F19">
        <f t="shared" si="2"/>
        <v>-1725522.4985743542</v>
      </c>
      <c r="G19" s="3">
        <v>3609483.20496536</v>
      </c>
      <c r="H19" s="3">
        <f t="shared" si="4"/>
        <v>3.429213810193301E-2</v>
      </c>
      <c r="I19">
        <f t="shared" si="3"/>
        <v>-1.0000550724070647</v>
      </c>
    </row>
    <row r="20" spans="1:9" x14ac:dyDescent="0.2">
      <c r="A20" s="1">
        <v>1975</v>
      </c>
      <c r="B20">
        <v>218.7</v>
      </c>
      <c r="C20">
        <v>174.442623</v>
      </c>
      <c r="D20" s="2">
        <f t="shared" si="5"/>
        <v>44.257376999999991</v>
      </c>
      <c r="E20">
        <f t="shared" si="1"/>
        <v>1</v>
      </c>
      <c r="F20">
        <f t="shared" si="2"/>
        <v>86687.606730861036</v>
      </c>
      <c r="G20" s="3">
        <v>3609483.20496536</v>
      </c>
      <c r="H20" s="3">
        <f t="shared" si="4"/>
        <v>0.68258725843954937</v>
      </c>
      <c r="I20">
        <f t="shared" si="3"/>
        <v>1.0176351935198023</v>
      </c>
    </row>
    <row r="21" spans="1:9" x14ac:dyDescent="0.2">
      <c r="A21" s="1">
        <v>1976</v>
      </c>
      <c r="B21">
        <v>242.4</v>
      </c>
      <c r="C21">
        <v>174.442623</v>
      </c>
      <c r="D21" s="2">
        <f t="shared" si="5"/>
        <v>67.957377000000008</v>
      </c>
      <c r="E21">
        <f t="shared" si="1"/>
        <v>1</v>
      </c>
      <c r="F21">
        <f t="shared" si="2"/>
        <v>313841.10427747236</v>
      </c>
      <c r="G21" s="3">
        <v>3609483.20496536</v>
      </c>
      <c r="H21" s="3">
        <f t="shared" si="4"/>
        <v>0.18854080938610707</v>
      </c>
      <c r="I21">
        <f t="shared" si="3"/>
        <v>1.0015489582506725</v>
      </c>
    </row>
    <row r="22" spans="1:9" x14ac:dyDescent="0.2">
      <c r="A22" s="1">
        <v>1977</v>
      </c>
      <c r="B22">
        <v>254.3</v>
      </c>
      <c r="C22">
        <v>174.442623</v>
      </c>
      <c r="D22" s="2">
        <f t="shared" si="5"/>
        <v>79.857377000000014</v>
      </c>
      <c r="E22">
        <f t="shared" si="1"/>
        <v>1</v>
      </c>
      <c r="F22">
        <f t="shared" si="2"/>
        <v>509266.51741569111</v>
      </c>
      <c r="G22" s="3">
        <v>3609483.20496536</v>
      </c>
      <c r="H22" s="3">
        <f t="shared" si="4"/>
        <v>0.11619035180120622</v>
      </c>
      <c r="I22">
        <f t="shared" si="3"/>
        <v>1.0006017892538372</v>
      </c>
    </row>
    <row r="23" spans="1:9" x14ac:dyDescent="0.2">
      <c r="A23" s="1">
        <v>1978</v>
      </c>
      <c r="B23">
        <v>180.39999999999998</v>
      </c>
      <c r="C23">
        <v>174.442623</v>
      </c>
      <c r="D23" s="2">
        <f t="shared" si="5"/>
        <v>5.9573769999999797</v>
      </c>
      <c r="E23">
        <f t="shared" si="1"/>
        <v>1</v>
      </c>
      <c r="F23">
        <f t="shared" si="2"/>
        <v>211.42933952825777</v>
      </c>
      <c r="G23" s="3">
        <v>3609483.20496536</v>
      </c>
      <c r="H23" s="3">
        <f t="shared" si="4"/>
        <v>279.86586890508579</v>
      </c>
      <c r="I23" s="2">
        <f t="shared" si="3"/>
        <v>46.734440427815578</v>
      </c>
    </row>
    <row r="24" spans="1:9" x14ac:dyDescent="0.2">
      <c r="A24" s="1">
        <v>1979</v>
      </c>
      <c r="B24">
        <v>219.5</v>
      </c>
      <c r="C24">
        <v>174.442623</v>
      </c>
      <c r="D24" s="2">
        <f t="shared" si="5"/>
        <v>45.057377000000002</v>
      </c>
      <c r="E24">
        <f t="shared" si="1"/>
        <v>1</v>
      </c>
      <c r="F24">
        <f t="shared" si="2"/>
        <v>91474.009900109406</v>
      </c>
      <c r="G24" s="3">
        <v>3609483.20496536</v>
      </c>
      <c r="H24" s="3">
        <f t="shared" si="4"/>
        <v>0.646870689103064</v>
      </c>
      <c r="I24">
        <f t="shared" si="3"/>
        <v>1.0159881517783333</v>
      </c>
    </row>
    <row r="25" spans="1:9" x14ac:dyDescent="0.2">
      <c r="A25" s="1">
        <v>1980</v>
      </c>
      <c r="B25">
        <v>92.1</v>
      </c>
      <c r="C25">
        <v>174.442623</v>
      </c>
      <c r="D25" s="2">
        <f t="shared" si="5"/>
        <v>82.342623000000003</v>
      </c>
      <c r="E25">
        <f t="shared" si="1"/>
        <v>-1</v>
      </c>
      <c r="F25">
        <f t="shared" si="2"/>
        <v>-558308.30944464402</v>
      </c>
      <c r="G25" s="3">
        <v>3609483.20496536</v>
      </c>
      <c r="H25" s="3">
        <f t="shared" si="4"/>
        <v>0.1059841933536028</v>
      </c>
      <c r="I25">
        <f t="shared" si="3"/>
        <v>-1.0005391463977944</v>
      </c>
    </row>
    <row r="26" spans="1:9" x14ac:dyDescent="0.2">
      <c r="A26" s="1">
        <v>1981</v>
      </c>
      <c r="B26">
        <v>63.099999999999987</v>
      </c>
      <c r="C26">
        <v>174.442623</v>
      </c>
      <c r="D26" s="2">
        <f t="shared" si="5"/>
        <v>111.342623</v>
      </c>
      <c r="E26">
        <f t="shared" si="1"/>
        <v>-1</v>
      </c>
      <c r="F26">
        <f t="shared" si="2"/>
        <v>-1380334.5052128953</v>
      </c>
      <c r="G26" s="3">
        <v>3609483.20496536</v>
      </c>
      <c r="H26" s="3">
        <f t="shared" si="4"/>
        <v>4.2867765455140823E-2</v>
      </c>
      <c r="I26">
        <f t="shared" si="3"/>
        <v>-1.0000863112795151</v>
      </c>
    </row>
    <row r="27" spans="1:9" x14ac:dyDescent="0.2">
      <c r="A27" s="1">
        <v>1982</v>
      </c>
      <c r="B27">
        <v>104.6</v>
      </c>
      <c r="C27">
        <v>174.442623</v>
      </c>
      <c r="D27" s="2">
        <f t="shared" si="5"/>
        <v>69.842623000000003</v>
      </c>
      <c r="E27">
        <f t="shared" si="1"/>
        <v>-1</v>
      </c>
      <c r="F27">
        <f t="shared" si="2"/>
        <v>-340691.75538138911</v>
      </c>
      <c r="G27" s="3">
        <v>3609483.20496536</v>
      </c>
      <c r="H27" s="3">
        <f t="shared" si="4"/>
        <v>0.17368150207469515</v>
      </c>
      <c r="I27">
        <f t="shared" si="3"/>
        <v>-1.0014829140451893</v>
      </c>
    </row>
    <row r="28" spans="1:9" x14ac:dyDescent="0.2">
      <c r="A28" s="1">
        <v>1983</v>
      </c>
      <c r="B28">
        <v>165.9</v>
      </c>
      <c r="C28">
        <v>174.442623</v>
      </c>
      <c r="D28" s="2">
        <f t="shared" si="5"/>
        <v>8.5426229999999919</v>
      </c>
      <c r="E28">
        <f t="shared" si="1"/>
        <v>-1</v>
      </c>
      <c r="F28">
        <f t="shared" si="2"/>
        <v>-623.40993904734978</v>
      </c>
      <c r="G28" s="3">
        <v>3609483.20496536</v>
      </c>
      <c r="H28" s="3">
        <f t="shared" si="4"/>
        <v>94.916446005860024</v>
      </c>
      <c r="I28" s="2">
        <f t="shared" si="3"/>
        <v>15.52894761788477</v>
      </c>
    </row>
    <row r="29" spans="1:9" x14ac:dyDescent="0.2">
      <c r="A29" s="1">
        <v>1984</v>
      </c>
      <c r="B29">
        <v>253.20000000000002</v>
      </c>
      <c r="C29">
        <v>174.442623</v>
      </c>
      <c r="D29" s="2">
        <f t="shared" si="5"/>
        <v>78.75737700000002</v>
      </c>
      <c r="E29">
        <f t="shared" si="1"/>
        <v>1</v>
      </c>
      <c r="F29">
        <f t="shared" si="2"/>
        <v>488510.3065118448</v>
      </c>
      <c r="G29" s="3">
        <v>3609483.20496536</v>
      </c>
      <c r="H29" s="3">
        <f t="shared" si="4"/>
        <v>0.12112713903953126</v>
      </c>
      <c r="I29">
        <f t="shared" si="3"/>
        <v>1.000652987421873</v>
      </c>
    </row>
    <row r="30" spans="1:9" x14ac:dyDescent="0.2">
      <c r="A30" s="1">
        <v>1985</v>
      </c>
      <c r="B30">
        <v>196.49999999999997</v>
      </c>
      <c r="C30">
        <v>174.442623</v>
      </c>
      <c r="D30" s="2">
        <f t="shared" si="5"/>
        <v>22.057376999999974</v>
      </c>
      <c r="E30">
        <f t="shared" si="1"/>
        <v>1</v>
      </c>
      <c r="F30">
        <f t="shared" si="2"/>
        <v>10731.528872820452</v>
      </c>
      <c r="G30" s="3">
        <v>3609483.20496536</v>
      </c>
      <c r="H30" s="3">
        <f t="shared" si="4"/>
        <v>5.5138327931044149</v>
      </c>
      <c r="I30">
        <f t="shared" si="3"/>
        <v>1.5224407205397605</v>
      </c>
    </row>
    <row r="31" spans="1:9" x14ac:dyDescent="0.2">
      <c r="A31" s="1">
        <v>1986</v>
      </c>
      <c r="B31">
        <v>95.2</v>
      </c>
      <c r="C31">
        <v>174.442623</v>
      </c>
      <c r="D31" s="2">
        <f t="shared" si="5"/>
        <v>79.242622999999995</v>
      </c>
      <c r="E31">
        <f t="shared" si="1"/>
        <v>-1</v>
      </c>
      <c r="F31">
        <f t="shared" si="2"/>
        <v>-497595.59593429661</v>
      </c>
      <c r="G31" s="3">
        <v>3609483.20496536</v>
      </c>
      <c r="H31" s="3">
        <f t="shared" si="4"/>
        <v>0.11891555371988746</v>
      </c>
      <c r="I31">
        <f t="shared" si="3"/>
        <v>-1.0006818083920355</v>
      </c>
    </row>
    <row r="32" spans="1:9" x14ac:dyDescent="0.2">
      <c r="A32" s="1">
        <v>1987</v>
      </c>
      <c r="B32">
        <v>184.1</v>
      </c>
      <c r="C32">
        <v>174.442623</v>
      </c>
      <c r="D32" s="2">
        <f t="shared" si="5"/>
        <v>9.6573769999999968</v>
      </c>
      <c r="E32">
        <f t="shared" si="1"/>
        <v>1</v>
      </c>
      <c r="F32">
        <f t="shared" si="2"/>
        <v>900.69459491169096</v>
      </c>
      <c r="G32" s="3">
        <v>3609483.20496536</v>
      </c>
      <c r="H32" s="3">
        <f t="shared" si="4"/>
        <v>65.695804275261352</v>
      </c>
      <c r="I32">
        <f t="shared" si="3"/>
        <v>11.15340267974414</v>
      </c>
    </row>
    <row r="33" spans="1:9" x14ac:dyDescent="0.2">
      <c r="A33" s="1">
        <v>1988</v>
      </c>
      <c r="B33">
        <v>269.89999999999998</v>
      </c>
      <c r="C33">
        <v>174.442623</v>
      </c>
      <c r="D33" s="2">
        <f t="shared" si="5"/>
        <v>95.45737699999998</v>
      </c>
      <c r="E33">
        <f t="shared" si="1"/>
        <v>1</v>
      </c>
      <c r="F33">
        <f t="shared" si="2"/>
        <v>869818.1981656322</v>
      </c>
      <c r="G33" s="3">
        <v>3609483.20496536</v>
      </c>
      <c r="H33" s="3">
        <f t="shared" si="4"/>
        <v>6.8027842995113635E-2</v>
      </c>
      <c r="I33">
        <f t="shared" si="3"/>
        <v>1.0002095091724581</v>
      </c>
    </row>
    <row r="34" spans="1:9" x14ac:dyDescent="0.2">
      <c r="A34" s="1">
        <v>1989</v>
      </c>
      <c r="B34">
        <v>159.5</v>
      </c>
      <c r="C34">
        <v>174.442623</v>
      </c>
      <c r="D34" s="2">
        <f t="shared" si="5"/>
        <v>14.942622999999998</v>
      </c>
      <c r="E34">
        <f t="shared" si="1"/>
        <v>-1</v>
      </c>
      <c r="F34">
        <f t="shared" si="2"/>
        <v>-3336.4184815138269</v>
      </c>
      <c r="G34" s="3">
        <v>3609483.20496536</v>
      </c>
      <c r="H34" s="3">
        <f t="shared" si="4"/>
        <v>17.735142083332523</v>
      </c>
      <c r="I34">
        <f t="shared" si="3"/>
        <v>1.9446772513651402</v>
      </c>
    </row>
    <row r="35" spans="1:9" x14ac:dyDescent="0.2">
      <c r="A35" s="1">
        <v>1990</v>
      </c>
      <c r="B35">
        <v>181.5</v>
      </c>
      <c r="C35">
        <v>174.442623</v>
      </c>
      <c r="D35" s="2">
        <f t="shared" si="5"/>
        <v>7.0573770000000025</v>
      </c>
      <c r="E35">
        <f t="shared" si="1"/>
        <v>1</v>
      </c>
      <c r="F35">
        <f t="shared" si="2"/>
        <v>351.50374241468603</v>
      </c>
      <c r="G35" s="3">
        <v>3609483.20496536</v>
      </c>
      <c r="H35" s="3">
        <f t="shared" si="4"/>
        <v>168.3391915335466</v>
      </c>
      <c r="I35">
        <f t="shared" si="3"/>
        <v>28.177706983689795</v>
      </c>
    </row>
    <row r="36" spans="1:9" x14ac:dyDescent="0.2">
      <c r="A36" s="1">
        <v>1991</v>
      </c>
      <c r="B36">
        <v>175.3</v>
      </c>
      <c r="C36">
        <v>174.442623</v>
      </c>
      <c r="D36" s="2">
        <f t="shared" si="5"/>
        <v>0.85737700000001382</v>
      </c>
      <c r="E36">
        <f t="shared" si="1"/>
        <v>1</v>
      </c>
      <c r="F36">
        <f t="shared" si="2"/>
        <v>0.63025382028627208</v>
      </c>
      <c r="G36" s="3">
        <v>3609483.20496536</v>
      </c>
      <c r="H36" s="3">
        <f t="shared" si="4"/>
        <v>93885.755095030443</v>
      </c>
      <c r="I36" s="2">
        <f t="shared" si="3"/>
        <v>15647.628090654962</v>
      </c>
    </row>
    <row r="37" spans="1:9" x14ac:dyDescent="0.2">
      <c r="A37" s="1">
        <v>1992</v>
      </c>
      <c r="B37">
        <v>157.89999999999998</v>
      </c>
      <c r="C37">
        <v>174.442623</v>
      </c>
      <c r="D37" s="2">
        <f t="shared" si="5"/>
        <v>16.54262300000002</v>
      </c>
      <c r="E37">
        <f t="shared" si="1"/>
        <v>-1</v>
      </c>
      <c r="F37">
        <f t="shared" si="2"/>
        <v>-4527.0273403304645</v>
      </c>
      <c r="G37" s="3">
        <v>3609483.20496536</v>
      </c>
      <c r="H37" s="3">
        <f t="shared" si="4"/>
        <v>13.070797097237064</v>
      </c>
      <c r="I37">
        <f t="shared" si="3"/>
        <v>0.90740995090382093</v>
      </c>
    </row>
    <row r="38" spans="1:9" x14ac:dyDescent="0.2">
      <c r="A38" s="1">
        <v>1993</v>
      </c>
      <c r="B38">
        <v>175.39999999999998</v>
      </c>
      <c r="C38">
        <v>174.442623</v>
      </c>
      <c r="D38" s="2">
        <f t="shared" si="5"/>
        <v>0.95737699999997972</v>
      </c>
      <c r="E38">
        <f t="shared" si="1"/>
        <v>1</v>
      </c>
      <c r="F38">
        <f t="shared" si="2"/>
        <v>0.87750372632488582</v>
      </c>
      <c r="G38" s="3">
        <v>3609483.20496536</v>
      </c>
      <c r="H38" s="3">
        <f t="shared" si="4"/>
        <v>67432.027972034572</v>
      </c>
      <c r="I38">
        <f t="shared" si="3"/>
        <v>11238.674114232008</v>
      </c>
    </row>
    <row r="39" spans="1:9" x14ac:dyDescent="0.2">
      <c r="A39" s="1">
        <v>1994</v>
      </c>
      <c r="B39">
        <v>229.2</v>
      </c>
      <c r="C39">
        <v>174.442623</v>
      </c>
      <c r="D39" s="2">
        <f t="shared" si="5"/>
        <v>54.757376999999991</v>
      </c>
      <c r="E39">
        <f t="shared" si="1"/>
        <v>1</v>
      </c>
      <c r="F39">
        <f t="shared" si="2"/>
        <v>164182.89486959507</v>
      </c>
      <c r="G39" s="3">
        <v>3609483.20496536</v>
      </c>
      <c r="H39" s="3">
        <f t="shared" si="4"/>
        <v>0.36040207395601392</v>
      </c>
      <c r="I39">
        <f t="shared" si="3"/>
        <v>1.0053747777094244</v>
      </c>
    </row>
    <row r="40" spans="1:9" x14ac:dyDescent="0.2">
      <c r="A40" s="1">
        <v>1995</v>
      </c>
      <c r="B40">
        <v>256.3</v>
      </c>
      <c r="C40">
        <v>174.442623</v>
      </c>
      <c r="D40" s="2">
        <f t="shared" si="5"/>
        <v>81.857377000000014</v>
      </c>
      <c r="E40">
        <f t="shared" si="1"/>
        <v>1</v>
      </c>
      <c r="F40">
        <f t="shared" si="2"/>
        <v>548496.00990761188</v>
      </c>
      <c r="G40" s="3">
        <v>3609483.20496536</v>
      </c>
      <c r="H40" s="3">
        <f t="shared" si="4"/>
        <v>0.10788019374848526</v>
      </c>
      <c r="I40">
        <f t="shared" si="3"/>
        <v>1.0005201628294127</v>
      </c>
    </row>
    <row r="41" spans="1:9" x14ac:dyDescent="0.2">
      <c r="A41" s="1">
        <v>1996</v>
      </c>
      <c r="B41">
        <v>130.89999999999998</v>
      </c>
      <c r="C41">
        <v>174.442623</v>
      </c>
      <c r="D41" s="2">
        <f t="shared" si="5"/>
        <v>43.54262300000002</v>
      </c>
      <c r="E41">
        <f t="shared" si="1"/>
        <v>-1</v>
      </c>
      <c r="F41">
        <f t="shared" si="2"/>
        <v>-82555.072274661012</v>
      </c>
      <c r="G41" s="3">
        <v>3609483.20496536</v>
      </c>
      <c r="H41" s="3">
        <f t="shared" si="4"/>
        <v>0.71675615063650233</v>
      </c>
      <c r="I41">
        <f t="shared" si="3"/>
        <v>-1.0315492716386394</v>
      </c>
    </row>
    <row r="42" spans="1:9" x14ac:dyDescent="0.2">
      <c r="A42" s="1">
        <v>1997</v>
      </c>
      <c r="B42">
        <v>120.89999999999999</v>
      </c>
      <c r="C42">
        <v>174.442623</v>
      </c>
      <c r="D42" s="2">
        <f t="shared" si="5"/>
        <v>53.542623000000006</v>
      </c>
      <c r="E42">
        <f t="shared" si="1"/>
        <v>-1</v>
      </c>
      <c r="F42">
        <f t="shared" si="2"/>
        <v>-153496.65970626482</v>
      </c>
      <c r="G42" s="3">
        <v>3609483.20496536</v>
      </c>
      <c r="H42" s="3">
        <f t="shared" si="4"/>
        <v>0.38549279138931786</v>
      </c>
      <c r="I42">
        <f t="shared" si="3"/>
        <v>-1.0079110657483099</v>
      </c>
    </row>
    <row r="43" spans="1:9" x14ac:dyDescent="0.2">
      <c r="A43" s="1">
        <v>1998</v>
      </c>
      <c r="B43">
        <v>174.4</v>
      </c>
      <c r="C43">
        <v>174.442623</v>
      </c>
      <c r="D43" s="2">
        <f t="shared" si="5"/>
        <v>4.2622999999991862E-2</v>
      </c>
      <c r="E43">
        <f t="shared" si="1"/>
        <v>-1</v>
      </c>
      <c r="F43">
        <f>(B43-C43)^3</f>
        <v>-7.7434062058322651E-5</v>
      </c>
      <c r="G43" s="3">
        <v>3609483.20496536</v>
      </c>
      <c r="H43" s="3">
        <f t="shared" si="4"/>
        <v>764157971.90823519</v>
      </c>
      <c r="I43">
        <f t="shared" si="3"/>
        <v>127359661.98470016</v>
      </c>
    </row>
    <row r="44" spans="1:9" x14ac:dyDescent="0.2">
      <c r="A44" s="1">
        <v>1999</v>
      </c>
      <c r="B44">
        <v>120</v>
      </c>
      <c r="C44">
        <v>174.442623</v>
      </c>
      <c r="D44" s="2">
        <f t="shared" si="5"/>
        <v>54.442622999999998</v>
      </c>
      <c r="E44">
        <f t="shared" si="1"/>
        <v>-1</v>
      </c>
      <c r="F44">
        <f t="shared" si="2"/>
        <v>-161367.89096999908</v>
      </c>
      <c r="G44" s="3">
        <v>3609483.20496536</v>
      </c>
      <c r="H44" s="3">
        <f t="shared" si="4"/>
        <v>0.36668915645743477</v>
      </c>
      <c r="I44">
        <f t="shared" si="3"/>
        <v>-1.0071053778813008</v>
      </c>
    </row>
    <row r="45" spans="1:9" x14ac:dyDescent="0.2">
      <c r="A45" s="1">
        <v>2000</v>
      </c>
      <c r="B45">
        <v>91.3</v>
      </c>
      <c r="C45">
        <v>174.442623</v>
      </c>
      <c r="D45" s="2">
        <f t="shared" si="5"/>
        <v>83.142623</v>
      </c>
      <c r="E45">
        <f t="shared" si="1"/>
        <v>-1</v>
      </c>
      <c r="F45">
        <f t="shared" si="2"/>
        <v>-574739.65743085218</v>
      </c>
      <c r="G45" s="3">
        <v>3609483.20496536</v>
      </c>
      <c r="H45" s="3">
        <f t="shared" si="4"/>
        <v>0.10295418987374004</v>
      </c>
      <c r="I45">
        <f t="shared" si="3"/>
        <v>-1.0005082234838936</v>
      </c>
    </row>
    <row r="46" spans="1:9" x14ac:dyDescent="0.2">
      <c r="A46" s="1">
        <v>2001</v>
      </c>
      <c r="B46">
        <v>160.1</v>
      </c>
      <c r="C46">
        <v>174.442623</v>
      </c>
      <c r="D46" s="2">
        <f t="shared" si="5"/>
        <v>14.342623000000003</v>
      </c>
      <c r="E46">
        <f t="shared" si="1"/>
        <v>-1</v>
      </c>
      <c r="F46">
        <f t="shared" si="2"/>
        <v>-2950.4329465375981</v>
      </c>
      <c r="G46" s="3">
        <v>3609483.20496536</v>
      </c>
      <c r="H46" s="3">
        <f t="shared" si="4"/>
        <v>20.055312861301871</v>
      </c>
      <c r="I46">
        <f t="shared" si="3"/>
        <v>2.4204386903332873</v>
      </c>
    </row>
    <row r="47" spans="1:9" x14ac:dyDescent="0.2">
      <c r="A47" s="1">
        <v>2002</v>
      </c>
      <c r="B47">
        <v>209.39999999999998</v>
      </c>
      <c r="C47">
        <v>174.442623</v>
      </c>
      <c r="D47" s="2">
        <f t="shared" si="5"/>
        <v>34.95737699999998</v>
      </c>
      <c r="E47">
        <f t="shared" si="1"/>
        <v>1</v>
      </c>
      <c r="F47">
        <f t="shared" si="2"/>
        <v>42718.551153179411</v>
      </c>
      <c r="G47" s="3">
        <v>3609483.20496536</v>
      </c>
      <c r="H47" s="3">
        <f t="shared" si="4"/>
        <v>1.3851559620298659</v>
      </c>
      <c r="I47">
        <f t="shared" si="3"/>
        <v>1.0614247933707477</v>
      </c>
    </row>
    <row r="48" spans="1:9" x14ac:dyDescent="0.2">
      <c r="A48" s="1">
        <v>2003</v>
      </c>
      <c r="B48">
        <v>179.8</v>
      </c>
      <c r="C48">
        <v>174.442623</v>
      </c>
      <c r="D48" s="2">
        <f t="shared" si="5"/>
        <v>5.3573770000000138</v>
      </c>
      <c r="E48">
        <f t="shared" si="1"/>
        <v>1</v>
      </c>
      <c r="F48">
        <f t="shared" si="2"/>
        <v>153.76469339202893</v>
      </c>
      <c r="G48" s="3">
        <v>3609483.20496536</v>
      </c>
      <c r="H48" s="3">
        <f t="shared" si="4"/>
        <v>384.82082273752769</v>
      </c>
      <c r="I48">
        <f t="shared" si="3"/>
        <v>64.211380159106341</v>
      </c>
    </row>
    <row r="49" spans="1:9" x14ac:dyDescent="0.2">
      <c r="A49" s="1">
        <v>2004</v>
      </c>
      <c r="B49">
        <v>148</v>
      </c>
      <c r="C49">
        <v>174.442623</v>
      </c>
      <c r="D49" s="2">
        <f t="shared" si="5"/>
        <v>26.442622999999998</v>
      </c>
      <c r="E49">
        <f t="shared" si="1"/>
        <v>-1</v>
      </c>
      <c r="F49">
        <f t="shared" si="2"/>
        <v>-18489.007539908274</v>
      </c>
      <c r="G49" s="3">
        <v>3609483.20496536</v>
      </c>
      <c r="H49" s="3">
        <f t="shared" si="4"/>
        <v>3.2003803174065779</v>
      </c>
      <c r="I49">
        <f t="shared" si="3"/>
        <v>-2.9227958133593916</v>
      </c>
    </row>
    <row r="50" spans="1:9" x14ac:dyDescent="0.2">
      <c r="A50" s="1">
        <v>2005</v>
      </c>
      <c r="B50">
        <v>75.7</v>
      </c>
      <c r="C50">
        <v>174.442623</v>
      </c>
      <c r="D50" s="2">
        <f t="shared" si="5"/>
        <v>98.742622999999995</v>
      </c>
      <c r="E50">
        <f t="shared" si="1"/>
        <v>-1</v>
      </c>
      <c r="F50">
        <f t="shared" si="2"/>
        <v>-962751.00116687408</v>
      </c>
      <c r="G50" s="3">
        <v>3609483.20496536</v>
      </c>
      <c r="H50" s="3">
        <f t="shared" si="4"/>
        <v>6.1461224914216399E-2</v>
      </c>
      <c r="I50">
        <f t="shared" si="3"/>
        <v>-1.0001785490052024</v>
      </c>
    </row>
    <row r="51" spans="1:9" x14ac:dyDescent="0.2">
      <c r="A51" s="1">
        <v>2006</v>
      </c>
      <c r="B51">
        <v>232.6</v>
      </c>
      <c r="C51">
        <v>174.442623</v>
      </c>
      <c r="D51" s="2">
        <f t="shared" si="5"/>
        <v>58.157376999999997</v>
      </c>
      <c r="E51">
        <f t="shared" si="1"/>
        <v>1</v>
      </c>
      <c r="F51">
        <f t="shared" si="2"/>
        <v>196704.56213034043</v>
      </c>
      <c r="G51" s="3">
        <v>3609483.20496536</v>
      </c>
      <c r="H51" s="3">
        <f t="shared" si="4"/>
        <v>0.300815879297684</v>
      </c>
      <c r="I51">
        <f t="shared" si="3"/>
        <v>1.0038107856444309</v>
      </c>
    </row>
    <row r="52" spans="1:9" x14ac:dyDescent="0.2">
      <c r="A52" s="1">
        <v>2007</v>
      </c>
      <c r="B52">
        <v>178.4</v>
      </c>
      <c r="C52">
        <v>174.442623</v>
      </c>
      <c r="D52" s="2">
        <f t="shared" si="5"/>
        <v>3.9573770000000081</v>
      </c>
      <c r="E52">
        <f t="shared" si="1"/>
        <v>1</v>
      </c>
      <c r="F52">
        <f t="shared" si="2"/>
        <v>61.975819207486325</v>
      </c>
      <c r="G52" s="3">
        <v>3609483.20496536</v>
      </c>
      <c r="H52" s="3">
        <f t="shared" si="4"/>
        <v>954.75713876415591</v>
      </c>
      <c r="I52">
        <f t="shared" si="3"/>
        <v>159.1690545739504</v>
      </c>
    </row>
    <row r="53" spans="1:9" x14ac:dyDescent="0.2">
      <c r="A53" s="1">
        <v>2008</v>
      </c>
      <c r="B53">
        <v>210.00000000000003</v>
      </c>
      <c r="C53">
        <v>174.442623</v>
      </c>
      <c r="D53" s="2">
        <f t="shared" si="5"/>
        <v>35.557377000000031</v>
      </c>
      <c r="E53">
        <f t="shared" si="1"/>
        <v>1</v>
      </c>
      <c r="F53">
        <f t="shared" si="2"/>
        <v>44956.153892435832</v>
      </c>
      <c r="G53" s="3">
        <v>3609483.20496536</v>
      </c>
      <c r="H53" s="3">
        <f t="shared" si="4"/>
        <v>1.3162125915104208</v>
      </c>
      <c r="I53">
        <f t="shared" si="3"/>
        <v>1.0563052708528256</v>
      </c>
    </row>
    <row r="54" spans="1:9" x14ac:dyDescent="0.2">
      <c r="A54" s="1">
        <v>2009</v>
      </c>
      <c r="B54">
        <v>186.8</v>
      </c>
      <c r="C54">
        <v>174.442623</v>
      </c>
      <c r="D54" s="2">
        <f t="shared" si="5"/>
        <v>12.357377000000014</v>
      </c>
      <c r="E54">
        <f t="shared" si="1"/>
        <v>1</v>
      </c>
      <c r="F54">
        <f t="shared" si="2"/>
        <v>1887.0303671147433</v>
      </c>
      <c r="G54" s="3">
        <v>3609483.20496536</v>
      </c>
      <c r="H54" s="3">
        <f t="shared" si="4"/>
        <v>31.357129620323825</v>
      </c>
      <c r="I54">
        <f t="shared" si="3"/>
        <v>5.5237229920502608</v>
      </c>
    </row>
    <row r="55" spans="1:9" x14ac:dyDescent="0.2">
      <c r="A55" s="1">
        <v>2010</v>
      </c>
      <c r="B55">
        <v>212.70000000000005</v>
      </c>
      <c r="C55">
        <v>174.442623</v>
      </c>
      <c r="D55" s="2">
        <f t="shared" si="5"/>
        <v>38.257377000000048</v>
      </c>
      <c r="E55">
        <f t="shared" si="1"/>
        <v>1</v>
      </c>
      <c r="F55">
        <f t="shared" si="2"/>
        <v>55994.525906298964</v>
      </c>
      <c r="G55" s="3">
        <v>3609483.20496536</v>
      </c>
      <c r="H55" s="3">
        <f t="shared" si="4"/>
        <v>1.0567435809372192</v>
      </c>
      <c r="I55">
        <f t="shared" si="3"/>
        <v>1.0385078995382688</v>
      </c>
    </row>
    <row r="56" spans="1:9" x14ac:dyDescent="0.2">
      <c r="A56" s="1">
        <v>2011</v>
      </c>
      <c r="B56">
        <v>117.50000000000001</v>
      </c>
      <c r="C56">
        <v>174.442623</v>
      </c>
      <c r="D56" s="2">
        <f t="shared" si="5"/>
        <v>56.942622999999983</v>
      </c>
      <c r="E56">
        <f t="shared" si="1"/>
        <v>-1</v>
      </c>
      <c r="F56">
        <f t="shared" si="2"/>
        <v>-184634.30914464995</v>
      </c>
      <c r="G56" s="3">
        <v>3609483.20496536</v>
      </c>
      <c r="H56" s="3">
        <f t="shared" si="4"/>
        <v>0.32048136715883419</v>
      </c>
      <c r="I56">
        <f t="shared" si="3"/>
        <v>-1.0053312231923783</v>
      </c>
    </row>
    <row r="57" spans="1:9" x14ac:dyDescent="0.2">
      <c r="A57" s="1">
        <v>2012</v>
      </c>
      <c r="B57">
        <v>185.8</v>
      </c>
      <c r="C57">
        <v>174.442623</v>
      </c>
      <c r="D57" s="2">
        <f t="shared" si="5"/>
        <v>11.357377000000014</v>
      </c>
      <c r="E57">
        <f t="shared" si="1"/>
        <v>1</v>
      </c>
      <c r="F57">
        <f t="shared" si="2"/>
        <v>1464.9881991543552</v>
      </c>
      <c r="G57" s="3">
        <v>3609483.20496536</v>
      </c>
      <c r="H57" s="3">
        <f t="shared" si="4"/>
        <v>40.390670623326812</v>
      </c>
      <c r="I57">
        <f t="shared" si="3"/>
        <v>6.9943319388790428</v>
      </c>
    </row>
    <row r="58" spans="1:9" x14ac:dyDescent="0.2">
      <c r="A58" s="1">
        <v>2013</v>
      </c>
      <c r="B58">
        <v>146.1</v>
      </c>
      <c r="C58">
        <v>174.442623</v>
      </c>
      <c r="D58" s="2">
        <f t="shared" si="5"/>
        <v>28.342623000000003</v>
      </c>
      <c r="E58">
        <f t="shared" si="1"/>
        <v>-1</v>
      </c>
      <c r="F58">
        <f t="shared" si="2"/>
        <v>-22767.75032038302</v>
      </c>
      <c r="G58" s="3">
        <v>3609483.20496536</v>
      </c>
      <c r="H58" s="3">
        <f t="shared" si="4"/>
        <v>2.5989329198735178</v>
      </c>
      <c r="I58">
        <f t="shared" si="3"/>
        <v>-3.4200471421244769</v>
      </c>
    </row>
    <row r="59" spans="1:9" x14ac:dyDescent="0.2">
      <c r="A59" s="1">
        <v>2014</v>
      </c>
      <c r="B59">
        <v>164.1</v>
      </c>
      <c r="C59">
        <v>174.442623</v>
      </c>
      <c r="D59" s="2">
        <f t="shared" si="5"/>
        <v>10.342623000000003</v>
      </c>
      <c r="E59">
        <f t="shared" si="1"/>
        <v>-1</v>
      </c>
      <c r="F59">
        <f t="shared" si="2"/>
        <v>-1106.3488362960493</v>
      </c>
      <c r="G59" s="3">
        <v>3609483.20496536</v>
      </c>
      <c r="H59" s="3">
        <f t="shared" si="4"/>
        <v>53.483904784684377</v>
      </c>
      <c r="I59">
        <f t="shared" si="3"/>
        <v>8.4705614622310463</v>
      </c>
    </row>
    <row r="60" spans="1:9" x14ac:dyDescent="0.2">
      <c r="A60" s="1">
        <v>2015</v>
      </c>
      <c r="B60">
        <v>214.1</v>
      </c>
      <c r="C60">
        <v>174.442623</v>
      </c>
      <c r="D60" s="2">
        <f t="shared" si="5"/>
        <v>39.657376999999997</v>
      </c>
      <c r="E60">
        <f t="shared" si="1"/>
        <v>1</v>
      </c>
      <c r="F60">
        <f t="shared" si="2"/>
        <v>62369.456241723288</v>
      </c>
      <c r="G60" s="3">
        <v>3609483.20496536</v>
      </c>
      <c r="H60" s="3">
        <f t="shared" si="4"/>
        <v>0.94873130831498376</v>
      </c>
      <c r="I60">
        <f t="shared" si="3"/>
        <v>1.0318519860755246</v>
      </c>
    </row>
    <row r="61" spans="1:9" x14ac:dyDescent="0.2">
      <c r="A61" s="1">
        <v>2016</v>
      </c>
      <c r="B61">
        <v>156.4</v>
      </c>
      <c r="C61">
        <v>174.442623</v>
      </c>
      <c r="D61" s="2">
        <f t="shared" si="5"/>
        <v>18.042622999999992</v>
      </c>
      <c r="E61">
        <f t="shared" si="1"/>
        <v>-1</v>
      </c>
      <c r="F61">
        <f t="shared" si="2"/>
        <v>-5873.5277363210198</v>
      </c>
      <c r="G61" s="3">
        <v>3609483.20496536</v>
      </c>
      <c r="H61" s="3">
        <f t="shared" si="4"/>
        <v>10.074329853453202</v>
      </c>
      <c r="I61">
        <f t="shared" si="3"/>
        <v>0.13514947798042343</v>
      </c>
    </row>
    <row r="62" spans="1:9" x14ac:dyDescent="0.2">
      <c r="A62" s="1">
        <v>2017</v>
      </c>
      <c r="B62">
        <v>163.79999999999998</v>
      </c>
      <c r="C62">
        <v>174.442623</v>
      </c>
      <c r="D62" s="2">
        <f t="shared" si="5"/>
        <v>10.642623000000015</v>
      </c>
      <c r="E62">
        <f t="shared" si="1"/>
        <v>-1</v>
      </c>
      <c r="F62">
        <f t="shared" si="2"/>
        <v>-1205.4412099741692</v>
      </c>
      <c r="G62" s="3">
        <v>3609483.20496536</v>
      </c>
      <c r="H62" s="3">
        <f t="shared" si="4"/>
        <v>49.087301254925762</v>
      </c>
      <c r="I62">
        <f t="shared" si="3"/>
        <v>7.7086588700435481</v>
      </c>
    </row>
    <row r="63" spans="1:9" x14ac:dyDescent="0.2">
      <c r="A63" t="s">
        <v>0</v>
      </c>
      <c r="B63">
        <f>SUM(B2:B62)</f>
        <v>10640.999999999998</v>
      </c>
      <c r="F63">
        <f>SUM(F2:F62)</f>
        <v>3609483.2049653609</v>
      </c>
    </row>
    <row r="64" spans="1:9" x14ac:dyDescent="0.2">
      <c r="A64" t="s">
        <v>1</v>
      </c>
      <c r="B64">
        <v>174.442623</v>
      </c>
    </row>
    <row r="65" spans="1:6" x14ac:dyDescent="0.2">
      <c r="A65" t="s">
        <v>2</v>
      </c>
      <c r="B65">
        <v>61</v>
      </c>
      <c r="F65">
        <f>SUM(F3:F62)</f>
        <v>4097719.0179170277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>
      <selection activeCell="Q15" sqref="Q15"/>
    </sheetView>
  </sheetViews>
  <sheetFormatPr defaultRowHeight="14.25" x14ac:dyDescent="0.2"/>
  <sheetData>
    <row r="1" spans="1:2" x14ac:dyDescent="0.2">
      <c r="A1" t="s">
        <v>13</v>
      </c>
      <c r="B1" t="s">
        <v>12</v>
      </c>
    </row>
    <row r="2" spans="1:2" x14ac:dyDescent="0.2">
      <c r="A2">
        <v>1957</v>
      </c>
      <c r="B2">
        <v>95.7</v>
      </c>
    </row>
    <row r="3" spans="1:2" x14ac:dyDescent="0.2">
      <c r="A3">
        <v>1958</v>
      </c>
      <c r="B3">
        <v>184</v>
      </c>
    </row>
    <row r="4" spans="1:2" x14ac:dyDescent="0.2">
      <c r="A4">
        <v>1959</v>
      </c>
      <c r="B4">
        <v>193.50000000000003</v>
      </c>
    </row>
    <row r="5" spans="1:2" x14ac:dyDescent="0.2">
      <c r="A5">
        <v>1960</v>
      </c>
      <c r="B5">
        <v>227.70000000000002</v>
      </c>
    </row>
    <row r="6" spans="1:2" x14ac:dyDescent="0.2">
      <c r="A6">
        <v>1961</v>
      </c>
      <c r="B6">
        <v>320.59999999999997</v>
      </c>
    </row>
    <row r="7" spans="1:2" x14ac:dyDescent="0.2">
      <c r="A7">
        <v>1962</v>
      </c>
      <c r="B7">
        <v>138.30000000000001</v>
      </c>
    </row>
    <row r="8" spans="1:2" x14ac:dyDescent="0.2">
      <c r="A8">
        <v>1963</v>
      </c>
      <c r="B8">
        <v>94.899999999999991</v>
      </c>
    </row>
    <row r="9" spans="1:2" x14ac:dyDescent="0.2">
      <c r="A9">
        <v>1964</v>
      </c>
      <c r="B9">
        <v>210.2</v>
      </c>
    </row>
    <row r="10" spans="1:2" x14ac:dyDescent="0.2">
      <c r="A10">
        <v>1965</v>
      </c>
      <c r="B10">
        <v>78.100000000000009</v>
      </c>
    </row>
    <row r="11" spans="1:2" x14ac:dyDescent="0.2">
      <c r="A11">
        <v>1966</v>
      </c>
      <c r="B11">
        <v>178.7</v>
      </c>
    </row>
    <row r="12" spans="1:2" x14ac:dyDescent="0.2">
      <c r="A12">
        <v>1967</v>
      </c>
      <c r="B12">
        <v>332.8</v>
      </c>
    </row>
    <row r="13" spans="1:2" x14ac:dyDescent="0.2">
      <c r="A13">
        <v>1968</v>
      </c>
      <c r="B13">
        <v>283.8</v>
      </c>
    </row>
    <row r="14" spans="1:2" x14ac:dyDescent="0.2">
      <c r="A14">
        <v>1969</v>
      </c>
      <c r="B14">
        <v>134.60000000000002</v>
      </c>
    </row>
    <row r="15" spans="1:2" x14ac:dyDescent="0.2">
      <c r="A15">
        <v>1970</v>
      </c>
      <c r="B15">
        <v>191.89999999999998</v>
      </c>
    </row>
    <row r="16" spans="1:2" x14ac:dyDescent="0.2">
      <c r="A16">
        <v>1971</v>
      </c>
      <c r="B16">
        <v>107</v>
      </c>
    </row>
    <row r="17" spans="1:2" x14ac:dyDescent="0.2">
      <c r="A17">
        <v>1972</v>
      </c>
      <c r="B17">
        <v>63.499999999999993</v>
      </c>
    </row>
    <row r="18" spans="1:2" x14ac:dyDescent="0.2">
      <c r="A18">
        <v>1973</v>
      </c>
      <c r="B18">
        <v>297.40000000000003</v>
      </c>
    </row>
    <row r="19" spans="1:2" x14ac:dyDescent="0.2">
      <c r="A19">
        <v>1974</v>
      </c>
      <c r="B19">
        <v>54.5</v>
      </c>
    </row>
    <row r="20" spans="1:2" x14ac:dyDescent="0.2">
      <c r="A20">
        <v>1975</v>
      </c>
      <c r="B20">
        <v>218.7</v>
      </c>
    </row>
    <row r="21" spans="1:2" x14ac:dyDescent="0.2">
      <c r="A21">
        <v>1976</v>
      </c>
      <c r="B21">
        <v>242.4</v>
      </c>
    </row>
    <row r="22" spans="1:2" x14ac:dyDescent="0.2">
      <c r="A22">
        <v>1977</v>
      </c>
      <c r="B22">
        <v>254.3</v>
      </c>
    </row>
    <row r="23" spans="1:2" x14ac:dyDescent="0.2">
      <c r="A23">
        <v>1978</v>
      </c>
      <c r="B23">
        <v>180.39999999999998</v>
      </c>
    </row>
    <row r="24" spans="1:2" x14ac:dyDescent="0.2">
      <c r="A24">
        <v>1979</v>
      </c>
      <c r="B24">
        <v>219.5</v>
      </c>
    </row>
    <row r="25" spans="1:2" x14ac:dyDescent="0.2">
      <c r="A25">
        <v>1980</v>
      </c>
      <c r="B25">
        <v>92.1</v>
      </c>
    </row>
    <row r="26" spans="1:2" x14ac:dyDescent="0.2">
      <c r="A26">
        <v>1981</v>
      </c>
      <c r="B26">
        <v>63.099999999999987</v>
      </c>
    </row>
    <row r="27" spans="1:2" x14ac:dyDescent="0.2">
      <c r="A27">
        <v>1982</v>
      </c>
      <c r="B27">
        <v>104.6</v>
      </c>
    </row>
    <row r="28" spans="1:2" x14ac:dyDescent="0.2">
      <c r="A28">
        <v>1983</v>
      </c>
      <c r="B28">
        <v>165.9</v>
      </c>
    </row>
    <row r="29" spans="1:2" x14ac:dyDescent="0.2">
      <c r="A29">
        <v>1984</v>
      </c>
      <c r="B29">
        <v>253.20000000000002</v>
      </c>
    </row>
    <row r="30" spans="1:2" x14ac:dyDescent="0.2">
      <c r="A30">
        <v>1985</v>
      </c>
      <c r="B30">
        <v>196.49999999999997</v>
      </c>
    </row>
    <row r="31" spans="1:2" x14ac:dyDescent="0.2">
      <c r="A31">
        <v>1986</v>
      </c>
      <c r="B31">
        <v>95.2</v>
      </c>
    </row>
    <row r="32" spans="1:2" x14ac:dyDescent="0.2">
      <c r="A32">
        <v>1987</v>
      </c>
      <c r="B32">
        <v>184.1</v>
      </c>
    </row>
    <row r="33" spans="1:2" x14ac:dyDescent="0.2">
      <c r="A33">
        <v>1988</v>
      </c>
      <c r="B33">
        <v>269.89999999999998</v>
      </c>
    </row>
    <row r="34" spans="1:2" x14ac:dyDescent="0.2">
      <c r="A34">
        <v>1989</v>
      </c>
      <c r="B34">
        <v>159.5</v>
      </c>
    </row>
    <row r="35" spans="1:2" x14ac:dyDescent="0.2">
      <c r="A35">
        <v>1990</v>
      </c>
      <c r="B35">
        <v>181.5</v>
      </c>
    </row>
    <row r="36" spans="1:2" x14ac:dyDescent="0.2">
      <c r="A36">
        <v>1991</v>
      </c>
      <c r="B36">
        <v>175.3</v>
      </c>
    </row>
    <row r="37" spans="1:2" x14ac:dyDescent="0.2">
      <c r="A37">
        <v>1992</v>
      </c>
      <c r="B37">
        <v>157.89999999999998</v>
      </c>
    </row>
    <row r="38" spans="1:2" x14ac:dyDescent="0.2">
      <c r="A38">
        <v>1993</v>
      </c>
      <c r="B38">
        <v>175.39999999999998</v>
      </c>
    </row>
    <row r="39" spans="1:2" x14ac:dyDescent="0.2">
      <c r="A39">
        <v>1994</v>
      </c>
      <c r="B39">
        <v>229.2</v>
      </c>
    </row>
    <row r="40" spans="1:2" x14ac:dyDescent="0.2">
      <c r="A40">
        <v>1995</v>
      </c>
      <c r="B40">
        <v>256.3</v>
      </c>
    </row>
    <row r="41" spans="1:2" x14ac:dyDescent="0.2">
      <c r="A41">
        <v>1996</v>
      </c>
      <c r="B41">
        <v>130.89999999999998</v>
      </c>
    </row>
    <row r="42" spans="1:2" x14ac:dyDescent="0.2">
      <c r="A42">
        <v>1997</v>
      </c>
      <c r="B42">
        <v>120.89999999999999</v>
      </c>
    </row>
    <row r="43" spans="1:2" x14ac:dyDescent="0.2">
      <c r="A43">
        <v>1998</v>
      </c>
      <c r="B43">
        <v>174.4</v>
      </c>
    </row>
    <row r="44" spans="1:2" x14ac:dyDescent="0.2">
      <c r="A44">
        <v>1999</v>
      </c>
      <c r="B44">
        <v>120</v>
      </c>
    </row>
    <row r="45" spans="1:2" x14ac:dyDescent="0.2">
      <c r="A45">
        <v>2000</v>
      </c>
      <c r="B45">
        <v>91.3</v>
      </c>
    </row>
    <row r="46" spans="1:2" x14ac:dyDescent="0.2">
      <c r="A46">
        <v>2001</v>
      </c>
      <c r="B46">
        <v>160.1</v>
      </c>
    </row>
    <row r="47" spans="1:2" x14ac:dyDescent="0.2">
      <c r="A47">
        <v>2002</v>
      </c>
      <c r="B47">
        <v>209.39999999999998</v>
      </c>
    </row>
    <row r="48" spans="1:2" x14ac:dyDescent="0.2">
      <c r="A48">
        <v>2003</v>
      </c>
      <c r="B48">
        <v>179.8</v>
      </c>
    </row>
    <row r="49" spans="1:2" x14ac:dyDescent="0.2">
      <c r="A49">
        <v>2004</v>
      </c>
      <c r="B49">
        <v>148</v>
      </c>
    </row>
    <row r="50" spans="1:2" x14ac:dyDescent="0.2">
      <c r="A50">
        <v>2005</v>
      </c>
      <c r="B50">
        <v>75.7</v>
      </c>
    </row>
    <row r="51" spans="1:2" x14ac:dyDescent="0.2">
      <c r="A51">
        <v>2006</v>
      </c>
      <c r="B51">
        <v>232.6</v>
      </c>
    </row>
    <row r="52" spans="1:2" x14ac:dyDescent="0.2">
      <c r="A52">
        <v>2007</v>
      </c>
      <c r="B52">
        <v>178.4</v>
      </c>
    </row>
    <row r="53" spans="1:2" x14ac:dyDescent="0.2">
      <c r="A53">
        <v>2008</v>
      </c>
      <c r="B53">
        <v>210.00000000000003</v>
      </c>
    </row>
    <row r="54" spans="1:2" x14ac:dyDescent="0.2">
      <c r="A54">
        <v>2009</v>
      </c>
      <c r="B54">
        <v>186.8</v>
      </c>
    </row>
    <row r="55" spans="1:2" x14ac:dyDescent="0.2">
      <c r="A55">
        <v>2010</v>
      </c>
      <c r="B55">
        <v>212.70000000000005</v>
      </c>
    </row>
    <row r="56" spans="1:2" x14ac:dyDescent="0.2">
      <c r="A56">
        <v>2011</v>
      </c>
      <c r="B56">
        <v>117.50000000000001</v>
      </c>
    </row>
    <row r="57" spans="1:2" x14ac:dyDescent="0.2">
      <c r="A57">
        <v>2012</v>
      </c>
      <c r="B57">
        <v>185.8</v>
      </c>
    </row>
    <row r="58" spans="1:2" x14ac:dyDescent="0.2">
      <c r="A58">
        <v>2013</v>
      </c>
      <c r="B58">
        <v>146.1</v>
      </c>
    </row>
    <row r="59" spans="1:2" x14ac:dyDescent="0.2">
      <c r="A59">
        <v>2014</v>
      </c>
      <c r="B59">
        <v>164.1</v>
      </c>
    </row>
    <row r="60" spans="1:2" x14ac:dyDescent="0.2">
      <c r="A60">
        <v>2015</v>
      </c>
      <c r="B60">
        <v>214.1</v>
      </c>
    </row>
    <row r="61" spans="1:2" x14ac:dyDescent="0.2">
      <c r="A61">
        <v>2016</v>
      </c>
      <c r="B61">
        <v>156.4</v>
      </c>
    </row>
    <row r="62" spans="1:2" x14ac:dyDescent="0.2">
      <c r="A62">
        <v>2017</v>
      </c>
      <c r="B62">
        <v>163.79999999999998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53519惠农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2019-03-04T01:17:46Z</dcterms:modified>
</cp:coreProperties>
</file>