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llvm-3.8.0.src/tools/clang/tools/clang-smartlog/data/output snippet/"/>
    </mc:Choice>
  </mc:AlternateContent>
  <bookViews>
    <workbookView xWindow="0" yWindow="460" windowWidth="25600" windowHeight="1432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27" i="1"/>
  <c r="I28" i="1"/>
  <c r="J28" i="1"/>
  <c r="I29" i="1"/>
  <c r="J29" i="1"/>
  <c r="I30" i="1"/>
  <c r="J30" i="1"/>
  <c r="I31" i="1"/>
  <c r="J31" i="1"/>
  <c r="I26" i="1"/>
  <c r="I32" i="1"/>
  <c r="H32" i="1"/>
  <c r="J32" i="1"/>
  <c r="J26" i="1"/>
  <c r="O26" i="1"/>
  <c r="O27" i="1"/>
  <c r="O28" i="1"/>
  <c r="O29" i="1"/>
  <c r="O30" i="1"/>
  <c r="O31" i="1"/>
  <c r="O32" i="1"/>
  <c r="M26" i="1"/>
  <c r="M27" i="1"/>
  <c r="M28" i="1"/>
  <c r="M29" i="1"/>
  <c r="M30" i="1"/>
  <c r="M31" i="1"/>
  <c r="M32" i="1"/>
  <c r="P32" i="1"/>
  <c r="N32" i="1"/>
  <c r="E14" i="2"/>
  <c r="E15" i="2"/>
  <c r="E16" i="2"/>
  <c r="E17" i="2"/>
  <c r="E18" i="2"/>
  <c r="E19" i="2"/>
  <c r="E13" i="2"/>
  <c r="C14" i="2"/>
  <c r="C15" i="2"/>
  <c r="C16" i="2"/>
  <c r="C17" i="2"/>
  <c r="C18" i="2"/>
  <c r="C19" i="2"/>
  <c r="C13" i="2"/>
  <c r="F2" i="2"/>
  <c r="F3" i="2"/>
  <c r="F4" i="2"/>
  <c r="F5" i="2"/>
  <c r="F6" i="2"/>
  <c r="F7" i="2"/>
  <c r="E8" i="2"/>
  <c r="C8" i="2"/>
  <c r="F8" i="2"/>
  <c r="F13" i="2"/>
  <c r="F14" i="2"/>
  <c r="F15" i="2"/>
  <c r="F16" i="2"/>
  <c r="F17" i="2"/>
  <c r="F18" i="2"/>
  <c r="B19" i="2"/>
  <c r="F19" i="2"/>
  <c r="D2" i="2"/>
  <c r="D3" i="2"/>
  <c r="D4" i="2"/>
  <c r="D5" i="2"/>
  <c r="D6" i="2"/>
  <c r="D7" i="2"/>
  <c r="B8" i="2"/>
  <c r="D8" i="2"/>
  <c r="D13" i="2"/>
  <c r="D14" i="2"/>
  <c r="D15" i="2"/>
  <c r="D16" i="2"/>
  <c r="D17" i="2"/>
  <c r="D18" i="2"/>
  <c r="D19" i="2"/>
  <c r="P27" i="1"/>
  <c r="P28" i="1"/>
  <c r="P29" i="1"/>
  <c r="P30" i="1"/>
  <c r="P31" i="1"/>
  <c r="P26" i="1"/>
  <c r="N27" i="1"/>
  <c r="N28" i="1"/>
  <c r="N29" i="1"/>
  <c r="N30" i="1"/>
  <c r="N31" i="1"/>
  <c r="N26" i="1"/>
  <c r="L19" i="1"/>
  <c r="L20" i="1"/>
  <c r="L21" i="1"/>
  <c r="L22" i="1"/>
  <c r="L23" i="1"/>
  <c r="K24" i="1"/>
  <c r="H24" i="1"/>
  <c r="L24" i="1"/>
  <c r="L18" i="1"/>
  <c r="I24" i="1"/>
  <c r="O24" i="1"/>
  <c r="P18" i="1"/>
  <c r="P19" i="1"/>
  <c r="P20" i="1"/>
  <c r="P21" i="1"/>
  <c r="P22" i="1"/>
  <c r="P23" i="1"/>
  <c r="N18" i="1"/>
  <c r="N19" i="1"/>
  <c r="N20" i="1"/>
  <c r="N21" i="1"/>
  <c r="N22" i="1"/>
  <c r="N23" i="1"/>
  <c r="J18" i="1"/>
  <c r="J19" i="1"/>
  <c r="J20" i="1"/>
  <c r="J21" i="1"/>
  <c r="J22" i="1"/>
  <c r="J23" i="1"/>
  <c r="G18" i="1"/>
  <c r="G19" i="1"/>
  <c r="G20" i="1"/>
  <c r="G21" i="1"/>
  <c r="G22" i="1"/>
  <c r="G23" i="1"/>
  <c r="E18" i="1"/>
  <c r="E19" i="1"/>
  <c r="E20" i="1"/>
  <c r="E21" i="1"/>
  <c r="E22" i="1"/>
  <c r="E23" i="1"/>
  <c r="P24" i="1"/>
  <c r="M24" i="1"/>
  <c r="N24" i="1"/>
  <c r="J24" i="1"/>
  <c r="F24" i="1"/>
  <c r="C24" i="1"/>
  <c r="G24" i="1"/>
  <c r="D24" i="1"/>
  <c r="B24" i="1"/>
  <c r="E24" i="1"/>
  <c r="D8" i="1"/>
  <c r="B8" i="1"/>
  <c r="E8" i="1"/>
  <c r="F8" i="1"/>
  <c r="C8" i="1"/>
  <c r="G8" i="1"/>
  <c r="O8" i="1"/>
  <c r="H8" i="1"/>
  <c r="P8" i="1"/>
  <c r="M8" i="1"/>
  <c r="N8" i="1"/>
  <c r="I8" i="1"/>
  <c r="J8" i="1"/>
  <c r="G2" i="1"/>
  <c r="G3" i="1"/>
  <c r="G4" i="1"/>
  <c r="G5" i="1"/>
  <c r="G6" i="1"/>
  <c r="G7" i="1"/>
  <c r="J2" i="1"/>
  <c r="J3" i="1"/>
  <c r="J4" i="1"/>
  <c r="J5" i="1"/>
  <c r="J6" i="1"/>
  <c r="J7" i="1"/>
  <c r="N2" i="1"/>
  <c r="N3" i="1"/>
  <c r="N4" i="1"/>
  <c r="N5" i="1"/>
  <c r="N6" i="1"/>
  <c r="N7" i="1"/>
  <c r="P2" i="1"/>
  <c r="P3" i="1"/>
  <c r="P4" i="1"/>
  <c r="P5" i="1"/>
  <c r="P6" i="1"/>
  <c r="P7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<sst xmlns="http://schemas.openxmlformats.org/spreadsheetml/2006/main" count="75" uniqueCount="38">
  <si>
    <t>httpd-2.4.10</t>
  </si>
  <si>
    <t>subversion-1.8.10</t>
  </si>
  <si>
    <t>mysql-5.6.17</t>
  </si>
  <si>
    <t>wireshark-1.12.2</t>
  </si>
  <si>
    <t>Total</t>
  </si>
  <si>
    <t>rate</t>
    <phoneticPr fontId="1" type="noConversion"/>
  </si>
  <si>
    <t>rate</t>
    <phoneticPr fontId="1" type="noConversion"/>
  </si>
  <si>
    <t>rate</t>
    <phoneticPr fontId="1" type="noConversion"/>
  </si>
  <si>
    <t>feathre based</t>
    <phoneticPr fontId="1" type="noConversion"/>
  </si>
  <si>
    <t>behavior based</t>
    <phoneticPr fontId="1" type="noConversion"/>
  </si>
  <si>
    <t>pattern based</t>
    <phoneticPr fontId="1" type="noConversion"/>
  </si>
  <si>
    <t>Total line</t>
    <phoneticPr fontId="1" type="noConversion"/>
  </si>
  <si>
    <t>Total file</t>
    <phoneticPr fontId="1" type="noConversion"/>
  </si>
  <si>
    <t>Analyzed line</t>
    <phoneticPr fontId="1" type="noConversion"/>
  </si>
  <si>
    <t>Analyzed file</t>
    <phoneticPr fontId="1" type="noConversion"/>
  </si>
  <si>
    <t>only C/C++ files</t>
    <phoneticPr fontId="1" type="noConversion"/>
  </si>
  <si>
    <t>exclude head files</t>
    <phoneticPr fontId="1" type="noConversion"/>
  </si>
  <si>
    <t>exclude blank</t>
    <phoneticPr fontId="1" type="noConversion"/>
  </si>
  <si>
    <t>exclude comment</t>
    <phoneticPr fontId="1" type="noConversion"/>
  </si>
  <si>
    <t>Project</t>
    <phoneticPr fontId="1" type="noConversion"/>
  </si>
  <si>
    <t>gimp-2.8.0</t>
    <phoneticPr fontId="1" type="noConversion"/>
  </si>
  <si>
    <t>postgresql-9.3.5</t>
    <phoneticPr fontId="1" type="noConversion"/>
  </si>
  <si>
    <t>only compiled files are analyzed</t>
    <phoneticPr fontId="1" type="noConversion"/>
  </si>
  <si>
    <t>total output callsites</t>
    <phoneticPr fontId="1" type="noConversion"/>
  </si>
  <si>
    <t>total keyword callsites</t>
    <phoneticPr fontId="1" type="noConversion"/>
  </si>
  <si>
    <t>behavior based(logging)</t>
    <phoneticPr fontId="1" type="noConversion"/>
  </si>
  <si>
    <t>behavior based(keyword)</t>
    <phoneticPr fontId="1" type="noConversion"/>
  </si>
  <si>
    <t>Projects</t>
    <phoneticPr fontId="1" type="noConversion"/>
  </si>
  <si>
    <t>LogAdvisor</t>
    <phoneticPr fontId="1" type="noConversion"/>
  </si>
  <si>
    <t>SmartLog</t>
    <phoneticPr fontId="1" type="noConversion"/>
  </si>
  <si>
    <t>Errlog</t>
    <phoneticPr fontId="1" type="noConversion"/>
  </si>
  <si>
    <t>% of LogAdvisor</t>
    <phoneticPr fontId="1" type="noConversion"/>
  </si>
  <si>
    <t>% of Errlog</t>
    <phoneticPr fontId="1" type="noConversion"/>
  </si>
  <si>
    <t>Logged snippet</t>
    <phoneticPr fontId="1" type="noConversion"/>
  </si>
  <si>
    <t>% of total</t>
    <phoneticPr fontId="1" type="noConversion"/>
  </si>
  <si>
    <t>% of syntax</t>
    <phoneticPr fontId="1" type="noConversion"/>
  </si>
  <si>
    <t>syntax equivalent snippet</t>
    <phoneticPr fontId="1" type="noConversion"/>
  </si>
  <si>
    <t>semantic equivalent snippet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</si>
</sst>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176" fontId="0" fillId="0" borderId="0" xfId="0" applyNumberFormat="1"/>
    <xf numFmtId="176" fontId="2" fillId="0" borderId="0" xfId="0" applyNumberFormat="1" applyFont="1"/>
    <xf numFmtId="10" fontId="2" fillId="0" borderId="0" xfId="0" applyNumberFormat="1" applyFont="1"/>
    <xf numFmtId="0" fontId="0" fillId="0" borderId="0" xfId="0" applyFont="1"/>
    <xf numFmtId="176" fontId="0" fillId="0" borderId="0" xfId="0" applyNumberFormat="1" applyFont="1"/>
    <xf numFmtId="10" fontId="0" fillId="0" borderId="0" xfId="0" applyNumberFormat="1" applyFont="1"/>
    <xf numFmtId="176" fontId="0" fillId="0" borderId="0" xfId="0" applyNumberFormat="1" applyBorder="1"/>
    <xf numFmtId="176" fontId="2" fillId="0" borderId="0" xfId="0" applyNumberFormat="1" applyFont="1" applyBorder="1"/>
    <xf numFmtId="176" fontId="0" fillId="0" borderId="0" xfId="0" applyNumberFormat="1" applyFont="1" applyBorder="1"/>
    <xf numFmtId="10" fontId="2" fillId="0" borderId="0" xfId="0" applyNumberFormat="1" applyFont="1" applyBorder="1"/>
    <xf numFmtId="0" fontId="0" fillId="0" borderId="0" xfId="0" applyAlignment="1">
      <alignment horizont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H13" sqref="H13"/>
    </sheetView>
  </sheetViews>
  <sheetFormatPr baseColWidth="10" defaultRowHeight="15" x14ac:dyDescent="0.15"/>
  <cols>
    <col min="1" max="1" width="18.5" bestFit="1" customWidth="1"/>
    <col min="2" max="3" width="11.5" style="4" bestFit="1" customWidth="1"/>
    <col min="4" max="4" width="14.5" style="4" bestFit="1" customWidth="1"/>
    <col min="5" max="5" width="7.5" style="2" customWidth="1"/>
    <col min="6" max="6" width="14.5" style="4" bestFit="1" customWidth="1"/>
    <col min="7" max="7" width="7.5" style="2" bestFit="1" customWidth="1"/>
    <col min="8" max="8" width="16.6640625" style="10" customWidth="1"/>
    <col min="9" max="9" width="15.5" style="4" bestFit="1" customWidth="1"/>
    <col min="10" max="10" width="11.5" style="2" customWidth="1"/>
    <col min="11" max="11" width="16.6640625" style="2" customWidth="1"/>
    <col min="12" max="12" width="8.5" style="2" bestFit="1" customWidth="1"/>
    <col min="13" max="13" width="16.5" style="4" customWidth="1"/>
    <col min="14" max="14" width="7.5" style="2" bestFit="1" customWidth="1"/>
    <col min="15" max="15" width="14.5" style="4" bestFit="1" customWidth="1"/>
    <col min="16" max="16" width="7.5" style="2" bestFit="1" customWidth="1"/>
  </cols>
  <sheetData>
    <row r="1" spans="1:16" x14ac:dyDescent="0.15">
      <c r="A1" t="s">
        <v>19</v>
      </c>
      <c r="B1" s="4" t="s">
        <v>11</v>
      </c>
      <c r="C1" s="4" t="s">
        <v>12</v>
      </c>
      <c r="D1" s="4" t="s">
        <v>13</v>
      </c>
      <c r="E1" s="2" t="s">
        <v>5</v>
      </c>
      <c r="F1" s="4" t="s">
        <v>14</v>
      </c>
      <c r="G1" s="2" t="s">
        <v>5</v>
      </c>
      <c r="H1" s="10" t="s">
        <v>23</v>
      </c>
      <c r="I1" s="4" t="s">
        <v>8</v>
      </c>
      <c r="J1" s="2" t="s">
        <v>5</v>
      </c>
      <c r="M1" s="4" t="s">
        <v>9</v>
      </c>
      <c r="N1" s="2" t="s">
        <v>6</v>
      </c>
      <c r="O1" s="4" t="s">
        <v>10</v>
      </c>
      <c r="P1" s="2" t="s">
        <v>7</v>
      </c>
    </row>
    <row r="2" spans="1:16" x14ac:dyDescent="0.15">
      <c r="A2" s="1" t="s">
        <v>0</v>
      </c>
      <c r="B2" s="5">
        <v>151747</v>
      </c>
      <c r="C2" s="5">
        <v>261</v>
      </c>
      <c r="D2" s="5">
        <v>113125</v>
      </c>
      <c r="E2" s="6">
        <f>D2/B2</f>
        <v>0.74548425998537038</v>
      </c>
      <c r="F2" s="5">
        <v>178</v>
      </c>
      <c r="G2" s="6">
        <f>F2/C2</f>
        <v>0.68199233716475094</v>
      </c>
      <c r="H2" s="11">
        <v>4628</v>
      </c>
      <c r="I2" s="4">
        <v>2568</v>
      </c>
      <c r="J2" s="2">
        <f t="shared" ref="J2:J8" si="0">I2/H2</f>
        <v>0.5548833189282627</v>
      </c>
      <c r="M2" s="4">
        <v>871</v>
      </c>
      <c r="N2" s="2">
        <f t="shared" ref="N2:N8" si="1">M2/H2</f>
        <v>0.18820224719101122</v>
      </c>
      <c r="O2" s="4">
        <v>264</v>
      </c>
      <c r="P2" s="9">
        <f t="shared" ref="P2:P8" si="2">O2/H2</f>
        <v>5.7044079515989631E-2</v>
      </c>
    </row>
    <row r="3" spans="1:16" s="3" customFormat="1" x14ac:dyDescent="0.15">
      <c r="A3" s="7" t="s">
        <v>1</v>
      </c>
      <c r="B3" s="8">
        <v>777367</v>
      </c>
      <c r="C3" s="8">
        <v>530</v>
      </c>
      <c r="D3" s="8">
        <v>253225</v>
      </c>
      <c r="E3" s="9">
        <f t="shared" ref="E3:E8" si="3">D3/B3</f>
        <v>0.32574704097292528</v>
      </c>
      <c r="F3" s="8">
        <v>382</v>
      </c>
      <c r="G3" s="9">
        <f t="shared" ref="G3:G8" si="4">F3/C3</f>
        <v>0.72075471698113203</v>
      </c>
      <c r="H3" s="12">
        <v>10218</v>
      </c>
      <c r="I3" s="8">
        <v>5975</v>
      </c>
      <c r="J3" s="9">
        <f t="shared" si="0"/>
        <v>0.58475239772949694</v>
      </c>
      <c r="K3" s="9"/>
      <c r="L3" s="9"/>
      <c r="M3" s="8">
        <v>3176</v>
      </c>
      <c r="N3" s="9">
        <f t="shared" si="1"/>
        <v>0.31082403601487568</v>
      </c>
      <c r="O3" s="8">
        <v>921</v>
      </c>
      <c r="P3" s="9">
        <f t="shared" si="2"/>
        <v>9.0135055783910747E-2</v>
      </c>
    </row>
    <row r="4" spans="1:16" x14ac:dyDescent="0.15">
      <c r="A4" s="1" t="s">
        <v>2</v>
      </c>
      <c r="B4" s="5">
        <v>1399693</v>
      </c>
      <c r="C4" s="5">
        <v>1712</v>
      </c>
      <c r="D4" s="5">
        <v>897888</v>
      </c>
      <c r="E4" s="6">
        <f t="shared" si="3"/>
        <v>0.64148924085495895</v>
      </c>
      <c r="F4" s="5">
        <v>800</v>
      </c>
      <c r="G4" s="6">
        <f t="shared" si="4"/>
        <v>0.46728971962616822</v>
      </c>
      <c r="H4" s="11">
        <v>22316</v>
      </c>
      <c r="I4" s="4">
        <v>13703</v>
      </c>
      <c r="J4" s="2">
        <f t="shared" si="0"/>
        <v>0.61404373543645818</v>
      </c>
      <c r="M4" s="4">
        <v>5667</v>
      </c>
      <c r="N4" s="2">
        <f t="shared" si="1"/>
        <v>0.25394335902491488</v>
      </c>
      <c r="O4" s="4">
        <v>552</v>
      </c>
      <c r="P4" s="9">
        <f t="shared" si="2"/>
        <v>2.4735615701738663E-2</v>
      </c>
    </row>
    <row r="5" spans="1:16" x14ac:dyDescent="0.15">
      <c r="A5" s="1" t="s">
        <v>21</v>
      </c>
      <c r="B5" s="5">
        <v>703213</v>
      </c>
      <c r="C5" s="5">
        <v>1105</v>
      </c>
      <c r="D5" s="5">
        <v>578069</v>
      </c>
      <c r="E5" s="6">
        <f t="shared" si="3"/>
        <v>0.8220396949430685</v>
      </c>
      <c r="F5" s="5">
        <v>719</v>
      </c>
      <c r="G5" s="6">
        <f t="shared" si="4"/>
        <v>0.65067873303167423</v>
      </c>
      <c r="H5" s="11">
        <v>32992</v>
      </c>
      <c r="I5" s="4">
        <v>24403</v>
      </c>
      <c r="J5" s="2">
        <f t="shared" si="0"/>
        <v>0.73966416100872934</v>
      </c>
      <c r="M5" s="4">
        <v>5715</v>
      </c>
      <c r="N5" s="2">
        <f t="shared" si="1"/>
        <v>0.17322381183317168</v>
      </c>
      <c r="O5" s="4">
        <v>1766</v>
      </c>
      <c r="P5" s="9">
        <f t="shared" si="2"/>
        <v>5.3528128031037826E-2</v>
      </c>
    </row>
    <row r="6" spans="1:16" s="3" customFormat="1" x14ac:dyDescent="0.15">
      <c r="A6" s="7" t="s">
        <v>20</v>
      </c>
      <c r="B6" s="8">
        <v>657017</v>
      </c>
      <c r="C6" s="8">
        <v>1600</v>
      </c>
      <c r="D6" s="8">
        <v>609011</v>
      </c>
      <c r="E6" s="9">
        <f t="shared" si="3"/>
        <v>0.92693339746155734</v>
      </c>
      <c r="F6" s="8">
        <v>1509</v>
      </c>
      <c r="G6" s="9">
        <f t="shared" si="4"/>
        <v>0.94312499999999999</v>
      </c>
      <c r="H6" s="12">
        <v>17794</v>
      </c>
      <c r="I6" s="8">
        <v>14367</v>
      </c>
      <c r="J6" s="9">
        <f t="shared" si="0"/>
        <v>0.80740699112060244</v>
      </c>
      <c r="K6" s="9"/>
      <c r="L6" s="9"/>
      <c r="M6" s="8">
        <v>1814</v>
      </c>
      <c r="N6" s="9">
        <f t="shared" si="1"/>
        <v>0.10194447566595481</v>
      </c>
      <c r="O6" s="8">
        <v>1344</v>
      </c>
      <c r="P6" s="9">
        <f t="shared" si="2"/>
        <v>7.5531077891424075E-2</v>
      </c>
    </row>
    <row r="7" spans="1:16" x14ac:dyDescent="0.15">
      <c r="A7" s="1" t="s">
        <v>3</v>
      </c>
      <c r="B7" s="5">
        <v>2671701</v>
      </c>
      <c r="C7" s="5">
        <v>2152</v>
      </c>
      <c r="D7" s="5">
        <v>2435272</v>
      </c>
      <c r="E7" s="6">
        <f t="shared" si="3"/>
        <v>0.91150619025107971</v>
      </c>
      <c r="F7" s="5">
        <v>1729</v>
      </c>
      <c r="G7" s="6">
        <f t="shared" si="4"/>
        <v>0.80343866171003719</v>
      </c>
      <c r="H7" s="11">
        <v>16679</v>
      </c>
      <c r="I7" s="4">
        <v>9627</v>
      </c>
      <c r="J7" s="2">
        <f t="shared" si="0"/>
        <v>0.57719287727081958</v>
      </c>
      <c r="M7" s="4">
        <v>2557</v>
      </c>
      <c r="N7" s="2">
        <f t="shared" si="1"/>
        <v>0.15330655315066852</v>
      </c>
      <c r="O7" s="4">
        <v>819</v>
      </c>
      <c r="P7" s="9">
        <f t="shared" si="2"/>
        <v>4.9103663289166016E-2</v>
      </c>
    </row>
    <row r="8" spans="1:16" x14ac:dyDescent="0.15">
      <c r="A8" s="1" t="s">
        <v>4</v>
      </c>
      <c r="B8" s="5">
        <f>SUM(B2:B7)</f>
        <v>6360738</v>
      </c>
      <c r="C8" s="5">
        <f>SUM(C2:C7)</f>
        <v>7360</v>
      </c>
      <c r="D8" s="5">
        <f>SUM(D2:D7)</f>
        <v>4886590</v>
      </c>
      <c r="E8" s="6">
        <f t="shared" si="3"/>
        <v>0.76824261587256071</v>
      </c>
      <c r="F8" s="5">
        <f>SUM(F2:F7)</f>
        <v>5317</v>
      </c>
      <c r="G8" s="6">
        <f t="shared" si="4"/>
        <v>0.72241847826086958</v>
      </c>
      <c r="H8" s="11">
        <f>SUM(H2:H7)</f>
        <v>104627</v>
      </c>
      <c r="I8" s="5">
        <f>SUM(I2:I7)</f>
        <v>70643</v>
      </c>
      <c r="J8" s="2">
        <f t="shared" si="0"/>
        <v>0.67518900475020793</v>
      </c>
      <c r="M8" s="5">
        <f>SUM(M2:M7)</f>
        <v>19800</v>
      </c>
      <c r="N8" s="2">
        <f t="shared" si="1"/>
        <v>0.18924369426629836</v>
      </c>
      <c r="O8" s="5">
        <f>SUM(O2:O7)</f>
        <v>5666</v>
      </c>
      <c r="P8" s="9">
        <f t="shared" si="2"/>
        <v>5.4154281399638717E-2</v>
      </c>
    </row>
    <row r="9" spans="1:16" x14ac:dyDescent="0.15">
      <c r="B9" s="4" t="s">
        <v>15</v>
      </c>
      <c r="O9"/>
      <c r="P9" s="9"/>
    </row>
    <row r="10" spans="1:16" x14ac:dyDescent="0.15">
      <c r="B10" s="4" t="s">
        <v>16</v>
      </c>
      <c r="O10" s="2"/>
      <c r="P10" s="9"/>
    </row>
    <row r="11" spans="1:16" x14ac:dyDescent="0.15">
      <c r="B11" s="4" t="s">
        <v>17</v>
      </c>
      <c r="O11" s="2"/>
      <c r="P11" s="9"/>
    </row>
    <row r="12" spans="1:16" x14ac:dyDescent="0.15">
      <c r="B12" s="4" t="s">
        <v>18</v>
      </c>
      <c r="P12" s="9"/>
    </row>
    <row r="13" spans="1:16" x14ac:dyDescent="0.15">
      <c r="D13" s="4" t="s">
        <v>22</v>
      </c>
      <c r="P13" s="9"/>
    </row>
    <row r="14" spans="1:16" x14ac:dyDescent="0.15">
      <c r="P14" s="9"/>
    </row>
    <row r="15" spans="1:16" x14ac:dyDescent="0.15">
      <c r="P15" s="9"/>
    </row>
    <row r="16" spans="1:16" x14ac:dyDescent="0.15">
      <c r="P16" s="9"/>
    </row>
    <row r="17" spans="1:16" x14ac:dyDescent="0.15">
      <c r="A17" t="s">
        <v>19</v>
      </c>
      <c r="B17" s="4" t="s">
        <v>11</v>
      </c>
      <c r="C17" s="4" t="s">
        <v>12</v>
      </c>
      <c r="D17" s="4" t="s">
        <v>13</v>
      </c>
      <c r="E17" s="2" t="s">
        <v>5</v>
      </c>
      <c r="F17" s="4" t="s">
        <v>14</v>
      </c>
      <c r="G17" s="2" t="s">
        <v>5</v>
      </c>
      <c r="H17" s="10" t="s">
        <v>24</v>
      </c>
      <c r="I17" s="4" t="s">
        <v>8</v>
      </c>
      <c r="J17" s="2" t="s">
        <v>5</v>
      </c>
      <c r="K17" s="4" t="s">
        <v>26</v>
      </c>
      <c r="L17" s="2" t="s">
        <v>6</v>
      </c>
      <c r="M17" s="4" t="s">
        <v>25</v>
      </c>
      <c r="N17" s="2" t="s">
        <v>6</v>
      </c>
      <c r="O17" s="4" t="s">
        <v>10</v>
      </c>
      <c r="P17" s="9" t="s">
        <v>7</v>
      </c>
    </row>
    <row r="18" spans="1:16" x14ac:dyDescent="0.15">
      <c r="A18" s="1" t="s">
        <v>0</v>
      </c>
      <c r="B18" s="5">
        <v>151747</v>
      </c>
      <c r="C18" s="5">
        <v>261</v>
      </c>
      <c r="D18" s="5">
        <v>113125</v>
      </c>
      <c r="E18" s="6">
        <f>D18/B18</f>
        <v>0.74548425998537038</v>
      </c>
      <c r="F18" s="5">
        <v>178</v>
      </c>
      <c r="G18" s="6">
        <f>F18/C18</f>
        <v>0.68199233716475094</v>
      </c>
      <c r="H18" s="11">
        <v>5195</v>
      </c>
      <c r="I18" s="4">
        <v>3748</v>
      </c>
      <c r="J18" s="2">
        <f t="shared" ref="J18:J24" si="5">I18/H18</f>
        <v>0.72146294513955722</v>
      </c>
      <c r="K18" s="4">
        <v>1811</v>
      </c>
      <c r="L18" s="2">
        <f>K18/H18</f>
        <v>0.34860442733397495</v>
      </c>
      <c r="M18" s="4">
        <v>1233</v>
      </c>
      <c r="N18" s="2">
        <f t="shared" ref="N18:N24" si="6">M18/H18</f>
        <v>0.23734359961501444</v>
      </c>
      <c r="O18" s="4">
        <v>388</v>
      </c>
      <c r="P18" s="9">
        <f t="shared" ref="P18:P24" si="7">O18/H18</f>
        <v>7.4687199230028881E-2</v>
      </c>
    </row>
    <row r="19" spans="1:16" x14ac:dyDescent="0.15">
      <c r="A19" s="7" t="s">
        <v>1</v>
      </c>
      <c r="B19" s="8">
        <v>777367</v>
      </c>
      <c r="C19" s="8">
        <v>530</v>
      </c>
      <c r="D19" s="8">
        <v>253225</v>
      </c>
      <c r="E19" s="9">
        <f t="shared" ref="E19:E24" si="8">D19/B19</f>
        <v>0.32574704097292528</v>
      </c>
      <c r="F19" s="8">
        <v>382</v>
      </c>
      <c r="G19" s="9">
        <f t="shared" ref="G19:G24" si="9">F19/C19</f>
        <v>0.72075471698113203</v>
      </c>
      <c r="H19" s="12">
        <v>10749</v>
      </c>
      <c r="I19" s="8">
        <v>6986</v>
      </c>
      <c r="J19" s="9">
        <f t="shared" si="5"/>
        <v>0.64992092287654668</v>
      </c>
      <c r="K19" s="8">
        <v>4392</v>
      </c>
      <c r="L19" s="2">
        <f t="shared" ref="L19:L24" si="10">K19/H19</f>
        <v>0.40859614847892828</v>
      </c>
      <c r="M19" s="8">
        <v>4068</v>
      </c>
      <c r="N19" s="9">
        <f t="shared" si="6"/>
        <v>0.37845380965671227</v>
      </c>
      <c r="O19" s="8">
        <v>962</v>
      </c>
      <c r="P19" s="9">
        <f t="shared" si="7"/>
        <v>8.9496697367196953E-2</v>
      </c>
    </row>
    <row r="20" spans="1:16" x14ac:dyDescent="0.15">
      <c r="A20" s="1" t="s">
        <v>2</v>
      </c>
      <c r="B20" s="5">
        <v>1399693</v>
      </c>
      <c r="C20" s="5">
        <v>1712</v>
      </c>
      <c r="D20" s="5">
        <v>897888</v>
      </c>
      <c r="E20" s="6">
        <f t="shared" si="8"/>
        <v>0.64148924085495895</v>
      </c>
      <c r="F20" s="5">
        <v>800</v>
      </c>
      <c r="G20" s="6">
        <f t="shared" si="9"/>
        <v>0.46728971962616822</v>
      </c>
      <c r="H20" s="11">
        <v>24565</v>
      </c>
      <c r="I20" s="4">
        <v>15874</v>
      </c>
      <c r="J20" s="2">
        <f t="shared" si="5"/>
        <v>0.64620394870751063</v>
      </c>
      <c r="K20" s="4">
        <v>8178</v>
      </c>
      <c r="L20" s="2">
        <f t="shared" si="10"/>
        <v>0.33291268064319152</v>
      </c>
      <c r="M20" s="4">
        <v>7213</v>
      </c>
      <c r="N20" s="2">
        <f t="shared" si="6"/>
        <v>0.29362914716059435</v>
      </c>
      <c r="O20" s="4">
        <v>572</v>
      </c>
      <c r="P20" s="9">
        <f t="shared" si="7"/>
        <v>2.3285161815591288E-2</v>
      </c>
    </row>
    <row r="21" spans="1:16" x14ac:dyDescent="0.15">
      <c r="A21" s="1" t="s">
        <v>21</v>
      </c>
      <c r="B21" s="5">
        <v>703213</v>
      </c>
      <c r="C21" s="5">
        <v>1105</v>
      </c>
      <c r="D21" s="5">
        <v>578069</v>
      </c>
      <c r="E21" s="6">
        <f t="shared" si="8"/>
        <v>0.8220396949430685</v>
      </c>
      <c r="F21" s="5">
        <v>719</v>
      </c>
      <c r="G21" s="6">
        <f t="shared" si="9"/>
        <v>0.65067873303167423</v>
      </c>
      <c r="H21" s="11">
        <v>35081</v>
      </c>
      <c r="I21" s="4">
        <v>27598</v>
      </c>
      <c r="J21" s="2">
        <f t="shared" si="5"/>
        <v>0.78669365183432627</v>
      </c>
      <c r="K21" s="4">
        <v>6905</v>
      </c>
      <c r="L21" s="2">
        <f t="shared" si="10"/>
        <v>0.19683019298195603</v>
      </c>
      <c r="M21" s="4">
        <v>6152</v>
      </c>
      <c r="N21" s="2">
        <f t="shared" si="6"/>
        <v>0.17536558250905049</v>
      </c>
      <c r="O21" s="4">
        <v>1784</v>
      </c>
      <c r="P21" s="9">
        <f t="shared" si="7"/>
        <v>5.0853738490921015E-2</v>
      </c>
    </row>
    <row r="22" spans="1:16" x14ac:dyDescent="0.15">
      <c r="A22" s="7" t="s">
        <v>20</v>
      </c>
      <c r="B22" s="8">
        <v>657017</v>
      </c>
      <c r="C22" s="8">
        <v>1600</v>
      </c>
      <c r="D22" s="8">
        <v>609011</v>
      </c>
      <c r="E22" s="9">
        <f t="shared" si="8"/>
        <v>0.92693339746155734</v>
      </c>
      <c r="F22" s="8">
        <v>1509</v>
      </c>
      <c r="G22" s="9">
        <f t="shared" si="9"/>
        <v>0.94312499999999999</v>
      </c>
      <c r="H22" s="12">
        <v>18854</v>
      </c>
      <c r="I22" s="8">
        <v>15620</v>
      </c>
      <c r="J22" s="9">
        <f t="shared" si="5"/>
        <v>0.8284714119019837</v>
      </c>
      <c r="K22" s="8">
        <v>2809</v>
      </c>
      <c r="L22" s="2">
        <f t="shared" si="10"/>
        <v>0.14898695237084969</v>
      </c>
      <c r="M22" s="8">
        <v>2305</v>
      </c>
      <c r="N22" s="9">
        <f t="shared" si="6"/>
        <v>0.12225522435557441</v>
      </c>
      <c r="O22" s="8">
        <v>1263</v>
      </c>
      <c r="P22" s="9">
        <f t="shared" si="7"/>
        <v>6.6988437466850542E-2</v>
      </c>
    </row>
    <row r="23" spans="1:16" x14ac:dyDescent="0.15">
      <c r="A23" s="1" t="s">
        <v>3</v>
      </c>
      <c r="B23" s="5">
        <v>2671701</v>
      </c>
      <c r="C23" s="5">
        <v>2152</v>
      </c>
      <c r="D23" s="5">
        <v>2435272</v>
      </c>
      <c r="E23" s="6">
        <f t="shared" si="8"/>
        <v>0.91150619025107971</v>
      </c>
      <c r="F23" s="5">
        <v>1729</v>
      </c>
      <c r="G23" s="6">
        <f t="shared" si="9"/>
        <v>0.80343866171003719</v>
      </c>
      <c r="H23" s="11">
        <v>18445</v>
      </c>
      <c r="I23" s="4">
        <v>12712</v>
      </c>
      <c r="J23" s="2">
        <f t="shared" si="5"/>
        <v>0.68918406072106264</v>
      </c>
      <c r="K23" s="4">
        <v>4913</v>
      </c>
      <c r="L23" s="2">
        <f t="shared" si="10"/>
        <v>0.26635944700460829</v>
      </c>
      <c r="M23" s="4">
        <v>3329</v>
      </c>
      <c r="N23" s="2">
        <f t="shared" si="6"/>
        <v>0.18048251558687992</v>
      </c>
      <c r="O23" s="4">
        <v>1160</v>
      </c>
      <c r="P23" s="2">
        <f t="shared" si="7"/>
        <v>6.2889671997831395E-2</v>
      </c>
    </row>
    <row r="24" spans="1:16" x14ac:dyDescent="0.15">
      <c r="A24" s="1" t="s">
        <v>4</v>
      </c>
      <c r="B24" s="5">
        <f>SUM(B18:B23)</f>
        <v>6360738</v>
      </c>
      <c r="C24" s="5">
        <f>SUM(C18:C23)</f>
        <v>7360</v>
      </c>
      <c r="D24" s="5">
        <f>SUM(D18:D23)</f>
        <v>4886590</v>
      </c>
      <c r="E24" s="6">
        <f t="shared" si="8"/>
        <v>0.76824261587256071</v>
      </c>
      <c r="F24" s="5">
        <f>SUM(F18:F23)</f>
        <v>5317</v>
      </c>
      <c r="G24" s="6">
        <f t="shared" si="9"/>
        <v>0.72241847826086958</v>
      </c>
      <c r="H24" s="11">
        <f>SUM(H18:H23)</f>
        <v>112889</v>
      </c>
      <c r="I24" s="5">
        <f>SUM(I18:I23)</f>
        <v>82538</v>
      </c>
      <c r="J24" s="2">
        <f t="shared" si="5"/>
        <v>0.73114298115848309</v>
      </c>
      <c r="K24" s="5">
        <f>SUM(K18:K23)</f>
        <v>29008</v>
      </c>
      <c r="L24" s="2">
        <f t="shared" si="10"/>
        <v>0.25696037700750296</v>
      </c>
      <c r="M24" s="5">
        <f>SUM(M18:M23)</f>
        <v>24300</v>
      </c>
      <c r="N24" s="2">
        <f t="shared" si="6"/>
        <v>0.21525569364597083</v>
      </c>
      <c r="O24" s="5">
        <f>SUM(O18:O23)</f>
        <v>6129</v>
      </c>
      <c r="P24" s="2">
        <f t="shared" si="7"/>
        <v>5.4292269397372639E-2</v>
      </c>
    </row>
    <row r="25" spans="1:16" x14ac:dyDescent="0.15">
      <c r="A25" s="1"/>
      <c r="B25" s="5"/>
      <c r="C25" s="5"/>
      <c r="D25" s="5"/>
      <c r="E25" s="6"/>
      <c r="F25" s="6"/>
      <c r="G25" s="6"/>
      <c r="H25" s="13"/>
      <c r="I25" s="6"/>
      <c r="J25" s="6"/>
      <c r="K25" s="6"/>
      <c r="L25" s="6"/>
      <c r="M25" s="6"/>
      <c r="N25" s="6"/>
      <c r="O25" s="6"/>
      <c r="P25" s="6"/>
    </row>
    <row r="26" spans="1:16" x14ac:dyDescent="0.15">
      <c r="A26" s="1"/>
      <c r="B26" s="5"/>
      <c r="C26" s="5"/>
      <c r="D26" s="5"/>
      <c r="E26" s="6"/>
      <c r="F26" s="5"/>
      <c r="G26" s="6"/>
      <c r="H26" s="11">
        <v>5195</v>
      </c>
      <c r="I26" s="5">
        <f t="shared" ref="I26:I31" si="11">I18</f>
        <v>3748</v>
      </c>
      <c r="J26" s="6">
        <f>I26/H26</f>
        <v>0.72146294513955722</v>
      </c>
      <c r="K26" s="5"/>
      <c r="L26" s="6"/>
      <c r="M26" s="5">
        <f t="shared" ref="M26:M31" si="12">M18</f>
        <v>1233</v>
      </c>
      <c r="N26" s="6">
        <f>M26/I26</f>
        <v>0.32897545357524011</v>
      </c>
      <c r="O26" s="5">
        <f t="shared" ref="O26:O31" si="13">O18</f>
        <v>388</v>
      </c>
      <c r="P26" s="2">
        <f>O26/M26</f>
        <v>0.31467964314679642</v>
      </c>
    </row>
    <row r="27" spans="1:16" x14ac:dyDescent="0.15">
      <c r="A27" s="1"/>
      <c r="B27" s="5"/>
      <c r="C27" s="5"/>
      <c r="D27" s="5"/>
      <c r="E27" s="6"/>
      <c r="F27" s="6"/>
      <c r="G27" s="6"/>
      <c r="H27" s="12">
        <v>10749</v>
      </c>
      <c r="I27" s="5">
        <f t="shared" si="11"/>
        <v>6986</v>
      </c>
      <c r="J27" s="6">
        <f t="shared" ref="J27:J32" si="14">I27/H27</f>
        <v>0.64992092287654668</v>
      </c>
      <c r="K27" s="5"/>
      <c r="L27" s="6"/>
      <c r="M27" s="5">
        <f t="shared" si="12"/>
        <v>4068</v>
      </c>
      <c r="N27" s="6">
        <f t="shared" ref="N27:N32" si="15">M27/I27</f>
        <v>0.58230747208703115</v>
      </c>
      <c r="O27" s="5">
        <f t="shared" si="13"/>
        <v>962</v>
      </c>
      <c r="P27" s="2">
        <f t="shared" ref="P27:P32" si="16">O27/M27</f>
        <v>0.23647984267453295</v>
      </c>
    </row>
    <row r="28" spans="1:16" x14ac:dyDescent="0.15">
      <c r="H28" s="11">
        <v>24565</v>
      </c>
      <c r="I28" s="5">
        <f t="shared" si="11"/>
        <v>15874</v>
      </c>
      <c r="J28" s="6">
        <f t="shared" si="14"/>
        <v>0.64620394870751063</v>
      </c>
      <c r="K28" s="5"/>
      <c r="L28" s="6"/>
      <c r="M28" s="5">
        <f t="shared" si="12"/>
        <v>7213</v>
      </c>
      <c r="N28" s="6">
        <f t="shared" si="15"/>
        <v>0.45439082776867834</v>
      </c>
      <c r="O28" s="5">
        <f t="shared" si="13"/>
        <v>572</v>
      </c>
      <c r="P28" s="2">
        <f t="shared" si="16"/>
        <v>7.9301261610980181E-2</v>
      </c>
    </row>
    <row r="29" spans="1:16" x14ac:dyDescent="0.15">
      <c r="H29" s="11">
        <v>35081</v>
      </c>
      <c r="I29" s="5">
        <f t="shared" si="11"/>
        <v>27598</v>
      </c>
      <c r="J29" s="6">
        <f t="shared" si="14"/>
        <v>0.78669365183432627</v>
      </c>
      <c r="K29" s="5"/>
      <c r="L29" s="6"/>
      <c r="M29" s="5">
        <f t="shared" si="12"/>
        <v>6152</v>
      </c>
      <c r="N29" s="6">
        <f t="shared" si="15"/>
        <v>0.22291470396405536</v>
      </c>
      <c r="O29" s="5">
        <f t="shared" si="13"/>
        <v>1784</v>
      </c>
      <c r="P29" s="2">
        <f t="shared" si="16"/>
        <v>0.28998699609882966</v>
      </c>
    </row>
    <row r="30" spans="1:16" x14ac:dyDescent="0.15">
      <c r="H30" s="12">
        <v>18854</v>
      </c>
      <c r="I30" s="5">
        <f t="shared" si="11"/>
        <v>15620</v>
      </c>
      <c r="J30" s="6">
        <f t="shared" si="14"/>
        <v>0.8284714119019837</v>
      </c>
      <c r="K30" s="5"/>
      <c r="L30" s="6"/>
      <c r="M30" s="5">
        <f t="shared" si="12"/>
        <v>2305</v>
      </c>
      <c r="N30" s="6">
        <f t="shared" si="15"/>
        <v>0.14756722151088347</v>
      </c>
      <c r="O30" s="5">
        <f t="shared" si="13"/>
        <v>1263</v>
      </c>
      <c r="P30" s="2">
        <f t="shared" si="16"/>
        <v>0.54793926247288505</v>
      </c>
    </row>
    <row r="31" spans="1:16" x14ac:dyDescent="0.15">
      <c r="H31" s="11">
        <v>18445</v>
      </c>
      <c r="I31" s="5">
        <f t="shared" si="11"/>
        <v>12712</v>
      </c>
      <c r="J31" s="6">
        <f t="shared" si="14"/>
        <v>0.68918406072106264</v>
      </c>
      <c r="K31" s="5"/>
      <c r="L31" s="6"/>
      <c r="M31" s="5">
        <f t="shared" si="12"/>
        <v>3329</v>
      </c>
      <c r="N31" s="6">
        <f t="shared" si="15"/>
        <v>0.26187853996224042</v>
      </c>
      <c r="O31" s="5">
        <f t="shared" si="13"/>
        <v>1160</v>
      </c>
      <c r="P31" s="2">
        <f t="shared" si="16"/>
        <v>0.34845298888555121</v>
      </c>
    </row>
    <row r="32" spans="1:16" x14ac:dyDescent="0.15">
      <c r="H32" s="11">
        <f>SUM(H26:H31)</f>
        <v>112889</v>
      </c>
      <c r="I32" s="5">
        <f>SUM(I26:I31)</f>
        <v>82538</v>
      </c>
      <c r="J32" s="6">
        <f t="shared" si="14"/>
        <v>0.73114298115848309</v>
      </c>
      <c r="M32" s="5">
        <f>SUM(M26:M31)</f>
        <v>24300</v>
      </c>
      <c r="N32" s="6">
        <f t="shared" si="15"/>
        <v>0.2944098475853546</v>
      </c>
      <c r="O32" s="5">
        <f>SUM(O26:O31)</f>
        <v>6129</v>
      </c>
      <c r="P32" s="2">
        <f t="shared" si="16"/>
        <v>0.25222222222222224</v>
      </c>
    </row>
    <row r="44" spans="4:4" x14ac:dyDescent="0.15">
      <c r="D44" s="2"/>
    </row>
    <row r="45" spans="4:4" x14ac:dyDescent="0.15">
      <c r="D45" s="2"/>
    </row>
    <row r="46" spans="4:4" x14ac:dyDescent="0.15">
      <c r="D46" s="2"/>
    </row>
    <row r="47" spans="4:4" x14ac:dyDescent="0.15">
      <c r="D47" s="2"/>
    </row>
    <row r="48" spans="4:4" x14ac:dyDescent="0.15">
      <c r="D48" s="2"/>
    </row>
    <row r="49" spans="4:4" x14ac:dyDescent="0.15">
      <c r="D49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2" sqref="D22"/>
    </sheetView>
  </sheetViews>
  <sheetFormatPr baseColWidth="10" defaultRowHeight="15" x14ac:dyDescent="0.15"/>
  <cols>
    <col min="1" max="1" width="18.5" bestFit="1" customWidth="1"/>
    <col min="2" max="2" width="21.5" bestFit="1" customWidth="1"/>
    <col min="3" max="3" width="28.5" bestFit="1" customWidth="1"/>
    <col min="4" max="4" width="16.5" bestFit="1" customWidth="1"/>
    <col min="5" max="5" width="30.5" bestFit="1" customWidth="1"/>
    <col min="6" max="6" width="12.5" bestFit="1" customWidth="1"/>
  </cols>
  <sheetData>
    <row r="1" spans="1:6" x14ac:dyDescent="0.15">
      <c r="A1" t="s">
        <v>27</v>
      </c>
      <c r="B1" t="s">
        <v>28</v>
      </c>
      <c r="C1" s="14" t="s">
        <v>29</v>
      </c>
      <c r="D1" s="14" t="s">
        <v>31</v>
      </c>
      <c r="E1" s="14" t="s">
        <v>30</v>
      </c>
      <c r="F1" s="14" t="s">
        <v>32</v>
      </c>
    </row>
    <row r="2" spans="1:6" x14ac:dyDescent="0.15">
      <c r="A2" s="1" t="s">
        <v>0</v>
      </c>
      <c r="B2" s="4">
        <v>3748</v>
      </c>
      <c r="C2" s="4">
        <v>1233</v>
      </c>
      <c r="D2" s="6">
        <f>C2/B2</f>
        <v>0.32897545357524011</v>
      </c>
      <c r="E2" s="4">
        <v>388</v>
      </c>
      <c r="F2" s="6">
        <f>E2/C2</f>
        <v>0.31467964314679642</v>
      </c>
    </row>
    <row r="3" spans="1:6" x14ac:dyDescent="0.15">
      <c r="A3" s="7" t="s">
        <v>1</v>
      </c>
      <c r="B3" s="8">
        <v>6986</v>
      </c>
      <c r="C3" s="8">
        <v>4068</v>
      </c>
      <c r="D3" s="6">
        <f>C3/B3</f>
        <v>0.58230747208703115</v>
      </c>
      <c r="E3" s="8">
        <v>962</v>
      </c>
      <c r="F3" s="6">
        <f>E3/C3</f>
        <v>0.23647984267453295</v>
      </c>
    </row>
    <row r="4" spans="1:6" x14ac:dyDescent="0.15">
      <c r="A4" s="1" t="s">
        <v>2</v>
      </c>
      <c r="B4" s="4">
        <v>15874</v>
      </c>
      <c r="C4" s="4">
        <v>7213</v>
      </c>
      <c r="D4" s="6">
        <f>C4/B4</f>
        <v>0.45439082776867834</v>
      </c>
      <c r="E4" s="4">
        <v>572</v>
      </c>
      <c r="F4" s="6">
        <f>E4/C4</f>
        <v>7.9301261610980181E-2</v>
      </c>
    </row>
    <row r="5" spans="1:6" x14ac:dyDescent="0.15">
      <c r="A5" s="1" t="s">
        <v>21</v>
      </c>
      <c r="B5" s="4">
        <v>27598</v>
      </c>
      <c r="C5" s="4">
        <v>6152</v>
      </c>
      <c r="D5" s="6">
        <f>C5/B5</f>
        <v>0.22291470396405536</v>
      </c>
      <c r="E5" s="4">
        <v>1784</v>
      </c>
      <c r="F5" s="6">
        <f>E5/C5</f>
        <v>0.28998699609882966</v>
      </c>
    </row>
    <row r="6" spans="1:6" x14ac:dyDescent="0.15">
      <c r="A6" s="7" t="s">
        <v>20</v>
      </c>
      <c r="B6" s="8">
        <v>15620</v>
      </c>
      <c r="C6" s="8">
        <v>2305</v>
      </c>
      <c r="D6" s="6">
        <f>C6/B6</f>
        <v>0.14756722151088347</v>
      </c>
      <c r="E6" s="8">
        <v>1263</v>
      </c>
      <c r="F6" s="6">
        <f>E6/C6</f>
        <v>0.54793926247288505</v>
      </c>
    </row>
    <row r="7" spans="1:6" x14ac:dyDescent="0.15">
      <c r="A7" s="1" t="s">
        <v>3</v>
      </c>
      <c r="B7" s="4">
        <v>12712</v>
      </c>
      <c r="C7" s="4">
        <v>3329</v>
      </c>
      <c r="D7" s="6">
        <f>C7/B7</f>
        <v>0.26187853996224042</v>
      </c>
      <c r="E7" s="4">
        <v>1160</v>
      </c>
      <c r="F7" s="6">
        <f>E7/C7</f>
        <v>0.34845298888555121</v>
      </c>
    </row>
    <row r="8" spans="1:6" x14ac:dyDescent="0.15">
      <c r="A8" s="1" t="s">
        <v>4</v>
      </c>
      <c r="B8" s="5">
        <f>SUM(B2:B7)</f>
        <v>82538</v>
      </c>
      <c r="C8" s="5">
        <f>SUM(C2:C7)</f>
        <v>24300</v>
      </c>
      <c r="D8" s="6">
        <f>C8/B8</f>
        <v>0.2944098475853546</v>
      </c>
      <c r="E8" s="5">
        <f>SUM(E2:E7)</f>
        <v>6129</v>
      </c>
      <c r="F8" s="6">
        <f>E8/C8</f>
        <v>0.25222222222222224</v>
      </c>
    </row>
    <row r="12" spans="1:6" x14ac:dyDescent="0.15">
      <c r="A12" t="s">
        <v>27</v>
      </c>
      <c r="B12" t="s">
        <v>33</v>
      </c>
      <c r="C12" s="14" t="s">
        <v>37</v>
      </c>
      <c r="D12" s="14" t="s">
        <v>34</v>
      </c>
      <c r="E12" s="14" t="s">
        <v>36</v>
      </c>
      <c r="F12" s="14" t="s">
        <v>35</v>
      </c>
    </row>
    <row r="13" spans="1:6" x14ac:dyDescent="0.15">
      <c r="A13" s="1" t="s">
        <v>0</v>
      </c>
      <c r="B13" s="4">
        <v>1233</v>
      </c>
      <c r="C13" s="4">
        <f>B13*0.3</f>
        <v>369.9</v>
      </c>
      <c r="D13" s="6">
        <f>C13/B13</f>
        <v>0.3</v>
      </c>
      <c r="E13" s="4">
        <f>C13*0.3</f>
        <v>110.96999999999998</v>
      </c>
      <c r="F13" s="6">
        <f>E13/C13</f>
        <v>0.3</v>
      </c>
    </row>
    <row r="14" spans="1:6" x14ac:dyDescent="0.15">
      <c r="A14" s="7" t="s">
        <v>1</v>
      </c>
      <c r="B14" s="8">
        <v>4068</v>
      </c>
      <c r="C14" s="4">
        <f t="shared" ref="C14:C19" si="0">B14*0.3</f>
        <v>1220.3999999999999</v>
      </c>
      <c r="D14" s="6">
        <f>C14/B14</f>
        <v>0.3</v>
      </c>
      <c r="E14" s="4">
        <f t="shared" ref="E14:E19" si="1">C14*0.3</f>
        <v>366.11999999999995</v>
      </c>
      <c r="F14" s="6">
        <f>E14/C14</f>
        <v>0.3</v>
      </c>
    </row>
    <row r="15" spans="1:6" x14ac:dyDescent="0.15">
      <c r="A15" s="1" t="s">
        <v>2</v>
      </c>
      <c r="B15" s="4">
        <v>7213</v>
      </c>
      <c r="C15" s="4">
        <f t="shared" si="0"/>
        <v>2163.9</v>
      </c>
      <c r="D15" s="6">
        <f>C15/B15</f>
        <v>0.3</v>
      </c>
      <c r="E15" s="4">
        <f t="shared" si="1"/>
        <v>649.16999999999996</v>
      </c>
      <c r="F15" s="6">
        <f>E15/C15</f>
        <v>0.3</v>
      </c>
    </row>
    <row r="16" spans="1:6" x14ac:dyDescent="0.15">
      <c r="A16" s="1" t="s">
        <v>21</v>
      </c>
      <c r="B16" s="4">
        <v>6152</v>
      </c>
      <c r="C16" s="4">
        <f t="shared" si="0"/>
        <v>1845.6</v>
      </c>
      <c r="D16" s="6">
        <f>C16/B16</f>
        <v>0.3</v>
      </c>
      <c r="E16" s="4">
        <f t="shared" si="1"/>
        <v>553.67999999999995</v>
      </c>
      <c r="F16" s="6">
        <f>E16/C16</f>
        <v>0.3</v>
      </c>
    </row>
    <row r="17" spans="1:6" x14ac:dyDescent="0.15">
      <c r="A17" s="7" t="s">
        <v>20</v>
      </c>
      <c r="B17" s="8">
        <v>2305</v>
      </c>
      <c r="C17" s="4">
        <f t="shared" si="0"/>
        <v>691.5</v>
      </c>
      <c r="D17" s="6">
        <f>C17/B17</f>
        <v>0.3</v>
      </c>
      <c r="E17" s="4">
        <f t="shared" si="1"/>
        <v>207.45</v>
      </c>
      <c r="F17" s="6">
        <f>E17/C17</f>
        <v>0.3</v>
      </c>
    </row>
    <row r="18" spans="1:6" x14ac:dyDescent="0.15">
      <c r="A18" s="1" t="s">
        <v>3</v>
      </c>
      <c r="B18" s="4">
        <v>3329</v>
      </c>
      <c r="C18" s="4">
        <f t="shared" si="0"/>
        <v>998.69999999999993</v>
      </c>
      <c r="D18" s="6">
        <f>C18/B18</f>
        <v>0.3</v>
      </c>
      <c r="E18" s="4">
        <f t="shared" si="1"/>
        <v>299.60999999999996</v>
      </c>
      <c r="F18" s="6">
        <f>E18/C18</f>
        <v>0.3</v>
      </c>
    </row>
    <row r="19" spans="1:6" x14ac:dyDescent="0.15">
      <c r="A19" s="1" t="s">
        <v>4</v>
      </c>
      <c r="B19" s="5">
        <f>SUM(B13:B18)</f>
        <v>24300</v>
      </c>
      <c r="C19" s="4">
        <f t="shared" si="0"/>
        <v>7290</v>
      </c>
      <c r="D19" s="6">
        <f>C19/B19</f>
        <v>0.3</v>
      </c>
      <c r="E19" s="4">
        <f t="shared" si="1"/>
        <v>2187</v>
      </c>
      <c r="F19" s="6">
        <f>E19/C19</f>
        <v>0.3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2016-04-26T00:26:17Z</dcterms:created>
  <dcterms:modified xsi:type="dcterms:W3CDTF">2016-05-09T01:31:47Z</dcterms:modified>
</cp:coreProperties>
</file>