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60" windowHeight="73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<sst xmlns="http://schemas.openxmlformats.org/spreadsheetml/2006/main" count="24" uniqueCount="24">
  <si>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Parasite Taxon</t>
  </si>
  <si>
    <t>Prevalence</t>
  </si>
  <si>
    <t>n</t>
  </si>
  <si>
    <t>SE</t>
  </si>
  <si>
    <t>low</t>
  </si>
  <si>
    <t>high</t>
  </si>
  <si>
    <t>Trichodina spp.</t>
  </si>
  <si>
    <t>Diplostomum sp.</t>
  </si>
  <si>
    <t>Diplostomum huronense</t>
  </si>
  <si>
    <t>Plagioporus lepomis</t>
  </si>
  <si>
    <t>Proteocephalus sp.</t>
  </si>
  <si>
    <t>Proteocephalus longicollis</t>
  </si>
  <si>
    <t>Triaenophorus crassus</t>
  </si>
  <si>
    <t>Abothrium sp</t>
  </si>
  <si>
    <t>Unidentified sp.</t>
  </si>
  <si>
    <t>Camallanus spp.</t>
  </si>
  <si>
    <t>Truttaedacnitis stelmioides</t>
  </si>
  <si>
    <t>Cystidicola stigmatura</t>
  </si>
  <si>
    <t>Echinorhynchus salmonis/coregoni</t>
  </si>
  <si>
    <t>Echinorhynchus leidyi</t>
  </si>
  <si>
    <t>Neoechinorhynchus cylindratus</t>
  </si>
  <si>
    <t>Ergasilus caeruleus</t>
  </si>
  <si>
    <t>Ergasilus megaceros</t>
  </si>
  <si>
    <t>Anodontoides ferussacianus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</si>
</sst>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D22" sqref="D22"/>
    </sheetView>
  </sheetViews>
  <sheetFormatPr defaultColWidth="9" defaultRowHeight="14" outlineLevelCol="5"/>
  <cols>
    <col min="1" max="1" width="32.6363636363636" style="3" customWidth="1"/>
    <col min="2" max="2" width="15.9090909090909" style="3" customWidth="1"/>
    <col min="4" max="4" width="14.5454545454545" customWidth="1"/>
    <col min="5" max="5" width="14" customWidth="1"/>
    <col min="6" max="6" width="12.8181818181818"/>
  </cols>
  <sheetData>
    <row r="1" spans="1:6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 t="s">
        <v>6</v>
      </c>
      <c r="B2" s="3">
        <v>0.019116129</v>
      </c>
      <c r="C2">
        <v>155</v>
      </c>
      <c r="D2">
        <f>(B2*(1-B2)/C2)^0.5</f>
        <v>0.0109987396967328</v>
      </c>
      <c r="E2">
        <f>B2-1.96*D2</f>
        <v>-0.00244140080559631</v>
      </c>
      <c r="F2">
        <f>B2+1.96*D2</f>
        <v>0.0406736588055963</v>
      </c>
    </row>
    <row r="3" spans="1:6">
      <c r="A3" s="3" t="s">
        <v>7</v>
      </c>
      <c r="B3" s="3">
        <v>0.077</v>
      </c>
      <c r="C3">
        <v>13</v>
      </c>
      <c r="D3">
        <f t="shared" ref="D3:D19" si="0">(B3*(1-B3)/C3)^0.5</f>
        <v>0.0739391641824548</v>
      </c>
      <c r="E3">
        <f t="shared" ref="E3:E19" si="1">B3-1.96*D3</f>
        <v>-0.0679207617976113</v>
      </c>
      <c r="F3">
        <f t="shared" ref="F3:F19" si="2">B3+1.96*D3</f>
        <v>0.221920761797611</v>
      </c>
    </row>
    <row r="4" s="1" customFormat="1" spans="1:6">
      <c r="A4" s="4" t="s">
        <v>8</v>
      </c>
      <c r="B4" s="5">
        <v>0.236</v>
      </c>
      <c r="C4" s="1">
        <v>284</v>
      </c>
      <c r="D4" s="1">
        <f t="shared" si="0"/>
        <v>0.0251966910414169</v>
      </c>
      <c r="E4" s="1">
        <f t="shared" si="1"/>
        <v>0.186614485558823</v>
      </c>
      <c r="F4" s="1">
        <f t="shared" si="2"/>
        <v>0.285385514441177</v>
      </c>
    </row>
    <row r="5" spans="1:6">
      <c r="A5" s="3" t="s">
        <v>9</v>
      </c>
      <c r="B5" s="3">
        <v>0.004</v>
      </c>
      <c r="C5">
        <v>284</v>
      </c>
      <c r="D5">
        <f>(B5*(1-B5)/C5)^0.5</f>
        <v>0.00374541973803798</v>
      </c>
      <c r="E5">
        <f t="shared" si="1"/>
        <v>-0.00334102268655445</v>
      </c>
      <c r="F5">
        <f t="shared" si="2"/>
        <v>0.0113410226865544</v>
      </c>
    </row>
    <row r="6" s="2" customFormat="1" spans="1:6">
      <c r="A6" s="4" t="s">
        <v>10</v>
      </c>
      <c r="B6" s="4">
        <v>0.017857143</v>
      </c>
      <c r="C6" s="2">
        <v>728</v>
      </c>
      <c r="D6" s="2">
        <f t="shared" si="0"/>
        <v>0.00490826078783211</v>
      </c>
      <c r="E6" s="2">
        <f t="shared" si="1"/>
        <v>0.00823695185584907</v>
      </c>
      <c r="F6" s="2">
        <f t="shared" si="2"/>
        <v>0.0274773341441509</v>
      </c>
    </row>
    <row r="7" s="2" customFormat="1" spans="1:6">
      <c r="A7" s="4" t="s">
        <v>11</v>
      </c>
      <c r="B7" s="4">
        <v>0.415303371</v>
      </c>
      <c r="C7" s="2">
        <v>89</v>
      </c>
      <c r="D7" s="2">
        <f t="shared" si="0"/>
        <v>0.0522339681373261</v>
      </c>
      <c r="E7" s="2">
        <f t="shared" si="1"/>
        <v>0.312924793450841</v>
      </c>
      <c r="F7" s="2">
        <f t="shared" si="2"/>
        <v>0.517681948549159</v>
      </c>
    </row>
    <row r="8" s="2" customFormat="1" spans="1:6">
      <c r="A8" s="4" t="s">
        <v>12</v>
      </c>
      <c r="B8" s="4">
        <v>0.011404517</v>
      </c>
      <c r="C8" s="2">
        <v>974</v>
      </c>
      <c r="D8" s="2">
        <f t="shared" si="0"/>
        <v>0.00340226612365601</v>
      </c>
      <c r="E8" s="2">
        <f t="shared" si="1"/>
        <v>0.00473607539763421</v>
      </c>
      <c r="F8" s="2">
        <f t="shared" si="2"/>
        <v>0.0180729586023658</v>
      </c>
    </row>
    <row r="9" spans="1:6">
      <c r="A9" s="3" t="s">
        <v>13</v>
      </c>
      <c r="B9" s="3">
        <v>0.016909091</v>
      </c>
      <c r="C9">
        <v>176</v>
      </c>
      <c r="D9">
        <f t="shared" si="0"/>
        <v>0.00971853127978197</v>
      </c>
      <c r="E9">
        <f t="shared" si="1"/>
        <v>-0.00213923030837267</v>
      </c>
      <c r="F9">
        <f t="shared" si="2"/>
        <v>0.0359574123083727</v>
      </c>
    </row>
    <row r="10" spans="1:6">
      <c r="A10" s="3" t="s">
        <v>14</v>
      </c>
      <c r="B10" s="3">
        <v>0.015782383</v>
      </c>
      <c r="C10">
        <v>193</v>
      </c>
      <c r="D10">
        <f t="shared" si="0"/>
        <v>0.00897125501321477</v>
      </c>
      <c r="E10">
        <f t="shared" si="1"/>
        <v>-0.00180127682590095</v>
      </c>
      <c r="F10">
        <f t="shared" si="2"/>
        <v>0.033366042825901</v>
      </c>
    </row>
    <row r="11" s="2" customFormat="1" spans="1:6">
      <c r="A11" s="4" t="s">
        <v>15</v>
      </c>
      <c r="B11" s="4">
        <v>0.038</v>
      </c>
      <c r="C11" s="2">
        <v>367</v>
      </c>
      <c r="D11" s="2">
        <f t="shared" si="0"/>
        <v>0.00998036218920901</v>
      </c>
      <c r="E11" s="2">
        <f t="shared" si="1"/>
        <v>0.0184384901091503</v>
      </c>
      <c r="F11" s="2">
        <f t="shared" si="2"/>
        <v>0.0575615098908497</v>
      </c>
    </row>
    <row r="12" s="2" customFormat="1" spans="1:6">
      <c r="A12" s="4" t="s">
        <v>16</v>
      </c>
      <c r="B12" s="4">
        <v>0.018</v>
      </c>
      <c r="C12" s="2">
        <v>715</v>
      </c>
      <c r="D12" s="2">
        <f t="shared" si="0"/>
        <v>0.00497208993499497</v>
      </c>
      <c r="E12" s="2">
        <f t="shared" si="1"/>
        <v>0.00825470372740985</v>
      </c>
      <c r="F12" s="2">
        <f t="shared" si="2"/>
        <v>0.0277452962725901</v>
      </c>
    </row>
    <row r="13" spans="1:6">
      <c r="A13" s="3" t="s">
        <v>17</v>
      </c>
      <c r="B13" s="3">
        <v>0.013</v>
      </c>
      <c r="C13">
        <v>76</v>
      </c>
      <c r="D13">
        <f t="shared" si="0"/>
        <v>0.0129934193870752</v>
      </c>
      <c r="E13">
        <f t="shared" si="1"/>
        <v>-0.0124671019986673</v>
      </c>
      <c r="F13">
        <f t="shared" si="2"/>
        <v>0.0384671019986673</v>
      </c>
    </row>
    <row r="14" s="2" customFormat="1" spans="1:6">
      <c r="A14" s="4" t="s">
        <v>18</v>
      </c>
      <c r="B14" s="4">
        <v>0.088730587</v>
      </c>
      <c r="C14" s="2">
        <v>1481</v>
      </c>
      <c r="D14" s="2">
        <f t="shared" si="0"/>
        <v>0.00738894688554493</v>
      </c>
      <c r="E14" s="2">
        <f t="shared" si="1"/>
        <v>0.0742482511043319</v>
      </c>
      <c r="F14" s="2">
        <f t="shared" si="2"/>
        <v>0.103212922895668</v>
      </c>
    </row>
    <row r="15" s="2" customFormat="1" spans="1:6">
      <c r="A15" s="4" t="s">
        <v>19</v>
      </c>
      <c r="B15" s="4">
        <v>0.053</v>
      </c>
      <c r="C15" s="2">
        <v>76</v>
      </c>
      <c r="D15" s="2">
        <f t="shared" si="0"/>
        <v>0.0256984025716939</v>
      </c>
      <c r="E15" s="2">
        <f>B15-1.96*D15</f>
        <v>0.00263113095948001</v>
      </c>
      <c r="F15" s="2">
        <f t="shared" si="2"/>
        <v>0.10336886904052</v>
      </c>
    </row>
    <row r="16" spans="1:6">
      <c r="A16" s="3" t="s">
        <v>20</v>
      </c>
      <c r="B16" s="3">
        <v>0.013</v>
      </c>
      <c r="C16">
        <v>76</v>
      </c>
      <c r="D16">
        <f t="shared" si="0"/>
        <v>0.0129934193870752</v>
      </c>
      <c r="E16">
        <f t="shared" si="1"/>
        <v>-0.0124671019986673</v>
      </c>
      <c r="F16">
        <f t="shared" si="2"/>
        <v>0.0384671019986673</v>
      </c>
    </row>
    <row r="17" s="2" customFormat="1" spans="1:6">
      <c r="A17" s="4" t="s">
        <v>21</v>
      </c>
      <c r="B17" s="4">
        <v>0.15</v>
      </c>
      <c r="C17" s="2">
        <v>715</v>
      </c>
      <c r="D17" s="2">
        <f t="shared" si="0"/>
        <v>0.0133537140272539</v>
      </c>
      <c r="E17" s="2">
        <f t="shared" si="1"/>
        <v>0.123826720506582</v>
      </c>
      <c r="F17" s="2">
        <f t="shared" si="2"/>
        <v>0.176173279493418</v>
      </c>
    </row>
    <row r="18" spans="1:6">
      <c r="A18" s="3" t="s">
        <v>22</v>
      </c>
      <c r="B18" s="3">
        <v>0.018</v>
      </c>
      <c r="C18">
        <v>56</v>
      </c>
      <c r="D18">
        <f t="shared" si="0"/>
        <v>0.0177663405670064</v>
      </c>
      <c r="E18">
        <f t="shared" si="1"/>
        <v>-0.0168220275113325</v>
      </c>
      <c r="F18">
        <f t="shared" si="2"/>
        <v>0.0528220275113325</v>
      </c>
    </row>
    <row r="19" s="2" customFormat="1" spans="1:6">
      <c r="A19" s="4" t="s">
        <v>23</v>
      </c>
      <c r="B19" s="4">
        <v>0.049</v>
      </c>
      <c r="C19" s="2">
        <v>715</v>
      </c>
      <c r="D19" s="2">
        <f t="shared" si="0"/>
        <v>0.00807300604319275</v>
      </c>
      <c r="E19" s="2">
        <f t="shared" si="1"/>
        <v>0.0331769081553422</v>
      </c>
      <c r="F19" s="2">
        <f t="shared" si="2"/>
        <v>0.0648230918446578</v>
      </c>
    </row>
    <row r="20" spans="2:2">
      <c r="B20" s="3">
        <f>STDEV(B2:B19)</f>
        <v>0.104629315495814</v>
      </c>
    </row>
    <row r="21" spans="2:2">
      <c r="B21" s="3">
        <f>SUM(B2:B19)</f>
        <v>1.254103221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J</dc:creator>
  <cp:lastModifiedBy>jiwy</cp:lastModifiedBy>
  <dcterms:created xsi:type="dcterms:W3CDTF">2023-05-12T11:15:00Z</dcterms:created>
  <dcterms:modified xsi:type="dcterms:W3CDTF">2024-02-04T15:19:58Z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3FA38E539C8344749E523C7F4CF92BD2_12</vt:lpwstr>
  </property>
</Properties>
</file>