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inyuchen/Desktop/UM/Junior2nd/ISOM3025/Project/"/>
    </mc:Choice>
  </mc:AlternateContent>
  <xr:revisionPtr revIDLastSave="0" documentId="13_ncr:1_{81326EBF-3081-F54A-AB1F-E0404B275494}" xr6:coauthVersionLast="47" xr6:coauthVersionMax="47" xr10:uidLastSave="{00000000-0000-0000-0000-000000000000}"/>
  <bookViews>
    <workbookView xWindow="4600" yWindow="1560" windowWidth="25080" windowHeight="17440" firstSheet="6" activeTab="17" xr2:uid="{E766282D-42E5-8F44-B641-A74422EE0A8C}"/>
  </bookViews>
  <sheets>
    <sheet name="Sheet1" sheetId="1" r:id="rId1"/>
    <sheet name="West Ham United" sheetId="23" r:id="rId2"/>
    <sheet name="Tottenham Hotspur" sheetId="22" r:id="rId3"/>
    <sheet name="Sheffield United" sheetId="21" r:id="rId4"/>
    <sheet name="Nottingham Forest" sheetId="20" r:id="rId5"/>
    <sheet name="Newcastle" sheetId="19" r:id="rId6"/>
    <sheet name="Manchester United" sheetId="18" r:id="rId7"/>
    <sheet name="Liverpool" sheetId="17" r:id="rId8"/>
    <sheet name="Chelsea" sheetId="16" r:id="rId9"/>
    <sheet name="Burnley" sheetId="15" r:id="rId10"/>
    <sheet name="Everton" sheetId="13" r:id="rId11"/>
    <sheet name="Brentford" sheetId="12" r:id="rId12"/>
    <sheet name="Crystal Palace" sheetId="11" r:id="rId13"/>
    <sheet name="Bournemouth" sheetId="10" r:id="rId14"/>
    <sheet name="Man City" sheetId="9" r:id="rId15"/>
    <sheet name="Fulham" sheetId="8" r:id="rId16"/>
    <sheet name="Aston Villa" sheetId="14" r:id="rId17"/>
    <sheet name="Luton" sheetId="7" r:id="rId18"/>
    <sheet name="Wolves" sheetId="3" r:id="rId19"/>
    <sheet name="Brighton" sheetId="4" r:id="rId20"/>
    <sheet name="Arsenal" sheetId="5" r:id="rId2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" i="7" l="1"/>
  <c r="M5" i="7"/>
  <c r="M6" i="7"/>
  <c r="M7" i="7"/>
  <c r="L4" i="7"/>
  <c r="I4" i="7"/>
  <c r="I5" i="7"/>
  <c r="I6" i="7"/>
  <c r="I7" i="7"/>
  <c r="H4" i="7"/>
  <c r="G4" i="7"/>
  <c r="G5" i="7"/>
  <c r="G6" i="7"/>
  <c r="G7" i="7"/>
  <c r="C4" i="7"/>
  <c r="D4" i="7" s="1"/>
  <c r="M13" i="22"/>
  <c r="I13" i="22"/>
  <c r="G13" i="22"/>
  <c r="M12" i="22"/>
  <c r="I12" i="22"/>
  <c r="C12" i="22" s="1"/>
  <c r="D12" i="22" s="1"/>
  <c r="G12" i="22"/>
  <c r="M11" i="22"/>
  <c r="I11" i="22"/>
  <c r="G11" i="22"/>
  <c r="M10" i="22"/>
  <c r="I10" i="22"/>
  <c r="G10" i="22"/>
  <c r="M9" i="22"/>
  <c r="I9" i="22"/>
  <c r="C9" i="22" s="1"/>
  <c r="G9" i="22"/>
  <c r="M8" i="22"/>
  <c r="I8" i="22"/>
  <c r="C8" i="22" s="1"/>
  <c r="G8" i="22"/>
  <c r="M7" i="22"/>
  <c r="I7" i="22"/>
  <c r="G7" i="22"/>
  <c r="M6" i="22"/>
  <c r="I6" i="22"/>
  <c r="C6" i="22" s="1"/>
  <c r="G6" i="22"/>
  <c r="M5" i="22"/>
  <c r="I5" i="22"/>
  <c r="C5" i="22" s="1"/>
  <c r="L5" i="22" s="1"/>
  <c r="G5" i="22"/>
  <c r="M4" i="22"/>
  <c r="I4" i="22"/>
  <c r="G4" i="22"/>
  <c r="C4" i="22"/>
  <c r="H4" i="22" s="1"/>
  <c r="I3" i="22"/>
  <c r="C3" i="22" s="1"/>
  <c r="M13" i="20"/>
  <c r="I13" i="20"/>
  <c r="G13" i="20"/>
  <c r="M12" i="20"/>
  <c r="I12" i="20"/>
  <c r="G12" i="20"/>
  <c r="M11" i="20"/>
  <c r="I11" i="20"/>
  <c r="G11" i="20"/>
  <c r="M10" i="20"/>
  <c r="I10" i="20"/>
  <c r="G10" i="20"/>
  <c r="M9" i="20"/>
  <c r="I9" i="20"/>
  <c r="G9" i="20"/>
  <c r="M8" i="20"/>
  <c r="I8" i="20"/>
  <c r="C8" i="20" s="1"/>
  <c r="G8" i="20"/>
  <c r="I7" i="20"/>
  <c r="C7" i="20" s="1"/>
  <c r="G7" i="20"/>
  <c r="I6" i="20"/>
  <c r="H6" i="20"/>
  <c r="G6" i="20"/>
  <c r="C6" i="20"/>
  <c r="L6" i="20" s="1"/>
  <c r="M5" i="20"/>
  <c r="C5" i="20" s="1"/>
  <c r="D5" i="20" s="1"/>
  <c r="I5" i="20"/>
  <c r="G5" i="20"/>
  <c r="M4" i="20"/>
  <c r="I4" i="20"/>
  <c r="G4" i="20"/>
  <c r="M4" i="13"/>
  <c r="M5" i="13"/>
  <c r="M6" i="13"/>
  <c r="M7" i="13"/>
  <c r="M8" i="13"/>
  <c r="M9" i="13"/>
  <c r="M10" i="13"/>
  <c r="M11" i="13"/>
  <c r="M12" i="13"/>
  <c r="I4" i="13"/>
  <c r="I5" i="13"/>
  <c r="I6" i="13"/>
  <c r="I7" i="13"/>
  <c r="I8" i="13"/>
  <c r="I9" i="13"/>
  <c r="I10" i="13"/>
  <c r="I11" i="13"/>
  <c r="I12" i="13"/>
  <c r="G4" i="13"/>
  <c r="G5" i="13"/>
  <c r="G6" i="13"/>
  <c r="G7" i="13"/>
  <c r="G8" i="13"/>
  <c r="G9" i="13"/>
  <c r="G10" i="13"/>
  <c r="G11" i="13"/>
  <c r="G12" i="13"/>
  <c r="C4" i="13"/>
  <c r="H4" i="13" s="1"/>
  <c r="C5" i="13"/>
  <c r="H5" i="13" s="1"/>
  <c r="C12" i="13"/>
  <c r="D12" i="13" s="1"/>
  <c r="M13" i="13"/>
  <c r="I13" i="13"/>
  <c r="G13" i="13"/>
  <c r="M4" i="12"/>
  <c r="M5" i="12"/>
  <c r="M6" i="12"/>
  <c r="M7" i="12"/>
  <c r="M8" i="12"/>
  <c r="M9" i="12"/>
  <c r="M10" i="12"/>
  <c r="M11" i="12"/>
  <c r="M12" i="12"/>
  <c r="I4" i="12"/>
  <c r="I5" i="12"/>
  <c r="I6" i="12"/>
  <c r="I7" i="12"/>
  <c r="I8" i="12"/>
  <c r="I9" i="12"/>
  <c r="I10" i="12"/>
  <c r="I11" i="12"/>
  <c r="I12" i="12"/>
  <c r="G4" i="12"/>
  <c r="G5" i="12"/>
  <c r="G6" i="12"/>
  <c r="G7" i="12"/>
  <c r="G8" i="12"/>
  <c r="G9" i="12"/>
  <c r="G10" i="12"/>
  <c r="G11" i="12"/>
  <c r="G12" i="12"/>
  <c r="C4" i="12"/>
  <c r="H4" i="12" s="1"/>
  <c r="C12" i="12"/>
  <c r="D12" i="12" s="1"/>
  <c r="M13" i="12"/>
  <c r="I13" i="12"/>
  <c r="G13" i="12"/>
  <c r="M4" i="11"/>
  <c r="M5" i="11"/>
  <c r="C5" i="11" s="1"/>
  <c r="H5" i="11" s="1"/>
  <c r="M6" i="11"/>
  <c r="M7" i="11"/>
  <c r="M8" i="11"/>
  <c r="M9" i="11"/>
  <c r="M10" i="11"/>
  <c r="M11" i="11"/>
  <c r="M12" i="11"/>
  <c r="I4" i="11"/>
  <c r="C4" i="11" s="1"/>
  <c r="H4" i="11" s="1"/>
  <c r="I5" i="11"/>
  <c r="I6" i="11"/>
  <c r="I7" i="11"/>
  <c r="I8" i="11"/>
  <c r="I9" i="11"/>
  <c r="I10" i="11"/>
  <c r="I11" i="11"/>
  <c r="I12" i="11"/>
  <c r="C12" i="11" s="1"/>
  <c r="H12" i="11" s="1"/>
  <c r="G4" i="11"/>
  <c r="G5" i="11"/>
  <c r="G6" i="11"/>
  <c r="G7" i="11"/>
  <c r="G8" i="11"/>
  <c r="G9" i="11"/>
  <c r="G10" i="11"/>
  <c r="G11" i="11"/>
  <c r="G12" i="11"/>
  <c r="M13" i="11"/>
  <c r="I13" i="11"/>
  <c r="C13" i="11" s="1"/>
  <c r="H13" i="11" s="1"/>
  <c r="G13" i="11"/>
  <c r="M4" i="10"/>
  <c r="M5" i="10"/>
  <c r="M6" i="10"/>
  <c r="M7" i="10"/>
  <c r="M8" i="10"/>
  <c r="M9" i="10"/>
  <c r="M10" i="10"/>
  <c r="M11" i="10"/>
  <c r="M12" i="10"/>
  <c r="I4" i="10"/>
  <c r="C4" i="10" s="1"/>
  <c r="H4" i="10" s="1"/>
  <c r="I5" i="10"/>
  <c r="I6" i="10"/>
  <c r="I7" i="10"/>
  <c r="I8" i="10"/>
  <c r="I9" i="10"/>
  <c r="I10" i="10"/>
  <c r="I11" i="10"/>
  <c r="I12" i="10"/>
  <c r="G4" i="10"/>
  <c r="G5" i="10"/>
  <c r="G6" i="10"/>
  <c r="G7" i="10"/>
  <c r="G8" i="10"/>
  <c r="G9" i="10"/>
  <c r="G10" i="10"/>
  <c r="G11" i="10"/>
  <c r="G12" i="10"/>
  <c r="C5" i="10"/>
  <c r="H5" i="10" s="1"/>
  <c r="C12" i="10"/>
  <c r="H12" i="10" s="1"/>
  <c r="M13" i="10"/>
  <c r="I13" i="10"/>
  <c r="G13" i="10"/>
  <c r="M4" i="8"/>
  <c r="C4" i="8" s="1"/>
  <c r="D4" i="8" s="1"/>
  <c r="M5" i="8"/>
  <c r="M6" i="8"/>
  <c r="M7" i="8"/>
  <c r="M8" i="8"/>
  <c r="M9" i="8"/>
  <c r="M10" i="8"/>
  <c r="M11" i="8"/>
  <c r="M12" i="8"/>
  <c r="I4" i="8"/>
  <c r="I5" i="8"/>
  <c r="I6" i="8"/>
  <c r="I7" i="8"/>
  <c r="I8" i="8"/>
  <c r="I9" i="8"/>
  <c r="I10" i="8"/>
  <c r="I11" i="8"/>
  <c r="I12" i="8"/>
  <c r="G4" i="8"/>
  <c r="G5" i="8"/>
  <c r="G6" i="8"/>
  <c r="G7" i="8"/>
  <c r="G8" i="8"/>
  <c r="G9" i="8"/>
  <c r="G10" i="8"/>
  <c r="G11" i="8"/>
  <c r="G12" i="8"/>
  <c r="C5" i="8"/>
  <c r="D5" i="8" s="1"/>
  <c r="C12" i="8"/>
  <c r="H12" i="8" s="1"/>
  <c r="M4" i="9"/>
  <c r="M5" i="9"/>
  <c r="M7" i="9"/>
  <c r="M8" i="9"/>
  <c r="M9" i="9"/>
  <c r="M10" i="9"/>
  <c r="M11" i="9"/>
  <c r="M12" i="9"/>
  <c r="C12" i="9" s="1"/>
  <c r="D12" i="9" s="1"/>
  <c r="I4" i="9"/>
  <c r="C4" i="9" s="1"/>
  <c r="D4" i="9" s="1"/>
  <c r="I5" i="9"/>
  <c r="C5" i="9" s="1"/>
  <c r="H5" i="9" s="1"/>
  <c r="I6" i="9"/>
  <c r="I7" i="9"/>
  <c r="I8" i="9"/>
  <c r="I9" i="9"/>
  <c r="C9" i="9" s="1"/>
  <c r="L9" i="9" s="1"/>
  <c r="I10" i="9"/>
  <c r="I11" i="9"/>
  <c r="I12" i="9"/>
  <c r="G4" i="9"/>
  <c r="G5" i="9"/>
  <c r="G6" i="9"/>
  <c r="G7" i="9"/>
  <c r="G8" i="9"/>
  <c r="G9" i="9"/>
  <c r="G10" i="9"/>
  <c r="G11" i="9"/>
  <c r="G12" i="9"/>
  <c r="M13" i="9"/>
  <c r="I13" i="9"/>
  <c r="G13" i="9"/>
  <c r="M13" i="8"/>
  <c r="I13" i="8"/>
  <c r="G13" i="8"/>
  <c r="M8" i="7"/>
  <c r="M9" i="7"/>
  <c r="M10" i="7"/>
  <c r="M11" i="7"/>
  <c r="M12" i="7"/>
  <c r="I8" i="7"/>
  <c r="C8" i="7" s="1"/>
  <c r="D8" i="7" s="1"/>
  <c r="I9" i="7"/>
  <c r="I10" i="7"/>
  <c r="I11" i="7"/>
  <c r="I12" i="7"/>
  <c r="G8" i="7"/>
  <c r="G9" i="7"/>
  <c r="G10" i="7"/>
  <c r="G11" i="7"/>
  <c r="G12" i="7"/>
  <c r="M13" i="7"/>
  <c r="I13" i="7"/>
  <c r="G13" i="7"/>
  <c r="M12" i="5"/>
  <c r="M11" i="5"/>
  <c r="M10" i="5"/>
  <c r="M9" i="5"/>
  <c r="M8" i="5"/>
  <c r="M7" i="5"/>
  <c r="M6" i="5"/>
  <c r="M5" i="5"/>
  <c r="C5" i="5" s="1"/>
  <c r="M4" i="5"/>
  <c r="C4" i="5" s="1"/>
  <c r="M13" i="5"/>
  <c r="I4" i="5"/>
  <c r="I5" i="5"/>
  <c r="I6" i="5"/>
  <c r="I7" i="5"/>
  <c r="I8" i="5"/>
  <c r="I9" i="5"/>
  <c r="I10" i="5"/>
  <c r="I11" i="5"/>
  <c r="I12" i="5"/>
  <c r="I13" i="5"/>
  <c r="M4" i="4"/>
  <c r="M5" i="4"/>
  <c r="M6" i="4"/>
  <c r="M7" i="4"/>
  <c r="M8" i="4"/>
  <c r="M9" i="4"/>
  <c r="M10" i="4"/>
  <c r="M11" i="4"/>
  <c r="M12" i="4"/>
  <c r="M13" i="4"/>
  <c r="I12" i="4"/>
  <c r="I11" i="4"/>
  <c r="I10" i="4"/>
  <c r="I9" i="4"/>
  <c r="I8" i="4"/>
  <c r="I7" i="4"/>
  <c r="I6" i="4"/>
  <c r="I5" i="4"/>
  <c r="I4" i="4"/>
  <c r="C4" i="4"/>
  <c r="H4" i="4" s="1"/>
  <c r="I13" i="4"/>
  <c r="I12" i="3"/>
  <c r="C12" i="3" s="1"/>
  <c r="I11" i="3"/>
  <c r="I10" i="3"/>
  <c r="I9" i="3"/>
  <c r="C9" i="3" s="1"/>
  <c r="H9" i="3" s="1"/>
  <c r="I8" i="3"/>
  <c r="I7" i="3"/>
  <c r="I6" i="3"/>
  <c r="I5" i="3"/>
  <c r="I4" i="3"/>
  <c r="C4" i="3" s="1"/>
  <c r="H4" i="3" s="1"/>
  <c r="I13" i="3"/>
  <c r="M6" i="3"/>
  <c r="M4" i="3"/>
  <c r="M5" i="3"/>
  <c r="M7" i="3"/>
  <c r="M9" i="3"/>
  <c r="M10" i="3"/>
  <c r="M11" i="3"/>
  <c r="C11" i="3" s="1"/>
  <c r="H11" i="3" s="1"/>
  <c r="M12" i="3"/>
  <c r="M13" i="3"/>
  <c r="M8" i="3"/>
  <c r="G4" i="3"/>
  <c r="G5" i="3"/>
  <c r="G6" i="3"/>
  <c r="G7" i="3"/>
  <c r="G8" i="3"/>
  <c r="G9" i="3"/>
  <c r="G10" i="3"/>
  <c r="G11" i="3"/>
  <c r="G12" i="3"/>
  <c r="G13" i="3"/>
  <c r="G4" i="4"/>
  <c r="G5" i="4"/>
  <c r="G6" i="4"/>
  <c r="G7" i="4"/>
  <c r="G8" i="4"/>
  <c r="G9" i="4"/>
  <c r="G10" i="4"/>
  <c r="G11" i="4"/>
  <c r="G4" i="5"/>
  <c r="G5" i="5"/>
  <c r="G6" i="5"/>
  <c r="G7" i="5"/>
  <c r="G8" i="5"/>
  <c r="G9" i="5"/>
  <c r="G10" i="5"/>
  <c r="G12" i="4"/>
  <c r="G13" i="4"/>
  <c r="G13" i="5"/>
  <c r="G12" i="5"/>
  <c r="G11" i="5"/>
  <c r="L7" i="7" l="1"/>
  <c r="L6" i="7"/>
  <c r="C7" i="7"/>
  <c r="D7" i="7" s="1"/>
  <c r="C6" i="7"/>
  <c r="C5" i="7"/>
  <c r="D6" i="7"/>
  <c r="H6" i="7"/>
  <c r="H7" i="7"/>
  <c r="C9" i="7"/>
  <c r="D9" i="7" s="1"/>
  <c r="C9" i="10"/>
  <c r="L9" i="10" s="1"/>
  <c r="C6" i="10"/>
  <c r="D6" i="10" s="1"/>
  <c r="C13" i="12"/>
  <c r="C9" i="12"/>
  <c r="L9" i="12" s="1"/>
  <c r="C6" i="12"/>
  <c r="D6" i="12" s="1"/>
  <c r="C5" i="12"/>
  <c r="D5" i="12" s="1"/>
  <c r="L7" i="20"/>
  <c r="H7" i="20"/>
  <c r="H5" i="20"/>
  <c r="D6" i="20"/>
  <c r="C11" i="20"/>
  <c r="D11" i="20" s="1"/>
  <c r="C9" i="20"/>
  <c r="D9" i="20" s="1"/>
  <c r="C10" i="22"/>
  <c r="H10" i="22" s="1"/>
  <c r="C7" i="22"/>
  <c r="H12" i="22"/>
  <c r="C13" i="22"/>
  <c r="H13" i="22" s="1"/>
  <c r="C11" i="22"/>
  <c r="H11" i="22" s="1"/>
  <c r="L12" i="22"/>
  <c r="L4" i="22"/>
  <c r="D9" i="22"/>
  <c r="L9" i="22"/>
  <c r="L7" i="22"/>
  <c r="H7" i="22"/>
  <c r="D7" i="22"/>
  <c r="L10" i="22"/>
  <c r="D8" i="22"/>
  <c r="H8" i="22"/>
  <c r="L8" i="22"/>
  <c r="L13" i="22"/>
  <c r="D13" i="22"/>
  <c r="H6" i="22"/>
  <c r="D6" i="22"/>
  <c r="L6" i="22"/>
  <c r="H9" i="22"/>
  <c r="L11" i="22"/>
  <c r="D5" i="22"/>
  <c r="D4" i="22"/>
  <c r="H5" i="22"/>
  <c r="L9" i="20"/>
  <c r="H10" i="20"/>
  <c r="D8" i="20"/>
  <c r="L8" i="20"/>
  <c r="H8" i="20"/>
  <c r="L5" i="20"/>
  <c r="L11" i="20"/>
  <c r="D7" i="20"/>
  <c r="C13" i="20"/>
  <c r="D13" i="20" s="1"/>
  <c r="C12" i="20"/>
  <c r="C10" i="20"/>
  <c r="C4" i="20"/>
  <c r="H4" i="20" s="1"/>
  <c r="C5" i="3"/>
  <c r="H5" i="3" s="1"/>
  <c r="H12" i="9"/>
  <c r="C9" i="8"/>
  <c r="L9" i="8" s="1"/>
  <c r="L5" i="10"/>
  <c r="C8" i="12"/>
  <c r="D8" i="12" s="1"/>
  <c r="H9" i="7"/>
  <c r="C10" i="3"/>
  <c r="L10" i="3" s="1"/>
  <c r="C11" i="4"/>
  <c r="H11" i="4" s="1"/>
  <c r="D5" i="10"/>
  <c r="C8" i="10"/>
  <c r="L8" i="10" s="1"/>
  <c r="C10" i="11"/>
  <c r="L10" i="11" s="1"/>
  <c r="C8" i="3"/>
  <c r="L6" i="12"/>
  <c r="C11" i="13"/>
  <c r="D11" i="13" s="1"/>
  <c r="C8" i="13"/>
  <c r="D8" i="13" s="1"/>
  <c r="L12" i="13"/>
  <c r="L4" i="13"/>
  <c r="L5" i="13"/>
  <c r="D5" i="13"/>
  <c r="C10" i="13"/>
  <c r="C7" i="13"/>
  <c r="D7" i="13" s="1"/>
  <c r="C6" i="13"/>
  <c r="D6" i="13" s="1"/>
  <c r="D4" i="13"/>
  <c r="C9" i="13"/>
  <c r="D9" i="13" s="1"/>
  <c r="H12" i="13"/>
  <c r="C13" i="13"/>
  <c r="H13" i="13" s="1"/>
  <c r="L10" i="12"/>
  <c r="C7" i="12"/>
  <c r="H7" i="12" s="1"/>
  <c r="L5" i="12"/>
  <c r="L12" i="12"/>
  <c r="L4" i="12"/>
  <c r="C10" i="12"/>
  <c r="D10" i="12" s="1"/>
  <c r="H10" i="12"/>
  <c r="D9" i="12"/>
  <c r="H9" i="12"/>
  <c r="H8" i="12"/>
  <c r="D4" i="12"/>
  <c r="H12" i="12"/>
  <c r="C11" i="12"/>
  <c r="D11" i="12" s="1"/>
  <c r="H13" i="12"/>
  <c r="D13" i="12"/>
  <c r="L13" i="12"/>
  <c r="D10" i="11"/>
  <c r="H10" i="11"/>
  <c r="L11" i="11"/>
  <c r="C8" i="11"/>
  <c r="D8" i="11" s="1"/>
  <c r="C7" i="11"/>
  <c r="H7" i="11" s="1"/>
  <c r="C9" i="11"/>
  <c r="L12" i="11"/>
  <c r="L4" i="11"/>
  <c r="L5" i="11"/>
  <c r="H9" i="11"/>
  <c r="C6" i="11"/>
  <c r="D6" i="11" s="1"/>
  <c r="D7" i="11"/>
  <c r="C11" i="11"/>
  <c r="D11" i="11" s="1"/>
  <c r="D12" i="11"/>
  <c r="D4" i="11"/>
  <c r="D5" i="11"/>
  <c r="L13" i="11"/>
  <c r="D13" i="11"/>
  <c r="H6" i="10"/>
  <c r="C7" i="10"/>
  <c r="L7" i="10" s="1"/>
  <c r="L6" i="10"/>
  <c r="L12" i="10"/>
  <c r="L4" i="10"/>
  <c r="C10" i="10"/>
  <c r="L10" i="10" s="1"/>
  <c r="D9" i="10"/>
  <c r="H9" i="10"/>
  <c r="C11" i="10"/>
  <c r="D11" i="10" s="1"/>
  <c r="D12" i="10"/>
  <c r="D4" i="10"/>
  <c r="C13" i="10"/>
  <c r="D13" i="10" s="1"/>
  <c r="C7" i="8"/>
  <c r="D7" i="8" s="1"/>
  <c r="C6" i="8"/>
  <c r="D6" i="8" s="1"/>
  <c r="L5" i="8"/>
  <c r="L12" i="8"/>
  <c r="L4" i="8"/>
  <c r="C8" i="8"/>
  <c r="D8" i="8" s="1"/>
  <c r="C10" i="8"/>
  <c r="L10" i="8" s="1"/>
  <c r="H10" i="8"/>
  <c r="C11" i="8"/>
  <c r="D11" i="8" s="1"/>
  <c r="H5" i="8"/>
  <c r="D12" i="8"/>
  <c r="H4" i="8"/>
  <c r="C13" i="8"/>
  <c r="D13" i="8" s="1"/>
  <c r="C7" i="9"/>
  <c r="H7" i="9" s="1"/>
  <c r="C6" i="9"/>
  <c r="H6" i="9" s="1"/>
  <c r="C8" i="9"/>
  <c r="H8" i="9" s="1"/>
  <c r="H4" i="9"/>
  <c r="L12" i="9"/>
  <c r="L4" i="9"/>
  <c r="L5" i="9"/>
  <c r="C10" i="9"/>
  <c r="L10" i="9" s="1"/>
  <c r="H10" i="9"/>
  <c r="D10" i="9"/>
  <c r="D9" i="9"/>
  <c r="H9" i="9"/>
  <c r="D5" i="9"/>
  <c r="C11" i="9"/>
  <c r="D11" i="9" s="1"/>
  <c r="C13" i="9"/>
  <c r="D13" i="9" s="1"/>
  <c r="H13" i="9"/>
  <c r="L13" i="9"/>
  <c r="L13" i="8"/>
  <c r="H13" i="8"/>
  <c r="L9" i="7"/>
  <c r="C10" i="7"/>
  <c r="D10" i="7" s="1"/>
  <c r="C12" i="7"/>
  <c r="D12" i="7" s="1"/>
  <c r="L8" i="7"/>
  <c r="H8" i="7"/>
  <c r="C11" i="7"/>
  <c r="D11" i="7" s="1"/>
  <c r="C13" i="7"/>
  <c r="L13" i="7" s="1"/>
  <c r="C11" i="5"/>
  <c r="D11" i="5" s="1"/>
  <c r="L4" i="5"/>
  <c r="C5" i="4"/>
  <c r="H5" i="4" s="1"/>
  <c r="C10" i="4"/>
  <c r="H10" i="4" s="1"/>
  <c r="D8" i="3"/>
  <c r="L8" i="3"/>
  <c r="L4" i="3"/>
  <c r="L9" i="3"/>
  <c r="D10" i="3"/>
  <c r="D9" i="3"/>
  <c r="C6" i="3"/>
  <c r="H6" i="3" s="1"/>
  <c r="C7" i="3"/>
  <c r="D7" i="3" s="1"/>
  <c r="D4" i="3"/>
  <c r="H8" i="3"/>
  <c r="D12" i="3"/>
  <c r="L12" i="3"/>
  <c r="D11" i="3"/>
  <c r="L11" i="3"/>
  <c r="H12" i="3"/>
  <c r="C13" i="3"/>
  <c r="H13" i="3" s="1"/>
  <c r="L5" i="5"/>
  <c r="D5" i="5"/>
  <c r="H5" i="5"/>
  <c r="H4" i="5"/>
  <c r="D4" i="5"/>
  <c r="C6" i="5"/>
  <c r="L6" i="5" s="1"/>
  <c r="C8" i="5"/>
  <c r="D8" i="5" s="1"/>
  <c r="L13" i="3"/>
  <c r="D13" i="3"/>
  <c r="C9" i="4"/>
  <c r="H9" i="4" s="1"/>
  <c r="C12" i="4"/>
  <c r="L4" i="4"/>
  <c r="C7" i="4"/>
  <c r="D7" i="4" s="1"/>
  <c r="C6" i="4"/>
  <c r="D6" i="4" s="1"/>
  <c r="C8" i="4"/>
  <c r="D8" i="4" s="1"/>
  <c r="D4" i="4"/>
  <c r="C10" i="5"/>
  <c r="C9" i="5"/>
  <c r="L9" i="5" s="1"/>
  <c r="C7" i="5"/>
  <c r="L7" i="5" s="1"/>
  <c r="C13" i="4"/>
  <c r="D13" i="4" s="1"/>
  <c r="C13" i="5"/>
  <c r="D13" i="5" s="1"/>
  <c r="C12" i="5"/>
  <c r="D5" i="7" l="1"/>
  <c r="H5" i="7"/>
  <c r="L5" i="7"/>
  <c r="D11" i="4"/>
  <c r="L11" i="4"/>
  <c r="D5" i="4"/>
  <c r="D5" i="3"/>
  <c r="L5" i="3"/>
  <c r="H10" i="3"/>
  <c r="H9" i="8"/>
  <c r="D9" i="8"/>
  <c r="D8" i="10"/>
  <c r="H8" i="10"/>
  <c r="H5" i="12"/>
  <c r="D7" i="12"/>
  <c r="L8" i="12"/>
  <c r="H6" i="12"/>
  <c r="D13" i="13"/>
  <c r="H6" i="13"/>
  <c r="L6" i="13"/>
  <c r="H9" i="20"/>
  <c r="H11" i="20"/>
  <c r="D11" i="22"/>
  <c r="D10" i="22"/>
  <c r="D12" i="20"/>
  <c r="H12" i="20"/>
  <c r="L12" i="20"/>
  <c r="L13" i="20"/>
  <c r="D4" i="20"/>
  <c r="L4" i="20"/>
  <c r="H13" i="20"/>
  <c r="D10" i="20"/>
  <c r="L10" i="20"/>
  <c r="H11" i="5"/>
  <c r="L11" i="5"/>
  <c r="H8" i="8"/>
  <c r="L13" i="13"/>
  <c r="L13" i="4"/>
  <c r="D13" i="7"/>
  <c r="H13" i="10"/>
  <c r="H10" i="10"/>
  <c r="L13" i="10"/>
  <c r="D10" i="10"/>
  <c r="H11" i="13"/>
  <c r="D10" i="13"/>
  <c r="L10" i="13"/>
  <c r="H8" i="13"/>
  <c r="L7" i="13"/>
  <c r="L8" i="13"/>
  <c r="L9" i="13"/>
  <c r="L11" i="13"/>
  <c r="H7" i="13"/>
  <c r="H10" i="13"/>
  <c r="H9" i="13"/>
  <c r="L7" i="12"/>
  <c r="L11" i="12"/>
  <c r="H11" i="12"/>
  <c r="L6" i="11"/>
  <c r="H8" i="11"/>
  <c r="L8" i="11"/>
  <c r="D9" i="11"/>
  <c r="L9" i="11"/>
  <c r="L7" i="11"/>
  <c r="H6" i="11"/>
  <c r="H11" i="11"/>
  <c r="H7" i="10"/>
  <c r="D7" i="10"/>
  <c r="L11" i="10"/>
  <c r="H11" i="10"/>
  <c r="H7" i="8"/>
  <c r="L7" i="8"/>
  <c r="H6" i="8"/>
  <c r="L8" i="8"/>
  <c r="D10" i="8"/>
  <c r="L6" i="8"/>
  <c r="L11" i="8"/>
  <c r="H11" i="8"/>
  <c r="D6" i="9"/>
  <c r="L7" i="9"/>
  <c r="D7" i="9"/>
  <c r="L8" i="9"/>
  <c r="D8" i="9"/>
  <c r="L11" i="9"/>
  <c r="L6" i="9"/>
  <c r="H11" i="9"/>
  <c r="H12" i="7"/>
  <c r="L10" i="7"/>
  <c r="H10" i="7"/>
  <c r="L12" i="7"/>
  <c r="L11" i="7"/>
  <c r="H11" i="7"/>
  <c r="H13" i="7"/>
  <c r="D6" i="5"/>
  <c r="L5" i="4"/>
  <c r="D10" i="4"/>
  <c r="L10" i="4"/>
  <c r="D9" i="4"/>
  <c r="L9" i="4"/>
  <c r="H13" i="4"/>
  <c r="D6" i="3"/>
  <c r="L6" i="3"/>
  <c r="L7" i="3"/>
  <c r="H7" i="3"/>
  <c r="H6" i="5"/>
  <c r="L8" i="5"/>
  <c r="H8" i="5"/>
  <c r="D12" i="4"/>
  <c r="L12" i="4"/>
  <c r="H12" i="4"/>
  <c r="L7" i="4"/>
  <c r="L6" i="4"/>
  <c r="L8" i="4"/>
  <c r="H6" i="4"/>
  <c r="H7" i="4"/>
  <c r="H8" i="4"/>
  <c r="D10" i="5"/>
  <c r="H10" i="5"/>
  <c r="D7" i="5"/>
  <c r="H7" i="5"/>
  <c r="L10" i="5"/>
  <c r="D9" i="5"/>
  <c r="H9" i="5"/>
  <c r="H13" i="5"/>
  <c r="L13" i="5"/>
  <c r="D12" i="5"/>
  <c r="L12" i="5"/>
  <c r="H12" i="5"/>
</calcChain>
</file>

<file path=xl/sharedStrings.xml><?xml version="1.0" encoding="utf-8"?>
<sst xmlns="http://schemas.openxmlformats.org/spreadsheetml/2006/main" count="1186" uniqueCount="284">
  <si>
    <t>Position</t>
  </si>
  <si>
    <t>Position1</t>
  </si>
  <si>
    <t>Position2</t>
  </si>
  <si>
    <t>Position3</t>
  </si>
  <si>
    <t>Position4</t>
  </si>
  <si>
    <t>Position5</t>
  </si>
  <si>
    <t>Position6</t>
  </si>
  <si>
    <t>Position7</t>
  </si>
  <si>
    <t>Position8</t>
  </si>
  <si>
    <t>Position9</t>
  </si>
  <si>
    <t>Position10</t>
  </si>
  <si>
    <t>Position11</t>
  </si>
  <si>
    <t>Liverpool</t>
  </si>
  <si>
    <t>Aston Villa</t>
  </si>
  <si>
    <t>Tottenham Hotspur</t>
  </si>
  <si>
    <t>Newcastle United</t>
  </si>
  <si>
    <t>Manchester United</t>
  </si>
  <si>
    <t>West Ham United</t>
  </si>
  <si>
    <t>Chelsea</t>
  </si>
  <si>
    <t>Crystal Palace</t>
  </si>
  <si>
    <t>Brentford</t>
  </si>
  <si>
    <t>Everton</t>
  </si>
  <si>
    <t>Nottingham Forest</t>
  </si>
  <si>
    <t>Burnley</t>
  </si>
  <si>
    <t>Sheffield United</t>
  </si>
  <si>
    <t>Alisson</t>
  </si>
  <si>
    <t>Joe Gomez</t>
  </si>
  <si>
    <t>van Dijk</t>
  </si>
  <si>
    <t>Ibrahima Konate</t>
  </si>
  <si>
    <t>Alexander-Arnold</t>
  </si>
  <si>
    <t>Curtis Jones</t>
  </si>
  <si>
    <t>Mac Allister</t>
  </si>
  <si>
    <t>Gravenberch</t>
  </si>
  <si>
    <t>Luis Diaz</t>
  </si>
  <si>
    <t>Diogo Jota</t>
  </si>
  <si>
    <t>Gakpo</t>
  </si>
  <si>
    <t>Emiliano Martinez</t>
  </si>
  <si>
    <t>Digne</t>
  </si>
  <si>
    <t>Pau Torres</t>
  </si>
  <si>
    <t>Diego Carlos</t>
  </si>
  <si>
    <t>Konsa</t>
  </si>
  <si>
    <t>Tielemans</t>
  </si>
  <si>
    <t>McGinn</t>
  </si>
  <si>
    <t>Zaniolo</t>
  </si>
  <si>
    <t>Morgan Rogers</t>
  </si>
  <si>
    <t>Moussa Diaby</t>
  </si>
  <si>
    <t>Watkins</t>
  </si>
  <si>
    <t>Vicario</t>
  </si>
  <si>
    <t>Udogie</t>
  </si>
  <si>
    <t>van de Ven</t>
  </si>
  <si>
    <t>Cristian Romero</t>
  </si>
  <si>
    <t>Porro</t>
  </si>
  <si>
    <t>Bissouma</t>
  </si>
  <si>
    <t>Pape Matar Sarr</t>
  </si>
  <si>
    <t>Brennan Johnson</t>
  </si>
  <si>
    <t>James Maddison</t>
  </si>
  <si>
    <t>Kulusevski</t>
  </si>
  <si>
    <t>Heung-min Son</t>
  </si>
  <si>
    <t>Karius</t>
  </si>
  <si>
    <t>Livramento</t>
  </si>
  <si>
    <t>Botman</t>
  </si>
  <si>
    <t>Fabian Schar</t>
  </si>
  <si>
    <t>Trippier</t>
  </si>
  <si>
    <t>Lewis Miley</t>
  </si>
  <si>
    <t>Guimaraes</t>
  </si>
  <si>
    <t>Sean Longstaff</t>
  </si>
  <si>
    <t>Anthony Gordon</t>
  </si>
  <si>
    <t>Isak</t>
  </si>
  <si>
    <t>Almiron</t>
  </si>
  <si>
    <t>Onana</t>
  </si>
  <si>
    <t>Dalot</t>
  </si>
  <si>
    <t>Lisandro Martinez</t>
  </si>
  <si>
    <t>Lindelof</t>
  </si>
  <si>
    <t>Wan-Bissaka</t>
  </si>
  <si>
    <t>Eriksen</t>
  </si>
  <si>
    <t>Casemiro</t>
  </si>
  <si>
    <t>Rashford</t>
  </si>
  <si>
    <t>Bruno Fernandes</t>
  </si>
  <si>
    <t>Antony</t>
  </si>
  <si>
    <t>Martial</t>
  </si>
  <si>
    <t>Areola</t>
  </si>
  <si>
    <t>Emerson</t>
  </si>
  <si>
    <t>Aguerd</t>
  </si>
  <si>
    <t>Zouma</t>
  </si>
  <si>
    <t>Coufal</t>
  </si>
  <si>
    <t>Edson Alvarez</t>
  </si>
  <si>
    <t>Soucek</t>
  </si>
  <si>
    <t>Ben Johnson</t>
  </si>
  <si>
    <t>Ward-Prowse</t>
  </si>
  <si>
    <t>Kudus</t>
  </si>
  <si>
    <t>Bowen</t>
  </si>
  <si>
    <t>Robert Sanchez</t>
  </si>
  <si>
    <t>Cucurella</t>
  </si>
  <si>
    <t>Colwill</t>
  </si>
  <si>
    <t>Thiago Silva</t>
  </si>
  <si>
    <t>Gusto</t>
  </si>
  <si>
    <t>Enzo Fernandez</t>
  </si>
  <si>
    <t>Moises Caicedo</t>
  </si>
  <si>
    <t>Mudryk</t>
  </si>
  <si>
    <t>Gallagher</t>
  </si>
  <si>
    <t>Sterling</t>
  </si>
  <si>
    <t>Cole Palmer</t>
  </si>
  <si>
    <t>Verbruggen</t>
  </si>
  <si>
    <t>Estupinan</t>
  </si>
  <si>
    <t>Dunk</t>
  </si>
  <si>
    <t>van Hecke</t>
  </si>
  <si>
    <t>Lamptey</t>
  </si>
  <si>
    <t>Gross</t>
  </si>
  <si>
    <t>Baleba</t>
  </si>
  <si>
    <t>Enciso</t>
  </si>
  <si>
    <t>Moder</t>
  </si>
  <si>
    <t>Adingra</t>
  </si>
  <si>
    <t>Welbeck</t>
  </si>
  <si>
    <t>Sa</t>
  </si>
  <si>
    <t>Gomes</t>
  </si>
  <si>
    <t>Dawson</t>
  </si>
  <si>
    <t>Kilman</t>
  </si>
  <si>
    <t>Bueno</t>
  </si>
  <si>
    <t>Bellegarde</t>
  </si>
  <si>
    <t>Doyle</t>
  </si>
  <si>
    <t>Traore</t>
  </si>
  <si>
    <t>Semedo</t>
  </si>
  <si>
    <t>Hwang</t>
  </si>
  <si>
    <t>Cunha</t>
  </si>
  <si>
    <t>shot</t>
  </si>
  <si>
    <t>goal</t>
  </si>
  <si>
    <t>pass</t>
  </si>
  <si>
    <t>Raya</t>
  </si>
  <si>
    <t>Ben White</t>
  </si>
  <si>
    <t>Saliba</t>
  </si>
  <si>
    <t>Gabriel</t>
  </si>
  <si>
    <t>Zinchenko</t>
  </si>
  <si>
    <t>Odegaard</t>
  </si>
  <si>
    <t>Jorginho</t>
  </si>
  <si>
    <t>Rice</t>
  </si>
  <si>
    <t>Saka</t>
  </si>
  <si>
    <t>Havertz</t>
  </si>
  <si>
    <t>Jesus</t>
  </si>
  <si>
    <t>Duel</t>
  </si>
  <si>
    <t>dribble</t>
  </si>
  <si>
    <t>tackle</t>
  </si>
  <si>
    <t>goal %</t>
  </si>
  <si>
    <t>pass %</t>
  </si>
  <si>
    <t>dribble %</t>
  </si>
  <si>
    <t>tackle %</t>
  </si>
  <si>
    <t>Duel %</t>
  </si>
  <si>
    <t>shot+pass+dribble</t>
  </si>
  <si>
    <t>attact attempts</t>
  </si>
  <si>
    <t>shot attempt %</t>
  </si>
  <si>
    <t>pass attempt %</t>
  </si>
  <si>
    <t>dribble attempt %</t>
  </si>
  <si>
    <t>succ pass</t>
  </si>
  <si>
    <t>succ dribble</t>
  </si>
  <si>
    <t>Brighton (d)</t>
  </si>
  <si>
    <t>Wolves (d)</t>
  </si>
  <si>
    <t>Arsenal (d)</t>
  </si>
  <si>
    <t>Kaminski</t>
  </si>
  <si>
    <t>Bell</t>
  </si>
  <si>
    <t>Osho</t>
  </si>
  <si>
    <t>Mengi</t>
  </si>
  <si>
    <t>Doughty</t>
  </si>
  <si>
    <t>Barkley</t>
  </si>
  <si>
    <t>Mpanzu</t>
  </si>
  <si>
    <t>Kabore</t>
  </si>
  <si>
    <t>Brown</t>
  </si>
  <si>
    <t>Adebayo</t>
  </si>
  <si>
    <t>Townsend</t>
  </si>
  <si>
    <t>Luton(d)</t>
  </si>
  <si>
    <t>Leno</t>
  </si>
  <si>
    <t>Robinson</t>
  </si>
  <si>
    <t>Bassey</t>
  </si>
  <si>
    <t>Palhinha</t>
  </si>
  <si>
    <t>Reid</t>
  </si>
  <si>
    <t>Jimenez</t>
  </si>
  <si>
    <t>Ederson</t>
  </si>
  <si>
    <t>Gvardiol</t>
  </si>
  <si>
    <t>Ake</t>
  </si>
  <si>
    <t>Dias</t>
  </si>
  <si>
    <t>Walker</t>
  </si>
  <si>
    <t>Kovacic</t>
  </si>
  <si>
    <t>Silva</t>
  </si>
  <si>
    <t>Lewis</t>
  </si>
  <si>
    <t>Foden</t>
  </si>
  <si>
    <t>Haaland</t>
  </si>
  <si>
    <t>Alvarez</t>
  </si>
  <si>
    <t>Man City（d)</t>
  </si>
  <si>
    <t>Diop</t>
  </si>
  <si>
    <t>Tete</t>
  </si>
  <si>
    <t>Pereira</t>
  </si>
  <si>
    <t>Lukic</t>
  </si>
  <si>
    <t>Wilson</t>
  </si>
  <si>
    <t>Fulham(d)</t>
  </si>
  <si>
    <t>Neto</t>
  </si>
  <si>
    <t>Kerkez</t>
  </si>
  <si>
    <t>Senesi</t>
  </si>
  <si>
    <t>Zabarnyi</t>
  </si>
  <si>
    <t>Aarons</t>
  </si>
  <si>
    <t>Cook</t>
  </si>
  <si>
    <t>Billing</t>
  </si>
  <si>
    <t>Kluivert</t>
  </si>
  <si>
    <t>Christie</t>
  </si>
  <si>
    <t>Tavernier</t>
  </si>
  <si>
    <t>Solanke</t>
  </si>
  <si>
    <t>Bournemouth(d)</t>
  </si>
  <si>
    <t>Johnstone</t>
  </si>
  <si>
    <t>Mitchell</t>
  </si>
  <si>
    <t>Guehi</t>
  </si>
  <si>
    <t>Andersen</t>
  </si>
  <si>
    <t>Ward</t>
  </si>
  <si>
    <t>Lerma</t>
  </si>
  <si>
    <t>Doucoure</t>
  </si>
  <si>
    <t>Schlupp</t>
  </si>
  <si>
    <t>Eze</t>
  </si>
  <si>
    <t>Ayew</t>
  </si>
  <si>
    <t>Edouard</t>
  </si>
  <si>
    <t>Turner</t>
  </si>
  <si>
    <t>Toffolo</t>
  </si>
  <si>
    <t>Murillo</t>
  </si>
  <si>
    <t>Omobamidele</t>
  </si>
  <si>
    <t>montiel</t>
  </si>
  <si>
    <t>Mangala</t>
  </si>
  <si>
    <t>Danilo</t>
  </si>
  <si>
    <t>Dominguez</t>
  </si>
  <si>
    <t>Gibbs-White</t>
  </si>
  <si>
    <t>Williams</t>
  </si>
  <si>
    <t>Wood</t>
  </si>
  <si>
    <t>Trafford</t>
  </si>
  <si>
    <t>Delcroix</t>
  </si>
  <si>
    <t>Esteve</t>
  </si>
  <si>
    <t>O'Shea</t>
  </si>
  <si>
    <t>Assignon</t>
  </si>
  <si>
    <t>Odobert</t>
  </si>
  <si>
    <t>Brownhill</t>
  </si>
  <si>
    <t>Berge</t>
  </si>
  <si>
    <t>Aaron Ramsey</t>
  </si>
  <si>
    <t>Amdouni</t>
  </si>
  <si>
    <t>Fofana</t>
  </si>
  <si>
    <t>Grbic</t>
  </si>
  <si>
    <t>Trusty</t>
  </si>
  <si>
    <t>Jack Robinson</t>
  </si>
  <si>
    <t>Ahmedhodzic</t>
  </si>
  <si>
    <t>Bogle</t>
  </si>
  <si>
    <t>Norwood</t>
  </si>
  <si>
    <t>de Souza Costa</t>
  </si>
  <si>
    <t>Davies</t>
  </si>
  <si>
    <t>McAtee</t>
  </si>
  <si>
    <t>Hamer</t>
  </si>
  <si>
    <t>McBurnie</t>
  </si>
  <si>
    <t>Yates</t>
  </si>
  <si>
    <t>Crystal Palace(d)</t>
  </si>
  <si>
    <t>Flekken</t>
  </si>
  <si>
    <t>Collins</t>
  </si>
  <si>
    <t>Ajer</t>
  </si>
  <si>
    <t>Zanka</t>
  </si>
  <si>
    <t>Lewis-Potter</t>
  </si>
  <si>
    <t>Janelt</t>
  </si>
  <si>
    <t>Norgaard</t>
  </si>
  <si>
    <t>Onyeka</t>
  </si>
  <si>
    <t>Roerslev</t>
  </si>
  <si>
    <t>Wissa</t>
  </si>
  <si>
    <t>Toney</t>
  </si>
  <si>
    <t>Brentford(d)</t>
  </si>
  <si>
    <t>Pickford</t>
  </si>
  <si>
    <t>Mykolenko</t>
  </si>
  <si>
    <t>Branthwaite</t>
  </si>
  <si>
    <t>Tarkowski</t>
  </si>
  <si>
    <t>Young</t>
  </si>
  <si>
    <t>McNeil</t>
  </si>
  <si>
    <t>A. Doucoure</t>
  </si>
  <si>
    <t>A. Onana</t>
  </si>
  <si>
    <t>Gueye</t>
  </si>
  <si>
    <t>Danjuma</t>
  </si>
  <si>
    <t>Beto</t>
  </si>
  <si>
    <t>Everton(d)</t>
  </si>
  <si>
    <t>Aston Villa(d)</t>
  </si>
  <si>
    <t>Burnley(d)</t>
  </si>
  <si>
    <t>Chelsea(d)</t>
  </si>
  <si>
    <t>Liverpool(d)</t>
  </si>
  <si>
    <t>Manchester United(d)</t>
  </si>
  <si>
    <t>Newcastle(d)</t>
  </si>
  <si>
    <t>Nottingham Forest(d)</t>
  </si>
  <si>
    <t>Sheffield United(d)</t>
  </si>
  <si>
    <t>Tottenham Hotspur(d)</t>
  </si>
  <si>
    <t>West Ham United(d)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</si>
</sst>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rgb="FF000000"/>
      <name val="Calibri"/>
      <family val="2"/>
    </font>
    <font>
      <sz val="13"/>
      <color rgb="FF000000"/>
      <name val="Calibri"/>
      <family val="2"/>
    </font>
    <font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0" fillId="0" borderId="1" xfId="0" applyBorder="1"/>
    <xf numFmtId="0" fontId="3" fillId="0" borderId="0" xfId="0" applyFont="1"/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C6A9D-7C6A-C842-B010-9CAE299FFB80}">
  <dimension ref="A1:S38"/>
  <sheetViews>
    <sheetView topLeftCell="A2" workbookViewId="0">
      <selection activeCell="B34" sqref="B34"/>
    </sheetView>
  </sheetViews>
  <sheetFormatPr baseColWidth="10" defaultRowHeight="16" x14ac:dyDescent="0.2"/>
  <cols>
    <col min="1" max="1" width="20.83203125" customWidth="1"/>
    <col min="2" max="2" width="15.6640625" customWidth="1"/>
    <col min="4" max="4" width="17" customWidth="1"/>
    <col min="5" max="5" width="15.33203125" customWidth="1"/>
    <col min="6" max="6" width="16.33203125" customWidth="1"/>
    <col min="7" max="7" width="15.83203125" customWidth="1"/>
    <col min="8" max="8" width="14.33203125" customWidth="1"/>
    <col min="9" max="9" width="14.83203125" customWidth="1"/>
    <col min="10" max="10" width="14.5" customWidth="1"/>
    <col min="11" max="11" width="12.83203125" customWidth="1"/>
    <col min="12" max="12" width="13.1640625" customWidth="1"/>
    <col min="13" max="13" width="12.83203125" customWidth="1"/>
    <col min="16" max="16" width="16" customWidth="1"/>
    <col min="19" max="19" width="13.5" customWidth="1"/>
  </cols>
  <sheetData>
    <row r="1" spans="1:19" x14ac:dyDescent="0.2">
      <c r="A1" t="s">
        <v>0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18</v>
      </c>
      <c r="I1" t="s">
        <v>153</v>
      </c>
      <c r="J1" t="s">
        <v>154</v>
      </c>
      <c r="K1" t="s">
        <v>191</v>
      </c>
      <c r="L1" t="s">
        <v>203</v>
      </c>
      <c r="M1" t="s">
        <v>19</v>
      </c>
      <c r="N1" t="s">
        <v>20</v>
      </c>
      <c r="O1" t="s">
        <v>21</v>
      </c>
      <c r="P1" s="1" t="s">
        <v>22</v>
      </c>
      <c r="Q1" t="s">
        <v>167</v>
      </c>
      <c r="R1" s="1" t="s">
        <v>23</v>
      </c>
      <c r="S1" s="1" t="s">
        <v>24</v>
      </c>
    </row>
    <row r="2" spans="1:19" x14ac:dyDescent="0.2">
      <c r="A2" t="s">
        <v>1</v>
      </c>
      <c r="B2" t="s">
        <v>25</v>
      </c>
      <c r="C2" t="s">
        <v>36</v>
      </c>
      <c r="D2" t="s">
        <v>47</v>
      </c>
      <c r="E2" t="s">
        <v>58</v>
      </c>
      <c r="F2" t="s">
        <v>69</v>
      </c>
      <c r="G2" t="s">
        <v>80</v>
      </c>
      <c r="H2" t="s">
        <v>91</v>
      </c>
      <c r="I2" t="s">
        <v>102</v>
      </c>
      <c r="J2" t="s">
        <v>113</v>
      </c>
      <c r="P2" t="s">
        <v>215</v>
      </c>
      <c r="R2" t="s">
        <v>226</v>
      </c>
      <c r="S2" t="s">
        <v>237</v>
      </c>
    </row>
    <row r="3" spans="1:19" x14ac:dyDescent="0.2">
      <c r="A3" t="s">
        <v>2</v>
      </c>
      <c r="B3" t="s">
        <v>26</v>
      </c>
      <c r="C3" t="s">
        <v>37</v>
      </c>
      <c r="D3" t="s">
        <v>48</v>
      </c>
      <c r="E3" t="s">
        <v>59</v>
      </c>
      <c r="F3" t="s">
        <v>70</v>
      </c>
      <c r="G3" t="s">
        <v>81</v>
      </c>
      <c r="H3" t="s">
        <v>92</v>
      </c>
      <c r="I3" t="s">
        <v>103</v>
      </c>
      <c r="J3" t="s">
        <v>114</v>
      </c>
      <c r="P3" t="s">
        <v>216</v>
      </c>
      <c r="R3" t="s">
        <v>227</v>
      </c>
      <c r="S3" t="s">
        <v>238</v>
      </c>
    </row>
    <row r="4" spans="1:19" x14ac:dyDescent="0.2">
      <c r="A4" t="s">
        <v>3</v>
      </c>
      <c r="B4" t="s">
        <v>27</v>
      </c>
      <c r="C4" t="s">
        <v>38</v>
      </c>
      <c r="D4" t="s">
        <v>49</v>
      </c>
      <c r="E4" t="s">
        <v>60</v>
      </c>
      <c r="F4" t="s">
        <v>71</v>
      </c>
      <c r="G4" t="s">
        <v>82</v>
      </c>
      <c r="H4" t="s">
        <v>93</v>
      </c>
      <c r="I4" t="s">
        <v>104</v>
      </c>
      <c r="J4" t="s">
        <v>115</v>
      </c>
      <c r="P4" t="s">
        <v>217</v>
      </c>
      <c r="R4" t="s">
        <v>228</v>
      </c>
      <c r="S4" t="s">
        <v>239</v>
      </c>
    </row>
    <row r="5" spans="1:19" x14ac:dyDescent="0.2">
      <c r="A5" t="s">
        <v>4</v>
      </c>
      <c r="B5" t="s">
        <v>28</v>
      </c>
      <c r="C5" t="s">
        <v>39</v>
      </c>
      <c r="D5" t="s">
        <v>50</v>
      </c>
      <c r="E5" t="s">
        <v>61</v>
      </c>
      <c r="F5" t="s">
        <v>72</v>
      </c>
      <c r="G5" t="s">
        <v>83</v>
      </c>
      <c r="H5" t="s">
        <v>94</v>
      </c>
      <c r="I5" t="s">
        <v>105</v>
      </c>
      <c r="J5" t="s">
        <v>116</v>
      </c>
      <c r="P5" t="s">
        <v>218</v>
      </c>
      <c r="R5" t="s">
        <v>229</v>
      </c>
      <c r="S5" t="s">
        <v>240</v>
      </c>
    </row>
    <row r="6" spans="1:19" x14ac:dyDescent="0.2">
      <c r="A6" t="s">
        <v>5</v>
      </c>
      <c r="B6" t="s">
        <v>29</v>
      </c>
      <c r="C6" t="s">
        <v>40</v>
      </c>
      <c r="D6" t="s">
        <v>51</v>
      </c>
      <c r="E6" t="s">
        <v>62</v>
      </c>
      <c r="F6" t="s">
        <v>73</v>
      </c>
      <c r="G6" t="s">
        <v>84</v>
      </c>
      <c r="H6" t="s">
        <v>95</v>
      </c>
      <c r="I6" t="s">
        <v>106</v>
      </c>
      <c r="J6" t="s">
        <v>117</v>
      </c>
      <c r="P6" t="s">
        <v>219</v>
      </c>
      <c r="R6" t="s">
        <v>230</v>
      </c>
      <c r="S6" t="s">
        <v>241</v>
      </c>
    </row>
    <row r="7" spans="1:19" x14ac:dyDescent="0.2">
      <c r="A7" t="s">
        <v>6</v>
      </c>
      <c r="B7" t="s">
        <v>30</v>
      </c>
      <c r="C7" t="s">
        <v>41</v>
      </c>
      <c r="D7" t="s">
        <v>52</v>
      </c>
      <c r="E7" t="s">
        <v>63</v>
      </c>
      <c r="F7" t="s">
        <v>74</v>
      </c>
      <c r="G7" t="s">
        <v>85</v>
      </c>
      <c r="H7" t="s">
        <v>96</v>
      </c>
      <c r="I7" t="s">
        <v>107</v>
      </c>
      <c r="J7" t="s">
        <v>118</v>
      </c>
      <c r="P7" t="s">
        <v>220</v>
      </c>
      <c r="R7" t="s">
        <v>231</v>
      </c>
      <c r="S7" t="s">
        <v>242</v>
      </c>
    </row>
    <row r="8" spans="1:19" x14ac:dyDescent="0.2">
      <c r="A8" t="s">
        <v>7</v>
      </c>
      <c r="B8" t="s">
        <v>31</v>
      </c>
      <c r="C8" t="s">
        <v>42</v>
      </c>
      <c r="D8" t="s">
        <v>53</v>
      </c>
      <c r="E8" t="s">
        <v>64</v>
      </c>
      <c r="F8" t="s">
        <v>75</v>
      </c>
      <c r="G8" t="s">
        <v>86</v>
      </c>
      <c r="H8" t="s">
        <v>97</v>
      </c>
      <c r="I8" t="s">
        <v>108</v>
      </c>
      <c r="J8" t="s">
        <v>119</v>
      </c>
      <c r="P8" t="s">
        <v>221</v>
      </c>
      <c r="R8" t="s">
        <v>232</v>
      </c>
      <c r="S8" t="s">
        <v>243</v>
      </c>
    </row>
    <row r="9" spans="1:19" x14ac:dyDescent="0.2">
      <c r="A9" t="s">
        <v>8</v>
      </c>
      <c r="B9" t="s">
        <v>32</v>
      </c>
      <c r="C9" t="s">
        <v>43</v>
      </c>
      <c r="D9" t="s">
        <v>54</v>
      </c>
      <c r="E9" t="s">
        <v>65</v>
      </c>
      <c r="F9" t="s">
        <v>76</v>
      </c>
      <c r="G9" t="s">
        <v>87</v>
      </c>
      <c r="H9" t="s">
        <v>98</v>
      </c>
      <c r="I9" t="s">
        <v>109</v>
      </c>
      <c r="J9" t="s">
        <v>120</v>
      </c>
      <c r="P9" t="s">
        <v>222</v>
      </c>
      <c r="R9" t="s">
        <v>233</v>
      </c>
      <c r="S9" t="s">
        <v>244</v>
      </c>
    </row>
    <row r="10" spans="1:19" x14ac:dyDescent="0.2">
      <c r="A10" t="s">
        <v>9</v>
      </c>
      <c r="B10" t="s">
        <v>33</v>
      </c>
      <c r="C10" t="s">
        <v>44</v>
      </c>
      <c r="D10" t="s">
        <v>55</v>
      </c>
      <c r="E10" t="s">
        <v>66</v>
      </c>
      <c r="F10" t="s">
        <v>77</v>
      </c>
      <c r="G10" t="s">
        <v>88</v>
      </c>
      <c r="H10" t="s">
        <v>99</v>
      </c>
      <c r="I10" t="s">
        <v>110</v>
      </c>
      <c r="J10" t="s">
        <v>121</v>
      </c>
      <c r="P10" t="s">
        <v>223</v>
      </c>
      <c r="R10" t="s">
        <v>234</v>
      </c>
      <c r="S10" t="s">
        <v>245</v>
      </c>
    </row>
    <row r="11" spans="1:19" x14ac:dyDescent="0.2">
      <c r="A11" t="s">
        <v>10</v>
      </c>
      <c r="B11" t="s">
        <v>34</v>
      </c>
      <c r="C11" t="s">
        <v>45</v>
      </c>
      <c r="D11" t="s">
        <v>56</v>
      </c>
      <c r="E11" t="s">
        <v>67</v>
      </c>
      <c r="F11" t="s">
        <v>78</v>
      </c>
      <c r="G11" t="s">
        <v>89</v>
      </c>
      <c r="H11" t="s">
        <v>100</v>
      </c>
      <c r="I11" t="s">
        <v>111</v>
      </c>
      <c r="J11" t="s">
        <v>122</v>
      </c>
      <c r="P11" t="s">
        <v>224</v>
      </c>
      <c r="R11" t="s">
        <v>235</v>
      </c>
      <c r="S11" t="s">
        <v>246</v>
      </c>
    </row>
    <row r="12" spans="1:19" x14ac:dyDescent="0.2">
      <c r="A12" t="s">
        <v>11</v>
      </c>
      <c r="B12" t="s">
        <v>35</v>
      </c>
      <c r="C12" t="s">
        <v>46</v>
      </c>
      <c r="D12" t="s">
        <v>57</v>
      </c>
      <c r="E12" t="s">
        <v>68</v>
      </c>
      <c r="F12" t="s">
        <v>79</v>
      </c>
      <c r="G12" t="s">
        <v>90</v>
      </c>
      <c r="H12" t="s">
        <v>101</v>
      </c>
      <c r="I12" t="s">
        <v>112</v>
      </c>
      <c r="J12" t="s">
        <v>123</v>
      </c>
      <c r="P12" t="s">
        <v>225</v>
      </c>
      <c r="R12" t="s">
        <v>236</v>
      </c>
      <c r="S12" t="s">
        <v>247</v>
      </c>
    </row>
    <row r="18" spans="1:12" x14ac:dyDescent="0.2">
      <c r="A18" t="s">
        <v>0</v>
      </c>
      <c r="B18" t="s">
        <v>1</v>
      </c>
      <c r="C18" t="s">
        <v>2</v>
      </c>
      <c r="D18" t="s">
        <v>3</v>
      </c>
      <c r="E18" t="s">
        <v>4</v>
      </c>
      <c r="F18" t="s">
        <v>5</v>
      </c>
      <c r="G18" t="s">
        <v>6</v>
      </c>
      <c r="H18" t="s">
        <v>7</v>
      </c>
      <c r="I18" t="s">
        <v>8</v>
      </c>
      <c r="J18" t="s">
        <v>9</v>
      </c>
      <c r="K18" t="s">
        <v>10</v>
      </c>
      <c r="L18" t="s">
        <v>11</v>
      </c>
    </row>
    <row r="19" spans="1:12" x14ac:dyDescent="0.2">
      <c r="A19" t="s">
        <v>155</v>
      </c>
    </row>
    <row r="20" spans="1:12" x14ac:dyDescent="0.2">
      <c r="A20" t="s">
        <v>185</v>
      </c>
    </row>
    <row r="21" spans="1:12" x14ac:dyDescent="0.2">
      <c r="A21" s="1" t="s">
        <v>277</v>
      </c>
      <c r="B21" t="s">
        <v>25</v>
      </c>
      <c r="C21" t="s">
        <v>26</v>
      </c>
      <c r="D21" t="s">
        <v>27</v>
      </c>
      <c r="E21" t="s">
        <v>28</v>
      </c>
      <c r="F21" t="s">
        <v>29</v>
      </c>
      <c r="G21" t="s">
        <v>30</v>
      </c>
      <c r="H21" t="s">
        <v>31</v>
      </c>
      <c r="I21" t="s">
        <v>32</v>
      </c>
      <c r="J21" t="s">
        <v>33</v>
      </c>
      <c r="K21" t="s">
        <v>34</v>
      </c>
      <c r="L21" t="s">
        <v>35</v>
      </c>
    </row>
    <row r="22" spans="1:12" x14ac:dyDescent="0.2">
      <c r="A22" s="1" t="s">
        <v>274</v>
      </c>
      <c r="B22" t="s">
        <v>36</v>
      </c>
      <c r="C22" t="s">
        <v>37</v>
      </c>
      <c r="D22" t="s">
        <v>38</v>
      </c>
      <c r="E22" t="s">
        <v>39</v>
      </c>
      <c r="F22" t="s">
        <v>40</v>
      </c>
      <c r="G22" t="s">
        <v>41</v>
      </c>
      <c r="H22" t="s">
        <v>42</v>
      </c>
      <c r="I22" t="s">
        <v>43</v>
      </c>
      <c r="J22" t="s">
        <v>44</v>
      </c>
      <c r="K22" t="s">
        <v>45</v>
      </c>
      <c r="L22" t="s">
        <v>46</v>
      </c>
    </row>
    <row r="23" spans="1:12" x14ac:dyDescent="0.2">
      <c r="A23" s="1" t="s">
        <v>282</v>
      </c>
      <c r="B23" t="s">
        <v>47</v>
      </c>
      <c r="C23" t="s">
        <v>48</v>
      </c>
      <c r="D23" t="s">
        <v>49</v>
      </c>
      <c r="E23" t="s">
        <v>50</v>
      </c>
      <c r="F23" t="s">
        <v>51</v>
      </c>
      <c r="G23" t="s">
        <v>52</v>
      </c>
      <c r="H23" t="s">
        <v>53</v>
      </c>
      <c r="I23" t="s">
        <v>54</v>
      </c>
      <c r="J23" t="s">
        <v>55</v>
      </c>
      <c r="K23" t="s">
        <v>56</v>
      </c>
      <c r="L23" t="s">
        <v>57</v>
      </c>
    </row>
    <row r="24" spans="1:12" x14ac:dyDescent="0.2">
      <c r="A24" s="1" t="s">
        <v>279</v>
      </c>
      <c r="B24" t="s">
        <v>58</v>
      </c>
      <c r="C24" t="s">
        <v>59</v>
      </c>
      <c r="D24" t="s">
        <v>60</v>
      </c>
      <c r="E24" t="s">
        <v>61</v>
      </c>
      <c r="F24" t="s">
        <v>62</v>
      </c>
      <c r="G24" t="s">
        <v>63</v>
      </c>
      <c r="H24" t="s">
        <v>64</v>
      </c>
      <c r="I24" t="s">
        <v>65</v>
      </c>
      <c r="J24" t="s">
        <v>66</v>
      </c>
      <c r="K24" t="s">
        <v>67</v>
      </c>
      <c r="L24" t="s">
        <v>68</v>
      </c>
    </row>
    <row r="25" spans="1:12" x14ac:dyDescent="0.2">
      <c r="A25" s="1" t="s">
        <v>278</v>
      </c>
      <c r="B25" t="s">
        <v>69</v>
      </c>
      <c r="C25" t="s">
        <v>70</v>
      </c>
      <c r="D25" t="s">
        <v>71</v>
      </c>
      <c r="E25" t="s">
        <v>72</v>
      </c>
      <c r="F25" t="s">
        <v>73</v>
      </c>
      <c r="G25" t="s">
        <v>74</v>
      </c>
      <c r="H25" t="s">
        <v>75</v>
      </c>
      <c r="I25" t="s">
        <v>76</v>
      </c>
      <c r="J25" t="s">
        <v>77</v>
      </c>
      <c r="K25" t="s">
        <v>78</v>
      </c>
      <c r="L25" t="s">
        <v>79</v>
      </c>
    </row>
    <row r="26" spans="1:12" x14ac:dyDescent="0.2">
      <c r="A26" s="1" t="s">
        <v>283</v>
      </c>
      <c r="B26" t="s">
        <v>80</v>
      </c>
      <c r="C26" t="s">
        <v>81</v>
      </c>
      <c r="D26" t="s">
        <v>82</v>
      </c>
      <c r="E26" t="s">
        <v>83</v>
      </c>
      <c r="F26" t="s">
        <v>84</v>
      </c>
      <c r="G26" t="s">
        <v>85</v>
      </c>
      <c r="H26" t="s">
        <v>86</v>
      </c>
      <c r="I26" t="s">
        <v>87</v>
      </c>
      <c r="J26" t="s">
        <v>88</v>
      </c>
      <c r="K26" t="s">
        <v>89</v>
      </c>
      <c r="L26" t="s">
        <v>90</v>
      </c>
    </row>
    <row r="27" spans="1:12" x14ac:dyDescent="0.2">
      <c r="A27" s="1" t="s">
        <v>276</v>
      </c>
      <c r="B27" t="s">
        <v>91</v>
      </c>
      <c r="C27" t="s">
        <v>92</v>
      </c>
      <c r="D27" t="s">
        <v>93</v>
      </c>
      <c r="E27" t="s">
        <v>94</v>
      </c>
      <c r="F27" t="s">
        <v>95</v>
      </c>
      <c r="G27" t="s">
        <v>96</v>
      </c>
      <c r="H27" t="s">
        <v>97</v>
      </c>
      <c r="I27" t="s">
        <v>98</v>
      </c>
      <c r="J27" t="s">
        <v>99</v>
      </c>
      <c r="K27" t="s">
        <v>100</v>
      </c>
      <c r="L27" t="s">
        <v>101</v>
      </c>
    </row>
    <row r="28" spans="1:12" x14ac:dyDescent="0.2">
      <c r="A28" t="s">
        <v>153</v>
      </c>
      <c r="B28" t="s">
        <v>102</v>
      </c>
      <c r="C28" t="s">
        <v>103</v>
      </c>
      <c r="D28" t="s">
        <v>104</v>
      </c>
      <c r="E28" t="s">
        <v>105</v>
      </c>
      <c r="F28" t="s">
        <v>106</v>
      </c>
      <c r="G28" t="s">
        <v>107</v>
      </c>
      <c r="H28" t="s">
        <v>108</v>
      </c>
      <c r="I28" t="s">
        <v>109</v>
      </c>
      <c r="J28" t="s">
        <v>110</v>
      </c>
      <c r="K28" t="s">
        <v>111</v>
      </c>
      <c r="L28" t="s">
        <v>112</v>
      </c>
    </row>
    <row r="29" spans="1:12" x14ac:dyDescent="0.2">
      <c r="A29" t="s">
        <v>154</v>
      </c>
      <c r="B29" t="s">
        <v>113</v>
      </c>
      <c r="C29" t="s">
        <v>114</v>
      </c>
      <c r="D29" t="s">
        <v>115</v>
      </c>
      <c r="E29" t="s">
        <v>116</v>
      </c>
      <c r="F29" t="s">
        <v>117</v>
      </c>
      <c r="G29" t="s">
        <v>118</v>
      </c>
      <c r="H29" t="s">
        <v>119</v>
      </c>
      <c r="I29" t="s">
        <v>120</v>
      </c>
      <c r="J29" t="s">
        <v>121</v>
      </c>
      <c r="K29" t="s">
        <v>122</v>
      </c>
      <c r="L29" t="s">
        <v>123</v>
      </c>
    </row>
    <row r="30" spans="1:12" x14ac:dyDescent="0.2">
      <c r="A30" t="s">
        <v>191</v>
      </c>
    </row>
    <row r="31" spans="1:12" x14ac:dyDescent="0.2">
      <c r="A31" t="s">
        <v>203</v>
      </c>
    </row>
    <row r="32" spans="1:12" x14ac:dyDescent="0.2">
      <c r="A32" t="s">
        <v>249</v>
      </c>
    </row>
    <row r="33" spans="1:12" x14ac:dyDescent="0.2">
      <c r="A33" t="s">
        <v>261</v>
      </c>
    </row>
    <row r="34" spans="1:12" x14ac:dyDescent="0.2">
      <c r="A34" t="s">
        <v>273</v>
      </c>
    </row>
    <row r="35" spans="1:12" x14ac:dyDescent="0.2">
      <c r="A35" s="1" t="s">
        <v>280</v>
      </c>
      <c r="B35" t="s">
        <v>215</v>
      </c>
      <c r="C35" t="s">
        <v>216</v>
      </c>
      <c r="D35" t="s">
        <v>217</v>
      </c>
      <c r="E35" t="s">
        <v>218</v>
      </c>
      <c r="F35" t="s">
        <v>219</v>
      </c>
      <c r="G35" t="s">
        <v>248</v>
      </c>
      <c r="H35" t="s">
        <v>221</v>
      </c>
      <c r="I35" t="s">
        <v>222</v>
      </c>
      <c r="J35" t="s">
        <v>223</v>
      </c>
      <c r="K35" t="s">
        <v>224</v>
      </c>
      <c r="L35" t="s">
        <v>225</v>
      </c>
    </row>
    <row r="36" spans="1:12" x14ac:dyDescent="0.2">
      <c r="A36" t="s">
        <v>167</v>
      </c>
    </row>
    <row r="37" spans="1:12" x14ac:dyDescent="0.2">
      <c r="A37" s="1" t="s">
        <v>275</v>
      </c>
      <c r="B37" t="s">
        <v>226</v>
      </c>
      <c r="C37" t="s">
        <v>227</v>
      </c>
      <c r="D37" t="s">
        <v>228</v>
      </c>
      <c r="E37" t="s">
        <v>229</v>
      </c>
      <c r="F37" t="s">
        <v>230</v>
      </c>
      <c r="G37" t="s">
        <v>231</v>
      </c>
      <c r="H37" t="s">
        <v>232</v>
      </c>
      <c r="I37" t="s">
        <v>233</v>
      </c>
      <c r="J37" t="s">
        <v>234</v>
      </c>
      <c r="K37" t="s">
        <v>235</v>
      </c>
      <c r="L37" t="s">
        <v>236</v>
      </c>
    </row>
    <row r="38" spans="1:12" x14ac:dyDescent="0.2">
      <c r="A38" s="1" t="s">
        <v>281</v>
      </c>
      <c r="B38" t="s">
        <v>237</v>
      </c>
      <c r="C38" t="s">
        <v>238</v>
      </c>
      <c r="D38" t="s">
        <v>239</v>
      </c>
      <c r="E38" t="s">
        <v>240</v>
      </c>
      <c r="F38" t="s">
        <v>241</v>
      </c>
      <c r="G38" t="s">
        <v>242</v>
      </c>
      <c r="H38" t="s">
        <v>243</v>
      </c>
      <c r="I38" t="s">
        <v>244</v>
      </c>
      <c r="J38" t="s">
        <v>245</v>
      </c>
      <c r="K38" t="s">
        <v>246</v>
      </c>
      <c r="L38" t="s">
        <v>247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9936E-7C93-624B-B239-9CA1DF034424}">
  <dimension ref="A1:R15"/>
  <sheetViews>
    <sheetView workbookViewId="0">
      <selection activeCell="O20" sqref="O20"/>
    </sheetView>
  </sheetViews>
  <sheetFormatPr baseColWidth="10" defaultRowHeight="16" x14ac:dyDescent="0.2"/>
  <sheetData>
    <row r="1" spans="1:18" x14ac:dyDescent="0.2">
      <c r="A1" s="3"/>
      <c r="B1" s="3"/>
      <c r="C1" s="3" t="s">
        <v>147</v>
      </c>
      <c r="D1" s="3" t="s">
        <v>124</v>
      </c>
      <c r="E1" s="3"/>
      <c r="F1" s="3"/>
      <c r="G1" s="3"/>
      <c r="H1" s="3" t="s">
        <v>126</v>
      </c>
      <c r="I1" s="3"/>
      <c r="J1" s="3"/>
      <c r="K1" s="3"/>
      <c r="L1" s="3" t="s">
        <v>139</v>
      </c>
      <c r="M1" s="3"/>
      <c r="N1" s="3"/>
      <c r="O1" s="3"/>
      <c r="P1" s="3" t="s">
        <v>140</v>
      </c>
      <c r="Q1" s="3" t="s">
        <v>138</v>
      </c>
      <c r="R1" s="3"/>
    </row>
    <row r="2" spans="1:18" x14ac:dyDescent="0.2">
      <c r="A2" s="3"/>
      <c r="B2" s="3"/>
      <c r="C2" s="3" t="s">
        <v>146</v>
      </c>
      <c r="D2" s="3" t="s">
        <v>148</v>
      </c>
      <c r="E2" s="3" t="s">
        <v>124</v>
      </c>
      <c r="F2" s="3" t="s">
        <v>125</v>
      </c>
      <c r="G2" s="3" t="s">
        <v>141</v>
      </c>
      <c r="H2" s="3" t="s">
        <v>149</v>
      </c>
      <c r="I2" s="3" t="s">
        <v>126</v>
      </c>
      <c r="J2" s="3" t="s">
        <v>151</v>
      </c>
      <c r="K2" s="3" t="s">
        <v>142</v>
      </c>
      <c r="L2" s="3" t="s">
        <v>150</v>
      </c>
      <c r="M2" s="3" t="s">
        <v>139</v>
      </c>
      <c r="N2" s="3" t="s">
        <v>152</v>
      </c>
      <c r="O2" s="3" t="s">
        <v>143</v>
      </c>
      <c r="P2" s="3" t="s">
        <v>144</v>
      </c>
      <c r="Q2" s="3" t="s">
        <v>145</v>
      </c>
      <c r="R2" s="3"/>
    </row>
    <row r="3" spans="1:18" x14ac:dyDescent="0.2">
      <c r="A3" s="3" t="s">
        <v>1</v>
      </c>
      <c r="B3" s="3" t="s">
        <v>226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1</v>
      </c>
      <c r="I3" s="3">
        <v>0</v>
      </c>
      <c r="J3" s="3">
        <v>0</v>
      </c>
      <c r="K3" s="3">
        <v>0.621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/>
    </row>
    <row r="4" spans="1:18" x14ac:dyDescent="0.2">
      <c r="A4" s="3" t="s">
        <v>2</v>
      </c>
      <c r="B4" s="3" t="s">
        <v>227</v>
      </c>
      <c r="C4" s="3">
        <v>327</v>
      </c>
      <c r="D4" s="3">
        <v>1.2232415999999999E-2</v>
      </c>
      <c r="E4" s="3">
        <v>4</v>
      </c>
      <c r="F4" s="3">
        <v>0</v>
      </c>
      <c r="G4" s="3">
        <v>0</v>
      </c>
      <c r="H4" s="3">
        <v>0.972477064</v>
      </c>
      <c r="I4" s="3">
        <v>318</v>
      </c>
      <c r="J4" s="3">
        <v>276</v>
      </c>
      <c r="K4" s="3">
        <v>0.86799999999999999</v>
      </c>
      <c r="L4" s="3">
        <v>1.529052E-2</v>
      </c>
      <c r="M4" s="3">
        <v>5</v>
      </c>
      <c r="N4" s="3">
        <v>3</v>
      </c>
      <c r="O4" s="3">
        <v>0.6</v>
      </c>
      <c r="P4" s="3">
        <v>0.6</v>
      </c>
      <c r="Q4" s="3">
        <v>0.5</v>
      </c>
      <c r="R4" s="3"/>
    </row>
    <row r="5" spans="1:18" x14ac:dyDescent="0.2">
      <c r="A5" s="3" t="s">
        <v>3</v>
      </c>
      <c r="B5" s="3" t="s">
        <v>228</v>
      </c>
      <c r="C5" s="3">
        <v>558</v>
      </c>
      <c r="D5" s="3">
        <v>8.9605729999999995E-3</v>
      </c>
      <c r="E5" s="3">
        <v>5</v>
      </c>
      <c r="F5" s="3">
        <v>0</v>
      </c>
      <c r="G5" s="3">
        <v>0</v>
      </c>
      <c r="H5" s="3">
        <v>0.98924731200000005</v>
      </c>
      <c r="I5" s="3">
        <v>552</v>
      </c>
      <c r="J5" s="3">
        <v>450</v>
      </c>
      <c r="K5" s="3">
        <v>0.81499999999999995</v>
      </c>
      <c r="L5" s="3">
        <v>1.7921149999999999E-3</v>
      </c>
      <c r="M5" s="3">
        <v>1</v>
      </c>
      <c r="N5" s="3">
        <v>1</v>
      </c>
      <c r="O5" s="3">
        <v>1</v>
      </c>
      <c r="P5" s="3">
        <v>0.33300000000000002</v>
      </c>
      <c r="Q5" s="3">
        <v>0.53600000000000003</v>
      </c>
      <c r="R5" s="3"/>
    </row>
    <row r="6" spans="1:18" x14ac:dyDescent="0.2">
      <c r="A6" s="3" t="s">
        <v>4</v>
      </c>
      <c r="B6" s="3" t="s">
        <v>229</v>
      </c>
      <c r="C6" s="3">
        <v>1475</v>
      </c>
      <c r="D6" s="3">
        <v>1.0169492E-2</v>
      </c>
      <c r="E6" s="3">
        <v>15</v>
      </c>
      <c r="F6" s="3">
        <v>2</v>
      </c>
      <c r="G6" s="3">
        <v>0.133333333</v>
      </c>
      <c r="H6" s="3">
        <v>0.98847457599999999</v>
      </c>
      <c r="I6" s="3">
        <v>1458</v>
      </c>
      <c r="J6" s="3">
        <v>1166</v>
      </c>
      <c r="K6" s="3">
        <v>0.8</v>
      </c>
      <c r="L6" s="3">
        <v>1.355932E-3</v>
      </c>
      <c r="M6" s="3">
        <v>2</v>
      </c>
      <c r="N6" s="3">
        <v>1</v>
      </c>
      <c r="O6" s="3">
        <v>0.5</v>
      </c>
      <c r="P6" s="3">
        <v>0.55200000000000005</v>
      </c>
      <c r="Q6" s="3">
        <v>0.57999999999999996</v>
      </c>
      <c r="R6" s="3"/>
    </row>
    <row r="7" spans="1:18" x14ac:dyDescent="0.2">
      <c r="A7" s="3" t="s">
        <v>5</v>
      </c>
      <c r="B7" s="3" t="s">
        <v>230</v>
      </c>
      <c r="C7" s="3">
        <v>243</v>
      </c>
      <c r="D7" s="3">
        <v>1.2345679E-2</v>
      </c>
      <c r="E7" s="3">
        <v>3</v>
      </c>
      <c r="F7" s="3">
        <v>0</v>
      </c>
      <c r="G7" s="3">
        <v>0</v>
      </c>
      <c r="H7" s="3">
        <v>0.89711934199999999</v>
      </c>
      <c r="I7" s="3">
        <v>218</v>
      </c>
      <c r="J7" s="3">
        <v>161</v>
      </c>
      <c r="K7" s="3">
        <v>0.73899999999999999</v>
      </c>
      <c r="L7" s="3">
        <v>9.0534979000000002E-2</v>
      </c>
      <c r="M7" s="3">
        <v>22</v>
      </c>
      <c r="N7" s="3">
        <v>10</v>
      </c>
      <c r="O7" s="3">
        <v>0.45500000000000002</v>
      </c>
      <c r="P7" s="3">
        <v>0.48</v>
      </c>
      <c r="Q7" s="3">
        <v>0.44400000000000001</v>
      </c>
      <c r="R7" s="3"/>
    </row>
    <row r="8" spans="1:18" x14ac:dyDescent="0.2">
      <c r="A8" s="3" t="s">
        <v>6</v>
      </c>
      <c r="B8" s="3" t="s">
        <v>231</v>
      </c>
      <c r="C8" s="3">
        <v>515</v>
      </c>
      <c r="D8" s="3">
        <v>7.5728155000000005E-2</v>
      </c>
      <c r="E8" s="3">
        <v>39</v>
      </c>
      <c r="F8" s="3">
        <v>3</v>
      </c>
      <c r="G8" s="3">
        <v>7.6923077000000006E-2</v>
      </c>
      <c r="H8" s="3">
        <v>0.765048544</v>
      </c>
      <c r="I8" s="3">
        <v>394</v>
      </c>
      <c r="J8" s="3">
        <v>310</v>
      </c>
      <c r="K8" s="3">
        <v>0.78700000000000003</v>
      </c>
      <c r="L8" s="3">
        <v>0.15922330100000001</v>
      </c>
      <c r="M8" s="3">
        <v>82</v>
      </c>
      <c r="N8" s="3">
        <v>42</v>
      </c>
      <c r="O8" s="3">
        <v>0.51200000000000001</v>
      </c>
      <c r="P8" s="3">
        <v>0.78600000000000003</v>
      </c>
      <c r="Q8" s="3">
        <v>0.44800000000000001</v>
      </c>
      <c r="R8" s="3"/>
    </row>
    <row r="9" spans="1:18" x14ac:dyDescent="0.2">
      <c r="A9" s="3" t="s">
        <v>7</v>
      </c>
      <c r="B9" s="3" t="s">
        <v>232</v>
      </c>
      <c r="C9" s="3">
        <v>997</v>
      </c>
      <c r="D9" s="3">
        <v>2.7081244000000001E-2</v>
      </c>
      <c r="E9" s="3">
        <v>27</v>
      </c>
      <c r="F9" s="3">
        <v>4</v>
      </c>
      <c r="G9" s="3">
        <v>0.14814814800000001</v>
      </c>
      <c r="H9" s="3">
        <v>0.95987963899999995</v>
      </c>
      <c r="I9" s="3">
        <v>957</v>
      </c>
      <c r="J9" s="3">
        <v>771</v>
      </c>
      <c r="K9" s="3">
        <v>0.80600000000000005</v>
      </c>
      <c r="L9" s="3">
        <v>1.3039116999999999E-2</v>
      </c>
      <c r="M9" s="3">
        <v>13</v>
      </c>
      <c r="N9" s="3">
        <v>7</v>
      </c>
      <c r="O9" s="3">
        <v>0.53800000000000003</v>
      </c>
      <c r="P9" s="3">
        <v>0.61799999999999999</v>
      </c>
      <c r="Q9" s="3">
        <v>0.55200000000000005</v>
      </c>
      <c r="R9" s="3"/>
    </row>
    <row r="10" spans="1:18" x14ac:dyDescent="0.2">
      <c r="A10" s="3" t="s">
        <v>8</v>
      </c>
      <c r="B10" s="3" t="s">
        <v>233</v>
      </c>
      <c r="C10" s="3">
        <v>1273</v>
      </c>
      <c r="D10" s="3">
        <v>1.8067557000000001E-2</v>
      </c>
      <c r="E10" s="3">
        <v>23</v>
      </c>
      <c r="F10" s="3">
        <v>1</v>
      </c>
      <c r="G10" s="3">
        <v>4.3478260999999997E-2</v>
      </c>
      <c r="H10" s="3">
        <v>0.95993715599999996</v>
      </c>
      <c r="I10" s="3">
        <v>1222</v>
      </c>
      <c r="J10" s="3">
        <v>1069</v>
      </c>
      <c r="K10" s="3">
        <v>0.875</v>
      </c>
      <c r="L10" s="3">
        <v>2.1995286999999999E-2</v>
      </c>
      <c r="M10" s="3">
        <v>28</v>
      </c>
      <c r="N10" s="3">
        <v>17</v>
      </c>
      <c r="O10" s="3">
        <v>0.60699999999999998</v>
      </c>
      <c r="P10" s="3">
        <v>0.58499999999999996</v>
      </c>
      <c r="Q10" s="3">
        <v>0.54800000000000004</v>
      </c>
      <c r="R10" s="3"/>
    </row>
    <row r="11" spans="1:18" x14ac:dyDescent="0.2">
      <c r="A11" s="3" t="s">
        <v>9</v>
      </c>
      <c r="B11" s="3" t="s">
        <v>234</v>
      </c>
      <c r="C11" s="3">
        <v>161</v>
      </c>
      <c r="D11" s="3">
        <v>3.7267081000000001E-2</v>
      </c>
      <c r="E11" s="3">
        <v>6</v>
      </c>
      <c r="F11" s="3">
        <v>0</v>
      </c>
      <c r="G11" s="3">
        <v>0</v>
      </c>
      <c r="H11" s="3">
        <v>0.90683229799999998</v>
      </c>
      <c r="I11" s="3">
        <v>146</v>
      </c>
      <c r="J11" s="3">
        <v>116</v>
      </c>
      <c r="K11" s="3">
        <v>0.79500000000000004</v>
      </c>
      <c r="L11" s="3">
        <v>5.5900620999999998E-2</v>
      </c>
      <c r="M11" s="3">
        <v>9</v>
      </c>
      <c r="N11" s="3">
        <v>3</v>
      </c>
      <c r="O11" s="3">
        <v>0.33300000000000002</v>
      </c>
      <c r="P11" s="3">
        <v>0.82399999999999995</v>
      </c>
      <c r="Q11" s="3">
        <v>0.42899999999999999</v>
      </c>
      <c r="R11" s="3"/>
    </row>
    <row r="12" spans="1:18" x14ac:dyDescent="0.2">
      <c r="A12" s="3" t="s">
        <v>10</v>
      </c>
      <c r="B12" s="3" t="s">
        <v>235</v>
      </c>
      <c r="C12" s="3">
        <v>566</v>
      </c>
      <c r="D12" s="3">
        <v>7.2438163E-2</v>
      </c>
      <c r="E12" s="3">
        <v>41</v>
      </c>
      <c r="F12" s="3">
        <v>4</v>
      </c>
      <c r="G12" s="3">
        <v>9.7560975999999994E-2</v>
      </c>
      <c r="H12" s="3">
        <v>0.80035335699999999</v>
      </c>
      <c r="I12" s="3">
        <v>453</v>
      </c>
      <c r="J12" s="3">
        <v>365</v>
      </c>
      <c r="K12" s="3">
        <v>0.80600000000000005</v>
      </c>
      <c r="L12" s="3">
        <v>0.12720848100000001</v>
      </c>
      <c r="M12" s="3">
        <v>72</v>
      </c>
      <c r="N12" s="3">
        <v>27</v>
      </c>
      <c r="O12" s="3">
        <v>0.375</v>
      </c>
      <c r="P12" s="3">
        <v>0.65400000000000003</v>
      </c>
      <c r="Q12" s="3">
        <v>0.38100000000000001</v>
      </c>
      <c r="R12" s="3"/>
    </row>
    <row r="13" spans="1:18" x14ac:dyDescent="0.2">
      <c r="A13" s="3" t="s">
        <v>11</v>
      </c>
      <c r="B13" s="3" t="s">
        <v>236</v>
      </c>
      <c r="C13" s="3">
        <v>202</v>
      </c>
      <c r="D13" s="3">
        <v>8.9108910999999999E-2</v>
      </c>
      <c r="E13" s="3">
        <v>18</v>
      </c>
      <c r="F13" s="3">
        <v>4</v>
      </c>
      <c r="G13" s="3">
        <v>0.222222222</v>
      </c>
      <c r="H13" s="3">
        <v>0.74257425700000002</v>
      </c>
      <c r="I13" s="3">
        <v>150</v>
      </c>
      <c r="J13" s="3">
        <v>105</v>
      </c>
      <c r="K13" s="3">
        <v>0.7</v>
      </c>
      <c r="L13" s="3">
        <v>0.168316832</v>
      </c>
      <c r="M13" s="3">
        <v>34</v>
      </c>
      <c r="N13" s="3">
        <v>15</v>
      </c>
      <c r="O13" s="3">
        <v>0.441</v>
      </c>
      <c r="P13" s="3">
        <v>0.44400000000000001</v>
      </c>
      <c r="Q13" s="3">
        <v>0.35099999999999998</v>
      </c>
      <c r="R13" s="3"/>
    </row>
    <row r="14" spans="1:18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</row>
    <row r="15" spans="1:18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95D3D-30E1-B548-A6FF-10E26F5878CE}">
  <dimension ref="A1:Q14"/>
  <sheetViews>
    <sheetView workbookViewId="0">
      <selection activeCell="L20" sqref="L20"/>
    </sheetView>
  </sheetViews>
  <sheetFormatPr baseColWidth="10" defaultRowHeight="16" x14ac:dyDescent="0.2"/>
  <sheetData>
    <row r="1" spans="1:17" x14ac:dyDescent="0.2">
      <c r="A1" s="5"/>
      <c r="B1" s="5"/>
      <c r="C1" s="5" t="s">
        <v>147</v>
      </c>
      <c r="D1" s="5" t="s">
        <v>124</v>
      </c>
      <c r="E1" s="5"/>
      <c r="F1" s="5"/>
      <c r="G1" s="5"/>
      <c r="H1" s="5" t="s">
        <v>126</v>
      </c>
      <c r="I1" s="5"/>
      <c r="J1" s="5"/>
      <c r="K1" s="5"/>
      <c r="L1" s="5" t="s">
        <v>139</v>
      </c>
      <c r="M1" s="5"/>
      <c r="N1" s="5"/>
      <c r="O1" s="5"/>
      <c r="P1" s="5" t="s">
        <v>140</v>
      </c>
      <c r="Q1" s="5" t="s">
        <v>138</v>
      </c>
    </row>
    <row r="2" spans="1:17" x14ac:dyDescent="0.2">
      <c r="A2" s="5"/>
      <c r="B2" s="5"/>
      <c r="C2" s="5" t="s">
        <v>146</v>
      </c>
      <c r="D2" s="5" t="s">
        <v>148</v>
      </c>
      <c r="E2" s="5" t="s">
        <v>124</v>
      </c>
      <c r="F2" s="5" t="s">
        <v>125</v>
      </c>
      <c r="G2" s="5" t="s">
        <v>141</v>
      </c>
      <c r="H2" s="5" t="s">
        <v>149</v>
      </c>
      <c r="I2" s="5" t="s">
        <v>126</v>
      </c>
      <c r="J2" s="5" t="s">
        <v>151</v>
      </c>
      <c r="K2" s="5" t="s">
        <v>142</v>
      </c>
      <c r="L2" s="5" t="s">
        <v>150</v>
      </c>
      <c r="M2" s="5" t="s">
        <v>139</v>
      </c>
      <c r="N2" s="5" t="s">
        <v>152</v>
      </c>
      <c r="O2" s="5" t="s">
        <v>143</v>
      </c>
      <c r="P2" s="5" t="s">
        <v>144</v>
      </c>
      <c r="Q2" s="5" t="s">
        <v>145</v>
      </c>
    </row>
    <row r="3" spans="1:17" x14ac:dyDescent="0.2">
      <c r="A3" s="5" t="s">
        <v>1</v>
      </c>
      <c r="B3" s="5" t="s">
        <v>262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1</v>
      </c>
      <c r="I3" s="5">
        <v>0</v>
      </c>
      <c r="J3" s="5">
        <v>0</v>
      </c>
      <c r="K3" s="5">
        <v>0.61299999999999999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</row>
    <row r="4" spans="1:17" x14ac:dyDescent="0.2">
      <c r="A4" s="5" t="s">
        <v>2</v>
      </c>
      <c r="B4" s="5" t="s">
        <v>263</v>
      </c>
      <c r="C4" s="5">
        <f t="shared" ref="C4:C12" si="0">E4+I4+M4</f>
        <v>894</v>
      </c>
      <c r="D4" s="5">
        <f t="shared" ref="D4:D12" si="1">E4/C4</f>
        <v>2.7964205816554809E-2</v>
      </c>
      <c r="E4" s="5">
        <v>25</v>
      </c>
      <c r="F4" s="5">
        <v>2</v>
      </c>
      <c r="G4" s="5">
        <f t="shared" ref="G4:G12" si="2">F4/E4</f>
        <v>0.08</v>
      </c>
      <c r="H4" s="5">
        <f t="shared" ref="H4:H12" si="3">I4/C4</f>
        <v>0.93959731543624159</v>
      </c>
      <c r="I4" s="5">
        <f t="shared" ref="I4:I12" si="4">ROUND(J4/K4,0)</f>
        <v>840</v>
      </c>
      <c r="J4" s="5">
        <v>630</v>
      </c>
      <c r="K4" s="5">
        <v>0.75</v>
      </c>
      <c r="L4" s="5">
        <f t="shared" ref="L4:L12" si="5">M4/C4</f>
        <v>3.2438478747203577E-2</v>
      </c>
      <c r="M4" s="5">
        <f t="shared" ref="M4:M12" si="6">ROUND(N4/O4,0)</f>
        <v>29</v>
      </c>
      <c r="N4" s="5">
        <v>18</v>
      </c>
      <c r="O4" s="5">
        <v>0.621</v>
      </c>
      <c r="P4" s="5">
        <v>0.53700000000000003</v>
      </c>
      <c r="Q4" s="5">
        <v>0.56000000000000005</v>
      </c>
    </row>
    <row r="5" spans="1:17" x14ac:dyDescent="0.2">
      <c r="A5" s="5" t="s">
        <v>3</v>
      </c>
      <c r="B5" s="5" t="s">
        <v>264</v>
      </c>
      <c r="C5" s="5">
        <f t="shared" si="0"/>
        <v>1147</v>
      </c>
      <c r="D5" s="5">
        <f t="shared" si="1"/>
        <v>9.5902353966870104E-3</v>
      </c>
      <c r="E5" s="5">
        <v>11</v>
      </c>
      <c r="F5" s="5">
        <v>2</v>
      </c>
      <c r="G5" s="5">
        <f t="shared" si="2"/>
        <v>0.18181818181818182</v>
      </c>
      <c r="H5" s="5">
        <f t="shared" si="3"/>
        <v>0.98517872711421095</v>
      </c>
      <c r="I5" s="5">
        <f t="shared" si="4"/>
        <v>1130</v>
      </c>
      <c r="J5" s="5">
        <v>898</v>
      </c>
      <c r="K5" s="5">
        <v>0.79500000000000004</v>
      </c>
      <c r="L5" s="5">
        <f t="shared" si="5"/>
        <v>5.2310374891020054E-3</v>
      </c>
      <c r="M5" s="5">
        <f t="shared" si="6"/>
        <v>6</v>
      </c>
      <c r="N5" s="5">
        <v>5</v>
      </c>
      <c r="O5" s="5">
        <v>0.83299999999999996</v>
      </c>
      <c r="P5" s="5">
        <v>0.52700000000000002</v>
      </c>
      <c r="Q5" s="5">
        <v>0.67700000000000005</v>
      </c>
    </row>
    <row r="6" spans="1:17" x14ac:dyDescent="0.2">
      <c r="A6" s="5" t="s">
        <v>4</v>
      </c>
      <c r="B6" s="5" t="s">
        <v>265</v>
      </c>
      <c r="C6" s="5">
        <f t="shared" si="0"/>
        <v>1364</v>
      </c>
      <c r="D6" s="5">
        <f t="shared" si="1"/>
        <v>1.6129032258064516E-2</v>
      </c>
      <c r="E6" s="5">
        <v>22</v>
      </c>
      <c r="F6" s="5">
        <v>1</v>
      </c>
      <c r="G6" s="5">
        <f t="shared" si="2"/>
        <v>4.5454545454545456E-2</v>
      </c>
      <c r="H6" s="5">
        <f t="shared" si="3"/>
        <v>0.96994134897360706</v>
      </c>
      <c r="I6" s="5">
        <f t="shared" si="4"/>
        <v>1323</v>
      </c>
      <c r="J6" s="5">
        <v>1023</v>
      </c>
      <c r="K6" s="5">
        <v>0.77300000000000002</v>
      </c>
      <c r="L6" s="5">
        <f t="shared" si="5"/>
        <v>1.3929618768328446E-2</v>
      </c>
      <c r="M6" s="5">
        <f t="shared" si="6"/>
        <v>19</v>
      </c>
      <c r="N6" s="5">
        <v>15</v>
      </c>
      <c r="O6" s="5">
        <v>0.78900000000000003</v>
      </c>
      <c r="P6" s="5">
        <v>0.66</v>
      </c>
      <c r="Q6" s="5">
        <v>0.61199999999999999</v>
      </c>
    </row>
    <row r="7" spans="1:17" x14ac:dyDescent="0.2">
      <c r="A7" s="5" t="s">
        <v>5</v>
      </c>
      <c r="B7" s="5" t="s">
        <v>266</v>
      </c>
      <c r="C7" s="5">
        <f t="shared" si="0"/>
        <v>618</v>
      </c>
      <c r="D7" s="5">
        <f t="shared" si="1"/>
        <v>1.9417475728155338E-2</v>
      </c>
      <c r="E7" s="5">
        <v>12</v>
      </c>
      <c r="F7" s="5">
        <v>0</v>
      </c>
      <c r="G7" s="5">
        <f t="shared" si="2"/>
        <v>0</v>
      </c>
      <c r="H7" s="5">
        <f t="shared" si="3"/>
        <v>0.94822006472491904</v>
      </c>
      <c r="I7" s="5">
        <f t="shared" si="4"/>
        <v>586</v>
      </c>
      <c r="J7" s="5">
        <v>424</v>
      </c>
      <c r="K7" s="5">
        <v>0.72399999999999998</v>
      </c>
      <c r="L7" s="5">
        <f t="shared" si="5"/>
        <v>3.2362459546925564E-2</v>
      </c>
      <c r="M7" s="5">
        <f t="shared" si="6"/>
        <v>20</v>
      </c>
      <c r="N7" s="5">
        <v>10</v>
      </c>
      <c r="O7" s="5">
        <v>0.5</v>
      </c>
      <c r="P7" s="5">
        <v>0.65700000000000003</v>
      </c>
      <c r="Q7" s="5">
        <v>0.44900000000000001</v>
      </c>
    </row>
    <row r="8" spans="1:17" x14ac:dyDescent="0.2">
      <c r="A8" s="5" t="s">
        <v>6</v>
      </c>
      <c r="B8" s="5" t="s">
        <v>267</v>
      </c>
      <c r="C8" s="5">
        <f t="shared" si="0"/>
        <v>901</v>
      </c>
      <c r="D8" s="5">
        <f t="shared" si="1"/>
        <v>5.2164261931187568E-2</v>
      </c>
      <c r="E8" s="5">
        <v>47</v>
      </c>
      <c r="F8" s="5">
        <v>2</v>
      </c>
      <c r="G8" s="5">
        <f t="shared" si="2"/>
        <v>4.2553191489361701E-2</v>
      </c>
      <c r="H8" s="5">
        <f t="shared" si="3"/>
        <v>0.88568257491675917</v>
      </c>
      <c r="I8" s="5">
        <f t="shared" si="4"/>
        <v>798</v>
      </c>
      <c r="J8" s="5">
        <v>622</v>
      </c>
      <c r="K8" s="5">
        <v>0.77900000000000003</v>
      </c>
      <c r="L8" s="5">
        <f t="shared" si="5"/>
        <v>6.2153163152053277E-2</v>
      </c>
      <c r="M8" s="5">
        <f t="shared" si="6"/>
        <v>56</v>
      </c>
      <c r="N8" s="5">
        <v>27</v>
      </c>
      <c r="O8" s="5">
        <v>0.48199999999999998</v>
      </c>
      <c r="P8" s="5">
        <v>0.58299999999999996</v>
      </c>
      <c r="Q8" s="5">
        <v>0.41799999999999998</v>
      </c>
    </row>
    <row r="9" spans="1:17" x14ac:dyDescent="0.2">
      <c r="A9" s="5" t="s">
        <v>7</v>
      </c>
      <c r="B9" s="5" t="s">
        <v>268</v>
      </c>
      <c r="C9" s="5">
        <f t="shared" si="0"/>
        <v>771</v>
      </c>
      <c r="D9" s="5">
        <f t="shared" si="1"/>
        <v>5.1880674448767837E-2</v>
      </c>
      <c r="E9" s="5">
        <v>40</v>
      </c>
      <c r="F9" s="5">
        <v>6</v>
      </c>
      <c r="G9" s="5">
        <f t="shared" si="2"/>
        <v>0.15</v>
      </c>
      <c r="H9" s="5">
        <f t="shared" si="3"/>
        <v>0.89883268482490275</v>
      </c>
      <c r="I9" s="5">
        <f t="shared" si="4"/>
        <v>693</v>
      </c>
      <c r="J9" s="5">
        <v>542</v>
      </c>
      <c r="K9" s="5">
        <v>0.78200000000000003</v>
      </c>
      <c r="L9" s="5">
        <f t="shared" si="5"/>
        <v>4.9286640726329441E-2</v>
      </c>
      <c r="M9" s="5">
        <f t="shared" si="6"/>
        <v>38</v>
      </c>
      <c r="N9" s="5">
        <v>19</v>
      </c>
      <c r="O9" s="5">
        <v>0.5</v>
      </c>
      <c r="P9" s="5">
        <v>0.6</v>
      </c>
      <c r="Q9" s="5">
        <v>0.35199999999999998</v>
      </c>
    </row>
    <row r="10" spans="1:17" x14ac:dyDescent="0.2">
      <c r="A10" s="5" t="s">
        <v>8</v>
      </c>
      <c r="B10" s="5" t="s">
        <v>269</v>
      </c>
      <c r="C10" s="5">
        <f t="shared" si="0"/>
        <v>953</v>
      </c>
      <c r="D10" s="5">
        <f t="shared" si="1"/>
        <v>2.7282266526757609E-2</v>
      </c>
      <c r="E10" s="5">
        <v>26</v>
      </c>
      <c r="F10" s="5">
        <v>2</v>
      </c>
      <c r="G10" s="5">
        <f t="shared" si="2"/>
        <v>7.6923076923076927E-2</v>
      </c>
      <c r="H10" s="5">
        <f t="shared" si="3"/>
        <v>0.95487932843651624</v>
      </c>
      <c r="I10" s="5">
        <f t="shared" si="4"/>
        <v>910</v>
      </c>
      <c r="J10" s="5">
        <v>773</v>
      </c>
      <c r="K10" s="5">
        <v>0.84899999999999998</v>
      </c>
      <c r="L10" s="5">
        <f t="shared" si="5"/>
        <v>1.7838405036726127E-2</v>
      </c>
      <c r="M10" s="5">
        <f t="shared" si="6"/>
        <v>17</v>
      </c>
      <c r="N10" s="5">
        <v>10</v>
      </c>
      <c r="O10" s="5">
        <v>0.58799999999999997</v>
      </c>
      <c r="P10" s="5">
        <v>0.55900000000000005</v>
      </c>
      <c r="Q10" s="5">
        <v>0.64600000000000002</v>
      </c>
    </row>
    <row r="11" spans="1:17" x14ac:dyDescent="0.2">
      <c r="A11" s="5" t="s">
        <v>9</v>
      </c>
      <c r="B11" s="5" t="s">
        <v>270</v>
      </c>
      <c r="C11" s="5">
        <f t="shared" si="0"/>
        <v>664</v>
      </c>
      <c r="D11" s="5">
        <f t="shared" si="1"/>
        <v>3.0120481927710843E-2</v>
      </c>
      <c r="E11" s="5">
        <v>20</v>
      </c>
      <c r="F11" s="5">
        <v>1</v>
      </c>
      <c r="G11" s="5">
        <f t="shared" si="2"/>
        <v>0.05</v>
      </c>
      <c r="H11" s="5">
        <f t="shared" si="3"/>
        <v>0.94427710843373491</v>
      </c>
      <c r="I11" s="5">
        <f t="shared" si="4"/>
        <v>627</v>
      </c>
      <c r="J11" s="5">
        <v>533</v>
      </c>
      <c r="K11" s="5">
        <v>0.85</v>
      </c>
      <c r="L11" s="5">
        <f t="shared" si="5"/>
        <v>2.5602409638554216E-2</v>
      </c>
      <c r="M11" s="5">
        <f t="shared" si="6"/>
        <v>17</v>
      </c>
      <c r="N11" s="5">
        <v>8</v>
      </c>
      <c r="O11" s="5">
        <v>0.47099999999999997</v>
      </c>
      <c r="P11" s="5">
        <v>0.66100000000000003</v>
      </c>
      <c r="Q11" s="5">
        <v>0.55400000000000005</v>
      </c>
    </row>
    <row r="12" spans="1:17" x14ac:dyDescent="0.2">
      <c r="A12" s="5" t="s">
        <v>10</v>
      </c>
      <c r="B12" s="5" t="s">
        <v>271</v>
      </c>
      <c r="C12" s="5">
        <f t="shared" si="0"/>
        <v>184</v>
      </c>
      <c r="D12" s="5">
        <f t="shared" si="1"/>
        <v>0.1358695652173913</v>
      </c>
      <c r="E12" s="5">
        <v>25</v>
      </c>
      <c r="F12" s="5">
        <v>1</v>
      </c>
      <c r="G12" s="5">
        <f t="shared" si="2"/>
        <v>0.04</v>
      </c>
      <c r="H12" s="5">
        <f t="shared" si="3"/>
        <v>0.76086956521739135</v>
      </c>
      <c r="I12" s="5">
        <f t="shared" si="4"/>
        <v>140</v>
      </c>
      <c r="J12" s="5">
        <v>101</v>
      </c>
      <c r="K12" s="5">
        <v>0.72099999999999997</v>
      </c>
      <c r="L12" s="5">
        <f t="shared" si="5"/>
        <v>0.10326086956521739</v>
      </c>
      <c r="M12" s="5">
        <f t="shared" si="6"/>
        <v>19</v>
      </c>
      <c r="N12" s="5">
        <v>8</v>
      </c>
      <c r="O12" s="5">
        <v>0.42099999999999999</v>
      </c>
      <c r="P12" s="5">
        <v>0.66700000000000004</v>
      </c>
      <c r="Q12" s="5">
        <v>0.40699999999999997</v>
      </c>
    </row>
    <row r="13" spans="1:17" x14ac:dyDescent="0.2">
      <c r="A13" s="5" t="s">
        <v>11</v>
      </c>
      <c r="B13" s="5" t="s">
        <v>272</v>
      </c>
      <c r="C13" s="5">
        <f>E13+I13+M13</f>
        <v>237</v>
      </c>
      <c r="D13" s="5">
        <f>E13/C13</f>
        <v>0.18143459915611815</v>
      </c>
      <c r="E13" s="5">
        <v>43</v>
      </c>
      <c r="F13" s="5">
        <v>3</v>
      </c>
      <c r="G13" s="5">
        <f>F13/E13</f>
        <v>6.9767441860465115E-2</v>
      </c>
      <c r="H13" s="5">
        <f>I13/C13</f>
        <v>0.68776371308016881</v>
      </c>
      <c r="I13" s="5">
        <f>ROUND(J13/K13,0)</f>
        <v>163</v>
      </c>
      <c r="J13" s="5">
        <v>97</v>
      </c>
      <c r="K13" s="5">
        <v>0.59499999999999997</v>
      </c>
      <c r="L13" s="5">
        <f>M13/C13</f>
        <v>0.13080168776371309</v>
      </c>
      <c r="M13" s="5">
        <f>ROUND(N13/O13,0)</f>
        <v>31</v>
      </c>
      <c r="N13" s="5">
        <v>15</v>
      </c>
      <c r="O13" s="5">
        <v>0.48399999999999999</v>
      </c>
      <c r="P13" s="5">
        <v>0.42899999999999999</v>
      </c>
      <c r="Q13" s="5">
        <v>0.44500000000000001</v>
      </c>
    </row>
    <row r="14" spans="1:17" x14ac:dyDescent="0.2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F3EA7-AC30-5849-9113-DC8170BED25E}">
  <dimension ref="A1:XFD29"/>
  <sheetViews>
    <sheetView workbookViewId="0">
      <selection activeCell="H25" sqref="H25"/>
    </sheetView>
  </sheetViews>
  <sheetFormatPr baseColWidth="10" defaultRowHeight="16" x14ac:dyDescent="0.2"/>
  <sheetData>
    <row r="1" spans="1:17" x14ac:dyDescent="0.2">
      <c r="A1" s="5"/>
      <c r="B1" s="5"/>
      <c r="C1" s="5" t="s">
        <v>147</v>
      </c>
      <c r="D1" s="5" t="s">
        <v>124</v>
      </c>
      <c r="E1" s="5"/>
      <c r="F1" s="5"/>
      <c r="G1" s="5"/>
      <c r="H1" s="5" t="s">
        <v>126</v>
      </c>
      <c r="I1" s="5"/>
      <c r="J1" s="5"/>
      <c r="K1" s="5"/>
      <c r="L1" s="5" t="s">
        <v>139</v>
      </c>
      <c r="M1" s="5"/>
      <c r="N1" s="5"/>
      <c r="O1" s="5"/>
      <c r="P1" s="5" t="s">
        <v>140</v>
      </c>
      <c r="Q1" s="5" t="s">
        <v>138</v>
      </c>
    </row>
    <row r="2" spans="1:17" x14ac:dyDescent="0.2">
      <c r="A2" s="5"/>
      <c r="B2" s="5"/>
      <c r="C2" s="5" t="s">
        <v>146</v>
      </c>
      <c r="D2" s="5" t="s">
        <v>148</v>
      </c>
      <c r="E2" s="5" t="s">
        <v>124</v>
      </c>
      <c r="F2" s="5" t="s">
        <v>125</v>
      </c>
      <c r="G2" s="5" t="s">
        <v>141</v>
      </c>
      <c r="H2" s="5" t="s">
        <v>149</v>
      </c>
      <c r="I2" s="5" t="s">
        <v>126</v>
      </c>
      <c r="J2" s="5" t="s">
        <v>151</v>
      </c>
      <c r="K2" s="5" t="s">
        <v>142</v>
      </c>
      <c r="L2" s="5" t="s">
        <v>150</v>
      </c>
      <c r="M2" s="5" t="s">
        <v>139</v>
      </c>
      <c r="N2" s="5" t="s">
        <v>152</v>
      </c>
      <c r="O2" s="5" t="s">
        <v>143</v>
      </c>
      <c r="P2" s="5" t="s">
        <v>144</v>
      </c>
      <c r="Q2" s="5" t="s">
        <v>145</v>
      </c>
    </row>
    <row r="3" spans="1:17" x14ac:dyDescent="0.2">
      <c r="A3" s="5" t="s">
        <v>1</v>
      </c>
      <c r="B3" s="5" t="s">
        <v>250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1</v>
      </c>
      <c r="I3" s="5">
        <v>0</v>
      </c>
      <c r="J3" s="5">
        <v>0</v>
      </c>
      <c r="K3" s="5">
        <v>0.68200000000000005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</row>
    <row r="4" spans="1:17" x14ac:dyDescent="0.2">
      <c r="A4" s="5" t="s">
        <v>2</v>
      </c>
      <c r="B4" s="5" t="s">
        <v>251</v>
      </c>
      <c r="C4" s="5">
        <f t="shared" ref="C4:C12" si="0">E4+I4+M4</f>
        <v>1264</v>
      </c>
      <c r="D4" s="5">
        <f t="shared" ref="D4:D12" si="1">E4/C4</f>
        <v>7.9113924050632917E-3</v>
      </c>
      <c r="E4" s="5">
        <v>10</v>
      </c>
      <c r="F4" s="5">
        <v>1</v>
      </c>
      <c r="G4" s="5">
        <f t="shared" ref="G4:G12" si="2">F4/E4</f>
        <v>0.1</v>
      </c>
      <c r="H4" s="5">
        <f t="shared" ref="H4:H12" si="3">I4/C4</f>
        <v>0.98180379746835444</v>
      </c>
      <c r="I4" s="5">
        <f t="shared" ref="I4:I12" si="4">ROUND(J4/K4,0)</f>
        <v>1241</v>
      </c>
      <c r="J4" s="5">
        <v>1010</v>
      </c>
      <c r="K4" s="5">
        <v>0.81399999999999995</v>
      </c>
      <c r="L4" s="5">
        <f t="shared" ref="L4:L12" si="5">M4/C4</f>
        <v>1.0284810126582278E-2</v>
      </c>
      <c r="M4" s="5">
        <f t="shared" ref="M4:M12" si="6">ROUND(N4/O4,0)</f>
        <v>13</v>
      </c>
      <c r="N4" s="5">
        <v>11</v>
      </c>
      <c r="O4" s="5">
        <v>0.84599999999999997</v>
      </c>
      <c r="P4" s="5">
        <v>0.54500000000000004</v>
      </c>
      <c r="Q4" s="5">
        <v>0.66300000000000003</v>
      </c>
    </row>
    <row r="5" spans="1:17" x14ac:dyDescent="0.2">
      <c r="A5" s="5" t="s">
        <v>3</v>
      </c>
      <c r="B5" s="5" t="s">
        <v>252</v>
      </c>
      <c r="C5" s="5">
        <f t="shared" si="0"/>
        <v>638</v>
      </c>
      <c r="D5" s="5">
        <f t="shared" si="1"/>
        <v>1.4106583072100314E-2</v>
      </c>
      <c r="E5" s="5">
        <v>9</v>
      </c>
      <c r="F5" s="5">
        <v>2</v>
      </c>
      <c r="G5" s="5">
        <f t="shared" si="2"/>
        <v>0.22222222222222221</v>
      </c>
      <c r="H5" s="5">
        <f t="shared" si="3"/>
        <v>0.97021943573667713</v>
      </c>
      <c r="I5" s="5">
        <f t="shared" si="4"/>
        <v>619</v>
      </c>
      <c r="J5" s="5">
        <v>463</v>
      </c>
      <c r="K5" s="5">
        <v>0.748</v>
      </c>
      <c r="L5" s="5">
        <f t="shared" si="5"/>
        <v>1.5673981191222569E-2</v>
      </c>
      <c r="M5" s="5">
        <f t="shared" si="6"/>
        <v>10</v>
      </c>
      <c r="N5" s="5">
        <v>8</v>
      </c>
      <c r="O5" s="5">
        <v>0.8</v>
      </c>
      <c r="P5" s="5">
        <v>0.53100000000000003</v>
      </c>
      <c r="Q5" s="5">
        <v>0.62</v>
      </c>
    </row>
    <row r="6" spans="1:17" x14ac:dyDescent="0.2">
      <c r="A6" s="5" t="s">
        <v>4</v>
      </c>
      <c r="B6" s="5" t="s">
        <v>253</v>
      </c>
      <c r="C6" s="5">
        <f t="shared" si="0"/>
        <v>467</v>
      </c>
      <c r="D6" s="5">
        <f t="shared" si="1"/>
        <v>1.7130620985010708E-2</v>
      </c>
      <c r="E6" s="5">
        <v>8</v>
      </c>
      <c r="F6" s="5">
        <v>1</v>
      </c>
      <c r="G6" s="5">
        <f t="shared" si="2"/>
        <v>0.125</v>
      </c>
      <c r="H6" s="5">
        <f t="shared" si="3"/>
        <v>0.97430406852248397</v>
      </c>
      <c r="I6" s="5">
        <f t="shared" si="4"/>
        <v>455</v>
      </c>
      <c r="J6" s="5">
        <v>337</v>
      </c>
      <c r="K6" s="5">
        <v>0.74099999999999999</v>
      </c>
      <c r="L6" s="5">
        <f t="shared" si="5"/>
        <v>8.5653104925053538E-3</v>
      </c>
      <c r="M6" s="5">
        <f t="shared" si="6"/>
        <v>4</v>
      </c>
      <c r="N6" s="5">
        <v>3</v>
      </c>
      <c r="O6" s="5">
        <v>0.75</v>
      </c>
      <c r="P6" s="5">
        <v>0.73299999999999998</v>
      </c>
      <c r="Q6" s="5">
        <v>0.52700000000000002</v>
      </c>
    </row>
    <row r="7" spans="1:17" x14ac:dyDescent="0.2">
      <c r="A7" s="5" t="s">
        <v>5</v>
      </c>
      <c r="B7" s="5" t="s">
        <v>254</v>
      </c>
      <c r="C7" s="5">
        <f t="shared" si="0"/>
        <v>378</v>
      </c>
      <c r="D7" s="5">
        <f t="shared" si="1"/>
        <v>8.9947089947089942E-2</v>
      </c>
      <c r="E7" s="5">
        <v>34</v>
      </c>
      <c r="F7" s="5">
        <v>2</v>
      </c>
      <c r="G7" s="5">
        <f t="shared" si="2"/>
        <v>5.8823529411764705E-2</v>
      </c>
      <c r="H7" s="5">
        <f t="shared" si="3"/>
        <v>0.78835978835978837</v>
      </c>
      <c r="I7" s="5">
        <f t="shared" si="4"/>
        <v>298</v>
      </c>
      <c r="J7" s="5">
        <v>232</v>
      </c>
      <c r="K7" s="5">
        <v>0.77900000000000003</v>
      </c>
      <c r="L7" s="5">
        <f t="shared" si="5"/>
        <v>0.12169312169312169</v>
      </c>
      <c r="M7" s="5">
        <f t="shared" si="6"/>
        <v>46</v>
      </c>
      <c r="N7" s="5">
        <v>18</v>
      </c>
      <c r="O7" s="5">
        <v>0.39100000000000001</v>
      </c>
      <c r="P7" s="5">
        <v>0.41199999999999998</v>
      </c>
      <c r="Q7" s="5">
        <v>0.45900000000000002</v>
      </c>
    </row>
    <row r="8" spans="1:17" x14ac:dyDescent="0.2">
      <c r="A8" s="5" t="s">
        <v>6</v>
      </c>
      <c r="B8" s="5" t="s">
        <v>255</v>
      </c>
      <c r="C8" s="5">
        <f t="shared" si="0"/>
        <v>1159</v>
      </c>
      <c r="D8" s="5">
        <f t="shared" si="1"/>
        <v>1.6393442622950821E-2</v>
      </c>
      <c r="E8" s="5">
        <v>19</v>
      </c>
      <c r="F8" s="5">
        <v>0</v>
      </c>
      <c r="G8" s="5">
        <f t="shared" si="2"/>
        <v>0</v>
      </c>
      <c r="H8" s="5">
        <f t="shared" si="3"/>
        <v>0.97238999137187232</v>
      </c>
      <c r="I8" s="5">
        <f t="shared" si="4"/>
        <v>1127</v>
      </c>
      <c r="J8" s="5">
        <v>894</v>
      </c>
      <c r="K8" s="5">
        <v>0.79300000000000004</v>
      </c>
      <c r="L8" s="5">
        <f t="shared" si="5"/>
        <v>1.1216566005176877E-2</v>
      </c>
      <c r="M8" s="5">
        <f t="shared" si="6"/>
        <v>13</v>
      </c>
      <c r="N8" s="5">
        <v>7</v>
      </c>
      <c r="O8" s="5">
        <v>0.53800000000000003</v>
      </c>
      <c r="P8" s="5">
        <v>0.59599999999999997</v>
      </c>
      <c r="Q8" s="5">
        <v>0.56200000000000006</v>
      </c>
    </row>
    <row r="9" spans="1:17" x14ac:dyDescent="0.2">
      <c r="A9" s="5" t="s">
        <v>7</v>
      </c>
      <c r="B9" s="5" t="s">
        <v>256</v>
      </c>
      <c r="C9" s="5">
        <f t="shared" si="0"/>
        <v>1272</v>
      </c>
      <c r="D9" s="5">
        <f t="shared" si="1"/>
        <v>2.5943396226415096E-2</v>
      </c>
      <c r="E9" s="5">
        <v>33</v>
      </c>
      <c r="F9" s="5">
        <v>2</v>
      </c>
      <c r="G9" s="5">
        <f t="shared" si="2"/>
        <v>6.0606060606060608E-2</v>
      </c>
      <c r="H9" s="5">
        <f t="shared" si="3"/>
        <v>0.9661949685534591</v>
      </c>
      <c r="I9" s="5">
        <f t="shared" si="4"/>
        <v>1229</v>
      </c>
      <c r="J9" s="5">
        <v>986</v>
      </c>
      <c r="K9" s="5">
        <v>0.80200000000000005</v>
      </c>
      <c r="L9" s="5">
        <f t="shared" si="5"/>
        <v>7.8616352201257862E-3</v>
      </c>
      <c r="M9" s="5">
        <f t="shared" si="6"/>
        <v>10</v>
      </c>
      <c r="N9" s="5">
        <v>6</v>
      </c>
      <c r="O9" s="5">
        <v>0.6</v>
      </c>
      <c r="P9" s="5">
        <v>0.63</v>
      </c>
      <c r="Q9" s="5">
        <v>0.50900000000000001</v>
      </c>
    </row>
    <row r="10" spans="1:17" x14ac:dyDescent="0.2">
      <c r="A10" s="5" t="s">
        <v>8</v>
      </c>
      <c r="B10" s="5" t="s">
        <v>257</v>
      </c>
      <c r="C10" s="5">
        <f t="shared" si="0"/>
        <v>411</v>
      </c>
      <c r="D10" s="5">
        <f t="shared" si="1"/>
        <v>5.3527980535279802E-2</v>
      </c>
      <c r="E10" s="5">
        <v>22</v>
      </c>
      <c r="F10" s="5">
        <v>1</v>
      </c>
      <c r="G10" s="5">
        <f t="shared" si="2"/>
        <v>4.5454545454545456E-2</v>
      </c>
      <c r="H10" s="5">
        <f t="shared" si="3"/>
        <v>0.88564476885644772</v>
      </c>
      <c r="I10" s="5">
        <f t="shared" si="4"/>
        <v>364</v>
      </c>
      <c r="J10" s="5">
        <v>283</v>
      </c>
      <c r="K10" s="5">
        <v>0.77700000000000002</v>
      </c>
      <c r="L10" s="5">
        <f t="shared" si="5"/>
        <v>6.0827250608272508E-2</v>
      </c>
      <c r="M10" s="5">
        <f t="shared" si="6"/>
        <v>25</v>
      </c>
      <c r="N10" s="5">
        <v>11</v>
      </c>
      <c r="O10" s="5">
        <v>0.44</v>
      </c>
      <c r="P10" s="5">
        <v>0.63900000000000001</v>
      </c>
      <c r="Q10" s="5">
        <v>0.50600000000000001</v>
      </c>
    </row>
    <row r="11" spans="1:17" x14ac:dyDescent="0.2">
      <c r="A11" s="5" t="s">
        <v>9</v>
      </c>
      <c r="B11" s="5" t="s">
        <v>258</v>
      </c>
      <c r="C11" s="5">
        <f t="shared" si="0"/>
        <v>565</v>
      </c>
      <c r="D11" s="5">
        <f t="shared" si="1"/>
        <v>1.0619469026548672E-2</v>
      </c>
      <c r="E11" s="5">
        <v>6</v>
      </c>
      <c r="F11" s="5">
        <v>1</v>
      </c>
      <c r="G11" s="5">
        <f t="shared" si="2"/>
        <v>0.16666666666666666</v>
      </c>
      <c r="H11" s="5">
        <f t="shared" si="3"/>
        <v>0.94336283185840708</v>
      </c>
      <c r="I11" s="5">
        <f t="shared" si="4"/>
        <v>533</v>
      </c>
      <c r="J11" s="5">
        <v>357</v>
      </c>
      <c r="K11" s="5">
        <v>0.67</v>
      </c>
      <c r="L11" s="5">
        <f t="shared" si="5"/>
        <v>4.6017699115044247E-2</v>
      </c>
      <c r="M11" s="5">
        <f t="shared" si="6"/>
        <v>26</v>
      </c>
      <c r="N11" s="5">
        <v>11</v>
      </c>
      <c r="O11" s="5">
        <v>0.42299999999999999</v>
      </c>
      <c r="P11" s="5">
        <v>0.65</v>
      </c>
      <c r="Q11" s="5">
        <v>0.47299999999999998</v>
      </c>
    </row>
    <row r="12" spans="1:17" x14ac:dyDescent="0.2">
      <c r="A12" s="5" t="s">
        <v>10</v>
      </c>
      <c r="B12" s="5" t="s">
        <v>259</v>
      </c>
      <c r="C12" s="5">
        <f t="shared" si="0"/>
        <v>471</v>
      </c>
      <c r="D12" s="5">
        <f t="shared" si="1"/>
        <v>0.12738853503184713</v>
      </c>
      <c r="E12" s="5">
        <v>60</v>
      </c>
      <c r="F12" s="5">
        <v>8</v>
      </c>
      <c r="G12" s="5">
        <f t="shared" si="2"/>
        <v>0.13333333333333333</v>
      </c>
      <c r="H12" s="5">
        <f t="shared" si="3"/>
        <v>0.79193205944798306</v>
      </c>
      <c r="I12" s="5">
        <f t="shared" si="4"/>
        <v>373</v>
      </c>
      <c r="J12" s="5">
        <v>275</v>
      </c>
      <c r="K12" s="5">
        <v>0.73699999999999999</v>
      </c>
      <c r="L12" s="5">
        <f t="shared" si="5"/>
        <v>8.0679405520169847E-2</v>
      </c>
      <c r="M12" s="5">
        <f t="shared" si="6"/>
        <v>38</v>
      </c>
      <c r="N12" s="5">
        <v>18</v>
      </c>
      <c r="O12" s="5">
        <v>0.47399999999999998</v>
      </c>
      <c r="P12" s="5">
        <v>0.56499999999999995</v>
      </c>
      <c r="Q12" s="5">
        <v>0.49</v>
      </c>
    </row>
    <row r="13" spans="1:17" x14ac:dyDescent="0.2">
      <c r="A13" s="5" t="s">
        <v>11</v>
      </c>
      <c r="B13" s="5" t="s">
        <v>260</v>
      </c>
      <c r="C13" s="5">
        <f>E13+I13+M13</f>
        <v>360</v>
      </c>
      <c r="D13" s="5">
        <f>E13/C13</f>
        <v>0.10833333333333334</v>
      </c>
      <c r="E13" s="5">
        <v>39</v>
      </c>
      <c r="F13" s="5">
        <v>4</v>
      </c>
      <c r="G13" s="5">
        <f>F13/E13</f>
        <v>0.10256410256410256</v>
      </c>
      <c r="H13" s="5">
        <f>I13/C13</f>
        <v>0.84722222222222221</v>
      </c>
      <c r="I13" s="5">
        <f>ROUND(J13/K13,0)</f>
        <v>305</v>
      </c>
      <c r="J13" s="5">
        <v>167</v>
      </c>
      <c r="K13" s="5">
        <v>0.54800000000000004</v>
      </c>
      <c r="L13" s="5">
        <f>M13/C13</f>
        <v>4.4444444444444446E-2</v>
      </c>
      <c r="M13" s="5">
        <f>ROUND(N13/O13,0)</f>
        <v>16</v>
      </c>
      <c r="N13" s="5">
        <v>8</v>
      </c>
      <c r="O13" s="5">
        <v>0.5</v>
      </c>
      <c r="P13" s="5">
        <v>0.41699999999999998</v>
      </c>
      <c r="Q13" s="5">
        <v>0.46800000000000003</v>
      </c>
    </row>
    <row r="14" spans="1:17" x14ac:dyDescent="0.2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</row>
    <row r="29" spans="16384:16384" x14ac:dyDescent="0.2">
      <c r="XFD29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5F5A4-4376-F14E-B1C2-E493C9416EF8}">
  <dimension ref="A1:R13"/>
  <sheetViews>
    <sheetView workbookViewId="0">
      <selection sqref="A1:R13"/>
    </sheetView>
  </sheetViews>
  <sheetFormatPr baseColWidth="10" defaultRowHeight="16" x14ac:dyDescent="0.2"/>
  <sheetData>
    <row r="1" spans="1:18" x14ac:dyDescent="0.2">
      <c r="A1" s="5"/>
      <c r="B1" s="5"/>
      <c r="C1" s="5" t="s">
        <v>147</v>
      </c>
      <c r="D1" s="5" t="s">
        <v>124</v>
      </c>
      <c r="E1" s="5"/>
      <c r="F1" s="5"/>
      <c r="G1" s="5"/>
      <c r="H1" s="5" t="s">
        <v>126</v>
      </c>
      <c r="I1" s="5"/>
      <c r="J1" s="5"/>
      <c r="K1" s="5"/>
      <c r="L1" s="5" t="s">
        <v>139</v>
      </c>
      <c r="M1" s="5"/>
      <c r="N1" s="5"/>
      <c r="O1" s="5"/>
      <c r="P1" s="5" t="s">
        <v>140</v>
      </c>
      <c r="Q1" s="5" t="s">
        <v>138</v>
      </c>
      <c r="R1" s="5"/>
    </row>
    <row r="2" spans="1:18" x14ac:dyDescent="0.2">
      <c r="A2" s="5"/>
      <c r="B2" s="5"/>
      <c r="C2" s="5" t="s">
        <v>146</v>
      </c>
      <c r="D2" s="5" t="s">
        <v>148</v>
      </c>
      <c r="E2" s="5" t="s">
        <v>124</v>
      </c>
      <c r="F2" s="5" t="s">
        <v>125</v>
      </c>
      <c r="G2" s="5" t="s">
        <v>141</v>
      </c>
      <c r="H2" s="5" t="s">
        <v>149</v>
      </c>
      <c r="I2" s="5" t="s">
        <v>126</v>
      </c>
      <c r="J2" s="5" t="s">
        <v>151</v>
      </c>
      <c r="K2" s="5" t="s">
        <v>142</v>
      </c>
      <c r="L2" s="5" t="s">
        <v>150</v>
      </c>
      <c r="M2" s="5" t="s">
        <v>139</v>
      </c>
      <c r="N2" s="5" t="s">
        <v>152</v>
      </c>
      <c r="O2" s="5" t="s">
        <v>143</v>
      </c>
      <c r="P2" s="5" t="s">
        <v>144</v>
      </c>
      <c r="Q2" s="5" t="s">
        <v>145</v>
      </c>
      <c r="R2" s="5"/>
    </row>
    <row r="3" spans="1:18" x14ac:dyDescent="0.2">
      <c r="A3" s="5" t="s">
        <v>1</v>
      </c>
      <c r="B3" s="5" t="s">
        <v>204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1</v>
      </c>
      <c r="I3" s="5">
        <v>0</v>
      </c>
      <c r="J3" s="5">
        <v>0</v>
      </c>
      <c r="K3" s="5">
        <v>0.52900000000000003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/>
    </row>
    <row r="4" spans="1:18" x14ac:dyDescent="0.2">
      <c r="A4" s="5" t="s">
        <v>2</v>
      </c>
      <c r="B4" s="5" t="s">
        <v>205</v>
      </c>
      <c r="C4" s="5">
        <f t="shared" ref="C4:C12" si="0">E4+I4+M4</f>
        <v>1026</v>
      </c>
      <c r="D4" s="5">
        <f t="shared" ref="D4:D12" si="1">E4/C4</f>
        <v>4.8732943469785572E-3</v>
      </c>
      <c r="E4" s="5">
        <v>5</v>
      </c>
      <c r="F4" s="5">
        <v>1</v>
      </c>
      <c r="G4" s="5">
        <f t="shared" ref="G4:G12" si="2">F4/E4</f>
        <v>0.2</v>
      </c>
      <c r="H4" s="5">
        <f t="shared" ref="H4:H12" si="3">I4/C4</f>
        <v>0.96978557504873297</v>
      </c>
      <c r="I4" s="5">
        <f t="shared" ref="I4:I12" si="4">ROUND(J4/K4,0)</f>
        <v>995</v>
      </c>
      <c r="J4" s="5">
        <v>737</v>
      </c>
      <c r="K4" s="5">
        <v>0.74099999999999999</v>
      </c>
      <c r="L4" s="5">
        <f t="shared" ref="L4:L12" si="5">M4/C4</f>
        <v>2.5341130604288498E-2</v>
      </c>
      <c r="M4" s="5">
        <f t="shared" ref="M4:M12" si="6">ROUND(N4/O4,0)</f>
        <v>26</v>
      </c>
      <c r="N4" s="5">
        <v>13</v>
      </c>
      <c r="O4" s="5">
        <v>0.5</v>
      </c>
      <c r="P4" s="5">
        <v>0.53800000000000003</v>
      </c>
      <c r="Q4" s="5">
        <v>0.59799999999999998</v>
      </c>
      <c r="R4" s="5"/>
    </row>
    <row r="5" spans="1:18" x14ac:dyDescent="0.2">
      <c r="A5" s="5" t="s">
        <v>3</v>
      </c>
      <c r="B5" s="5" t="s">
        <v>206</v>
      </c>
      <c r="C5" s="5">
        <f t="shared" si="0"/>
        <v>1245</v>
      </c>
      <c r="D5" s="5">
        <f t="shared" si="1"/>
        <v>4.0160642570281121E-3</v>
      </c>
      <c r="E5" s="5">
        <v>5</v>
      </c>
      <c r="F5" s="5">
        <v>0</v>
      </c>
      <c r="G5" s="5">
        <f t="shared" si="2"/>
        <v>0</v>
      </c>
      <c r="H5" s="5">
        <f t="shared" si="3"/>
        <v>0.98714859437751001</v>
      </c>
      <c r="I5" s="5">
        <f t="shared" si="4"/>
        <v>1229</v>
      </c>
      <c r="J5" s="5">
        <v>1068</v>
      </c>
      <c r="K5" s="5">
        <v>0.86899999999999999</v>
      </c>
      <c r="L5" s="5">
        <f t="shared" si="5"/>
        <v>8.8353413654618466E-3</v>
      </c>
      <c r="M5" s="5">
        <f t="shared" si="6"/>
        <v>11</v>
      </c>
      <c r="N5" s="5">
        <v>7</v>
      </c>
      <c r="O5" s="5">
        <v>0.63600000000000001</v>
      </c>
      <c r="P5" s="5">
        <v>65.400000000000006</v>
      </c>
      <c r="Q5" s="5">
        <v>0.61699999999999999</v>
      </c>
      <c r="R5" s="5"/>
    </row>
    <row r="6" spans="1:18" x14ac:dyDescent="0.2">
      <c r="A6" s="5" t="s">
        <v>4</v>
      </c>
      <c r="B6" s="5" t="s">
        <v>207</v>
      </c>
      <c r="C6" s="5">
        <f t="shared" si="0"/>
        <v>1792</v>
      </c>
      <c r="D6" s="5">
        <f t="shared" si="1"/>
        <v>1.0602678571428572E-2</v>
      </c>
      <c r="E6" s="5">
        <v>19</v>
      </c>
      <c r="F6" s="5">
        <v>2</v>
      </c>
      <c r="G6" s="5">
        <f t="shared" si="2"/>
        <v>0.10526315789473684</v>
      </c>
      <c r="H6" s="5">
        <f t="shared" si="3"/>
        <v>0.9793526785714286</v>
      </c>
      <c r="I6" s="5">
        <f t="shared" si="4"/>
        <v>1755</v>
      </c>
      <c r="J6" s="5">
        <v>1397</v>
      </c>
      <c r="K6" s="5">
        <v>0.79600000000000004</v>
      </c>
      <c r="L6" s="5">
        <f t="shared" si="5"/>
        <v>1.0044642857142858E-2</v>
      </c>
      <c r="M6" s="5">
        <f t="shared" si="6"/>
        <v>18</v>
      </c>
      <c r="N6" s="5">
        <v>13</v>
      </c>
      <c r="O6" s="5">
        <v>0.72199999999999998</v>
      </c>
      <c r="P6" s="5">
        <v>0.622</v>
      </c>
      <c r="Q6" s="5">
        <v>0.624</v>
      </c>
      <c r="R6" s="5"/>
    </row>
    <row r="7" spans="1:18" x14ac:dyDescent="0.2">
      <c r="A7" s="5" t="s">
        <v>5</v>
      </c>
      <c r="B7" s="5" t="s">
        <v>208</v>
      </c>
      <c r="C7" s="5">
        <f t="shared" si="0"/>
        <v>824</v>
      </c>
      <c r="D7" s="5">
        <f t="shared" si="1"/>
        <v>1.2135922330097087E-2</v>
      </c>
      <c r="E7" s="5">
        <v>10</v>
      </c>
      <c r="F7" s="5">
        <v>0</v>
      </c>
      <c r="G7" s="5">
        <f t="shared" si="2"/>
        <v>0</v>
      </c>
      <c r="H7" s="5">
        <f t="shared" si="3"/>
        <v>0.97330097087378642</v>
      </c>
      <c r="I7" s="5">
        <f t="shared" si="4"/>
        <v>802</v>
      </c>
      <c r="J7" s="5">
        <v>608</v>
      </c>
      <c r="K7" s="5">
        <v>0.75800000000000001</v>
      </c>
      <c r="L7" s="5">
        <f t="shared" si="5"/>
        <v>1.4563106796116505E-2</v>
      </c>
      <c r="M7" s="5">
        <f t="shared" si="6"/>
        <v>12</v>
      </c>
      <c r="N7" s="5">
        <v>8</v>
      </c>
      <c r="O7" s="5">
        <v>0.66700000000000004</v>
      </c>
      <c r="P7" s="5">
        <v>0.622</v>
      </c>
      <c r="Q7" s="5">
        <v>0.52500000000000002</v>
      </c>
      <c r="R7" s="5"/>
    </row>
    <row r="8" spans="1:18" x14ac:dyDescent="0.2">
      <c r="A8" s="5" t="s">
        <v>6</v>
      </c>
      <c r="B8" s="5" t="s">
        <v>209</v>
      </c>
      <c r="C8" s="5">
        <f t="shared" si="0"/>
        <v>1255</v>
      </c>
      <c r="D8" s="5">
        <f t="shared" si="1"/>
        <v>2.7091633466135457E-2</v>
      </c>
      <c r="E8" s="5">
        <v>34</v>
      </c>
      <c r="F8" s="5">
        <v>1</v>
      </c>
      <c r="G8" s="5">
        <f t="shared" si="2"/>
        <v>2.9411764705882353E-2</v>
      </c>
      <c r="H8" s="5">
        <f t="shared" si="3"/>
        <v>0.95936254980079683</v>
      </c>
      <c r="I8" s="5">
        <f t="shared" si="4"/>
        <v>1204</v>
      </c>
      <c r="J8" s="5">
        <v>990</v>
      </c>
      <c r="K8" s="5">
        <v>0.82199999999999995</v>
      </c>
      <c r="L8" s="5">
        <f t="shared" si="5"/>
        <v>1.3545816733067729E-2</v>
      </c>
      <c r="M8" s="5">
        <f t="shared" si="6"/>
        <v>17</v>
      </c>
      <c r="N8" s="5">
        <v>11</v>
      </c>
      <c r="O8" s="5">
        <v>0.64700000000000002</v>
      </c>
      <c r="P8" s="5">
        <v>0.58499999999999996</v>
      </c>
      <c r="Q8" s="5">
        <v>0.55600000000000005</v>
      </c>
      <c r="R8" s="5"/>
    </row>
    <row r="9" spans="1:18" x14ac:dyDescent="0.2">
      <c r="A9" s="5" t="s">
        <v>7</v>
      </c>
      <c r="B9" s="5" t="s">
        <v>210</v>
      </c>
      <c r="C9" s="5">
        <f t="shared" si="0"/>
        <v>440</v>
      </c>
      <c r="D9" s="5">
        <f t="shared" si="1"/>
        <v>1.3636363636363636E-2</v>
      </c>
      <c r="E9" s="5">
        <v>6</v>
      </c>
      <c r="F9" s="5">
        <v>0</v>
      </c>
      <c r="G9" s="5">
        <f t="shared" si="2"/>
        <v>0</v>
      </c>
      <c r="H9" s="5">
        <f t="shared" si="3"/>
        <v>0.95681818181818179</v>
      </c>
      <c r="I9" s="5">
        <f t="shared" si="4"/>
        <v>421</v>
      </c>
      <c r="J9" s="5">
        <v>367</v>
      </c>
      <c r="K9" s="5">
        <v>0.872</v>
      </c>
      <c r="L9" s="5">
        <f t="shared" si="5"/>
        <v>2.9545454545454545E-2</v>
      </c>
      <c r="M9" s="5">
        <f t="shared" si="6"/>
        <v>13</v>
      </c>
      <c r="N9" s="5">
        <v>10</v>
      </c>
      <c r="O9" s="5">
        <v>0.76900000000000002</v>
      </c>
      <c r="P9" s="5">
        <v>0.5</v>
      </c>
      <c r="Q9" s="5">
        <v>0.54300000000000004</v>
      </c>
      <c r="R9" s="5"/>
    </row>
    <row r="10" spans="1:18" x14ac:dyDescent="0.2">
      <c r="A10" s="5" t="s">
        <v>8</v>
      </c>
      <c r="B10" s="5" t="s">
        <v>211</v>
      </c>
      <c r="C10" s="5">
        <f t="shared" si="0"/>
        <v>354</v>
      </c>
      <c r="D10" s="5">
        <f t="shared" si="1"/>
        <v>5.0847457627118647E-2</v>
      </c>
      <c r="E10" s="5">
        <v>18</v>
      </c>
      <c r="F10" s="5">
        <v>1</v>
      </c>
      <c r="G10" s="5">
        <f t="shared" si="2"/>
        <v>5.5555555555555552E-2</v>
      </c>
      <c r="H10" s="5">
        <f t="shared" si="3"/>
        <v>0.85310734463276838</v>
      </c>
      <c r="I10" s="5">
        <f t="shared" si="4"/>
        <v>302</v>
      </c>
      <c r="J10" s="5">
        <v>229</v>
      </c>
      <c r="K10" s="5">
        <v>0.75800000000000001</v>
      </c>
      <c r="L10" s="5">
        <f t="shared" si="5"/>
        <v>9.6045197740112997E-2</v>
      </c>
      <c r="M10" s="5">
        <f t="shared" si="6"/>
        <v>34</v>
      </c>
      <c r="N10" s="5">
        <v>15</v>
      </c>
      <c r="O10" s="5">
        <v>0.441</v>
      </c>
      <c r="P10" s="5">
        <v>0.6</v>
      </c>
      <c r="Q10" s="5">
        <v>0.48899999999999999</v>
      </c>
      <c r="R10" s="5"/>
    </row>
    <row r="11" spans="1:18" x14ac:dyDescent="0.2">
      <c r="A11" s="5" t="s">
        <v>9</v>
      </c>
      <c r="B11" s="5" t="s">
        <v>212</v>
      </c>
      <c r="C11" s="5">
        <f t="shared" si="0"/>
        <v>785</v>
      </c>
      <c r="D11" s="5">
        <f t="shared" si="1"/>
        <v>7.6433121019108277E-2</v>
      </c>
      <c r="E11" s="5">
        <v>60</v>
      </c>
      <c r="F11" s="5">
        <v>7</v>
      </c>
      <c r="G11" s="5">
        <f t="shared" si="2"/>
        <v>0.11666666666666667</v>
      </c>
      <c r="H11" s="5">
        <f t="shared" si="3"/>
        <v>0.7974522292993631</v>
      </c>
      <c r="I11" s="5">
        <f t="shared" si="4"/>
        <v>626</v>
      </c>
      <c r="J11" s="5">
        <v>520</v>
      </c>
      <c r="K11" s="5">
        <v>0.83099999999999996</v>
      </c>
      <c r="L11" s="5">
        <f t="shared" si="5"/>
        <v>0.12611464968152866</v>
      </c>
      <c r="M11" s="5">
        <f t="shared" si="6"/>
        <v>99</v>
      </c>
      <c r="N11" s="5">
        <v>52</v>
      </c>
      <c r="O11" s="5">
        <v>0.52500000000000002</v>
      </c>
      <c r="P11" s="5">
        <v>0.40699999999999997</v>
      </c>
      <c r="Q11" s="5">
        <v>0.48099999999999998</v>
      </c>
      <c r="R11" s="5"/>
    </row>
    <row r="12" spans="1:18" x14ac:dyDescent="0.2">
      <c r="A12" s="5" t="s">
        <v>10</v>
      </c>
      <c r="B12" s="5" t="s">
        <v>213</v>
      </c>
      <c r="C12" s="5">
        <f t="shared" si="0"/>
        <v>860</v>
      </c>
      <c r="D12" s="5">
        <f t="shared" si="1"/>
        <v>5.232558139534884E-2</v>
      </c>
      <c r="E12" s="5">
        <v>45</v>
      </c>
      <c r="F12" s="5">
        <v>4</v>
      </c>
      <c r="G12" s="5">
        <f t="shared" si="2"/>
        <v>8.8888888888888892E-2</v>
      </c>
      <c r="H12" s="5">
        <f t="shared" si="3"/>
        <v>0.83488372093023255</v>
      </c>
      <c r="I12" s="5">
        <f t="shared" si="4"/>
        <v>718</v>
      </c>
      <c r="J12" s="5">
        <v>574</v>
      </c>
      <c r="K12" s="5">
        <v>0.79900000000000004</v>
      </c>
      <c r="L12" s="5">
        <f t="shared" si="5"/>
        <v>0.1127906976744186</v>
      </c>
      <c r="M12" s="5">
        <f t="shared" si="6"/>
        <v>97</v>
      </c>
      <c r="N12" s="5">
        <v>47</v>
      </c>
      <c r="O12" s="5">
        <v>0.48499999999999999</v>
      </c>
      <c r="P12" s="5">
        <v>0.53600000000000003</v>
      </c>
      <c r="Q12" s="5">
        <v>0.48499999999999999</v>
      </c>
      <c r="R12" s="5"/>
    </row>
    <row r="13" spans="1:18" x14ac:dyDescent="0.2">
      <c r="A13" s="5" t="s">
        <v>11</v>
      </c>
      <c r="B13" s="5" t="s">
        <v>214</v>
      </c>
      <c r="C13" s="5">
        <f>E13+I13+M13</f>
        <v>393</v>
      </c>
      <c r="D13" s="5">
        <f>E13/C13</f>
        <v>0.12468193384223919</v>
      </c>
      <c r="E13" s="5">
        <v>49</v>
      </c>
      <c r="F13" s="5">
        <v>7</v>
      </c>
      <c r="G13" s="5">
        <f>F13/E13</f>
        <v>0.14285714285714285</v>
      </c>
      <c r="H13" s="5">
        <f>I13/C13</f>
        <v>0.78117048346055984</v>
      </c>
      <c r="I13" s="5">
        <f>ROUND(J13/K13,0)</f>
        <v>307</v>
      </c>
      <c r="J13" s="5">
        <v>221</v>
      </c>
      <c r="K13" s="5">
        <v>0.72</v>
      </c>
      <c r="L13" s="5">
        <f>M13/C13</f>
        <v>9.4147582697201013E-2</v>
      </c>
      <c r="M13" s="5">
        <f>ROUND(N13/O13,0)</f>
        <v>37</v>
      </c>
      <c r="N13" s="5">
        <v>15</v>
      </c>
      <c r="O13" s="5">
        <v>0.40500000000000003</v>
      </c>
      <c r="P13" s="5">
        <v>0.47599999999999998</v>
      </c>
      <c r="Q13" s="5">
        <v>0.38600000000000001</v>
      </c>
      <c r="R13" s="5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D78AD-24E3-4948-A601-30620B33818A}">
  <dimension ref="A1:Q18"/>
  <sheetViews>
    <sheetView workbookViewId="0">
      <selection activeCell="N23" sqref="N23"/>
    </sheetView>
  </sheetViews>
  <sheetFormatPr baseColWidth="10" defaultRowHeight="16" x14ac:dyDescent="0.2"/>
  <sheetData>
    <row r="1" spans="1:17" x14ac:dyDescent="0.2">
      <c r="A1" s="5"/>
      <c r="B1" s="5"/>
      <c r="C1" s="5" t="s">
        <v>147</v>
      </c>
      <c r="D1" s="5" t="s">
        <v>124</v>
      </c>
      <c r="E1" s="5"/>
      <c r="F1" s="5"/>
      <c r="G1" s="5"/>
      <c r="H1" s="5" t="s">
        <v>126</v>
      </c>
      <c r="I1" s="5"/>
      <c r="J1" s="5"/>
      <c r="K1" s="5"/>
      <c r="L1" s="5" t="s">
        <v>139</v>
      </c>
      <c r="M1" s="5"/>
      <c r="N1" s="5"/>
      <c r="O1" s="5"/>
      <c r="P1" s="5" t="s">
        <v>140</v>
      </c>
      <c r="Q1" s="5" t="s">
        <v>138</v>
      </c>
    </row>
    <row r="2" spans="1:17" x14ac:dyDescent="0.2">
      <c r="A2" s="5"/>
      <c r="B2" s="5"/>
      <c r="C2" s="5" t="s">
        <v>146</v>
      </c>
      <c r="D2" s="5" t="s">
        <v>148</v>
      </c>
      <c r="E2" s="5" t="s">
        <v>124</v>
      </c>
      <c r="F2" s="5" t="s">
        <v>125</v>
      </c>
      <c r="G2" s="5" t="s">
        <v>141</v>
      </c>
      <c r="H2" s="5" t="s">
        <v>149</v>
      </c>
      <c r="I2" s="5" t="s">
        <v>126</v>
      </c>
      <c r="J2" s="5" t="s">
        <v>151</v>
      </c>
      <c r="K2" s="5" t="s">
        <v>142</v>
      </c>
      <c r="L2" s="5" t="s">
        <v>150</v>
      </c>
      <c r="M2" s="5" t="s">
        <v>139</v>
      </c>
      <c r="N2" s="5" t="s">
        <v>152</v>
      </c>
      <c r="O2" s="5" t="s">
        <v>143</v>
      </c>
      <c r="P2" s="5" t="s">
        <v>144</v>
      </c>
      <c r="Q2" s="5" t="s">
        <v>145</v>
      </c>
    </row>
    <row r="3" spans="1:17" x14ac:dyDescent="0.2">
      <c r="A3" s="5" t="s">
        <v>1</v>
      </c>
      <c r="B3" s="5" t="s">
        <v>192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1</v>
      </c>
      <c r="I3" s="5">
        <v>0</v>
      </c>
      <c r="J3" s="5">
        <v>0</v>
      </c>
      <c r="K3" s="5">
        <v>0.59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</row>
    <row r="4" spans="1:17" x14ac:dyDescent="0.2">
      <c r="A4" s="5" t="s">
        <v>2</v>
      </c>
      <c r="B4" s="5" t="s">
        <v>193</v>
      </c>
      <c r="C4" s="5">
        <f t="shared" ref="C4:C12" si="0">E4+I4+M4</f>
        <v>599</v>
      </c>
      <c r="D4" s="5">
        <f t="shared" ref="D4:D12" si="1">E4/C4</f>
        <v>2.1702838063439065E-2</v>
      </c>
      <c r="E4" s="5">
        <v>13</v>
      </c>
      <c r="F4" s="5">
        <v>0</v>
      </c>
      <c r="G4" s="5">
        <f t="shared" ref="G4:G12" si="2">F4/E4</f>
        <v>0</v>
      </c>
      <c r="H4" s="5">
        <f t="shared" ref="H4:H12" si="3">I4/C4</f>
        <v>0.94657762938230383</v>
      </c>
      <c r="I4" s="5">
        <f t="shared" ref="I4:I12" si="4">ROUND(J4/K4,0)</f>
        <v>567</v>
      </c>
      <c r="J4" s="5">
        <v>438</v>
      </c>
      <c r="K4" s="5">
        <v>0.77200000000000002</v>
      </c>
      <c r="L4" s="5">
        <f t="shared" ref="L4:L12" si="5">M4/C4</f>
        <v>3.1719532554257093E-2</v>
      </c>
      <c r="M4" s="5">
        <f t="shared" ref="M4:M12" si="6">ROUND(N4/O4,0)</f>
        <v>19</v>
      </c>
      <c r="N4" s="5">
        <v>10</v>
      </c>
      <c r="O4" s="5">
        <v>0.52600000000000002</v>
      </c>
      <c r="P4" s="5">
        <v>0.56799999999999995</v>
      </c>
      <c r="Q4" s="5">
        <v>0.53600000000000003</v>
      </c>
    </row>
    <row r="5" spans="1:17" x14ac:dyDescent="0.2">
      <c r="A5" s="5" t="s">
        <v>3</v>
      </c>
      <c r="B5" s="5" t="s">
        <v>194</v>
      </c>
      <c r="C5" s="5">
        <f t="shared" si="0"/>
        <v>1048</v>
      </c>
      <c r="D5" s="5">
        <f t="shared" si="1"/>
        <v>6.6793893129770991E-3</v>
      </c>
      <c r="E5" s="5">
        <v>7</v>
      </c>
      <c r="F5" s="5">
        <v>3</v>
      </c>
      <c r="G5" s="5">
        <f t="shared" si="2"/>
        <v>0.42857142857142855</v>
      </c>
      <c r="H5" s="5">
        <f t="shared" si="3"/>
        <v>0.98091603053435117</v>
      </c>
      <c r="I5" s="5">
        <f t="shared" si="4"/>
        <v>1028</v>
      </c>
      <c r="J5" s="5">
        <v>815</v>
      </c>
      <c r="K5" s="5">
        <v>0.79300000000000004</v>
      </c>
      <c r="L5" s="5">
        <f t="shared" si="5"/>
        <v>1.2404580152671756E-2</v>
      </c>
      <c r="M5" s="5">
        <f t="shared" si="6"/>
        <v>13</v>
      </c>
      <c r="N5" s="5">
        <v>8</v>
      </c>
      <c r="O5" s="5">
        <v>0.61499999999999999</v>
      </c>
      <c r="P5" s="5">
        <v>0.52400000000000002</v>
      </c>
      <c r="Q5" s="5">
        <v>0.45800000000000002</v>
      </c>
    </row>
    <row r="6" spans="1:17" x14ac:dyDescent="0.2">
      <c r="A6" s="5" t="s">
        <v>4</v>
      </c>
      <c r="B6" s="5" t="s">
        <v>195</v>
      </c>
      <c r="C6" s="5">
        <f t="shared" si="0"/>
        <v>172</v>
      </c>
      <c r="D6" s="5">
        <f t="shared" si="1"/>
        <v>1.1627906976744186E-2</v>
      </c>
      <c r="E6" s="5">
        <v>2</v>
      </c>
      <c r="F6" s="5">
        <v>0</v>
      </c>
      <c r="G6" s="5">
        <f t="shared" si="2"/>
        <v>0</v>
      </c>
      <c r="H6" s="5">
        <f t="shared" si="3"/>
        <v>0.97674418604651159</v>
      </c>
      <c r="I6" s="5">
        <f t="shared" si="4"/>
        <v>168</v>
      </c>
      <c r="J6" s="5">
        <v>148</v>
      </c>
      <c r="K6" s="5">
        <v>0.88100000000000001</v>
      </c>
      <c r="L6" s="5">
        <f t="shared" si="5"/>
        <v>1.1627906976744186E-2</v>
      </c>
      <c r="M6" s="5">
        <f t="shared" si="6"/>
        <v>2</v>
      </c>
      <c r="N6" s="5">
        <v>1</v>
      </c>
      <c r="O6" s="5">
        <v>0.5</v>
      </c>
      <c r="P6" s="5">
        <v>1</v>
      </c>
      <c r="Q6" s="5">
        <v>0.41199999999999998</v>
      </c>
    </row>
    <row r="7" spans="1:17" x14ac:dyDescent="0.2">
      <c r="A7" s="5" t="s">
        <v>5</v>
      </c>
      <c r="B7" s="5" t="s">
        <v>196</v>
      </c>
      <c r="C7" s="5">
        <f t="shared" si="0"/>
        <v>423</v>
      </c>
      <c r="D7" s="5">
        <f t="shared" si="1"/>
        <v>4.7281323877068557E-3</v>
      </c>
      <c r="E7" s="5">
        <v>2</v>
      </c>
      <c r="F7" s="5">
        <v>0</v>
      </c>
      <c r="G7" s="5">
        <f t="shared" si="2"/>
        <v>0</v>
      </c>
      <c r="H7" s="5">
        <f t="shared" si="3"/>
        <v>0.94089834515366433</v>
      </c>
      <c r="I7" s="5">
        <f t="shared" si="4"/>
        <v>398</v>
      </c>
      <c r="J7" s="5">
        <v>299</v>
      </c>
      <c r="K7" s="5">
        <v>0.751</v>
      </c>
      <c r="L7" s="5">
        <f t="shared" si="5"/>
        <v>5.4373522458628844E-2</v>
      </c>
      <c r="M7" s="5">
        <f t="shared" si="6"/>
        <v>23</v>
      </c>
      <c r="N7" s="5">
        <v>12</v>
      </c>
      <c r="O7" s="5">
        <v>0.52200000000000002</v>
      </c>
      <c r="P7" s="5">
        <v>0.64300000000000002</v>
      </c>
      <c r="Q7" s="5">
        <v>0.58699999999999997</v>
      </c>
    </row>
    <row r="8" spans="1:17" x14ac:dyDescent="0.2">
      <c r="A8" s="5" t="s">
        <v>6</v>
      </c>
      <c r="B8" s="5" t="s">
        <v>197</v>
      </c>
      <c r="C8" s="5">
        <f t="shared" si="0"/>
        <v>1128</v>
      </c>
      <c r="D8" s="5">
        <f t="shared" si="1"/>
        <v>8.8652482269503553E-3</v>
      </c>
      <c r="E8" s="5">
        <v>10</v>
      </c>
      <c r="F8" s="5">
        <v>0</v>
      </c>
      <c r="G8" s="5">
        <f t="shared" si="2"/>
        <v>0</v>
      </c>
      <c r="H8" s="5">
        <f t="shared" si="3"/>
        <v>0.96365248226950351</v>
      </c>
      <c r="I8" s="5">
        <f t="shared" si="4"/>
        <v>1087</v>
      </c>
      <c r="J8" s="5">
        <v>876</v>
      </c>
      <c r="K8" s="5">
        <v>0.80600000000000005</v>
      </c>
      <c r="L8" s="5">
        <f t="shared" si="5"/>
        <v>2.7482269503546101E-2</v>
      </c>
      <c r="M8" s="5">
        <f t="shared" si="6"/>
        <v>31</v>
      </c>
      <c r="N8" s="5">
        <v>18</v>
      </c>
      <c r="O8" s="5">
        <v>0.58099999999999996</v>
      </c>
      <c r="P8" s="5">
        <v>0.68</v>
      </c>
      <c r="Q8" s="5">
        <v>0.50900000000000001</v>
      </c>
    </row>
    <row r="9" spans="1:17" x14ac:dyDescent="0.2">
      <c r="A9" s="5" t="s">
        <v>7</v>
      </c>
      <c r="B9" s="5" t="s">
        <v>198</v>
      </c>
      <c r="C9" s="5">
        <f t="shared" si="0"/>
        <v>537</v>
      </c>
      <c r="D9" s="5">
        <f t="shared" si="1"/>
        <v>5.4003724394785846E-2</v>
      </c>
      <c r="E9" s="5">
        <v>29</v>
      </c>
      <c r="F9" s="5">
        <v>2</v>
      </c>
      <c r="G9" s="5">
        <f t="shared" si="2"/>
        <v>6.8965517241379309E-2</v>
      </c>
      <c r="H9" s="5">
        <f t="shared" si="3"/>
        <v>0.8901303538175046</v>
      </c>
      <c r="I9" s="5">
        <f t="shared" si="4"/>
        <v>478</v>
      </c>
      <c r="J9" s="5">
        <v>376</v>
      </c>
      <c r="K9" s="5">
        <v>0.78700000000000003</v>
      </c>
      <c r="L9" s="5">
        <f t="shared" si="5"/>
        <v>5.5865921787709494E-2</v>
      </c>
      <c r="M9" s="5">
        <f t="shared" si="6"/>
        <v>30</v>
      </c>
      <c r="N9" s="5">
        <v>12</v>
      </c>
      <c r="O9" s="5">
        <v>0.4</v>
      </c>
      <c r="P9" s="5">
        <v>0.46899999999999997</v>
      </c>
      <c r="Q9" s="5">
        <v>0.5</v>
      </c>
    </row>
    <row r="10" spans="1:17" x14ac:dyDescent="0.2">
      <c r="A10" s="5" t="s">
        <v>8</v>
      </c>
      <c r="B10" s="5" t="s">
        <v>199</v>
      </c>
      <c r="C10" s="5">
        <f t="shared" si="0"/>
        <v>396</v>
      </c>
      <c r="D10" s="5">
        <f t="shared" si="1"/>
        <v>0.10606060606060606</v>
      </c>
      <c r="E10" s="5">
        <v>42</v>
      </c>
      <c r="F10" s="5">
        <v>6</v>
      </c>
      <c r="G10" s="5">
        <f t="shared" si="2"/>
        <v>0.14285714285714285</v>
      </c>
      <c r="H10" s="5">
        <f t="shared" si="3"/>
        <v>0.76010101010101006</v>
      </c>
      <c r="I10" s="5">
        <f t="shared" si="4"/>
        <v>301</v>
      </c>
      <c r="J10" s="5">
        <v>216</v>
      </c>
      <c r="K10" s="5">
        <v>0.71799999999999997</v>
      </c>
      <c r="L10" s="5">
        <f t="shared" si="5"/>
        <v>0.13383838383838384</v>
      </c>
      <c r="M10" s="5">
        <f t="shared" si="6"/>
        <v>53</v>
      </c>
      <c r="N10" s="5">
        <v>20</v>
      </c>
      <c r="O10" s="5">
        <v>0.377</v>
      </c>
      <c r="P10" s="5">
        <v>0.47799999999999998</v>
      </c>
      <c r="Q10" s="5">
        <v>0.34</v>
      </c>
    </row>
    <row r="11" spans="1:17" x14ac:dyDescent="0.2">
      <c r="A11" s="5" t="s">
        <v>9</v>
      </c>
      <c r="B11" s="5" t="s">
        <v>200</v>
      </c>
      <c r="C11" s="5">
        <f t="shared" si="0"/>
        <v>1160</v>
      </c>
      <c r="D11" s="5">
        <f t="shared" si="1"/>
        <v>3.017241379310345E-2</v>
      </c>
      <c r="E11" s="5">
        <v>35</v>
      </c>
      <c r="F11" s="5">
        <v>0</v>
      </c>
      <c r="G11" s="5">
        <f t="shared" si="2"/>
        <v>0</v>
      </c>
      <c r="H11" s="5">
        <f t="shared" si="3"/>
        <v>0.90258620689655178</v>
      </c>
      <c r="I11" s="5">
        <f t="shared" si="4"/>
        <v>1047</v>
      </c>
      <c r="J11" s="5">
        <v>821</v>
      </c>
      <c r="K11" s="5">
        <v>0.78400000000000003</v>
      </c>
      <c r="L11" s="5">
        <f t="shared" si="5"/>
        <v>6.7241379310344823E-2</v>
      </c>
      <c r="M11" s="5">
        <f t="shared" si="6"/>
        <v>78</v>
      </c>
      <c r="N11" s="5">
        <v>44</v>
      </c>
      <c r="O11" s="5">
        <v>0.56399999999999995</v>
      </c>
      <c r="P11" s="5">
        <v>0.48599999999999999</v>
      </c>
      <c r="Q11" s="5">
        <v>0.48099999999999998</v>
      </c>
    </row>
    <row r="12" spans="1:17" x14ac:dyDescent="0.2">
      <c r="A12" s="5" t="s">
        <v>10</v>
      </c>
      <c r="B12" s="5" t="s">
        <v>201</v>
      </c>
      <c r="C12" s="5">
        <f t="shared" si="0"/>
        <v>871</v>
      </c>
      <c r="D12" s="5">
        <f t="shared" si="1"/>
        <v>5.8553386911595867E-2</v>
      </c>
      <c r="E12" s="5">
        <v>51</v>
      </c>
      <c r="F12" s="5">
        <v>3</v>
      </c>
      <c r="G12" s="5">
        <f t="shared" si="2"/>
        <v>5.8823529411764705E-2</v>
      </c>
      <c r="H12" s="5">
        <f t="shared" si="3"/>
        <v>0.82893226176808266</v>
      </c>
      <c r="I12" s="5">
        <f t="shared" si="4"/>
        <v>722</v>
      </c>
      <c r="J12" s="5">
        <v>570</v>
      </c>
      <c r="K12" s="5">
        <v>0.78900000000000003</v>
      </c>
      <c r="L12" s="5">
        <f t="shared" si="5"/>
        <v>0.11251435132032148</v>
      </c>
      <c r="M12" s="5">
        <f t="shared" si="6"/>
        <v>98</v>
      </c>
      <c r="N12" s="5">
        <v>43</v>
      </c>
      <c r="O12" s="5">
        <v>0.439</v>
      </c>
      <c r="P12" s="5">
        <v>0.64</v>
      </c>
      <c r="Q12" s="5">
        <v>0.435</v>
      </c>
    </row>
    <row r="13" spans="1:17" x14ac:dyDescent="0.2">
      <c r="A13" s="5" t="s">
        <v>11</v>
      </c>
      <c r="B13" s="5" t="s">
        <v>202</v>
      </c>
      <c r="C13" s="5">
        <f>E13+I13+M13</f>
        <v>640</v>
      </c>
      <c r="D13" s="5">
        <f>E13/C13</f>
        <v>0.14687500000000001</v>
      </c>
      <c r="E13" s="5">
        <v>94</v>
      </c>
      <c r="F13" s="5">
        <v>17</v>
      </c>
      <c r="G13" s="5">
        <f>F13/E13</f>
        <v>0.18085106382978725</v>
      </c>
      <c r="H13" s="5">
        <f>I13/C13</f>
        <v>0.71875</v>
      </c>
      <c r="I13" s="5">
        <f>ROUND(J13/K13,0)</f>
        <v>460</v>
      </c>
      <c r="J13" s="5">
        <v>343</v>
      </c>
      <c r="K13" s="5">
        <v>0.746</v>
      </c>
      <c r="L13" s="5">
        <f>M13/C13</f>
        <v>0.13437499999999999</v>
      </c>
      <c r="M13" s="5">
        <f>ROUND(N13/O13,0)</f>
        <v>86</v>
      </c>
      <c r="N13" s="5">
        <v>34</v>
      </c>
      <c r="O13" s="5">
        <v>0.39500000000000002</v>
      </c>
      <c r="P13" s="5">
        <v>0.47799999999999998</v>
      </c>
      <c r="Q13" s="5">
        <v>0.373</v>
      </c>
    </row>
    <row r="14" spans="1:17" x14ac:dyDescent="0.2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</row>
    <row r="15" spans="1:17" x14ac:dyDescent="0.2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</row>
    <row r="16" spans="1:17" x14ac:dyDescent="0.2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</row>
    <row r="17" spans="1:17" x14ac:dyDescent="0.2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</row>
    <row r="18" spans="1:17" x14ac:dyDescent="0.2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B39ED-EE4F-EE49-8ED3-CAC8F1F1AED9}">
  <dimension ref="A1:R14"/>
  <sheetViews>
    <sheetView workbookViewId="0">
      <selection activeCell="N19" sqref="N19"/>
    </sheetView>
  </sheetViews>
  <sheetFormatPr baseColWidth="10" defaultRowHeight="16" x14ac:dyDescent="0.2"/>
  <sheetData>
    <row r="1" spans="1:18" x14ac:dyDescent="0.2">
      <c r="A1" s="5"/>
      <c r="B1" s="5"/>
      <c r="C1" s="5" t="s">
        <v>147</v>
      </c>
      <c r="D1" s="5" t="s">
        <v>124</v>
      </c>
      <c r="E1" s="5"/>
      <c r="F1" s="5"/>
      <c r="G1" s="5"/>
      <c r="H1" s="5" t="s">
        <v>126</v>
      </c>
      <c r="I1" s="5"/>
      <c r="J1" s="5"/>
      <c r="K1" s="5"/>
      <c r="L1" s="5" t="s">
        <v>139</v>
      </c>
      <c r="M1" s="5"/>
      <c r="N1" s="5"/>
      <c r="O1" s="5"/>
      <c r="P1" s="5" t="s">
        <v>140</v>
      </c>
      <c r="Q1" s="5" t="s">
        <v>138</v>
      </c>
      <c r="R1" s="5"/>
    </row>
    <row r="2" spans="1:18" x14ac:dyDescent="0.2">
      <c r="A2" s="5"/>
      <c r="B2" s="5"/>
      <c r="C2" s="5" t="s">
        <v>146</v>
      </c>
      <c r="D2" s="5" t="s">
        <v>148</v>
      </c>
      <c r="E2" s="5" t="s">
        <v>124</v>
      </c>
      <c r="F2" s="5" t="s">
        <v>125</v>
      </c>
      <c r="G2" s="5" t="s">
        <v>141</v>
      </c>
      <c r="H2" s="5" t="s">
        <v>149</v>
      </c>
      <c r="I2" s="5" t="s">
        <v>126</v>
      </c>
      <c r="J2" s="5" t="s">
        <v>151</v>
      </c>
      <c r="K2" s="5" t="s">
        <v>142</v>
      </c>
      <c r="L2" s="5" t="s">
        <v>150</v>
      </c>
      <c r="M2" s="5" t="s">
        <v>139</v>
      </c>
      <c r="N2" s="5" t="s">
        <v>152</v>
      </c>
      <c r="O2" s="5" t="s">
        <v>143</v>
      </c>
      <c r="P2" s="5" t="s">
        <v>144</v>
      </c>
      <c r="Q2" s="5" t="s">
        <v>145</v>
      </c>
      <c r="R2" s="5"/>
    </row>
    <row r="3" spans="1:18" x14ac:dyDescent="0.2">
      <c r="A3" s="5" t="s">
        <v>1</v>
      </c>
      <c r="B3" s="5" t="s">
        <v>174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0.85599999999999998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/>
    </row>
    <row r="4" spans="1:18" x14ac:dyDescent="0.2">
      <c r="A4" s="5" t="s">
        <v>2</v>
      </c>
      <c r="B4" s="5" t="s">
        <v>175</v>
      </c>
      <c r="C4" s="5">
        <f t="shared" ref="C4:C12" si="0">E4+I4+M4</f>
        <v>1424</v>
      </c>
      <c r="D4" s="5">
        <f t="shared" ref="D4:D12" si="1">E4/C4</f>
        <v>1.75561797752809E-2</v>
      </c>
      <c r="E4" s="5">
        <v>25</v>
      </c>
      <c r="F4" s="5">
        <v>1</v>
      </c>
      <c r="G4" s="5">
        <f t="shared" ref="G4:G12" si="2">F4/E4</f>
        <v>0.04</v>
      </c>
      <c r="H4" s="5">
        <f t="shared" ref="H4:H12" si="3">I4/C4</f>
        <v>0.9627808988764045</v>
      </c>
      <c r="I4" s="5">
        <f t="shared" ref="I4:I12" si="4">ROUND(J4/K4,0)</f>
        <v>1371</v>
      </c>
      <c r="J4" s="5">
        <v>1215</v>
      </c>
      <c r="K4" s="5">
        <v>0.88600000000000001</v>
      </c>
      <c r="L4" s="5">
        <f t="shared" ref="L4:L6" si="5">M4/C4</f>
        <v>1.9662921348314606E-2</v>
      </c>
      <c r="M4" s="5">
        <f t="shared" ref="M4:M12" si="6">ROUND(N4/O4,0)</f>
        <v>28</v>
      </c>
      <c r="N4" s="5">
        <v>19</v>
      </c>
      <c r="O4" s="5">
        <v>0.67900000000000005</v>
      </c>
      <c r="P4" s="5">
        <v>0.65900000000000003</v>
      </c>
      <c r="Q4" s="5">
        <v>0.58399999999999996</v>
      </c>
      <c r="R4" s="5"/>
    </row>
    <row r="5" spans="1:18" x14ac:dyDescent="0.2">
      <c r="A5" s="5" t="s">
        <v>3</v>
      </c>
      <c r="B5" s="5" t="s">
        <v>176</v>
      </c>
      <c r="C5" s="5">
        <f t="shared" si="0"/>
        <v>1542</v>
      </c>
      <c r="D5" s="5">
        <f t="shared" si="1"/>
        <v>1.232166018158236E-2</v>
      </c>
      <c r="E5" s="5">
        <v>19</v>
      </c>
      <c r="F5" s="5">
        <v>2</v>
      </c>
      <c r="G5" s="5">
        <f t="shared" si="2"/>
        <v>0.10526315789473684</v>
      </c>
      <c r="H5" s="5">
        <f t="shared" si="3"/>
        <v>0.9831387808041504</v>
      </c>
      <c r="I5" s="5">
        <f t="shared" si="4"/>
        <v>1516</v>
      </c>
      <c r="J5" s="5">
        <v>1404</v>
      </c>
      <c r="K5" s="5">
        <v>0.92600000000000005</v>
      </c>
      <c r="L5" s="5">
        <f t="shared" si="5"/>
        <v>4.5395590142671858E-3</v>
      </c>
      <c r="M5" s="5">
        <f t="shared" si="6"/>
        <v>7</v>
      </c>
      <c r="N5" s="5">
        <v>5</v>
      </c>
      <c r="O5" s="5">
        <v>0.71399999999999997</v>
      </c>
      <c r="P5" s="5">
        <v>0.56499999999999995</v>
      </c>
      <c r="Q5" s="5">
        <v>0.67200000000000004</v>
      </c>
      <c r="R5" s="5"/>
    </row>
    <row r="6" spans="1:18" x14ac:dyDescent="0.2">
      <c r="A6" s="5" t="s">
        <v>4</v>
      </c>
      <c r="B6" s="5" t="s">
        <v>177</v>
      </c>
      <c r="C6" s="5">
        <f t="shared" si="0"/>
        <v>2418</v>
      </c>
      <c r="D6" s="5">
        <f t="shared" si="1"/>
        <v>7.8577336641852766E-3</v>
      </c>
      <c r="E6" s="5">
        <v>19</v>
      </c>
      <c r="F6" s="5">
        <v>0</v>
      </c>
      <c r="G6" s="5">
        <f t="shared" si="2"/>
        <v>0</v>
      </c>
      <c r="H6" s="5">
        <f t="shared" si="3"/>
        <v>0.9921422663358147</v>
      </c>
      <c r="I6" s="5">
        <f t="shared" si="4"/>
        <v>2399</v>
      </c>
      <c r="J6" s="5">
        <v>2257</v>
      </c>
      <c r="K6" s="5">
        <v>0.94099999999999995</v>
      </c>
      <c r="L6" s="5">
        <f t="shared" si="5"/>
        <v>0</v>
      </c>
      <c r="M6" s="5">
        <v>0</v>
      </c>
      <c r="N6" s="5">
        <v>0</v>
      </c>
      <c r="O6" s="5">
        <v>0</v>
      </c>
      <c r="P6" s="5">
        <v>0.5</v>
      </c>
      <c r="Q6" s="5">
        <v>0.54300000000000004</v>
      </c>
      <c r="R6" s="5"/>
    </row>
    <row r="7" spans="1:18" x14ac:dyDescent="0.2">
      <c r="A7" s="5" t="s">
        <v>5</v>
      </c>
      <c r="B7" s="5" t="s">
        <v>178</v>
      </c>
      <c r="C7" s="5">
        <f t="shared" si="0"/>
        <v>1818</v>
      </c>
      <c r="D7" s="5">
        <f t="shared" si="1"/>
        <v>8.8008800880088004E-3</v>
      </c>
      <c r="E7" s="5">
        <v>16</v>
      </c>
      <c r="F7" s="5">
        <v>0</v>
      </c>
      <c r="G7" s="5">
        <f t="shared" si="2"/>
        <v>0</v>
      </c>
      <c r="H7" s="5">
        <f t="shared" si="3"/>
        <v>0.9763476347634763</v>
      </c>
      <c r="I7" s="5">
        <f t="shared" si="4"/>
        <v>1775</v>
      </c>
      <c r="J7" s="5">
        <v>1596</v>
      </c>
      <c r="K7" s="5">
        <v>0.89900000000000002</v>
      </c>
      <c r="L7" s="5">
        <f t="shared" ref="L7:L12" si="7">M7/C7</f>
        <v>1.4851485148514851E-2</v>
      </c>
      <c r="M7" s="5">
        <f t="shared" si="6"/>
        <v>27</v>
      </c>
      <c r="N7" s="5">
        <v>18</v>
      </c>
      <c r="O7" s="5">
        <v>0.66700000000000004</v>
      </c>
      <c r="P7" s="5">
        <v>0.64300000000000002</v>
      </c>
      <c r="Q7" s="5">
        <v>0.54500000000000004</v>
      </c>
      <c r="R7" s="5"/>
    </row>
    <row r="8" spans="1:18" x14ac:dyDescent="0.2">
      <c r="A8" s="5" t="s">
        <v>6</v>
      </c>
      <c r="B8" s="5" t="s">
        <v>179</v>
      </c>
      <c r="C8" s="5">
        <f t="shared" si="0"/>
        <v>1162</v>
      </c>
      <c r="D8" s="5">
        <f t="shared" si="1"/>
        <v>1.6351118760757316E-2</v>
      </c>
      <c r="E8" s="5">
        <v>19</v>
      </c>
      <c r="F8" s="5">
        <v>1</v>
      </c>
      <c r="G8" s="5">
        <f t="shared" si="2"/>
        <v>5.2631578947368418E-2</v>
      </c>
      <c r="H8" s="5">
        <f t="shared" si="3"/>
        <v>0.96385542168674698</v>
      </c>
      <c r="I8" s="5">
        <f t="shared" si="4"/>
        <v>1120</v>
      </c>
      <c r="J8" s="5">
        <v>1045</v>
      </c>
      <c r="K8" s="5">
        <v>0.93300000000000005</v>
      </c>
      <c r="L8" s="5">
        <f t="shared" si="7"/>
        <v>1.9793459552495698E-2</v>
      </c>
      <c r="M8" s="5">
        <f t="shared" si="6"/>
        <v>23</v>
      </c>
      <c r="N8" s="5">
        <v>17</v>
      </c>
      <c r="O8" s="5">
        <v>0.73899999999999999</v>
      </c>
      <c r="P8" s="5">
        <v>0.71399999999999997</v>
      </c>
      <c r="Q8" s="5">
        <v>0.57399999999999995</v>
      </c>
      <c r="R8" s="5"/>
    </row>
    <row r="9" spans="1:18" x14ac:dyDescent="0.2">
      <c r="A9" s="5" t="s">
        <v>7</v>
      </c>
      <c r="B9" s="5" t="s">
        <v>180</v>
      </c>
      <c r="C9" s="5">
        <f t="shared" si="0"/>
        <v>1519</v>
      </c>
      <c r="D9" s="5">
        <f t="shared" si="1"/>
        <v>1.9091507570770244E-2</v>
      </c>
      <c r="E9" s="5">
        <v>29</v>
      </c>
      <c r="F9" s="5">
        <v>6</v>
      </c>
      <c r="G9" s="5">
        <f t="shared" si="2"/>
        <v>0.20689655172413793</v>
      </c>
      <c r="H9" s="5">
        <f t="shared" si="3"/>
        <v>0.94667544437129691</v>
      </c>
      <c r="I9" s="5">
        <f t="shared" si="4"/>
        <v>1438</v>
      </c>
      <c r="J9" s="5">
        <v>1280</v>
      </c>
      <c r="K9" s="5">
        <v>0.89</v>
      </c>
      <c r="L9" s="5">
        <f t="shared" si="7"/>
        <v>3.4233048057932848E-2</v>
      </c>
      <c r="M9" s="5">
        <f t="shared" si="6"/>
        <v>52</v>
      </c>
      <c r="N9" s="5">
        <v>33</v>
      </c>
      <c r="O9" s="5">
        <v>0.63500000000000001</v>
      </c>
      <c r="P9" s="5">
        <v>0.48799999999999999</v>
      </c>
      <c r="Q9" s="5">
        <v>0.497</v>
      </c>
      <c r="R9" s="5"/>
    </row>
    <row r="10" spans="1:18" x14ac:dyDescent="0.2">
      <c r="A10" s="5" t="s">
        <v>8</v>
      </c>
      <c r="B10" s="5" t="s">
        <v>181</v>
      </c>
      <c r="C10" s="5">
        <f t="shared" si="0"/>
        <v>521</v>
      </c>
      <c r="D10" s="5">
        <f t="shared" si="1"/>
        <v>9.5969289827255271E-3</v>
      </c>
      <c r="E10" s="5">
        <v>5</v>
      </c>
      <c r="F10" s="5">
        <v>2</v>
      </c>
      <c r="G10" s="5">
        <f t="shared" si="2"/>
        <v>0.4</v>
      </c>
      <c r="H10" s="5">
        <f t="shared" si="3"/>
        <v>0.9750479846449136</v>
      </c>
      <c r="I10" s="5">
        <f t="shared" si="4"/>
        <v>508</v>
      </c>
      <c r="J10" s="5">
        <v>464</v>
      </c>
      <c r="K10" s="5">
        <v>0.91300000000000003</v>
      </c>
      <c r="L10" s="5">
        <f t="shared" si="7"/>
        <v>1.5355086372360844E-2</v>
      </c>
      <c r="M10" s="5">
        <f t="shared" si="6"/>
        <v>8</v>
      </c>
      <c r="N10" s="5">
        <v>4</v>
      </c>
      <c r="O10" s="5">
        <v>0.5</v>
      </c>
      <c r="P10" s="5">
        <v>0.7</v>
      </c>
      <c r="Q10" s="5">
        <v>0.5</v>
      </c>
      <c r="R10" s="5"/>
    </row>
    <row r="11" spans="1:18" x14ac:dyDescent="0.2">
      <c r="A11" s="5" t="s">
        <v>9</v>
      </c>
      <c r="B11" s="5" t="s">
        <v>182</v>
      </c>
      <c r="C11" s="5">
        <f t="shared" si="0"/>
        <v>1591</v>
      </c>
      <c r="D11" s="5">
        <f t="shared" si="1"/>
        <v>5.6568196103079824E-2</v>
      </c>
      <c r="E11" s="5">
        <v>90</v>
      </c>
      <c r="F11" s="5">
        <v>14</v>
      </c>
      <c r="G11" s="5">
        <f t="shared" si="2"/>
        <v>0.15555555555555556</v>
      </c>
      <c r="H11" s="5">
        <f t="shared" si="3"/>
        <v>0.89189189189189189</v>
      </c>
      <c r="I11" s="5">
        <f t="shared" si="4"/>
        <v>1419</v>
      </c>
      <c r="J11" s="5">
        <v>1259</v>
      </c>
      <c r="K11" s="5">
        <v>0.88700000000000001</v>
      </c>
      <c r="L11" s="5">
        <f t="shared" si="7"/>
        <v>5.1539912005028284E-2</v>
      </c>
      <c r="M11" s="5">
        <f t="shared" si="6"/>
        <v>82</v>
      </c>
      <c r="N11" s="5">
        <v>42</v>
      </c>
      <c r="O11" s="5">
        <v>0.51200000000000001</v>
      </c>
      <c r="P11" s="5">
        <v>0.63</v>
      </c>
      <c r="Q11" s="5">
        <v>0.51500000000000001</v>
      </c>
      <c r="R11" s="5"/>
    </row>
    <row r="12" spans="1:18" x14ac:dyDescent="0.2">
      <c r="A12" s="5" t="s">
        <v>10</v>
      </c>
      <c r="B12" s="5" t="s">
        <v>183</v>
      </c>
      <c r="C12" s="5">
        <f t="shared" si="0"/>
        <v>439</v>
      </c>
      <c r="D12" s="5">
        <f t="shared" si="1"/>
        <v>0.23234624145785876</v>
      </c>
      <c r="E12" s="5">
        <v>102</v>
      </c>
      <c r="F12" s="5">
        <v>20</v>
      </c>
      <c r="G12" s="5">
        <f t="shared" si="2"/>
        <v>0.19607843137254902</v>
      </c>
      <c r="H12" s="5">
        <f t="shared" si="3"/>
        <v>0.71526195899772205</v>
      </c>
      <c r="I12" s="5">
        <f t="shared" si="4"/>
        <v>314</v>
      </c>
      <c r="J12" s="5">
        <v>241</v>
      </c>
      <c r="K12" s="5">
        <v>0.76800000000000002</v>
      </c>
      <c r="L12" s="5">
        <f t="shared" si="7"/>
        <v>5.2391799544419138E-2</v>
      </c>
      <c r="M12" s="5">
        <f t="shared" si="6"/>
        <v>23</v>
      </c>
      <c r="N12" s="5">
        <v>11</v>
      </c>
      <c r="O12" s="5">
        <v>0.47799999999999998</v>
      </c>
      <c r="P12" s="5">
        <v>0.4</v>
      </c>
      <c r="Q12" s="5">
        <v>0.47099999999999997</v>
      </c>
      <c r="R12" s="5"/>
    </row>
    <row r="13" spans="1:18" x14ac:dyDescent="0.2">
      <c r="A13" s="5" t="s">
        <v>11</v>
      </c>
      <c r="B13" s="5" t="s">
        <v>184</v>
      </c>
      <c r="C13" s="5">
        <f>E13+I13+M13</f>
        <v>1160</v>
      </c>
      <c r="D13" s="5">
        <f>E13/C13</f>
        <v>7.6724137931034483E-2</v>
      </c>
      <c r="E13" s="5">
        <v>89</v>
      </c>
      <c r="F13" s="5">
        <v>8</v>
      </c>
      <c r="G13" s="5">
        <f>F13/E13</f>
        <v>8.98876404494382E-2</v>
      </c>
      <c r="H13" s="5">
        <f>I13/C13</f>
        <v>0.88793103448275867</v>
      </c>
      <c r="I13" s="5">
        <f>ROUND(J13/K13,0)</f>
        <v>1030</v>
      </c>
      <c r="J13" s="5">
        <v>903</v>
      </c>
      <c r="K13" s="5">
        <v>0.877</v>
      </c>
      <c r="L13" s="5">
        <f>M13/C13</f>
        <v>3.5344827586206898E-2</v>
      </c>
      <c r="M13" s="5">
        <f>ROUND(N13/O13,0)</f>
        <v>41</v>
      </c>
      <c r="N13" s="5">
        <v>20</v>
      </c>
      <c r="O13" s="5">
        <v>0.48799999999999999</v>
      </c>
      <c r="P13" s="5">
        <v>0.52200000000000002</v>
      </c>
      <c r="Q13" s="5">
        <v>0.33</v>
      </c>
      <c r="R13" s="5"/>
    </row>
    <row r="14" spans="1:18" x14ac:dyDescent="0.2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E66B6-63B5-EF4C-804F-5A4EA0F8ADED}">
  <dimension ref="A1:Q15"/>
  <sheetViews>
    <sheetView workbookViewId="0">
      <selection activeCell="L30" sqref="L30"/>
    </sheetView>
  </sheetViews>
  <sheetFormatPr baseColWidth="10" defaultRowHeight="16" x14ac:dyDescent="0.2"/>
  <sheetData>
    <row r="1" spans="1:17" x14ac:dyDescent="0.2">
      <c r="A1" s="5"/>
      <c r="B1" s="5"/>
      <c r="C1" s="5" t="s">
        <v>147</v>
      </c>
      <c r="D1" s="5" t="s">
        <v>124</v>
      </c>
      <c r="E1" s="5"/>
      <c r="F1" s="5"/>
      <c r="G1" s="5"/>
      <c r="H1" s="5" t="s">
        <v>126</v>
      </c>
      <c r="I1" s="5"/>
      <c r="J1" s="5"/>
      <c r="K1" s="5"/>
      <c r="L1" s="5" t="s">
        <v>139</v>
      </c>
      <c r="M1" s="5"/>
      <c r="N1" s="5"/>
      <c r="O1" s="5"/>
      <c r="P1" s="5" t="s">
        <v>140</v>
      </c>
      <c r="Q1" s="5" t="s">
        <v>138</v>
      </c>
    </row>
    <row r="2" spans="1:17" x14ac:dyDescent="0.2">
      <c r="A2" s="5"/>
      <c r="B2" s="5"/>
      <c r="C2" s="5" t="s">
        <v>146</v>
      </c>
      <c r="D2" s="5" t="s">
        <v>148</v>
      </c>
      <c r="E2" s="5" t="s">
        <v>124</v>
      </c>
      <c r="F2" s="5" t="s">
        <v>125</v>
      </c>
      <c r="G2" s="5" t="s">
        <v>141</v>
      </c>
      <c r="H2" s="5" t="s">
        <v>149</v>
      </c>
      <c r="I2" s="5" t="s">
        <v>126</v>
      </c>
      <c r="J2" s="5" t="s">
        <v>151</v>
      </c>
      <c r="K2" s="5" t="s">
        <v>142</v>
      </c>
      <c r="L2" s="5" t="s">
        <v>150</v>
      </c>
      <c r="M2" s="5" t="s">
        <v>139</v>
      </c>
      <c r="N2" s="5" t="s">
        <v>152</v>
      </c>
      <c r="O2" s="5" t="s">
        <v>143</v>
      </c>
      <c r="P2" s="5" t="s">
        <v>144</v>
      </c>
      <c r="Q2" s="5" t="s">
        <v>145</v>
      </c>
    </row>
    <row r="3" spans="1:17" x14ac:dyDescent="0.2">
      <c r="A3" s="5" t="s">
        <v>1</v>
      </c>
      <c r="B3" s="5" t="s">
        <v>168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1</v>
      </c>
      <c r="I3" s="5">
        <v>0</v>
      </c>
      <c r="J3" s="5">
        <v>0</v>
      </c>
      <c r="K3" s="5">
        <v>0.77200000000000002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</row>
    <row r="4" spans="1:17" x14ac:dyDescent="0.2">
      <c r="A4" s="5" t="s">
        <v>2</v>
      </c>
      <c r="B4" s="5" t="s">
        <v>169</v>
      </c>
      <c r="C4" s="5">
        <f t="shared" ref="C4:C12" si="0">E4+I4+M4</f>
        <v>1492</v>
      </c>
      <c r="D4" s="5">
        <f t="shared" ref="D4:D12" si="1">E4/C4</f>
        <v>8.7131367292225207E-3</v>
      </c>
      <c r="E4" s="5">
        <v>13</v>
      </c>
      <c r="F4" s="5">
        <v>0</v>
      </c>
      <c r="G4" s="5">
        <f t="shared" ref="G4:G12" si="2">F4/E4</f>
        <v>0</v>
      </c>
      <c r="H4" s="5">
        <f t="shared" ref="H4:H12" si="3">I4/C4</f>
        <v>0.94906166219839139</v>
      </c>
      <c r="I4" s="5">
        <f t="shared" ref="I4:I12" si="4">ROUND(J4/K4,0)</f>
        <v>1416</v>
      </c>
      <c r="J4" s="5">
        <v>1083</v>
      </c>
      <c r="K4" s="5">
        <v>0.76500000000000001</v>
      </c>
      <c r="L4" s="5">
        <f t="shared" ref="L4:L12" si="5">M4/C4</f>
        <v>4.2225201072386059E-2</v>
      </c>
      <c r="M4" s="5">
        <f t="shared" ref="M4:M12" si="6">ROUND(N4/O4,0)</f>
        <v>63</v>
      </c>
      <c r="N4" s="5">
        <v>33</v>
      </c>
      <c r="O4" s="5">
        <v>0.52400000000000002</v>
      </c>
      <c r="P4" s="5">
        <v>0.63</v>
      </c>
      <c r="Q4" s="5">
        <v>0.55800000000000005</v>
      </c>
    </row>
    <row r="5" spans="1:17" x14ac:dyDescent="0.2">
      <c r="A5" s="5" t="s">
        <v>3</v>
      </c>
      <c r="B5" s="5" t="s">
        <v>170</v>
      </c>
      <c r="C5" s="5">
        <f t="shared" si="0"/>
        <v>1389</v>
      </c>
      <c r="D5" s="5">
        <f t="shared" si="1"/>
        <v>3.599712023038157E-3</v>
      </c>
      <c r="E5" s="5">
        <v>5</v>
      </c>
      <c r="F5" s="5">
        <v>1</v>
      </c>
      <c r="G5" s="5">
        <f t="shared" si="2"/>
        <v>0.2</v>
      </c>
      <c r="H5" s="5">
        <f t="shared" si="3"/>
        <v>0.98848092152627787</v>
      </c>
      <c r="I5" s="5">
        <f t="shared" si="4"/>
        <v>1373</v>
      </c>
      <c r="J5" s="5">
        <v>1189</v>
      </c>
      <c r="K5" s="5">
        <v>0.86599999999999999</v>
      </c>
      <c r="L5" s="5">
        <f t="shared" si="5"/>
        <v>7.9193664506839456E-3</v>
      </c>
      <c r="M5" s="5">
        <f t="shared" si="6"/>
        <v>11</v>
      </c>
      <c r="N5" s="5">
        <v>9</v>
      </c>
      <c r="O5" s="5">
        <v>0.81799999999999995</v>
      </c>
      <c r="P5" s="5">
        <v>0.57499999999999996</v>
      </c>
      <c r="Q5" s="5">
        <v>0.65400000000000003</v>
      </c>
    </row>
    <row r="6" spans="1:17" x14ac:dyDescent="0.2">
      <c r="A6" s="5" t="s">
        <v>4</v>
      </c>
      <c r="B6" s="5" t="s">
        <v>186</v>
      </c>
      <c r="C6" s="5">
        <f t="shared" si="0"/>
        <v>911</v>
      </c>
      <c r="D6" s="5">
        <f t="shared" si="1"/>
        <v>4.3907793633369925E-3</v>
      </c>
      <c r="E6" s="5">
        <v>4</v>
      </c>
      <c r="F6" s="5">
        <v>0</v>
      </c>
      <c r="G6" s="5">
        <f t="shared" si="2"/>
        <v>0</v>
      </c>
      <c r="H6" s="5">
        <f t="shared" si="3"/>
        <v>0.9945115257958288</v>
      </c>
      <c r="I6" s="5">
        <f t="shared" si="4"/>
        <v>906</v>
      </c>
      <c r="J6" s="5">
        <v>802</v>
      </c>
      <c r="K6" s="5">
        <v>0.88500000000000001</v>
      </c>
      <c r="L6" s="5">
        <f t="shared" si="5"/>
        <v>1.0976948408342481E-3</v>
      </c>
      <c r="M6" s="5">
        <f t="shared" si="6"/>
        <v>1</v>
      </c>
      <c r="N6" s="5">
        <v>1</v>
      </c>
      <c r="O6" s="5">
        <v>1</v>
      </c>
      <c r="P6" s="5">
        <v>52.2</v>
      </c>
      <c r="Q6" s="5">
        <v>0.56000000000000005</v>
      </c>
    </row>
    <row r="7" spans="1:17" x14ac:dyDescent="0.2">
      <c r="A7" s="5" t="s">
        <v>5</v>
      </c>
      <c r="B7" s="5" t="s">
        <v>187</v>
      </c>
      <c r="C7" s="5">
        <f t="shared" si="0"/>
        <v>397</v>
      </c>
      <c r="D7" s="5">
        <f t="shared" si="1"/>
        <v>1.0075566750629723E-2</v>
      </c>
      <c r="E7" s="5">
        <v>4</v>
      </c>
      <c r="F7" s="5">
        <v>1</v>
      </c>
      <c r="G7" s="5">
        <f t="shared" si="2"/>
        <v>0.25</v>
      </c>
      <c r="H7" s="5">
        <f t="shared" si="3"/>
        <v>0.94458438287153657</v>
      </c>
      <c r="I7" s="5">
        <f t="shared" si="4"/>
        <v>375</v>
      </c>
      <c r="J7" s="5">
        <v>302</v>
      </c>
      <c r="K7" s="5">
        <v>0.80500000000000005</v>
      </c>
      <c r="L7" s="5">
        <f t="shared" si="5"/>
        <v>4.534005037783375E-2</v>
      </c>
      <c r="M7" s="5">
        <f t="shared" si="6"/>
        <v>18</v>
      </c>
      <c r="N7" s="5">
        <v>9</v>
      </c>
      <c r="O7" s="5">
        <v>0.5</v>
      </c>
      <c r="P7" s="5">
        <v>0.68200000000000005</v>
      </c>
      <c r="Q7" s="5">
        <v>0.55000000000000004</v>
      </c>
    </row>
    <row r="8" spans="1:17" x14ac:dyDescent="0.2">
      <c r="A8" s="5" t="s">
        <v>6</v>
      </c>
      <c r="B8" s="5" t="s">
        <v>188</v>
      </c>
      <c r="C8" s="5">
        <f t="shared" si="0"/>
        <v>1031</v>
      </c>
      <c r="D8" s="5">
        <f t="shared" si="1"/>
        <v>4.5586808923375362E-2</v>
      </c>
      <c r="E8" s="5">
        <v>47</v>
      </c>
      <c r="F8" s="5">
        <v>3</v>
      </c>
      <c r="G8" s="5">
        <f t="shared" si="2"/>
        <v>6.3829787234042548E-2</v>
      </c>
      <c r="H8" s="5">
        <f t="shared" si="3"/>
        <v>0.91949563530552858</v>
      </c>
      <c r="I8" s="5">
        <f t="shared" si="4"/>
        <v>948</v>
      </c>
      <c r="J8" s="5">
        <v>754</v>
      </c>
      <c r="K8" s="5">
        <v>0.79500000000000004</v>
      </c>
      <c r="L8" s="5">
        <f t="shared" si="5"/>
        <v>3.4917555771096023E-2</v>
      </c>
      <c r="M8" s="5">
        <f t="shared" si="6"/>
        <v>36</v>
      </c>
      <c r="N8" s="5">
        <v>17</v>
      </c>
      <c r="O8" s="5">
        <v>0.47199999999999998</v>
      </c>
      <c r="P8" s="5">
        <v>0.5</v>
      </c>
      <c r="Q8" s="5">
        <v>0.35599999999999998</v>
      </c>
    </row>
    <row r="9" spans="1:17" x14ac:dyDescent="0.2">
      <c r="A9" s="5" t="s">
        <v>7</v>
      </c>
      <c r="B9" s="5" t="s">
        <v>171</v>
      </c>
      <c r="C9" s="5">
        <f t="shared" si="0"/>
        <v>1157</v>
      </c>
      <c r="D9" s="5">
        <f t="shared" si="1"/>
        <v>3.5436473638720829E-2</v>
      </c>
      <c r="E9" s="5">
        <v>41</v>
      </c>
      <c r="F9" s="5">
        <v>4</v>
      </c>
      <c r="G9" s="5">
        <f t="shared" si="2"/>
        <v>9.7560975609756101E-2</v>
      </c>
      <c r="H9" s="5">
        <f t="shared" si="3"/>
        <v>0.94814174589455491</v>
      </c>
      <c r="I9" s="5">
        <f t="shared" si="4"/>
        <v>1097</v>
      </c>
      <c r="J9" s="5">
        <v>909</v>
      </c>
      <c r="K9" s="5">
        <v>0.82899999999999996</v>
      </c>
      <c r="L9" s="5">
        <f t="shared" si="5"/>
        <v>1.6421780466724288E-2</v>
      </c>
      <c r="M9" s="5">
        <f t="shared" si="6"/>
        <v>19</v>
      </c>
      <c r="N9" s="5">
        <v>11</v>
      </c>
      <c r="O9" s="5">
        <v>0.57899999999999996</v>
      </c>
      <c r="P9" s="5">
        <v>0.50800000000000001</v>
      </c>
      <c r="Q9" s="5">
        <v>0.60599999999999998</v>
      </c>
    </row>
    <row r="10" spans="1:17" x14ac:dyDescent="0.2">
      <c r="A10" s="5" t="s">
        <v>8</v>
      </c>
      <c r="B10" s="5" t="s">
        <v>189</v>
      </c>
      <c r="C10" s="5">
        <f t="shared" si="0"/>
        <v>423</v>
      </c>
      <c r="D10" s="5">
        <f t="shared" si="1"/>
        <v>2.6004728132387706E-2</v>
      </c>
      <c r="E10" s="5">
        <v>11</v>
      </c>
      <c r="F10" s="5">
        <v>1</v>
      </c>
      <c r="G10" s="5">
        <f t="shared" si="2"/>
        <v>9.0909090909090912E-2</v>
      </c>
      <c r="H10" s="5">
        <f t="shared" si="3"/>
        <v>0.95981087470449178</v>
      </c>
      <c r="I10" s="5">
        <f t="shared" si="4"/>
        <v>406</v>
      </c>
      <c r="J10" s="5">
        <v>352</v>
      </c>
      <c r="K10" s="5">
        <v>0.86699999999999999</v>
      </c>
      <c r="L10" s="5">
        <f t="shared" si="5"/>
        <v>1.4184397163120567E-2</v>
      </c>
      <c r="M10" s="5">
        <f t="shared" si="6"/>
        <v>6</v>
      </c>
      <c r="N10" s="5">
        <v>4</v>
      </c>
      <c r="O10" s="5">
        <v>0.66700000000000004</v>
      </c>
      <c r="P10" s="5">
        <v>0.57099999999999995</v>
      </c>
      <c r="Q10" s="5">
        <v>0.45300000000000001</v>
      </c>
    </row>
    <row r="11" spans="1:17" x14ac:dyDescent="0.2">
      <c r="A11" s="5" t="s">
        <v>9</v>
      </c>
      <c r="B11" s="5" t="s">
        <v>172</v>
      </c>
      <c r="C11" s="5">
        <f t="shared" si="0"/>
        <v>441</v>
      </c>
      <c r="D11" s="5">
        <f t="shared" si="1"/>
        <v>6.1224489795918366E-2</v>
      </c>
      <c r="E11" s="5">
        <v>27</v>
      </c>
      <c r="F11" s="5">
        <v>6</v>
      </c>
      <c r="G11" s="5">
        <f t="shared" si="2"/>
        <v>0.22222222222222221</v>
      </c>
      <c r="H11" s="5">
        <f t="shared" si="3"/>
        <v>0.90022675736961455</v>
      </c>
      <c r="I11" s="5">
        <f t="shared" si="4"/>
        <v>397</v>
      </c>
      <c r="J11" s="5">
        <v>313</v>
      </c>
      <c r="K11" s="5">
        <v>0.78800000000000003</v>
      </c>
      <c r="L11" s="5">
        <f t="shared" si="5"/>
        <v>3.8548752834467119E-2</v>
      </c>
      <c r="M11" s="5">
        <f t="shared" si="6"/>
        <v>17</v>
      </c>
      <c r="N11" s="5">
        <v>7</v>
      </c>
      <c r="O11" s="5">
        <v>0.41199999999999998</v>
      </c>
      <c r="P11" s="5">
        <v>0.66700000000000004</v>
      </c>
      <c r="Q11" s="5">
        <v>0.47399999999999998</v>
      </c>
    </row>
    <row r="12" spans="1:17" x14ac:dyDescent="0.2">
      <c r="A12" s="5" t="s">
        <v>10</v>
      </c>
      <c r="B12" s="5" t="s">
        <v>173</v>
      </c>
      <c r="C12" s="5">
        <f t="shared" si="0"/>
        <v>389</v>
      </c>
      <c r="D12" s="5">
        <f t="shared" si="1"/>
        <v>9.5115681233933158E-2</v>
      </c>
      <c r="E12" s="5">
        <v>37</v>
      </c>
      <c r="F12" s="5">
        <v>5</v>
      </c>
      <c r="G12" s="5">
        <f t="shared" si="2"/>
        <v>0.13513513513513514</v>
      </c>
      <c r="H12" s="5">
        <f t="shared" si="3"/>
        <v>0.85347043701799485</v>
      </c>
      <c r="I12" s="5">
        <f t="shared" si="4"/>
        <v>332</v>
      </c>
      <c r="J12" s="5">
        <v>226</v>
      </c>
      <c r="K12" s="5">
        <v>0.68100000000000005</v>
      </c>
      <c r="L12" s="5">
        <f t="shared" si="5"/>
        <v>5.1413881748071981E-2</v>
      </c>
      <c r="M12" s="5">
        <f t="shared" si="6"/>
        <v>20</v>
      </c>
      <c r="N12" s="5">
        <v>8</v>
      </c>
      <c r="O12" s="5">
        <v>0.4</v>
      </c>
      <c r="P12" s="5">
        <v>0.68799999999999994</v>
      </c>
      <c r="Q12" s="5">
        <v>0.40100000000000002</v>
      </c>
    </row>
    <row r="13" spans="1:17" x14ac:dyDescent="0.2">
      <c r="A13" s="5" t="s">
        <v>11</v>
      </c>
      <c r="B13" s="5" t="s">
        <v>190</v>
      </c>
      <c r="C13" s="5">
        <f>E13+I13+M13</f>
        <v>75</v>
      </c>
      <c r="D13" s="5">
        <f>E13/C13</f>
        <v>6.6666666666666666E-2</v>
      </c>
      <c r="E13" s="5">
        <v>5</v>
      </c>
      <c r="F13" s="5">
        <v>0</v>
      </c>
      <c r="G13" s="5">
        <f>F13/E13</f>
        <v>0</v>
      </c>
      <c r="H13" s="5">
        <f>I13/C13</f>
        <v>0.85333333333333339</v>
      </c>
      <c r="I13" s="5">
        <f>ROUND(J13/K13,0)</f>
        <v>64</v>
      </c>
      <c r="J13" s="5">
        <v>49</v>
      </c>
      <c r="K13" s="5">
        <v>0.76600000000000001</v>
      </c>
      <c r="L13" s="5">
        <f>M13/C13</f>
        <v>0.08</v>
      </c>
      <c r="M13" s="5">
        <f>ROUND(N13/O13,0)</f>
        <v>6</v>
      </c>
      <c r="N13" s="5">
        <v>2</v>
      </c>
      <c r="O13" s="5">
        <v>0.33</v>
      </c>
      <c r="P13" s="5">
        <v>0.66700000000000004</v>
      </c>
      <c r="Q13" s="5">
        <v>0.44400000000000001</v>
      </c>
    </row>
    <row r="14" spans="1:17" x14ac:dyDescent="0.2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</row>
    <row r="15" spans="1:17" x14ac:dyDescent="0.2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1D2D0-5BC8-C44A-8957-F5274DF1EC5F}">
  <dimension ref="A1:W15"/>
  <sheetViews>
    <sheetView workbookViewId="0">
      <selection activeCell="D8" sqref="D8"/>
    </sheetView>
  </sheetViews>
  <sheetFormatPr baseColWidth="10" defaultRowHeight="16" x14ac:dyDescent="0.2"/>
  <sheetData>
    <row r="1" spans="1:23" x14ac:dyDescent="0.2">
      <c r="A1" s="3"/>
      <c r="B1" s="3"/>
      <c r="C1" s="3" t="s">
        <v>147</v>
      </c>
      <c r="D1" s="3" t="s">
        <v>124</v>
      </c>
      <c r="E1" s="3"/>
      <c r="F1" s="3"/>
      <c r="G1" s="3"/>
      <c r="H1" s="3" t="s">
        <v>126</v>
      </c>
      <c r="I1" s="3"/>
      <c r="J1" s="3"/>
      <c r="K1" s="3"/>
      <c r="L1" s="3" t="s">
        <v>139</v>
      </c>
      <c r="M1" s="3"/>
      <c r="N1" s="3"/>
      <c r="O1" s="3"/>
      <c r="P1" s="3" t="s">
        <v>140</v>
      </c>
      <c r="Q1" s="3" t="s">
        <v>138</v>
      </c>
      <c r="R1" s="3"/>
      <c r="S1" s="3"/>
      <c r="T1" s="3"/>
      <c r="U1" s="3"/>
      <c r="V1" s="3"/>
      <c r="W1" s="3"/>
    </row>
    <row r="2" spans="1:23" x14ac:dyDescent="0.2">
      <c r="A2" s="3"/>
      <c r="B2" s="3"/>
      <c r="C2" s="3" t="s">
        <v>146</v>
      </c>
      <c r="D2" s="3" t="s">
        <v>148</v>
      </c>
      <c r="E2" s="3" t="s">
        <v>124</v>
      </c>
      <c r="F2" s="3" t="s">
        <v>125</v>
      </c>
      <c r="G2" s="3" t="s">
        <v>141</v>
      </c>
      <c r="H2" s="3" t="s">
        <v>149</v>
      </c>
      <c r="I2" s="3" t="s">
        <v>126</v>
      </c>
      <c r="J2" s="3" t="s">
        <v>151</v>
      </c>
      <c r="K2" s="3" t="s">
        <v>142</v>
      </c>
      <c r="L2" s="3" t="s">
        <v>150</v>
      </c>
      <c r="M2" s="3" t="s">
        <v>139</v>
      </c>
      <c r="N2" s="3" t="s">
        <v>152</v>
      </c>
      <c r="O2" s="3" t="s">
        <v>143</v>
      </c>
      <c r="P2" s="3" t="s">
        <v>144</v>
      </c>
      <c r="Q2" s="3" t="s">
        <v>145</v>
      </c>
      <c r="R2" s="3"/>
      <c r="S2" s="3"/>
      <c r="T2" s="3"/>
      <c r="U2" s="3"/>
      <c r="V2" s="3"/>
      <c r="W2" s="3"/>
    </row>
    <row r="3" spans="1:23" x14ac:dyDescent="0.2">
      <c r="A3" s="3" t="s">
        <v>1</v>
      </c>
      <c r="B3" s="3" t="s">
        <v>36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1</v>
      </c>
      <c r="I3" s="3">
        <v>0</v>
      </c>
      <c r="J3" s="3">
        <v>0</v>
      </c>
      <c r="K3" s="3">
        <v>0.81799999999999995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/>
      <c r="S3" s="3"/>
      <c r="T3" s="3"/>
      <c r="U3" s="3"/>
      <c r="V3" s="3"/>
      <c r="W3" s="3"/>
    </row>
    <row r="4" spans="1:23" x14ac:dyDescent="0.2">
      <c r="A4" s="3" t="s">
        <v>2</v>
      </c>
      <c r="B4" s="3" t="s">
        <v>37</v>
      </c>
      <c r="C4" s="3">
        <v>873</v>
      </c>
      <c r="D4" s="3">
        <v>2.0618556999999999E-2</v>
      </c>
      <c r="E4" s="3">
        <v>18</v>
      </c>
      <c r="F4" s="3">
        <v>1</v>
      </c>
      <c r="G4" s="3">
        <v>5.5555555999999999E-2</v>
      </c>
      <c r="H4" s="3">
        <v>0.96105383700000002</v>
      </c>
      <c r="I4" s="3">
        <v>839</v>
      </c>
      <c r="J4" s="3">
        <v>686</v>
      </c>
      <c r="K4" s="3">
        <v>0.81799999999999995</v>
      </c>
      <c r="L4" s="3">
        <v>1.8327606E-2</v>
      </c>
      <c r="M4" s="3">
        <v>16</v>
      </c>
      <c r="N4" s="3">
        <v>4</v>
      </c>
      <c r="O4" s="3">
        <v>0.25</v>
      </c>
      <c r="P4" s="3">
        <v>0.47199999999999998</v>
      </c>
      <c r="Q4" s="3">
        <v>0.54400000000000004</v>
      </c>
      <c r="R4" s="3"/>
      <c r="S4" s="3"/>
      <c r="T4" s="3"/>
      <c r="U4" s="3"/>
      <c r="V4" s="3"/>
      <c r="W4" s="3"/>
    </row>
    <row r="5" spans="1:23" x14ac:dyDescent="0.2">
      <c r="A5" s="3" t="s">
        <v>3</v>
      </c>
      <c r="B5" s="3" t="s">
        <v>38</v>
      </c>
      <c r="C5" s="3">
        <v>1597</v>
      </c>
      <c r="D5" s="3">
        <v>6.8879149999999997E-3</v>
      </c>
      <c r="E5" s="3">
        <v>11</v>
      </c>
      <c r="F5" s="3">
        <v>2</v>
      </c>
      <c r="G5" s="3">
        <v>0.18181818199999999</v>
      </c>
      <c r="H5" s="3">
        <v>0.97871008100000001</v>
      </c>
      <c r="I5" s="3">
        <v>1563</v>
      </c>
      <c r="J5" s="3">
        <v>1366</v>
      </c>
      <c r="K5" s="3">
        <v>0.874</v>
      </c>
      <c r="L5" s="3">
        <v>1.4402004E-2</v>
      </c>
      <c r="M5" s="3">
        <v>23</v>
      </c>
      <c r="N5" s="3">
        <v>17</v>
      </c>
      <c r="O5" s="3">
        <v>0.73899999999999999</v>
      </c>
      <c r="P5" s="3">
        <v>0.56000000000000005</v>
      </c>
      <c r="Q5" s="3">
        <v>0.53</v>
      </c>
      <c r="R5" s="3"/>
      <c r="S5" s="3"/>
      <c r="T5" s="3"/>
      <c r="U5" s="3"/>
      <c r="V5" s="3"/>
      <c r="W5" s="3"/>
    </row>
    <row r="6" spans="1:23" x14ac:dyDescent="0.2">
      <c r="A6" s="3" t="s">
        <v>4</v>
      </c>
      <c r="B6" s="3" t="s">
        <v>39</v>
      </c>
      <c r="C6" s="3">
        <v>1124</v>
      </c>
      <c r="D6" s="3">
        <v>6.2277579999999999E-3</v>
      </c>
      <c r="E6" s="3">
        <v>7</v>
      </c>
      <c r="F6" s="3">
        <v>0</v>
      </c>
      <c r="G6" s="3">
        <v>0</v>
      </c>
      <c r="H6" s="3">
        <v>0.99021352299999998</v>
      </c>
      <c r="I6" s="3">
        <v>1113</v>
      </c>
      <c r="J6" s="3">
        <v>984</v>
      </c>
      <c r="K6" s="3">
        <v>0.88400000000000001</v>
      </c>
      <c r="L6" s="3">
        <v>3.5587190000000001E-3</v>
      </c>
      <c r="M6" s="3">
        <v>4</v>
      </c>
      <c r="N6" s="3">
        <v>2</v>
      </c>
      <c r="O6" s="3">
        <v>0.5</v>
      </c>
      <c r="P6" s="3">
        <v>0.56000000000000005</v>
      </c>
      <c r="Q6" s="3">
        <v>0.47499999999999998</v>
      </c>
      <c r="R6" s="3"/>
      <c r="S6" s="3"/>
      <c r="T6" s="3"/>
      <c r="U6" s="3"/>
      <c r="V6" s="3"/>
      <c r="W6" s="3"/>
    </row>
    <row r="7" spans="1:23" x14ac:dyDescent="0.2">
      <c r="A7" s="3" t="s">
        <v>5</v>
      </c>
      <c r="B7" s="3" t="s">
        <v>40</v>
      </c>
      <c r="C7" s="3">
        <v>1775</v>
      </c>
      <c r="D7" s="3">
        <v>1.0140845000000001E-2</v>
      </c>
      <c r="E7" s="3">
        <v>18</v>
      </c>
      <c r="F7" s="3">
        <v>1</v>
      </c>
      <c r="G7" s="3">
        <v>5.5555555999999999E-2</v>
      </c>
      <c r="H7" s="3">
        <v>0.97690140800000003</v>
      </c>
      <c r="I7" s="3">
        <v>1734</v>
      </c>
      <c r="J7" s="3">
        <v>1611</v>
      </c>
      <c r="K7" s="3">
        <v>0.92900000000000005</v>
      </c>
      <c r="L7" s="3">
        <v>1.2957745999999999E-2</v>
      </c>
      <c r="M7" s="3">
        <v>23</v>
      </c>
      <c r="N7" s="3">
        <v>18</v>
      </c>
      <c r="O7" s="3">
        <v>0.78300000000000003</v>
      </c>
      <c r="P7" s="3">
        <v>0.58499999999999996</v>
      </c>
      <c r="Q7" s="3">
        <v>0.76200000000000001</v>
      </c>
      <c r="R7" s="3"/>
      <c r="S7" s="3"/>
      <c r="T7" s="3"/>
      <c r="U7" s="3"/>
      <c r="V7" s="3"/>
      <c r="W7" s="3"/>
    </row>
    <row r="8" spans="1:23" x14ac:dyDescent="0.2">
      <c r="A8" s="3" t="s">
        <v>6</v>
      </c>
      <c r="B8" s="3" t="s">
        <v>41</v>
      </c>
      <c r="C8" s="3">
        <v>841</v>
      </c>
      <c r="D8" s="3">
        <v>1.4268728E-2</v>
      </c>
      <c r="E8" s="3">
        <v>12</v>
      </c>
      <c r="F8" s="3">
        <v>1</v>
      </c>
      <c r="G8" s="3">
        <v>8.3333332999999996E-2</v>
      </c>
      <c r="H8" s="3">
        <v>0.95957193799999996</v>
      </c>
      <c r="I8" s="3">
        <v>807</v>
      </c>
      <c r="J8" s="3">
        <v>690</v>
      </c>
      <c r="K8" s="3">
        <v>0.85499999999999998</v>
      </c>
      <c r="L8" s="3">
        <v>2.6159333999999999E-2</v>
      </c>
      <c r="M8" s="3">
        <v>22</v>
      </c>
      <c r="N8" s="3">
        <v>13</v>
      </c>
      <c r="O8" s="3">
        <v>0.59099999999999997</v>
      </c>
      <c r="P8" s="3">
        <v>0.52800000000000002</v>
      </c>
      <c r="Q8" s="3">
        <v>0.51500000000000001</v>
      </c>
      <c r="R8" s="3"/>
      <c r="S8" s="3"/>
      <c r="T8" s="3"/>
      <c r="U8" s="3"/>
      <c r="V8" s="3"/>
      <c r="W8" s="3"/>
    </row>
    <row r="9" spans="1:23" x14ac:dyDescent="0.2">
      <c r="A9" s="3" t="s">
        <v>7</v>
      </c>
      <c r="B9" s="3" t="s">
        <v>42</v>
      </c>
      <c r="C9" s="3">
        <v>1104</v>
      </c>
      <c r="D9" s="3">
        <v>3.2608696E-2</v>
      </c>
      <c r="E9" s="3">
        <v>36</v>
      </c>
      <c r="F9" s="3">
        <v>6</v>
      </c>
      <c r="G9" s="3">
        <v>0.16666666699999999</v>
      </c>
      <c r="H9" s="3">
        <v>0.90036231899999997</v>
      </c>
      <c r="I9" s="3">
        <v>994</v>
      </c>
      <c r="J9" s="3">
        <v>822</v>
      </c>
      <c r="K9" s="3">
        <v>0.82699999999999996</v>
      </c>
      <c r="L9" s="3">
        <v>6.7028985999999999E-2</v>
      </c>
      <c r="M9" s="3">
        <v>74</v>
      </c>
      <c r="N9" s="3">
        <v>49</v>
      </c>
      <c r="O9" s="3">
        <v>0.66200000000000003</v>
      </c>
      <c r="P9" s="3">
        <v>0.58799999999999997</v>
      </c>
      <c r="Q9" s="3">
        <v>0.49399999999999999</v>
      </c>
      <c r="R9" s="3"/>
      <c r="S9" s="3"/>
      <c r="T9" s="3"/>
      <c r="U9" s="3"/>
      <c r="V9" s="3"/>
      <c r="W9" s="3"/>
    </row>
    <row r="10" spans="1:23" x14ac:dyDescent="0.2">
      <c r="A10" s="3" t="s">
        <v>8</v>
      </c>
      <c r="B10" s="3" t="s">
        <v>43</v>
      </c>
      <c r="C10" s="3">
        <v>273</v>
      </c>
      <c r="D10" s="3">
        <v>9.5238094999999995E-2</v>
      </c>
      <c r="E10" s="3">
        <v>26</v>
      </c>
      <c r="F10" s="3">
        <v>2</v>
      </c>
      <c r="G10" s="3">
        <v>7.6923077000000006E-2</v>
      </c>
      <c r="H10" s="3">
        <v>0.74725274699999999</v>
      </c>
      <c r="I10" s="3">
        <v>204</v>
      </c>
      <c r="J10" s="3">
        <v>145</v>
      </c>
      <c r="K10" s="3">
        <v>0.71099999999999997</v>
      </c>
      <c r="L10" s="3">
        <v>0.15750915800000001</v>
      </c>
      <c r="M10" s="3">
        <v>43</v>
      </c>
      <c r="N10" s="3">
        <v>13</v>
      </c>
      <c r="O10" s="3">
        <v>0.30199999999999999</v>
      </c>
      <c r="P10" s="3">
        <v>0.47399999999999998</v>
      </c>
      <c r="Q10" s="3">
        <v>0.34899999999999998</v>
      </c>
      <c r="R10" s="3"/>
      <c r="S10" s="3"/>
      <c r="T10" s="3"/>
      <c r="U10" s="3"/>
      <c r="V10" s="3"/>
      <c r="W10" s="3"/>
    </row>
    <row r="11" spans="1:23" x14ac:dyDescent="0.2">
      <c r="A11" s="3" t="s">
        <v>9</v>
      </c>
      <c r="B11" s="3" t="s">
        <v>44</v>
      </c>
      <c r="C11" s="3">
        <v>156</v>
      </c>
      <c r="D11" s="3">
        <v>5.1282051000000002E-2</v>
      </c>
      <c r="E11" s="3">
        <v>8</v>
      </c>
      <c r="F11" s="3">
        <v>1</v>
      </c>
      <c r="G11" s="3">
        <v>0.125</v>
      </c>
      <c r="H11" s="3">
        <v>0.81410256400000003</v>
      </c>
      <c r="I11" s="3">
        <v>127</v>
      </c>
      <c r="J11" s="3">
        <v>104</v>
      </c>
      <c r="K11" s="3">
        <v>0.81899999999999995</v>
      </c>
      <c r="L11" s="3">
        <v>0.134615385</v>
      </c>
      <c r="M11" s="3">
        <v>21</v>
      </c>
      <c r="N11" s="3">
        <v>14</v>
      </c>
      <c r="O11" s="3">
        <v>0.66700000000000004</v>
      </c>
      <c r="P11" s="3">
        <v>0.14299999999999999</v>
      </c>
      <c r="Q11" s="3">
        <v>0.5</v>
      </c>
      <c r="R11" s="3"/>
      <c r="S11" s="3"/>
      <c r="T11" s="3"/>
      <c r="U11" s="3"/>
      <c r="V11" s="3"/>
      <c r="W11" s="3"/>
    </row>
    <row r="12" spans="1:23" x14ac:dyDescent="0.2">
      <c r="A12" s="3" t="s">
        <v>10</v>
      </c>
      <c r="B12" s="3" t="s">
        <v>45</v>
      </c>
      <c r="C12" s="3">
        <v>575</v>
      </c>
      <c r="D12" s="3">
        <v>7.8260869999999996E-2</v>
      </c>
      <c r="E12" s="3">
        <v>45</v>
      </c>
      <c r="F12" s="3">
        <v>5</v>
      </c>
      <c r="G12" s="3">
        <v>0.111111111</v>
      </c>
      <c r="H12" s="3">
        <v>0.82260869599999997</v>
      </c>
      <c r="I12" s="3">
        <v>473</v>
      </c>
      <c r="J12" s="3">
        <v>395</v>
      </c>
      <c r="K12" s="3">
        <v>0.83499999999999996</v>
      </c>
      <c r="L12" s="3">
        <v>9.9130435000000003E-2</v>
      </c>
      <c r="M12" s="3">
        <v>57</v>
      </c>
      <c r="N12" s="3">
        <v>25</v>
      </c>
      <c r="O12" s="3">
        <v>0.439</v>
      </c>
      <c r="P12" s="3">
        <v>0.45500000000000002</v>
      </c>
      <c r="Q12" s="3">
        <v>0.33300000000000002</v>
      </c>
      <c r="R12" s="3"/>
      <c r="S12" s="3"/>
      <c r="T12" s="3"/>
      <c r="U12" s="3"/>
      <c r="V12" s="3"/>
      <c r="W12" s="3"/>
    </row>
    <row r="13" spans="1:23" x14ac:dyDescent="0.2">
      <c r="A13" s="3" t="s">
        <v>11</v>
      </c>
      <c r="B13" s="3" t="s">
        <v>46</v>
      </c>
      <c r="C13" s="3">
        <v>646</v>
      </c>
      <c r="D13" s="3">
        <v>0.147058824</v>
      </c>
      <c r="E13" s="3">
        <v>95</v>
      </c>
      <c r="F13" s="3">
        <v>19</v>
      </c>
      <c r="G13" s="3">
        <v>0.2</v>
      </c>
      <c r="H13" s="3">
        <v>0.78328173400000001</v>
      </c>
      <c r="I13" s="3">
        <v>506</v>
      </c>
      <c r="J13" s="3">
        <v>385</v>
      </c>
      <c r="K13" s="3">
        <v>0.76100000000000001</v>
      </c>
      <c r="L13" s="3">
        <v>6.9659443000000001E-2</v>
      </c>
      <c r="M13" s="3">
        <v>45</v>
      </c>
      <c r="N13" s="3">
        <v>20</v>
      </c>
      <c r="O13" s="3">
        <v>0.44400000000000001</v>
      </c>
      <c r="P13" s="3">
        <v>0.54500000000000004</v>
      </c>
      <c r="Q13" s="3">
        <v>0.38800000000000001</v>
      </c>
      <c r="R13" s="3"/>
      <c r="S13" s="3"/>
      <c r="T13" s="3"/>
      <c r="U13" s="3"/>
      <c r="V13" s="3"/>
      <c r="W13" s="3"/>
    </row>
    <row r="14" spans="1:23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</row>
    <row r="15" spans="1:23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752CB-DD0F-3342-83F2-447F93B9F165}">
  <dimension ref="A1:Q14"/>
  <sheetViews>
    <sheetView tabSelected="1" workbookViewId="0">
      <selection activeCell="N19" sqref="N19"/>
    </sheetView>
  </sheetViews>
  <sheetFormatPr baseColWidth="10" defaultRowHeight="16" x14ac:dyDescent="0.2"/>
  <sheetData>
    <row r="1" spans="1:17" x14ac:dyDescent="0.2">
      <c r="A1" s="5"/>
      <c r="B1" s="5"/>
      <c r="C1" s="5" t="s">
        <v>147</v>
      </c>
      <c r="D1" s="5" t="s">
        <v>124</v>
      </c>
      <c r="E1" s="5"/>
      <c r="F1" s="5"/>
      <c r="G1" s="5"/>
      <c r="H1" s="5" t="s">
        <v>126</v>
      </c>
      <c r="I1" s="5"/>
      <c r="J1" s="5"/>
      <c r="K1" s="5"/>
      <c r="L1" s="5" t="s">
        <v>139</v>
      </c>
      <c r="M1" s="5"/>
      <c r="N1" s="5"/>
      <c r="O1" s="5"/>
      <c r="P1" s="5" t="s">
        <v>140</v>
      </c>
      <c r="Q1" s="5" t="s">
        <v>138</v>
      </c>
    </row>
    <row r="2" spans="1:17" x14ac:dyDescent="0.2">
      <c r="A2" s="5"/>
      <c r="B2" s="5"/>
      <c r="C2" s="5" t="s">
        <v>146</v>
      </c>
      <c r="D2" s="5" t="s">
        <v>148</v>
      </c>
      <c r="E2" s="5" t="s">
        <v>124</v>
      </c>
      <c r="F2" s="5" t="s">
        <v>125</v>
      </c>
      <c r="G2" s="5" t="s">
        <v>141</v>
      </c>
      <c r="H2" s="5" t="s">
        <v>149</v>
      </c>
      <c r="I2" s="5" t="s">
        <v>126</v>
      </c>
      <c r="J2" s="5" t="s">
        <v>151</v>
      </c>
      <c r="K2" s="5" t="s">
        <v>142</v>
      </c>
      <c r="L2" s="5" t="s">
        <v>150</v>
      </c>
      <c r="M2" s="5" t="s">
        <v>139</v>
      </c>
      <c r="N2" s="5" t="s">
        <v>152</v>
      </c>
      <c r="O2" s="5" t="s">
        <v>143</v>
      </c>
      <c r="P2" s="5" t="s">
        <v>144</v>
      </c>
      <c r="Q2" s="5" t="s">
        <v>145</v>
      </c>
    </row>
    <row r="3" spans="1:17" x14ac:dyDescent="0.2">
      <c r="A3" s="5" t="s">
        <v>1</v>
      </c>
      <c r="B3" s="5" t="s">
        <v>156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1</v>
      </c>
      <c r="I3" s="5">
        <v>0</v>
      </c>
      <c r="J3" s="5">
        <v>0</v>
      </c>
      <c r="K3" s="5">
        <v>0.54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</row>
    <row r="4" spans="1:17" x14ac:dyDescent="0.2">
      <c r="A4" s="5" t="s">
        <v>2</v>
      </c>
      <c r="B4" s="5" t="s">
        <v>157</v>
      </c>
      <c r="C4" s="5">
        <f t="shared" ref="C4:C7" si="0">E4+I4+M4</f>
        <v>816</v>
      </c>
      <c r="D4" s="5">
        <f t="shared" ref="D4:D7" si="1">E4/C4</f>
        <v>2.4509803921568627E-3</v>
      </c>
      <c r="E4" s="5">
        <v>2</v>
      </c>
      <c r="F4" s="5">
        <v>0</v>
      </c>
      <c r="G4" s="5">
        <f t="shared" ref="G4:G7" si="2">F4/E4</f>
        <v>0</v>
      </c>
      <c r="H4" s="5">
        <f t="shared" ref="H4:H7" si="3">I4/C4</f>
        <v>0.96691176470588236</v>
      </c>
      <c r="I4" s="5">
        <f t="shared" ref="I4:I7" si="4">ROUND(J4/K4,0)</f>
        <v>789</v>
      </c>
      <c r="J4" s="5">
        <v>628</v>
      </c>
      <c r="K4" s="5">
        <v>0.79600000000000004</v>
      </c>
      <c r="L4" s="5">
        <f t="shared" ref="L4:L7" si="5">M4/C4</f>
        <v>3.0637254901960783E-2</v>
      </c>
      <c r="M4" s="5">
        <f t="shared" ref="M4:M7" si="6">ROUND(N4/O4,0)</f>
        <v>25</v>
      </c>
      <c r="N4" s="5">
        <v>10</v>
      </c>
      <c r="O4" s="5">
        <v>0.4</v>
      </c>
      <c r="P4" s="5">
        <v>0.66</v>
      </c>
      <c r="Q4" s="5">
        <v>0.55500000000000005</v>
      </c>
    </row>
    <row r="5" spans="1:17" x14ac:dyDescent="0.2">
      <c r="A5" s="5" t="s">
        <v>3</v>
      </c>
      <c r="B5" s="5" t="s">
        <v>158</v>
      </c>
      <c r="C5" s="5">
        <f t="shared" si="0"/>
        <v>537</v>
      </c>
      <c r="D5" s="5">
        <f t="shared" si="1"/>
        <v>1.4897579143389199E-2</v>
      </c>
      <c r="E5" s="5">
        <v>8</v>
      </c>
      <c r="F5" s="5">
        <v>2</v>
      </c>
      <c r="G5" s="5">
        <f t="shared" si="2"/>
        <v>0.25</v>
      </c>
      <c r="H5" s="5">
        <f t="shared" si="3"/>
        <v>0.96648044692737434</v>
      </c>
      <c r="I5" s="5">
        <f t="shared" si="4"/>
        <v>519</v>
      </c>
      <c r="J5" s="5">
        <v>420</v>
      </c>
      <c r="K5" s="5">
        <v>0.80900000000000005</v>
      </c>
      <c r="L5" s="5">
        <f t="shared" si="5"/>
        <v>1.86219739292365E-2</v>
      </c>
      <c r="M5" s="5">
        <f t="shared" si="6"/>
        <v>10</v>
      </c>
      <c r="N5" s="5">
        <v>6</v>
      </c>
      <c r="O5" s="5">
        <v>0.6</v>
      </c>
      <c r="P5" s="5">
        <v>0.54800000000000004</v>
      </c>
      <c r="Q5" s="5">
        <v>0.5</v>
      </c>
    </row>
    <row r="6" spans="1:17" x14ac:dyDescent="0.2">
      <c r="A6" s="5" t="s">
        <v>4</v>
      </c>
      <c r="B6" s="5" t="s">
        <v>159</v>
      </c>
      <c r="C6" s="5">
        <f t="shared" si="0"/>
        <v>795</v>
      </c>
      <c r="D6" s="5">
        <f t="shared" si="1"/>
        <v>1.0062893081761006E-2</v>
      </c>
      <c r="E6" s="5">
        <v>8</v>
      </c>
      <c r="F6" s="5">
        <v>1</v>
      </c>
      <c r="G6" s="5">
        <f t="shared" si="2"/>
        <v>0.125</v>
      </c>
      <c r="H6" s="5">
        <f t="shared" si="3"/>
        <v>0.97861635220125787</v>
      </c>
      <c r="I6" s="5">
        <f t="shared" si="4"/>
        <v>778</v>
      </c>
      <c r="J6" s="5">
        <v>602</v>
      </c>
      <c r="K6" s="5">
        <v>0.77400000000000002</v>
      </c>
      <c r="L6" s="5">
        <f t="shared" si="5"/>
        <v>1.1320754716981131E-2</v>
      </c>
      <c r="M6" s="5">
        <f t="shared" si="6"/>
        <v>9</v>
      </c>
      <c r="N6" s="5">
        <v>6</v>
      </c>
      <c r="O6" s="5">
        <v>0.66700000000000004</v>
      </c>
      <c r="P6" s="5">
        <v>0.37</v>
      </c>
      <c r="Q6" s="5">
        <v>0.56499999999999995</v>
      </c>
    </row>
    <row r="7" spans="1:17" x14ac:dyDescent="0.2">
      <c r="A7" s="5" t="s">
        <v>5</v>
      </c>
      <c r="B7" s="5" t="s">
        <v>160</v>
      </c>
      <c r="C7" s="5">
        <f t="shared" si="0"/>
        <v>997</v>
      </c>
      <c r="D7" s="5">
        <f t="shared" si="1"/>
        <v>2.3069207622868605E-2</v>
      </c>
      <c r="E7" s="5">
        <v>23</v>
      </c>
      <c r="F7" s="5">
        <v>1</v>
      </c>
      <c r="G7" s="5">
        <f t="shared" si="2"/>
        <v>4.3478260869565216E-2</v>
      </c>
      <c r="H7" s="5">
        <f t="shared" si="3"/>
        <v>0.92778335005015045</v>
      </c>
      <c r="I7" s="5">
        <f t="shared" si="4"/>
        <v>925</v>
      </c>
      <c r="J7" s="5">
        <v>688</v>
      </c>
      <c r="K7" s="5">
        <v>0.74399999999999999</v>
      </c>
      <c r="L7" s="5">
        <f t="shared" si="5"/>
        <v>4.9147442326980942E-2</v>
      </c>
      <c r="M7" s="5">
        <f t="shared" si="6"/>
        <v>49</v>
      </c>
      <c r="N7" s="5">
        <v>29</v>
      </c>
      <c r="O7" s="5">
        <v>0.59199999999999997</v>
      </c>
      <c r="P7" s="5">
        <v>0.64700000000000002</v>
      </c>
      <c r="Q7" s="5">
        <v>0.50900000000000001</v>
      </c>
    </row>
    <row r="8" spans="1:17" x14ac:dyDescent="0.2">
      <c r="A8" s="5" t="s">
        <v>6</v>
      </c>
      <c r="B8" s="5" t="s">
        <v>161</v>
      </c>
      <c r="C8" s="5">
        <f t="shared" ref="C8:C12" si="7">E8+I8+M8</f>
        <v>1379</v>
      </c>
      <c r="D8" s="5">
        <f t="shared" ref="D8:D12" si="8">E8/C8</f>
        <v>4.4960116026105876E-2</v>
      </c>
      <c r="E8" s="5">
        <v>62</v>
      </c>
      <c r="F8" s="5">
        <v>5</v>
      </c>
      <c r="G8" s="5">
        <f t="shared" ref="G8:G12" si="9">F8/E8</f>
        <v>8.0645161290322578E-2</v>
      </c>
      <c r="H8" s="5">
        <f t="shared" ref="H8:H12" si="10">I8/C8</f>
        <v>0.89122552574329228</v>
      </c>
      <c r="I8" s="5">
        <f t="shared" ref="I8:I12" si="11">ROUND(J8/K8,0)</f>
        <v>1229</v>
      </c>
      <c r="J8" s="5">
        <v>1035</v>
      </c>
      <c r="K8" s="5">
        <v>0.84199999999999997</v>
      </c>
      <c r="L8" s="5">
        <f t="shared" ref="L8:L12" si="12">M8/C8</f>
        <v>6.3814358230601886E-2</v>
      </c>
      <c r="M8" s="5">
        <f t="shared" ref="M8:M12" si="13">ROUND(N8/O8,0)</f>
        <v>88</v>
      </c>
      <c r="N8" s="5">
        <v>58</v>
      </c>
      <c r="O8" s="5">
        <v>0.65900000000000003</v>
      </c>
      <c r="P8" s="5">
        <v>0.39500000000000002</v>
      </c>
      <c r="Q8" s="5">
        <v>0.52800000000000002</v>
      </c>
    </row>
    <row r="9" spans="1:17" x14ac:dyDescent="0.2">
      <c r="A9" s="5" t="s">
        <v>7</v>
      </c>
      <c r="B9" s="5" t="s">
        <v>162</v>
      </c>
      <c r="C9" s="5">
        <f t="shared" si="7"/>
        <v>356</v>
      </c>
      <c r="D9" s="5">
        <f t="shared" si="8"/>
        <v>3.0898876404494381E-2</v>
      </c>
      <c r="E9" s="5">
        <v>11</v>
      </c>
      <c r="F9" s="5">
        <v>0</v>
      </c>
      <c r="G9" s="5">
        <f t="shared" si="9"/>
        <v>0</v>
      </c>
      <c r="H9" s="5">
        <f t="shared" si="10"/>
        <v>0.9269662921348315</v>
      </c>
      <c r="I9" s="5">
        <f t="shared" si="11"/>
        <v>330</v>
      </c>
      <c r="J9" s="5">
        <v>248</v>
      </c>
      <c r="K9" s="5">
        <v>0.752</v>
      </c>
      <c r="L9" s="5">
        <f t="shared" si="12"/>
        <v>4.2134831460674156E-2</v>
      </c>
      <c r="M9" s="5">
        <f t="shared" si="13"/>
        <v>15</v>
      </c>
      <c r="N9" s="5">
        <v>9</v>
      </c>
      <c r="O9" s="5">
        <v>0.6</v>
      </c>
      <c r="P9" s="5">
        <v>0.33300000000000002</v>
      </c>
      <c r="Q9" s="5">
        <v>0.46500000000000002</v>
      </c>
    </row>
    <row r="10" spans="1:17" x14ac:dyDescent="0.2">
      <c r="A10" s="5" t="s">
        <v>8</v>
      </c>
      <c r="B10" s="5" t="s">
        <v>163</v>
      </c>
      <c r="C10" s="5">
        <f t="shared" si="7"/>
        <v>571</v>
      </c>
      <c r="D10" s="5">
        <f t="shared" si="8"/>
        <v>1.0507880910683012E-2</v>
      </c>
      <c r="E10" s="5">
        <v>6</v>
      </c>
      <c r="F10" s="5">
        <v>0</v>
      </c>
      <c r="G10" s="5">
        <f t="shared" si="9"/>
        <v>0</v>
      </c>
      <c r="H10" s="5">
        <f t="shared" si="10"/>
        <v>0.9264448336252189</v>
      </c>
      <c r="I10" s="5">
        <f t="shared" si="11"/>
        <v>529</v>
      </c>
      <c r="J10" s="5">
        <v>407</v>
      </c>
      <c r="K10" s="5">
        <v>0.76900000000000002</v>
      </c>
      <c r="L10" s="5">
        <f t="shared" si="12"/>
        <v>6.3047285464098074E-2</v>
      </c>
      <c r="M10" s="5">
        <f t="shared" si="13"/>
        <v>36</v>
      </c>
      <c r="N10" s="5">
        <v>18</v>
      </c>
      <c r="O10" s="5">
        <v>0.5</v>
      </c>
      <c r="P10" s="5">
        <v>0.54900000000000004</v>
      </c>
      <c r="Q10" s="5">
        <v>0.55800000000000005</v>
      </c>
    </row>
    <row r="11" spans="1:17" x14ac:dyDescent="0.2">
      <c r="A11" s="5" t="s">
        <v>9</v>
      </c>
      <c r="B11" s="5" t="s">
        <v>164</v>
      </c>
      <c r="C11" s="5">
        <f t="shared" si="7"/>
        <v>277</v>
      </c>
      <c r="D11" s="5">
        <f t="shared" si="8"/>
        <v>9.3862815884476536E-2</v>
      </c>
      <c r="E11" s="5">
        <v>26</v>
      </c>
      <c r="F11" s="5">
        <v>2</v>
      </c>
      <c r="G11" s="5">
        <f t="shared" si="9"/>
        <v>7.6923076923076927E-2</v>
      </c>
      <c r="H11" s="5">
        <f t="shared" si="10"/>
        <v>0.8267148014440433</v>
      </c>
      <c r="I11" s="5">
        <f t="shared" si="11"/>
        <v>229</v>
      </c>
      <c r="J11" s="5">
        <v>129</v>
      </c>
      <c r="K11" s="5">
        <v>0.56299999999999994</v>
      </c>
      <c r="L11" s="5">
        <f t="shared" si="12"/>
        <v>7.9422382671480149E-2</v>
      </c>
      <c r="M11" s="5">
        <f t="shared" si="13"/>
        <v>22</v>
      </c>
      <c r="N11" s="5">
        <v>6</v>
      </c>
      <c r="O11" s="5">
        <v>0.27300000000000002</v>
      </c>
      <c r="P11" s="5">
        <v>0.63200000000000001</v>
      </c>
      <c r="Q11" s="5">
        <v>0.41</v>
      </c>
    </row>
    <row r="12" spans="1:17" x14ac:dyDescent="0.2">
      <c r="A12" s="5" t="s">
        <v>10</v>
      </c>
      <c r="B12" s="5" t="s">
        <v>165</v>
      </c>
      <c r="C12" s="5">
        <f t="shared" si="7"/>
        <v>249</v>
      </c>
      <c r="D12" s="5">
        <f t="shared" si="8"/>
        <v>0.11244979919678715</v>
      </c>
      <c r="E12" s="5">
        <v>28</v>
      </c>
      <c r="F12" s="5">
        <v>9</v>
      </c>
      <c r="G12" s="5">
        <f t="shared" si="9"/>
        <v>0.32142857142857145</v>
      </c>
      <c r="H12" s="5">
        <f t="shared" si="10"/>
        <v>0.68674698795180722</v>
      </c>
      <c r="I12" s="5">
        <f t="shared" si="11"/>
        <v>171</v>
      </c>
      <c r="J12" s="5">
        <v>127</v>
      </c>
      <c r="K12" s="5">
        <v>0.74299999999999999</v>
      </c>
      <c r="L12" s="5">
        <f t="shared" si="12"/>
        <v>0.20080321285140562</v>
      </c>
      <c r="M12" s="5">
        <f t="shared" si="13"/>
        <v>50</v>
      </c>
      <c r="N12" s="5">
        <v>14</v>
      </c>
      <c r="O12" s="5">
        <v>0.28000000000000003</v>
      </c>
      <c r="P12" s="5">
        <v>0</v>
      </c>
      <c r="Q12" s="5">
        <v>0.33300000000000002</v>
      </c>
    </row>
    <row r="13" spans="1:17" x14ac:dyDescent="0.2">
      <c r="A13" s="5" t="s">
        <v>11</v>
      </c>
      <c r="B13" s="5" t="s">
        <v>166</v>
      </c>
      <c r="C13" s="5">
        <f>E13+I13+M13</f>
        <v>387</v>
      </c>
      <c r="D13" s="5">
        <f>E13/C13</f>
        <v>4.909560723514212E-2</v>
      </c>
      <c r="E13" s="5">
        <v>19</v>
      </c>
      <c r="F13" s="5">
        <v>1</v>
      </c>
      <c r="G13" s="5">
        <f>F13/E13</f>
        <v>5.2631578947368418E-2</v>
      </c>
      <c r="H13" s="5">
        <f>I13/C13</f>
        <v>0.87596899224806202</v>
      </c>
      <c r="I13" s="5">
        <f>ROUND(J13/K13,0)</f>
        <v>339</v>
      </c>
      <c r="J13" s="5">
        <v>272</v>
      </c>
      <c r="K13" s="5">
        <v>0.80200000000000005</v>
      </c>
      <c r="L13" s="5">
        <f>M13/C13</f>
        <v>7.4935400516795869E-2</v>
      </c>
      <c r="M13" s="5">
        <f>ROUND(N13/O13,0)</f>
        <v>29</v>
      </c>
      <c r="N13" s="5">
        <v>15</v>
      </c>
      <c r="O13" s="5">
        <v>0.51700000000000002</v>
      </c>
      <c r="P13" s="5">
        <v>0.65</v>
      </c>
      <c r="Q13" s="5">
        <v>0.38700000000000001</v>
      </c>
    </row>
    <row r="14" spans="1:17" x14ac:dyDescent="0.2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9F613-3F98-D840-A3B0-8A5A084F4F76}">
  <dimension ref="A1:Q15"/>
  <sheetViews>
    <sheetView workbookViewId="0">
      <selection activeCell="G9" sqref="G9"/>
    </sheetView>
  </sheetViews>
  <sheetFormatPr baseColWidth="10" defaultRowHeight="16" x14ac:dyDescent="0.2"/>
  <sheetData>
    <row r="1" spans="1:17" x14ac:dyDescent="0.2">
      <c r="A1" s="5"/>
      <c r="B1" s="5"/>
      <c r="C1" s="5" t="s">
        <v>147</v>
      </c>
      <c r="D1" s="5" t="s">
        <v>124</v>
      </c>
      <c r="E1" s="5"/>
      <c r="F1" s="5"/>
      <c r="G1" s="5"/>
      <c r="H1" s="5" t="s">
        <v>126</v>
      </c>
      <c r="I1" s="5"/>
      <c r="J1" s="5"/>
      <c r="K1" s="5"/>
      <c r="L1" s="5" t="s">
        <v>139</v>
      </c>
      <c r="M1" s="5"/>
      <c r="N1" s="5"/>
      <c r="O1" s="5"/>
      <c r="P1" s="5" t="s">
        <v>140</v>
      </c>
      <c r="Q1" s="5" t="s">
        <v>138</v>
      </c>
    </row>
    <row r="2" spans="1:17" x14ac:dyDescent="0.2">
      <c r="A2" s="5"/>
      <c r="B2" s="5"/>
      <c r="C2" s="5" t="s">
        <v>146</v>
      </c>
      <c r="D2" s="5" t="s">
        <v>148</v>
      </c>
      <c r="E2" s="5" t="s">
        <v>124</v>
      </c>
      <c r="F2" s="5" t="s">
        <v>125</v>
      </c>
      <c r="G2" s="5" t="s">
        <v>141</v>
      </c>
      <c r="H2" s="5" t="s">
        <v>149</v>
      </c>
      <c r="I2" s="5" t="s">
        <v>126</v>
      </c>
      <c r="J2" s="5" t="s">
        <v>151</v>
      </c>
      <c r="K2" s="5" t="s">
        <v>142</v>
      </c>
      <c r="L2" s="5" t="s">
        <v>150</v>
      </c>
      <c r="M2" s="5" t="s">
        <v>139</v>
      </c>
      <c r="N2" s="5" t="s">
        <v>152</v>
      </c>
      <c r="O2" s="5" t="s">
        <v>143</v>
      </c>
      <c r="P2" s="5" t="s">
        <v>144</v>
      </c>
      <c r="Q2" s="5" t="s">
        <v>145</v>
      </c>
    </row>
    <row r="3" spans="1:17" x14ac:dyDescent="0.2">
      <c r="A3" s="5" t="s">
        <v>1</v>
      </c>
      <c r="B3" s="5" t="s">
        <v>113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1</v>
      </c>
      <c r="I3" s="5">
        <v>0</v>
      </c>
      <c r="J3" s="5">
        <v>0</v>
      </c>
      <c r="K3" s="5"/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</row>
    <row r="4" spans="1:17" x14ac:dyDescent="0.2">
      <c r="A4" s="5" t="s">
        <v>2</v>
      </c>
      <c r="B4" s="5" t="s">
        <v>114</v>
      </c>
      <c r="C4" s="5">
        <f t="shared" ref="C4:C8" si="0">E4+I4+M4</f>
        <v>14091</v>
      </c>
      <c r="D4" s="5">
        <f t="shared" ref="D4:D8" si="1">E4/C4</f>
        <v>5.6773827265630544E-4</v>
      </c>
      <c r="E4" s="5">
        <v>8</v>
      </c>
      <c r="F4" s="5">
        <v>0</v>
      </c>
      <c r="G4" s="5">
        <f t="shared" ref="G4:G8" si="2">F4/E4</f>
        <v>0</v>
      </c>
      <c r="H4" s="5">
        <f t="shared" ref="H4:H8" si="3">I4/C4</f>
        <v>0.99787098147753883</v>
      </c>
      <c r="I4" s="5">
        <f t="shared" ref="I4:I12" si="4">ROUND(J4/K4, 0)</f>
        <v>14061</v>
      </c>
      <c r="J4" s="5">
        <v>1160</v>
      </c>
      <c r="K4" s="5">
        <v>8.2500000000000004E-2</v>
      </c>
      <c r="L4" s="5">
        <f t="shared" ref="L4:L8" si="5">M4/C4</f>
        <v>1.56128024980484E-3</v>
      </c>
      <c r="M4" s="5">
        <f t="shared" ref="M4:M7" si="6">ROUND(N4/O4,0)</f>
        <v>22</v>
      </c>
      <c r="N4" s="5">
        <v>18</v>
      </c>
      <c r="O4" s="5">
        <v>0.81799999999999995</v>
      </c>
      <c r="P4" s="5">
        <v>0.625</v>
      </c>
      <c r="Q4" s="5">
        <v>0.624</v>
      </c>
    </row>
    <row r="5" spans="1:17" x14ac:dyDescent="0.2">
      <c r="A5" s="5" t="s">
        <v>3</v>
      </c>
      <c r="B5" s="5" t="s">
        <v>115</v>
      </c>
      <c r="C5" s="5">
        <f t="shared" si="0"/>
        <v>1288</v>
      </c>
      <c r="D5" s="5">
        <f t="shared" si="1"/>
        <v>1.2422360248447204E-2</v>
      </c>
      <c r="E5" s="5">
        <v>16</v>
      </c>
      <c r="F5" s="5">
        <v>1</v>
      </c>
      <c r="G5" s="5">
        <f t="shared" si="2"/>
        <v>6.25E-2</v>
      </c>
      <c r="H5" s="5">
        <f t="shared" si="3"/>
        <v>0.98757763975155277</v>
      </c>
      <c r="I5" s="5">
        <f t="shared" si="4"/>
        <v>1272</v>
      </c>
      <c r="J5" s="5">
        <v>1103</v>
      </c>
      <c r="K5" s="5">
        <v>0.86699999999999999</v>
      </c>
      <c r="L5" s="5">
        <f t="shared" si="5"/>
        <v>0</v>
      </c>
      <c r="M5" s="5">
        <f t="shared" si="6"/>
        <v>0</v>
      </c>
      <c r="N5" s="5">
        <v>3</v>
      </c>
      <c r="O5" s="5">
        <v>100</v>
      </c>
      <c r="P5" s="5">
        <v>0.66700000000000004</v>
      </c>
      <c r="Q5" s="5">
        <v>0.627</v>
      </c>
    </row>
    <row r="6" spans="1:17" x14ac:dyDescent="0.2">
      <c r="A6" s="5" t="s">
        <v>4</v>
      </c>
      <c r="B6" s="5" t="s">
        <v>116</v>
      </c>
      <c r="C6" s="5">
        <f t="shared" si="0"/>
        <v>1910</v>
      </c>
      <c r="D6" s="5">
        <f t="shared" si="1"/>
        <v>6.8062827225130887E-3</v>
      </c>
      <c r="E6" s="5">
        <v>13</v>
      </c>
      <c r="F6" s="5">
        <v>2</v>
      </c>
      <c r="G6" s="5">
        <f t="shared" si="2"/>
        <v>0.15384615384615385</v>
      </c>
      <c r="H6" s="5">
        <f t="shared" si="3"/>
        <v>0.98848167539267018</v>
      </c>
      <c r="I6" s="5">
        <f t="shared" si="4"/>
        <v>1888</v>
      </c>
      <c r="J6" s="5">
        <v>1618</v>
      </c>
      <c r="K6" s="5">
        <v>0.85699999999999998</v>
      </c>
      <c r="L6" s="5">
        <f t="shared" si="5"/>
        <v>4.7120418848167539E-3</v>
      </c>
      <c r="M6" s="5">
        <f>ROUND(N6/O6,0)</f>
        <v>9</v>
      </c>
      <c r="N6" s="5">
        <v>8</v>
      </c>
      <c r="O6" s="5">
        <v>0.88900000000000001</v>
      </c>
      <c r="P6" s="5">
        <v>0.41499999999999998</v>
      </c>
      <c r="Q6" s="5">
        <v>0.63300000000000001</v>
      </c>
    </row>
    <row r="7" spans="1:17" x14ac:dyDescent="0.2">
      <c r="A7" s="5" t="s">
        <v>5</v>
      </c>
      <c r="B7" s="5" t="s">
        <v>117</v>
      </c>
      <c r="C7" s="5">
        <f t="shared" si="0"/>
        <v>300</v>
      </c>
      <c r="D7" s="5">
        <f t="shared" si="1"/>
        <v>1.3333333333333334E-2</v>
      </c>
      <c r="E7" s="5">
        <v>4</v>
      </c>
      <c r="F7" s="5">
        <v>0</v>
      </c>
      <c r="G7" s="5">
        <f t="shared" si="2"/>
        <v>0</v>
      </c>
      <c r="H7" s="5">
        <f t="shared" si="3"/>
        <v>0.92666666666666664</v>
      </c>
      <c r="I7" s="5">
        <f t="shared" si="4"/>
        <v>278</v>
      </c>
      <c r="J7" s="5">
        <v>222</v>
      </c>
      <c r="K7" s="5">
        <v>0.79900000000000004</v>
      </c>
      <c r="L7" s="5">
        <f t="shared" si="5"/>
        <v>0.06</v>
      </c>
      <c r="M7" s="5">
        <f t="shared" si="6"/>
        <v>18</v>
      </c>
      <c r="N7" s="5">
        <v>7</v>
      </c>
      <c r="O7" s="5">
        <v>0.38900000000000001</v>
      </c>
      <c r="P7" s="5">
        <v>0.68400000000000005</v>
      </c>
      <c r="Q7" s="5">
        <v>0.44600000000000001</v>
      </c>
    </row>
    <row r="8" spans="1:17" x14ac:dyDescent="0.2">
      <c r="A8" s="5" t="s">
        <v>6</v>
      </c>
      <c r="B8" s="5" t="s">
        <v>118</v>
      </c>
      <c r="C8" s="5">
        <f t="shared" si="0"/>
        <v>295</v>
      </c>
      <c r="D8" s="5">
        <f t="shared" si="1"/>
        <v>4.7457627118644069E-2</v>
      </c>
      <c r="E8" s="5">
        <v>14</v>
      </c>
      <c r="F8" s="5">
        <v>2</v>
      </c>
      <c r="G8" s="5">
        <f t="shared" si="2"/>
        <v>0.14285714285714285</v>
      </c>
      <c r="H8" s="5">
        <f t="shared" si="3"/>
        <v>0.84745762711864403</v>
      </c>
      <c r="I8" s="5">
        <f t="shared" si="4"/>
        <v>250</v>
      </c>
      <c r="J8" s="5">
        <v>213</v>
      </c>
      <c r="K8" s="5">
        <v>0.85199999999999998</v>
      </c>
      <c r="L8" s="5">
        <f t="shared" si="5"/>
        <v>0.10508474576271186</v>
      </c>
      <c r="M8" s="5">
        <f>ROUND(N8/O8,0)</f>
        <v>31</v>
      </c>
      <c r="N8" s="5">
        <v>15</v>
      </c>
      <c r="O8" s="5">
        <v>0.48399999999999999</v>
      </c>
      <c r="P8" s="5">
        <v>0.6</v>
      </c>
      <c r="Q8" s="5">
        <v>0.45500000000000002</v>
      </c>
    </row>
    <row r="9" spans="1:17" x14ac:dyDescent="0.2">
      <c r="A9" s="5" t="s">
        <v>7</v>
      </c>
      <c r="B9" s="5" t="s">
        <v>119</v>
      </c>
      <c r="C9" s="5">
        <f t="shared" ref="C9:C12" si="7">E9+I9+M9</f>
        <v>812</v>
      </c>
      <c r="D9" s="5">
        <f t="shared" ref="D9:D12" si="8">E9/C9</f>
        <v>1.600985221674877E-2</v>
      </c>
      <c r="E9" s="5">
        <v>13</v>
      </c>
      <c r="F9" s="5">
        <v>0</v>
      </c>
      <c r="G9" s="5">
        <f t="shared" ref="G9:G12" si="9">F9/E9</f>
        <v>0</v>
      </c>
      <c r="H9" s="5">
        <f t="shared" ref="H9:H12" si="10">I9/C9</f>
        <v>0.98152709359605916</v>
      </c>
      <c r="I9" s="5">
        <f t="shared" si="4"/>
        <v>797</v>
      </c>
      <c r="J9" s="5">
        <v>690</v>
      </c>
      <c r="K9" s="5">
        <v>0.86599999999999999</v>
      </c>
      <c r="L9" s="5">
        <f t="shared" ref="L9:L12" si="11">M9/C9</f>
        <v>2.4630541871921183E-3</v>
      </c>
      <c r="M9" s="5">
        <f t="shared" ref="M9:M13" si="12">ROUND(N9/O9,0)</f>
        <v>2</v>
      </c>
      <c r="N9" s="5">
        <v>1</v>
      </c>
      <c r="O9" s="5">
        <v>0.5</v>
      </c>
      <c r="P9" s="5">
        <v>0.47799999999999998</v>
      </c>
      <c r="Q9" s="5">
        <v>0.51900000000000002</v>
      </c>
    </row>
    <row r="10" spans="1:17" x14ac:dyDescent="0.2">
      <c r="A10" s="5" t="s">
        <v>8</v>
      </c>
      <c r="B10" s="5" t="s">
        <v>120</v>
      </c>
      <c r="C10" s="5">
        <f t="shared" si="7"/>
        <v>269</v>
      </c>
      <c r="D10" s="5">
        <f t="shared" si="8"/>
        <v>2.2304832713754646E-2</v>
      </c>
      <c r="E10" s="5">
        <v>6</v>
      </c>
      <c r="F10" s="5">
        <v>0</v>
      </c>
      <c r="G10" s="5">
        <f t="shared" si="9"/>
        <v>0</v>
      </c>
      <c r="H10" s="5">
        <f t="shared" si="10"/>
        <v>0.95539033457249067</v>
      </c>
      <c r="I10" s="5">
        <f t="shared" si="4"/>
        <v>257</v>
      </c>
      <c r="J10" s="5">
        <v>214</v>
      </c>
      <c r="K10" s="5">
        <v>0.83299999999999996</v>
      </c>
      <c r="L10" s="5">
        <f t="shared" si="11"/>
        <v>2.2304832713754646E-2</v>
      </c>
      <c r="M10" s="5">
        <f t="shared" si="12"/>
        <v>6</v>
      </c>
      <c r="N10" s="5">
        <v>4</v>
      </c>
      <c r="O10" s="5">
        <v>0.66700000000000004</v>
      </c>
      <c r="P10" s="5">
        <v>0.73299999999999998</v>
      </c>
      <c r="Q10" s="5">
        <v>0.373</v>
      </c>
    </row>
    <row r="11" spans="1:17" x14ac:dyDescent="0.2">
      <c r="A11" s="5" t="s">
        <v>9</v>
      </c>
      <c r="B11" s="5" t="s">
        <v>121</v>
      </c>
      <c r="C11" s="5">
        <f t="shared" si="7"/>
        <v>1366</v>
      </c>
      <c r="D11" s="5">
        <f t="shared" si="8"/>
        <v>1.0980966325036604E-2</v>
      </c>
      <c r="E11" s="5">
        <v>15</v>
      </c>
      <c r="F11" s="5">
        <v>0</v>
      </c>
      <c r="G11" s="5">
        <f t="shared" si="9"/>
        <v>0</v>
      </c>
      <c r="H11" s="5">
        <f t="shared" si="10"/>
        <v>0.9377745241581259</v>
      </c>
      <c r="I11" s="5">
        <f t="shared" si="4"/>
        <v>1281</v>
      </c>
      <c r="J11" s="5">
        <v>1020</v>
      </c>
      <c r="K11" s="5">
        <v>0.79600000000000004</v>
      </c>
      <c r="L11" s="5">
        <f t="shared" si="11"/>
        <v>5.1244509516837483E-2</v>
      </c>
      <c r="M11" s="5">
        <f t="shared" si="12"/>
        <v>70</v>
      </c>
      <c r="N11" s="5">
        <v>46</v>
      </c>
      <c r="O11" s="5">
        <v>0.65700000000000003</v>
      </c>
      <c r="P11" s="5">
        <v>0.64200000000000002</v>
      </c>
      <c r="Q11" s="5">
        <v>0.53700000000000003</v>
      </c>
    </row>
    <row r="12" spans="1:17" x14ac:dyDescent="0.2">
      <c r="A12" s="5" t="s">
        <v>10</v>
      </c>
      <c r="B12" s="5" t="s">
        <v>122</v>
      </c>
      <c r="C12" s="5">
        <f t="shared" si="7"/>
        <v>533</v>
      </c>
      <c r="D12" s="5">
        <f t="shared" si="8"/>
        <v>6.9418386491557224E-2</v>
      </c>
      <c r="E12" s="5">
        <v>37</v>
      </c>
      <c r="F12" s="5">
        <v>10</v>
      </c>
      <c r="G12" s="5">
        <f t="shared" si="9"/>
        <v>0.27027027027027029</v>
      </c>
      <c r="H12" s="5">
        <f t="shared" si="10"/>
        <v>0.81988742964352723</v>
      </c>
      <c r="I12" s="5">
        <f t="shared" si="4"/>
        <v>437</v>
      </c>
      <c r="J12" s="5">
        <v>342</v>
      </c>
      <c r="K12" s="5">
        <v>0.78300000000000003</v>
      </c>
      <c r="L12" s="5">
        <f t="shared" si="11"/>
        <v>0.11069418386491557</v>
      </c>
      <c r="M12" s="5">
        <f t="shared" si="12"/>
        <v>59</v>
      </c>
      <c r="N12" s="5">
        <v>32</v>
      </c>
      <c r="O12" s="5">
        <v>0.54200000000000004</v>
      </c>
      <c r="P12" s="5">
        <v>0.5</v>
      </c>
      <c r="Q12" s="5">
        <v>0.40600000000000003</v>
      </c>
    </row>
    <row r="13" spans="1:17" x14ac:dyDescent="0.2">
      <c r="A13" s="5" t="s">
        <v>11</v>
      </c>
      <c r="B13" s="5" t="s">
        <v>123</v>
      </c>
      <c r="C13" s="5">
        <f>E13+I13+M13</f>
        <v>824</v>
      </c>
      <c r="D13" s="5">
        <f>E13/C13</f>
        <v>7.7669902912621352E-2</v>
      </c>
      <c r="E13" s="5">
        <v>64</v>
      </c>
      <c r="F13" s="5">
        <v>11</v>
      </c>
      <c r="G13" s="5">
        <f>F13/E13</f>
        <v>0.171875</v>
      </c>
      <c r="H13" s="5">
        <f>I13/C13</f>
        <v>0.79733009708737868</v>
      </c>
      <c r="I13" s="5">
        <f>ROUND(J13/K13, 0)</f>
        <v>657</v>
      </c>
      <c r="J13" s="5">
        <v>537</v>
      </c>
      <c r="K13" s="5">
        <v>0.81699999999999995</v>
      </c>
      <c r="L13" s="5">
        <f>M13/C13</f>
        <v>0.125</v>
      </c>
      <c r="M13" s="5">
        <f t="shared" si="12"/>
        <v>103</v>
      </c>
      <c r="N13" s="5">
        <v>55</v>
      </c>
      <c r="O13" s="5">
        <v>0.53400000000000003</v>
      </c>
      <c r="P13" s="5">
        <v>0.48099999999999998</v>
      </c>
      <c r="Q13" s="5">
        <v>0.45</v>
      </c>
    </row>
    <row r="14" spans="1:17" x14ac:dyDescent="0.2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</row>
    <row r="15" spans="1:17" x14ac:dyDescent="0.2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2A19C-3210-9243-BA1D-253AB5E82A87}">
  <dimension ref="A1:AK14"/>
  <sheetViews>
    <sheetView workbookViewId="0">
      <selection activeCell="P11" sqref="P11"/>
    </sheetView>
  </sheetViews>
  <sheetFormatPr baseColWidth="10" defaultRowHeight="16" x14ac:dyDescent="0.2"/>
  <sheetData>
    <row r="1" spans="1:37" x14ac:dyDescent="0.2">
      <c r="A1" s="3"/>
      <c r="B1" s="3"/>
      <c r="C1" s="3" t="s">
        <v>147</v>
      </c>
      <c r="D1" s="3" t="s">
        <v>124</v>
      </c>
      <c r="E1" s="3"/>
      <c r="F1" s="3"/>
      <c r="G1" s="3"/>
      <c r="H1" s="3" t="s">
        <v>126</v>
      </c>
      <c r="I1" s="3"/>
      <c r="J1" s="3"/>
      <c r="K1" s="3"/>
      <c r="L1" s="3" t="s">
        <v>139</v>
      </c>
      <c r="M1" s="3"/>
      <c r="N1" s="3"/>
      <c r="O1" s="3"/>
      <c r="P1" s="3" t="s">
        <v>140</v>
      </c>
      <c r="Q1" s="3" t="s">
        <v>138</v>
      </c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</row>
    <row r="2" spans="1:37" x14ac:dyDescent="0.2">
      <c r="A2" s="3"/>
      <c r="B2" s="3"/>
      <c r="C2" s="3" t="s">
        <v>146</v>
      </c>
      <c r="D2" s="3" t="s">
        <v>148</v>
      </c>
      <c r="E2" s="3" t="s">
        <v>124</v>
      </c>
      <c r="F2" s="3" t="s">
        <v>125</v>
      </c>
      <c r="G2" s="3" t="s">
        <v>141</v>
      </c>
      <c r="H2" s="3" t="s">
        <v>149</v>
      </c>
      <c r="I2" s="3" t="s">
        <v>126</v>
      </c>
      <c r="J2" s="3" t="s">
        <v>151</v>
      </c>
      <c r="K2" s="3" t="s">
        <v>142</v>
      </c>
      <c r="L2" s="3" t="s">
        <v>150</v>
      </c>
      <c r="M2" s="3" t="s">
        <v>139</v>
      </c>
      <c r="N2" s="3" t="s">
        <v>152</v>
      </c>
      <c r="O2" s="3" t="s">
        <v>143</v>
      </c>
      <c r="P2" s="3" t="s">
        <v>144</v>
      </c>
      <c r="Q2" s="3" t="s">
        <v>145</v>
      </c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</row>
    <row r="3" spans="1:37" x14ac:dyDescent="0.2">
      <c r="A3" s="3" t="s">
        <v>1</v>
      </c>
      <c r="B3" s="3" t="s">
        <v>80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1</v>
      </c>
      <c r="I3" s="3">
        <v>0</v>
      </c>
      <c r="J3" s="3">
        <v>0</v>
      </c>
      <c r="K3" s="3">
        <v>0.59499999999999997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</row>
    <row r="4" spans="1:37" x14ac:dyDescent="0.2">
      <c r="A4" s="3" t="s">
        <v>2</v>
      </c>
      <c r="B4" s="3" t="s">
        <v>81</v>
      </c>
      <c r="C4" s="3">
        <v>1332</v>
      </c>
      <c r="D4" s="3">
        <v>1.1261261E-2</v>
      </c>
      <c r="E4" s="3">
        <v>15</v>
      </c>
      <c r="F4" s="3">
        <v>1</v>
      </c>
      <c r="G4" s="3">
        <v>6.6666669999999997E-2</v>
      </c>
      <c r="H4" s="3">
        <v>0.95345345299999995</v>
      </c>
      <c r="I4" s="3">
        <v>1270</v>
      </c>
      <c r="J4" s="3">
        <v>1053</v>
      </c>
      <c r="K4" s="3">
        <v>0.82899999999999996</v>
      </c>
      <c r="L4" s="3">
        <v>3.5285285E-2</v>
      </c>
      <c r="M4" s="3">
        <v>47</v>
      </c>
      <c r="N4" s="3">
        <v>21</v>
      </c>
      <c r="O4" s="3">
        <v>0.44700000000000001</v>
      </c>
      <c r="P4" s="3">
        <v>0.63300000000000001</v>
      </c>
      <c r="Q4" s="3">
        <v>0.60499999999999998</v>
      </c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</row>
    <row r="5" spans="1:37" x14ac:dyDescent="0.2">
      <c r="A5" s="3" t="s">
        <v>3</v>
      </c>
      <c r="B5" s="3" t="s">
        <v>82</v>
      </c>
      <c r="C5" s="3">
        <v>1184</v>
      </c>
      <c r="D5" s="3">
        <v>1.2668919000000001E-2</v>
      </c>
      <c r="E5" s="3">
        <v>15</v>
      </c>
      <c r="F5" s="3">
        <v>1</v>
      </c>
      <c r="G5" s="3">
        <v>6.6666669999999997E-2</v>
      </c>
      <c r="H5" s="3">
        <v>0.98310810800000004</v>
      </c>
      <c r="I5" s="3">
        <v>1164</v>
      </c>
      <c r="J5" s="3">
        <v>937</v>
      </c>
      <c r="K5" s="3">
        <v>0.80500000000000005</v>
      </c>
      <c r="L5" s="3">
        <v>4.2229729999999997E-3</v>
      </c>
      <c r="M5" s="3">
        <v>5</v>
      </c>
      <c r="N5" s="3">
        <v>3</v>
      </c>
      <c r="O5" s="3">
        <v>0.6</v>
      </c>
      <c r="P5" s="3">
        <v>0.53800000000000003</v>
      </c>
      <c r="Q5" s="3">
        <v>0.61499999999999999</v>
      </c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</row>
    <row r="6" spans="1:37" x14ac:dyDescent="0.2">
      <c r="A6" s="3" t="s">
        <v>4</v>
      </c>
      <c r="B6" s="3" t="s">
        <v>83</v>
      </c>
      <c r="C6" s="3">
        <v>1017</v>
      </c>
      <c r="D6" s="3">
        <v>1.4749263E-2</v>
      </c>
      <c r="E6" s="3">
        <v>15</v>
      </c>
      <c r="F6" s="3">
        <v>3</v>
      </c>
      <c r="G6" s="3">
        <v>0.2</v>
      </c>
      <c r="H6" s="3">
        <v>0.98328416900000004</v>
      </c>
      <c r="I6" s="3">
        <v>1000</v>
      </c>
      <c r="J6" s="3">
        <v>830</v>
      </c>
      <c r="K6" s="3">
        <v>0.83</v>
      </c>
      <c r="L6" s="3">
        <v>1.9665680000000001E-3</v>
      </c>
      <c r="M6" s="3">
        <v>2</v>
      </c>
      <c r="N6" s="3">
        <v>2</v>
      </c>
      <c r="O6" s="3">
        <v>1</v>
      </c>
      <c r="P6" s="3">
        <v>0.76500000000000001</v>
      </c>
      <c r="Q6" s="3">
        <v>0.54600000000000004</v>
      </c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</row>
    <row r="7" spans="1:37" x14ac:dyDescent="0.2">
      <c r="A7" s="3" t="s">
        <v>5</v>
      </c>
      <c r="B7" s="3" t="s">
        <v>84</v>
      </c>
      <c r="C7" s="3">
        <v>1100</v>
      </c>
      <c r="D7" s="3">
        <v>4.5454550000000003E-3</v>
      </c>
      <c r="E7" s="3">
        <v>5</v>
      </c>
      <c r="F7" s="3">
        <v>0</v>
      </c>
      <c r="G7" s="3">
        <v>0</v>
      </c>
      <c r="H7" s="3">
        <v>0.97272727299999995</v>
      </c>
      <c r="I7" s="3">
        <v>1070</v>
      </c>
      <c r="J7" s="3">
        <v>775</v>
      </c>
      <c r="K7" s="3">
        <v>0.72399999999999998</v>
      </c>
      <c r="L7" s="3">
        <v>2.2727272999999999E-2</v>
      </c>
      <c r="M7" s="3">
        <v>25</v>
      </c>
      <c r="N7" s="3">
        <v>10</v>
      </c>
      <c r="O7" s="3">
        <v>0.4</v>
      </c>
      <c r="P7" s="3">
        <v>0.66700000000000004</v>
      </c>
      <c r="Q7" s="3">
        <v>0.52</v>
      </c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</row>
    <row r="8" spans="1:37" x14ac:dyDescent="0.2">
      <c r="A8" s="3" t="s">
        <v>6</v>
      </c>
      <c r="B8" s="3" t="s">
        <v>85</v>
      </c>
      <c r="C8" s="3">
        <v>1144</v>
      </c>
      <c r="D8" s="3">
        <v>1.4860140000000001E-2</v>
      </c>
      <c r="E8" s="3">
        <v>17</v>
      </c>
      <c r="F8" s="3">
        <v>1</v>
      </c>
      <c r="G8" s="3">
        <v>5.8823529999999999E-2</v>
      </c>
      <c r="H8" s="3">
        <v>0.95279720300000004</v>
      </c>
      <c r="I8" s="3">
        <v>1090</v>
      </c>
      <c r="J8" s="3">
        <v>940</v>
      </c>
      <c r="K8" s="3">
        <v>0.86199999999999999</v>
      </c>
      <c r="L8" s="3">
        <v>3.2342656999999997E-2</v>
      </c>
      <c r="M8" s="3">
        <v>37</v>
      </c>
      <c r="N8" s="3">
        <v>24</v>
      </c>
      <c r="O8" s="3">
        <v>0.64900000000000002</v>
      </c>
      <c r="P8" s="3">
        <v>0.48599999999999999</v>
      </c>
      <c r="Q8" s="3">
        <v>0.51100000000000001</v>
      </c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</row>
    <row r="9" spans="1:37" x14ac:dyDescent="0.2">
      <c r="A9" s="3" t="s">
        <v>7</v>
      </c>
      <c r="B9" s="3" t="s">
        <v>86</v>
      </c>
      <c r="C9" s="3">
        <v>859</v>
      </c>
      <c r="D9" s="3">
        <v>4.4237485E-2</v>
      </c>
      <c r="E9" s="3">
        <v>38</v>
      </c>
      <c r="F9" s="3">
        <v>6</v>
      </c>
      <c r="G9" s="3">
        <v>0.15789474000000001</v>
      </c>
      <c r="H9" s="3">
        <v>0.94412107099999998</v>
      </c>
      <c r="I9" s="3">
        <v>811</v>
      </c>
      <c r="J9" s="3">
        <v>607</v>
      </c>
      <c r="K9" s="3">
        <v>0.748</v>
      </c>
      <c r="L9" s="3">
        <v>1.1641444000000001E-2</v>
      </c>
      <c r="M9" s="3">
        <v>10</v>
      </c>
      <c r="N9" s="3">
        <v>3</v>
      </c>
      <c r="O9" s="3">
        <v>0.3</v>
      </c>
      <c r="P9" s="3">
        <v>0.65900000000000003</v>
      </c>
      <c r="Q9" s="3">
        <v>0.54600000000000004</v>
      </c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</row>
    <row r="10" spans="1:37" x14ac:dyDescent="0.2">
      <c r="A10" s="3" t="s">
        <v>8</v>
      </c>
      <c r="B10" s="3" t="s">
        <v>87</v>
      </c>
      <c r="C10" s="3">
        <v>252</v>
      </c>
      <c r="D10" s="3">
        <v>2.3809523999999999E-2</v>
      </c>
      <c r="E10" s="3">
        <v>6</v>
      </c>
      <c r="F10" s="3">
        <v>0</v>
      </c>
      <c r="G10" s="3">
        <v>0</v>
      </c>
      <c r="H10" s="3">
        <v>0.89682539699999997</v>
      </c>
      <c r="I10" s="3">
        <v>226</v>
      </c>
      <c r="J10" s="3">
        <v>185</v>
      </c>
      <c r="K10" s="3">
        <v>0.81899999999999995</v>
      </c>
      <c r="L10" s="3">
        <v>7.9365079000000005E-2</v>
      </c>
      <c r="M10" s="3">
        <v>20</v>
      </c>
      <c r="N10" s="3">
        <v>9</v>
      </c>
      <c r="O10" s="3">
        <v>0.45</v>
      </c>
      <c r="P10" s="3">
        <v>0.6</v>
      </c>
      <c r="Q10" s="3">
        <v>0.45200000000000001</v>
      </c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</row>
    <row r="11" spans="1:37" x14ac:dyDescent="0.2">
      <c r="A11" s="3" t="s">
        <v>9</v>
      </c>
      <c r="B11" s="3" t="s">
        <v>88</v>
      </c>
      <c r="C11" s="3">
        <v>1348</v>
      </c>
      <c r="D11" s="3">
        <v>2.9673590999999999E-2</v>
      </c>
      <c r="E11" s="3">
        <v>40</v>
      </c>
      <c r="F11" s="3">
        <v>6</v>
      </c>
      <c r="G11" s="3">
        <v>0.15</v>
      </c>
      <c r="H11" s="3">
        <v>0.95771513399999997</v>
      </c>
      <c r="I11" s="3">
        <v>1291</v>
      </c>
      <c r="J11" s="3">
        <v>1158</v>
      </c>
      <c r="K11" s="3">
        <v>0.89700000000000002</v>
      </c>
      <c r="L11" s="3">
        <v>1.2611275999999999E-2</v>
      </c>
      <c r="M11" s="3">
        <v>17</v>
      </c>
      <c r="N11" s="3">
        <v>11</v>
      </c>
      <c r="O11" s="3">
        <v>0.64700000000000002</v>
      </c>
      <c r="P11" s="3">
        <v>0.65900000000000003</v>
      </c>
      <c r="Q11" s="3">
        <v>0.51100000000000001</v>
      </c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</row>
    <row r="12" spans="1:37" x14ac:dyDescent="0.2">
      <c r="A12" s="3" t="s">
        <v>10</v>
      </c>
      <c r="B12" s="3" t="s">
        <v>89</v>
      </c>
      <c r="C12" s="3">
        <v>868</v>
      </c>
      <c r="D12" s="3">
        <v>6.4516129000000005E-2</v>
      </c>
      <c r="E12" s="3">
        <v>56</v>
      </c>
      <c r="F12" s="3">
        <v>7</v>
      </c>
      <c r="G12" s="3">
        <v>0.125</v>
      </c>
      <c r="H12" s="3">
        <v>0.75115207399999995</v>
      </c>
      <c r="I12" s="3">
        <v>652</v>
      </c>
      <c r="J12" s="3">
        <v>552</v>
      </c>
      <c r="K12" s="3">
        <v>0.84699999999999998</v>
      </c>
      <c r="L12" s="3">
        <v>0.18433179699999999</v>
      </c>
      <c r="M12" s="3">
        <v>160</v>
      </c>
      <c r="N12" s="3">
        <v>97</v>
      </c>
      <c r="O12" s="3">
        <v>0.60599999999999998</v>
      </c>
      <c r="P12" s="3">
        <v>0.75</v>
      </c>
      <c r="Q12" s="3">
        <v>0.53</v>
      </c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</row>
    <row r="13" spans="1:37" x14ac:dyDescent="0.2">
      <c r="A13" s="3" t="s">
        <v>11</v>
      </c>
      <c r="B13" s="3" t="s">
        <v>90</v>
      </c>
      <c r="C13" s="3">
        <v>714</v>
      </c>
      <c r="D13" s="3">
        <v>9.8039215999999998E-2</v>
      </c>
      <c r="E13" s="3">
        <v>70</v>
      </c>
      <c r="F13" s="3">
        <v>15</v>
      </c>
      <c r="G13" s="3">
        <v>0.21428570999999999</v>
      </c>
      <c r="H13" s="3">
        <v>0.79131652699999999</v>
      </c>
      <c r="I13" s="3">
        <v>565</v>
      </c>
      <c r="J13" s="3">
        <v>427</v>
      </c>
      <c r="K13" s="3">
        <v>0.75600000000000001</v>
      </c>
      <c r="L13" s="3">
        <v>0.110644258</v>
      </c>
      <c r="M13" s="3">
        <v>79</v>
      </c>
      <c r="N13" s="3">
        <v>29</v>
      </c>
      <c r="O13" s="3">
        <v>0.36699999999999999</v>
      </c>
      <c r="P13" s="3">
        <v>0.66700000000000004</v>
      </c>
      <c r="Q13" s="3">
        <v>0.39</v>
      </c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</row>
    <row r="14" spans="1:37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5A339-2B81-CB48-B358-D9F30B2CDC0C}">
  <dimension ref="A1:T20"/>
  <sheetViews>
    <sheetView zoomScale="87" workbookViewId="0">
      <selection activeCell="D6" sqref="D6"/>
    </sheetView>
  </sheetViews>
  <sheetFormatPr baseColWidth="10" defaultRowHeight="16" x14ac:dyDescent="0.2"/>
  <sheetData>
    <row r="1" spans="1:20" x14ac:dyDescent="0.2">
      <c r="A1" s="5"/>
      <c r="B1" s="5"/>
      <c r="C1" s="5" t="s">
        <v>147</v>
      </c>
      <c r="D1" s="5" t="s">
        <v>124</v>
      </c>
      <c r="E1" s="5"/>
      <c r="F1" s="5"/>
      <c r="G1" s="5"/>
      <c r="H1" s="5" t="s">
        <v>126</v>
      </c>
      <c r="I1" s="5"/>
      <c r="J1" s="5"/>
      <c r="K1" s="5"/>
      <c r="L1" s="5" t="s">
        <v>139</v>
      </c>
      <c r="M1" s="5"/>
      <c r="N1" s="5"/>
      <c r="O1" s="5"/>
      <c r="P1" s="5" t="s">
        <v>140</v>
      </c>
      <c r="Q1" s="5" t="s">
        <v>138</v>
      </c>
      <c r="R1" s="5"/>
      <c r="S1" s="5"/>
      <c r="T1" s="5"/>
    </row>
    <row r="2" spans="1:20" x14ac:dyDescent="0.2">
      <c r="A2" s="5"/>
      <c r="B2" s="5"/>
      <c r="C2" s="5" t="s">
        <v>146</v>
      </c>
      <c r="D2" s="5" t="s">
        <v>148</v>
      </c>
      <c r="E2" s="5" t="s">
        <v>124</v>
      </c>
      <c r="F2" s="5" t="s">
        <v>125</v>
      </c>
      <c r="G2" s="5" t="s">
        <v>141</v>
      </c>
      <c r="H2" s="5" t="s">
        <v>149</v>
      </c>
      <c r="I2" s="5" t="s">
        <v>126</v>
      </c>
      <c r="J2" s="5" t="s">
        <v>151</v>
      </c>
      <c r="K2" s="5" t="s">
        <v>142</v>
      </c>
      <c r="L2" s="5" t="s">
        <v>150</v>
      </c>
      <c r="M2" s="5" t="s">
        <v>139</v>
      </c>
      <c r="N2" s="5" t="s">
        <v>152</v>
      </c>
      <c r="O2" s="5" t="s">
        <v>143</v>
      </c>
      <c r="P2" s="5" t="s">
        <v>144</v>
      </c>
      <c r="Q2" s="5" t="s">
        <v>145</v>
      </c>
      <c r="R2" s="5"/>
      <c r="S2" s="5"/>
      <c r="T2" s="5"/>
    </row>
    <row r="3" spans="1:20" x14ac:dyDescent="0.2">
      <c r="A3" s="5" t="s">
        <v>1</v>
      </c>
      <c r="B3" s="5" t="s">
        <v>102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1</v>
      </c>
      <c r="I3" s="5">
        <v>0</v>
      </c>
      <c r="J3" s="5">
        <v>0</v>
      </c>
      <c r="K3" s="5"/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/>
      <c r="S3" s="5"/>
      <c r="T3" s="5"/>
    </row>
    <row r="4" spans="1:20" x14ac:dyDescent="0.2">
      <c r="A4" s="5" t="s">
        <v>2</v>
      </c>
      <c r="B4" s="5" t="s">
        <v>103</v>
      </c>
      <c r="C4" s="5">
        <f t="shared" ref="C4:C11" si="0">E4+I4+M4</f>
        <v>849</v>
      </c>
      <c r="D4" s="5">
        <f t="shared" ref="D4:D11" si="1">E4/C4</f>
        <v>1.2956419316843345E-2</v>
      </c>
      <c r="E4" s="5">
        <v>11</v>
      </c>
      <c r="F4" s="5">
        <v>2</v>
      </c>
      <c r="G4" s="5">
        <f t="shared" ref="G4:G11" si="2">F4/E4</f>
        <v>0.18181818181818182</v>
      </c>
      <c r="H4" s="5">
        <f t="shared" ref="H4:H11" si="3">I4/C4</f>
        <v>0.9658421672555948</v>
      </c>
      <c r="I4" s="5">
        <f t="shared" ref="I4:I12" si="4">ROUND(J4/K4,0)</f>
        <v>820</v>
      </c>
      <c r="J4" s="5">
        <v>727</v>
      </c>
      <c r="K4" s="5">
        <v>0.88700000000000001</v>
      </c>
      <c r="L4" s="5">
        <f t="shared" ref="L4:L11" si="5">M4/C4</f>
        <v>2.1201413427561839E-2</v>
      </c>
      <c r="M4" s="5">
        <f>ROUND(N4/O4,0)</f>
        <v>18</v>
      </c>
      <c r="N4" s="5">
        <v>9</v>
      </c>
      <c r="O4" s="5">
        <v>0.5</v>
      </c>
      <c r="P4" s="5">
        <v>0.5</v>
      </c>
      <c r="Q4" s="5">
        <v>0.48899999999999999</v>
      </c>
      <c r="R4" s="5"/>
      <c r="S4" s="5"/>
      <c r="T4" s="5"/>
    </row>
    <row r="5" spans="1:20" x14ac:dyDescent="0.2">
      <c r="A5" s="5" t="s">
        <v>3</v>
      </c>
      <c r="B5" s="5" t="s">
        <v>104</v>
      </c>
      <c r="C5" s="5">
        <f t="shared" si="0"/>
        <v>2925</v>
      </c>
      <c r="D5" s="5">
        <f t="shared" si="1"/>
        <v>1.094017094017094E-2</v>
      </c>
      <c r="E5" s="5">
        <v>32</v>
      </c>
      <c r="F5" s="5">
        <v>3</v>
      </c>
      <c r="G5" s="5">
        <f t="shared" si="2"/>
        <v>9.375E-2</v>
      </c>
      <c r="H5" s="5">
        <f t="shared" si="3"/>
        <v>0.98666666666666669</v>
      </c>
      <c r="I5" s="5">
        <f t="shared" si="4"/>
        <v>2886</v>
      </c>
      <c r="J5" s="5">
        <v>2672</v>
      </c>
      <c r="K5" s="5">
        <v>0.92600000000000005</v>
      </c>
      <c r="L5" s="5">
        <f t="shared" si="5"/>
        <v>2.3931623931623932E-3</v>
      </c>
      <c r="M5" s="5">
        <f t="shared" ref="M5:M12" si="6">ROUND(N5/O5,0)</f>
        <v>7</v>
      </c>
      <c r="N5" s="5">
        <v>5</v>
      </c>
      <c r="O5" s="5">
        <v>0.71399999999999997</v>
      </c>
      <c r="P5" s="5">
        <v>0.47799999999999998</v>
      </c>
      <c r="Q5" s="5">
        <v>0.57899999999999996</v>
      </c>
      <c r="R5" s="5"/>
      <c r="S5" s="5"/>
      <c r="T5" s="5"/>
    </row>
    <row r="6" spans="1:20" x14ac:dyDescent="0.2">
      <c r="A6" s="5" t="s">
        <v>4</v>
      </c>
      <c r="B6" s="5" t="s">
        <v>105</v>
      </c>
      <c r="C6" s="5">
        <f t="shared" si="0"/>
        <v>2360</v>
      </c>
      <c r="D6" s="5">
        <f t="shared" si="1"/>
        <v>6.3559322033898309E-3</v>
      </c>
      <c r="E6" s="5">
        <v>15</v>
      </c>
      <c r="F6" s="5">
        <v>0</v>
      </c>
      <c r="G6" s="5">
        <f t="shared" si="2"/>
        <v>0</v>
      </c>
      <c r="H6" s="5">
        <f t="shared" si="3"/>
        <v>0.9906779661016949</v>
      </c>
      <c r="I6" s="5">
        <f t="shared" si="4"/>
        <v>2338</v>
      </c>
      <c r="J6" s="5">
        <v>2165</v>
      </c>
      <c r="K6" s="5">
        <v>0.92600000000000005</v>
      </c>
      <c r="L6" s="5">
        <f t="shared" si="5"/>
        <v>2.9661016949152543E-3</v>
      </c>
      <c r="M6" s="5">
        <f t="shared" si="6"/>
        <v>7</v>
      </c>
      <c r="N6" s="5">
        <v>5</v>
      </c>
      <c r="O6" s="5">
        <v>0.71399999999999997</v>
      </c>
      <c r="P6" s="5">
        <v>0.58099999999999996</v>
      </c>
      <c r="Q6" s="5">
        <v>0.65500000000000003</v>
      </c>
      <c r="R6" s="5"/>
      <c r="S6" s="5"/>
      <c r="T6" s="5"/>
    </row>
    <row r="7" spans="1:20" x14ac:dyDescent="0.2">
      <c r="A7" s="5" t="s">
        <v>5</v>
      </c>
      <c r="B7" s="5" t="s">
        <v>106</v>
      </c>
      <c r="C7" s="5">
        <f t="shared" si="0"/>
        <v>333</v>
      </c>
      <c r="D7" s="5">
        <f t="shared" si="1"/>
        <v>1.8018018018018018E-2</v>
      </c>
      <c r="E7" s="5">
        <v>6</v>
      </c>
      <c r="F7" s="5">
        <v>0</v>
      </c>
      <c r="G7" s="5">
        <f t="shared" si="2"/>
        <v>0</v>
      </c>
      <c r="H7" s="5">
        <f t="shared" si="3"/>
        <v>0.94594594594594594</v>
      </c>
      <c r="I7" s="5">
        <f t="shared" si="4"/>
        <v>315</v>
      </c>
      <c r="J7" s="5">
        <v>276</v>
      </c>
      <c r="K7" s="5">
        <v>0.876</v>
      </c>
      <c r="L7" s="5">
        <f t="shared" si="5"/>
        <v>3.6036036036036036E-2</v>
      </c>
      <c r="M7" s="5">
        <f t="shared" si="6"/>
        <v>12</v>
      </c>
      <c r="N7" s="5">
        <v>6</v>
      </c>
      <c r="O7" s="5">
        <v>0.5</v>
      </c>
      <c r="P7" s="5">
        <v>0.70599999999999996</v>
      </c>
      <c r="Q7" s="5">
        <v>0.57699999999999996</v>
      </c>
      <c r="R7" s="5"/>
      <c r="S7" s="5"/>
      <c r="T7" s="5"/>
    </row>
    <row r="8" spans="1:20" x14ac:dyDescent="0.2">
      <c r="A8" s="5" t="s">
        <v>6</v>
      </c>
      <c r="B8" s="5" t="s">
        <v>107</v>
      </c>
      <c r="C8" s="5">
        <f t="shared" si="0"/>
        <v>2564</v>
      </c>
      <c r="D8" s="5">
        <f t="shared" si="1"/>
        <v>1.9110764430577222E-2</v>
      </c>
      <c r="E8" s="5">
        <v>49</v>
      </c>
      <c r="F8" s="5">
        <v>4</v>
      </c>
      <c r="G8" s="5">
        <f t="shared" si="2"/>
        <v>8.1632653061224483E-2</v>
      </c>
      <c r="H8" s="5">
        <f t="shared" si="3"/>
        <v>0.96996879875195008</v>
      </c>
      <c r="I8" s="5">
        <f t="shared" si="4"/>
        <v>2487</v>
      </c>
      <c r="J8" s="5">
        <v>2241</v>
      </c>
      <c r="K8" s="5">
        <v>0.90100000000000002</v>
      </c>
      <c r="L8" s="5">
        <f t="shared" si="5"/>
        <v>1.0920436817472699E-2</v>
      </c>
      <c r="M8" s="5">
        <f t="shared" si="6"/>
        <v>28</v>
      </c>
      <c r="N8" s="5">
        <v>16</v>
      </c>
      <c r="O8" s="5">
        <v>0.57099999999999995</v>
      </c>
      <c r="P8" s="5">
        <v>0.61</v>
      </c>
      <c r="Q8" s="5">
        <v>0.52600000000000002</v>
      </c>
      <c r="R8" s="5"/>
      <c r="S8" s="5"/>
      <c r="T8" s="5"/>
    </row>
    <row r="9" spans="1:20" x14ac:dyDescent="0.2">
      <c r="A9" s="5" t="s">
        <v>7</v>
      </c>
      <c r="B9" s="5" t="s">
        <v>108</v>
      </c>
      <c r="C9" s="5">
        <f t="shared" si="0"/>
        <v>720</v>
      </c>
      <c r="D9" s="5">
        <f t="shared" si="1"/>
        <v>2.6388888888888889E-2</v>
      </c>
      <c r="E9" s="5">
        <v>19</v>
      </c>
      <c r="F9" s="5">
        <v>0</v>
      </c>
      <c r="G9" s="5">
        <f t="shared" si="2"/>
        <v>0</v>
      </c>
      <c r="H9" s="5">
        <f t="shared" si="3"/>
        <v>0.95138888888888884</v>
      </c>
      <c r="I9" s="5">
        <f t="shared" si="4"/>
        <v>685</v>
      </c>
      <c r="J9" s="5">
        <v>634</v>
      </c>
      <c r="K9" s="5">
        <v>0.92600000000000005</v>
      </c>
      <c r="L9" s="5">
        <f t="shared" si="5"/>
        <v>2.2222222222222223E-2</v>
      </c>
      <c r="M9" s="5">
        <f t="shared" si="6"/>
        <v>16</v>
      </c>
      <c r="N9" s="5">
        <v>11</v>
      </c>
      <c r="O9" s="5">
        <v>0.68799999999999994</v>
      </c>
      <c r="P9" s="5">
        <v>0.48599999999999999</v>
      </c>
      <c r="Q9" s="5">
        <v>0.55400000000000005</v>
      </c>
      <c r="R9" s="5"/>
      <c r="S9" s="5"/>
      <c r="T9" s="5"/>
    </row>
    <row r="10" spans="1:20" x14ac:dyDescent="0.2">
      <c r="A10" s="5" t="s">
        <v>8</v>
      </c>
      <c r="B10" s="5" t="s">
        <v>109</v>
      </c>
      <c r="C10" s="5">
        <f t="shared" si="0"/>
        <v>100</v>
      </c>
      <c r="D10" s="5">
        <f t="shared" si="1"/>
        <v>0.16</v>
      </c>
      <c r="E10" s="5">
        <v>16</v>
      </c>
      <c r="F10" s="5">
        <v>0</v>
      </c>
      <c r="G10" s="5">
        <f t="shared" si="2"/>
        <v>0</v>
      </c>
      <c r="H10" s="5">
        <f t="shared" si="3"/>
        <v>0.68</v>
      </c>
      <c r="I10" s="5">
        <f t="shared" si="4"/>
        <v>68</v>
      </c>
      <c r="J10" s="5">
        <v>48</v>
      </c>
      <c r="K10" s="5">
        <v>0.70599999999999996</v>
      </c>
      <c r="L10" s="5">
        <f t="shared" si="5"/>
        <v>0.16</v>
      </c>
      <c r="M10" s="5">
        <f t="shared" si="6"/>
        <v>16</v>
      </c>
      <c r="N10" s="5">
        <v>10</v>
      </c>
      <c r="O10" s="5">
        <v>0.625</v>
      </c>
      <c r="P10" s="5">
        <v>0</v>
      </c>
      <c r="Q10" s="5">
        <v>0.45700000000000002</v>
      </c>
      <c r="R10" s="5"/>
      <c r="S10" s="5"/>
      <c r="T10" s="5"/>
    </row>
    <row r="11" spans="1:20" x14ac:dyDescent="0.2">
      <c r="A11" s="5" t="s">
        <v>9</v>
      </c>
      <c r="B11" s="5" t="s">
        <v>110</v>
      </c>
      <c r="C11" s="5">
        <f t="shared" si="0"/>
        <v>213</v>
      </c>
      <c r="D11" s="5">
        <f t="shared" si="1"/>
        <v>4.2253521126760563E-2</v>
      </c>
      <c r="E11" s="5">
        <v>9</v>
      </c>
      <c r="F11" s="5">
        <v>0</v>
      </c>
      <c r="G11" s="5">
        <f t="shared" si="2"/>
        <v>0</v>
      </c>
      <c r="H11" s="5">
        <f t="shared" si="3"/>
        <v>0.92018779342723001</v>
      </c>
      <c r="I11" s="5">
        <f t="shared" si="4"/>
        <v>196</v>
      </c>
      <c r="J11" s="5">
        <v>158</v>
      </c>
      <c r="K11" s="5">
        <v>0.80600000000000005</v>
      </c>
      <c r="L11" s="5">
        <f t="shared" si="5"/>
        <v>3.7558685446009391E-2</v>
      </c>
      <c r="M11" s="5">
        <f t="shared" si="6"/>
        <v>8</v>
      </c>
      <c r="N11" s="5">
        <v>4</v>
      </c>
      <c r="O11" s="5">
        <v>0.5</v>
      </c>
      <c r="P11" s="5">
        <v>0.53800000000000003</v>
      </c>
      <c r="Q11" s="5">
        <v>0.49</v>
      </c>
      <c r="R11" s="5"/>
      <c r="S11" s="5"/>
      <c r="T11" s="5"/>
    </row>
    <row r="12" spans="1:20" x14ac:dyDescent="0.2">
      <c r="A12" s="5" t="s">
        <v>10</v>
      </c>
      <c r="B12" s="5" t="s">
        <v>111</v>
      </c>
      <c r="C12" s="5">
        <f>E12+I12+M12</f>
        <v>751</v>
      </c>
      <c r="D12" s="5">
        <f>E12/C12</f>
        <v>5.3262316910785618E-2</v>
      </c>
      <c r="E12" s="5">
        <v>40</v>
      </c>
      <c r="F12" s="5">
        <v>6</v>
      </c>
      <c r="G12" s="5">
        <f>F12/E12</f>
        <v>0.15</v>
      </c>
      <c r="H12" s="5">
        <f>I12/C12</f>
        <v>0.81624500665778965</v>
      </c>
      <c r="I12" s="5">
        <f t="shared" si="4"/>
        <v>613</v>
      </c>
      <c r="J12" s="5">
        <v>495</v>
      </c>
      <c r="K12" s="5">
        <v>0.80800000000000005</v>
      </c>
      <c r="L12" s="5">
        <f>M12/C12</f>
        <v>0.13049267643142476</v>
      </c>
      <c r="M12" s="5">
        <f t="shared" si="6"/>
        <v>98</v>
      </c>
      <c r="N12" s="5">
        <v>44</v>
      </c>
      <c r="O12" s="5">
        <v>0.44900000000000001</v>
      </c>
      <c r="P12" s="5">
        <v>0.56200000000000006</v>
      </c>
      <c r="Q12" s="5">
        <v>0.432</v>
      </c>
      <c r="R12" s="5"/>
      <c r="S12" s="5"/>
      <c r="T12" s="5"/>
    </row>
    <row r="13" spans="1:20" x14ac:dyDescent="0.2">
      <c r="A13" s="5" t="s">
        <v>11</v>
      </c>
      <c r="B13" s="5" t="s">
        <v>112</v>
      </c>
      <c r="C13" s="5">
        <f>E13+I13+M13</f>
        <v>455</v>
      </c>
      <c r="D13" s="5">
        <f>E13/C13</f>
        <v>7.4725274725274723E-2</v>
      </c>
      <c r="E13" s="5">
        <v>34</v>
      </c>
      <c r="F13" s="5">
        <v>4</v>
      </c>
      <c r="G13" s="5">
        <f>F13/E13</f>
        <v>0.11764705882352941</v>
      </c>
      <c r="H13" s="5">
        <f>I13/C13</f>
        <v>0.8813186813186813</v>
      </c>
      <c r="I13" s="5">
        <f>ROUND(J13/K13,0)</f>
        <v>401</v>
      </c>
      <c r="J13" s="5">
        <v>334</v>
      </c>
      <c r="K13" s="5">
        <v>0.83299999999999996</v>
      </c>
      <c r="L13" s="5">
        <f>M13/C13</f>
        <v>4.3956043956043959E-2</v>
      </c>
      <c r="M13" s="5">
        <f>ROUND(N13/O13,0)</f>
        <v>20</v>
      </c>
      <c r="N13" s="5">
        <v>6</v>
      </c>
      <c r="O13" s="5">
        <v>0.3</v>
      </c>
      <c r="P13" s="5">
        <v>0.38100000000000001</v>
      </c>
      <c r="Q13" s="5">
        <v>0.47499999999999998</v>
      </c>
      <c r="R13" s="5"/>
      <c r="S13" s="5"/>
      <c r="T13" s="5"/>
    </row>
    <row r="14" spans="1:20" x14ac:dyDescent="0.2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</row>
    <row r="15" spans="1:20" x14ac:dyDescent="0.2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</row>
    <row r="16" spans="1:20" x14ac:dyDescent="0.2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</row>
    <row r="17" spans="1:20" x14ac:dyDescent="0.2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</row>
    <row r="18" spans="1:20" x14ac:dyDescent="0.2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</row>
    <row r="19" spans="1:20" x14ac:dyDescent="0.2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</row>
    <row r="20" spans="1:20" x14ac:dyDescent="0.2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</row>
  </sheetData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17529-EA4F-F049-8694-0A30ECBE6ABF}">
  <dimension ref="A1:R13"/>
  <sheetViews>
    <sheetView zoomScale="89" workbookViewId="0">
      <selection activeCell="K23" sqref="K23"/>
    </sheetView>
  </sheetViews>
  <sheetFormatPr baseColWidth="10" defaultRowHeight="16" x14ac:dyDescent="0.2"/>
  <cols>
    <col min="4" max="4" width="14.33203125" customWidth="1"/>
    <col min="8" max="8" width="14.33203125" customWidth="1"/>
    <col min="12" max="12" width="15" customWidth="1"/>
    <col min="14" max="14" width="12.5" customWidth="1"/>
    <col min="15" max="15" width="13" customWidth="1"/>
    <col min="17" max="17" width="15" customWidth="1"/>
  </cols>
  <sheetData>
    <row r="1" spans="1:18" x14ac:dyDescent="0.2">
      <c r="A1" s="5"/>
      <c r="B1" s="5"/>
      <c r="C1" s="5" t="s">
        <v>147</v>
      </c>
      <c r="D1" s="5" t="s">
        <v>124</v>
      </c>
      <c r="E1" s="5"/>
      <c r="F1" s="5"/>
      <c r="G1" s="5"/>
      <c r="H1" s="5" t="s">
        <v>126</v>
      </c>
      <c r="I1" s="5"/>
      <c r="J1" s="5"/>
      <c r="K1" s="5"/>
      <c r="L1" s="5" t="s">
        <v>139</v>
      </c>
      <c r="M1" s="5"/>
      <c r="N1" s="5"/>
      <c r="O1" s="5"/>
      <c r="P1" s="5" t="s">
        <v>140</v>
      </c>
      <c r="Q1" s="5" t="s">
        <v>138</v>
      </c>
      <c r="R1" s="5"/>
    </row>
    <row r="2" spans="1:18" x14ac:dyDescent="0.2">
      <c r="A2" s="5"/>
      <c r="B2" s="5"/>
      <c r="C2" s="5" t="s">
        <v>146</v>
      </c>
      <c r="D2" s="5" t="s">
        <v>148</v>
      </c>
      <c r="E2" s="5" t="s">
        <v>124</v>
      </c>
      <c r="F2" s="5" t="s">
        <v>125</v>
      </c>
      <c r="G2" s="5" t="s">
        <v>141</v>
      </c>
      <c r="H2" s="5" t="s">
        <v>149</v>
      </c>
      <c r="I2" s="5" t="s">
        <v>126</v>
      </c>
      <c r="J2" s="5" t="s">
        <v>151</v>
      </c>
      <c r="K2" s="5" t="s">
        <v>142</v>
      </c>
      <c r="L2" s="5" t="s">
        <v>150</v>
      </c>
      <c r="M2" s="5" t="s">
        <v>139</v>
      </c>
      <c r="N2" s="5" t="s">
        <v>152</v>
      </c>
      <c r="O2" s="5" t="s">
        <v>143</v>
      </c>
      <c r="P2" s="5" t="s">
        <v>144</v>
      </c>
      <c r="Q2" s="5" t="s">
        <v>145</v>
      </c>
      <c r="R2" s="5"/>
    </row>
    <row r="3" spans="1:18" x14ac:dyDescent="0.2">
      <c r="A3" s="5" t="s">
        <v>1</v>
      </c>
      <c r="B3" s="5" t="s">
        <v>127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1</v>
      </c>
      <c r="I3" s="5">
        <v>0</v>
      </c>
      <c r="J3" s="5">
        <v>0</v>
      </c>
      <c r="K3" s="5">
        <v>0.70699999999999996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/>
    </row>
    <row r="4" spans="1:18" x14ac:dyDescent="0.2">
      <c r="A4" s="5" t="s">
        <v>2</v>
      </c>
      <c r="B4" s="5" t="s">
        <v>131</v>
      </c>
      <c r="C4" s="5">
        <f t="shared" ref="C4:C10" si="0">E4+I4+M4</f>
        <v>1387</v>
      </c>
      <c r="D4" s="5">
        <f t="shared" ref="D4:D10" si="1">E4/C4</f>
        <v>1.2256669069935111E-2</v>
      </c>
      <c r="E4" s="5">
        <v>17</v>
      </c>
      <c r="F4" s="5">
        <v>1</v>
      </c>
      <c r="G4" s="5">
        <f t="shared" ref="G4:G10" si="2">F4/E4</f>
        <v>5.8823529411764705E-2</v>
      </c>
      <c r="H4" s="5">
        <f t="shared" ref="H4:H10" si="3">I4/C4</f>
        <v>0.9790915645277577</v>
      </c>
      <c r="I4" s="5">
        <f t="shared" ref="I4:I12" si="4">ROUND(J4/K4,0)</f>
        <v>1358</v>
      </c>
      <c r="J4" s="5">
        <v>1213</v>
      </c>
      <c r="K4" s="5">
        <v>0.89300000000000002</v>
      </c>
      <c r="L4" s="5">
        <f t="shared" ref="L4:L10" si="5">M4/C4</f>
        <v>8.6517664023071372E-3</v>
      </c>
      <c r="M4" s="5">
        <f t="shared" ref="M4:M12" si="6">ROUND(N4/O4,0)</f>
        <v>12</v>
      </c>
      <c r="N4" s="5">
        <v>7</v>
      </c>
      <c r="O4" s="5">
        <v>0.58299999999999996</v>
      </c>
      <c r="P4" s="5">
        <v>0.6</v>
      </c>
      <c r="Q4" s="5">
        <v>0.60899999999999999</v>
      </c>
      <c r="R4" s="5"/>
    </row>
    <row r="5" spans="1:18" x14ac:dyDescent="0.2">
      <c r="A5" s="5" t="s">
        <v>3</v>
      </c>
      <c r="B5" s="5" t="s">
        <v>130</v>
      </c>
      <c r="C5" s="5">
        <f t="shared" si="0"/>
        <v>1888</v>
      </c>
      <c r="D5" s="5">
        <f t="shared" si="1"/>
        <v>1.4830508474576272E-2</v>
      </c>
      <c r="E5" s="5">
        <v>28</v>
      </c>
      <c r="F5" s="5">
        <v>4</v>
      </c>
      <c r="G5" s="5">
        <f t="shared" si="2"/>
        <v>0.14285714285714285</v>
      </c>
      <c r="H5" s="5">
        <f t="shared" si="3"/>
        <v>0.98358050847457623</v>
      </c>
      <c r="I5" s="5">
        <f t="shared" si="4"/>
        <v>1857</v>
      </c>
      <c r="J5" s="5">
        <v>1649</v>
      </c>
      <c r="K5" s="5">
        <v>0.88800000000000001</v>
      </c>
      <c r="L5" s="5">
        <f t="shared" si="5"/>
        <v>1.5889830508474577E-3</v>
      </c>
      <c r="M5" s="5">
        <f t="shared" si="6"/>
        <v>3</v>
      </c>
      <c r="N5" s="5">
        <v>1</v>
      </c>
      <c r="O5" s="5">
        <v>0.33300000000000002</v>
      </c>
      <c r="P5" s="5">
        <v>0.55300000000000005</v>
      </c>
      <c r="Q5" s="5">
        <v>0.60699999999999998</v>
      </c>
      <c r="R5" s="5"/>
    </row>
    <row r="6" spans="1:18" x14ac:dyDescent="0.2">
      <c r="A6" s="5" t="s">
        <v>4</v>
      </c>
      <c r="B6" s="5" t="s">
        <v>129</v>
      </c>
      <c r="C6" s="5">
        <f t="shared" si="0"/>
        <v>2445</v>
      </c>
      <c r="D6" s="5">
        <f t="shared" si="1"/>
        <v>3.2719836400817996E-3</v>
      </c>
      <c r="E6" s="5">
        <v>8</v>
      </c>
      <c r="F6" s="5">
        <v>2</v>
      </c>
      <c r="G6" s="5">
        <f t="shared" si="2"/>
        <v>0.25</v>
      </c>
      <c r="H6" s="5">
        <f t="shared" si="3"/>
        <v>0.99263803680981599</v>
      </c>
      <c r="I6" s="5">
        <f t="shared" si="4"/>
        <v>2427</v>
      </c>
      <c r="J6" s="5">
        <v>2245</v>
      </c>
      <c r="K6" s="5">
        <v>0.92500000000000004</v>
      </c>
      <c r="L6" s="5">
        <f t="shared" si="5"/>
        <v>4.0899795501022499E-3</v>
      </c>
      <c r="M6" s="5">
        <f t="shared" si="6"/>
        <v>10</v>
      </c>
      <c r="N6" s="5">
        <v>6</v>
      </c>
      <c r="O6" s="5">
        <v>0.6</v>
      </c>
      <c r="P6" s="5">
        <v>0.61799999999999999</v>
      </c>
      <c r="Q6" s="5">
        <v>0.58899999999999997</v>
      </c>
      <c r="R6" s="5"/>
    </row>
    <row r="7" spans="1:18" x14ac:dyDescent="0.2">
      <c r="A7" s="5" t="s">
        <v>5</v>
      </c>
      <c r="B7" s="5" t="s">
        <v>128</v>
      </c>
      <c r="C7" s="5">
        <f t="shared" si="0"/>
        <v>1614</v>
      </c>
      <c r="D7" s="5">
        <f t="shared" si="1"/>
        <v>4.9566294919454771E-3</v>
      </c>
      <c r="E7" s="5">
        <v>8</v>
      </c>
      <c r="F7" s="5">
        <v>2</v>
      </c>
      <c r="G7" s="5">
        <f t="shared" si="2"/>
        <v>0.25</v>
      </c>
      <c r="H7" s="5">
        <f t="shared" si="3"/>
        <v>0.98451053283767043</v>
      </c>
      <c r="I7" s="5">
        <f t="shared" si="4"/>
        <v>1589</v>
      </c>
      <c r="J7" s="5">
        <v>1379</v>
      </c>
      <c r="K7" s="5">
        <v>0.86799999999999999</v>
      </c>
      <c r="L7" s="5">
        <f t="shared" si="5"/>
        <v>1.0532837670384139E-2</v>
      </c>
      <c r="M7" s="5">
        <f t="shared" si="6"/>
        <v>17</v>
      </c>
      <c r="N7" s="5">
        <v>7</v>
      </c>
      <c r="O7" s="5">
        <v>0.41199999999999998</v>
      </c>
      <c r="P7" s="5">
        <v>0.59</v>
      </c>
      <c r="Q7" s="5">
        <v>0.56299999999999994</v>
      </c>
      <c r="R7" s="5"/>
    </row>
    <row r="8" spans="1:18" x14ac:dyDescent="0.2">
      <c r="A8" s="5" t="s">
        <v>6</v>
      </c>
      <c r="B8" s="5" t="s">
        <v>134</v>
      </c>
      <c r="C8" s="5">
        <f t="shared" si="0"/>
        <v>2033</v>
      </c>
      <c r="D8" s="5">
        <f t="shared" si="1"/>
        <v>2.115100836202656E-2</v>
      </c>
      <c r="E8" s="5">
        <v>43</v>
      </c>
      <c r="F8" s="5">
        <v>6</v>
      </c>
      <c r="G8" s="5">
        <f t="shared" si="2"/>
        <v>0.13953488372093023</v>
      </c>
      <c r="H8" s="5">
        <f t="shared" si="3"/>
        <v>0.96409247417609445</v>
      </c>
      <c r="I8" s="5">
        <f t="shared" si="4"/>
        <v>1960</v>
      </c>
      <c r="J8" s="5">
        <v>1784</v>
      </c>
      <c r="K8" s="5">
        <v>0.91</v>
      </c>
      <c r="L8" s="5">
        <f t="shared" si="5"/>
        <v>1.4756517461878997E-2</v>
      </c>
      <c r="M8" s="5">
        <f t="shared" si="6"/>
        <v>30</v>
      </c>
      <c r="N8" s="5">
        <v>17</v>
      </c>
      <c r="O8" s="5">
        <v>0.56699999999999995</v>
      </c>
      <c r="P8" s="5">
        <v>0.60899999999999999</v>
      </c>
      <c r="Q8" s="5">
        <v>0.52400000000000002</v>
      </c>
      <c r="R8" s="5"/>
    </row>
    <row r="9" spans="1:18" x14ac:dyDescent="0.2">
      <c r="A9" s="5" t="s">
        <v>7</v>
      </c>
      <c r="B9" s="5" t="s">
        <v>133</v>
      </c>
      <c r="C9" s="5">
        <f t="shared" si="0"/>
        <v>756</v>
      </c>
      <c r="D9" s="5">
        <f t="shared" si="1"/>
        <v>5.2910052910052907E-3</v>
      </c>
      <c r="E9" s="5">
        <v>4</v>
      </c>
      <c r="F9" s="5">
        <v>0</v>
      </c>
      <c r="G9" s="5">
        <f t="shared" si="2"/>
        <v>0</v>
      </c>
      <c r="H9" s="5">
        <f t="shared" si="3"/>
        <v>0.98809523809523814</v>
      </c>
      <c r="I9" s="5">
        <f t="shared" si="4"/>
        <v>747</v>
      </c>
      <c r="J9" s="5">
        <v>673</v>
      </c>
      <c r="K9" s="5">
        <v>0.90100000000000002</v>
      </c>
      <c r="L9" s="5">
        <f t="shared" si="5"/>
        <v>6.6137566137566134E-3</v>
      </c>
      <c r="M9" s="5">
        <f t="shared" si="6"/>
        <v>5</v>
      </c>
      <c r="N9" s="5">
        <v>2</v>
      </c>
      <c r="O9" s="5">
        <v>0.4</v>
      </c>
      <c r="P9" s="5">
        <v>0.38100000000000001</v>
      </c>
      <c r="Q9" s="5">
        <v>0.55700000000000005</v>
      </c>
      <c r="R9" s="5"/>
    </row>
    <row r="10" spans="1:18" x14ac:dyDescent="0.2">
      <c r="A10" s="5" t="s">
        <v>8</v>
      </c>
      <c r="B10" s="5" t="s">
        <v>132</v>
      </c>
      <c r="C10" s="5">
        <f t="shared" si="0"/>
        <v>1734</v>
      </c>
      <c r="D10" s="5">
        <f t="shared" si="1"/>
        <v>3.6332179930795849E-2</v>
      </c>
      <c r="E10" s="5">
        <v>63</v>
      </c>
      <c r="F10" s="5">
        <v>7</v>
      </c>
      <c r="G10" s="5">
        <f t="shared" si="2"/>
        <v>0.1111111111111111</v>
      </c>
      <c r="H10" s="5">
        <f t="shared" si="3"/>
        <v>0.93194925028835063</v>
      </c>
      <c r="I10" s="5">
        <f t="shared" si="4"/>
        <v>1616</v>
      </c>
      <c r="J10" s="5">
        <v>1406</v>
      </c>
      <c r="K10" s="5">
        <v>0.87</v>
      </c>
      <c r="L10" s="5">
        <f t="shared" si="5"/>
        <v>3.1718569780853516E-2</v>
      </c>
      <c r="M10" s="5">
        <f t="shared" si="6"/>
        <v>55</v>
      </c>
      <c r="N10" s="5">
        <v>29</v>
      </c>
      <c r="O10" s="5">
        <v>0.52700000000000002</v>
      </c>
      <c r="P10" s="5">
        <v>0.375</v>
      </c>
      <c r="Q10" s="5">
        <v>0.40300000000000002</v>
      </c>
      <c r="R10" s="5"/>
    </row>
    <row r="11" spans="1:18" x14ac:dyDescent="0.2">
      <c r="A11" s="5" t="s">
        <v>9</v>
      </c>
      <c r="B11" s="5" t="s">
        <v>137</v>
      </c>
      <c r="C11" s="5">
        <f>E11+I11+M11</f>
        <v>542</v>
      </c>
      <c r="D11" s="5">
        <f>E11/C11</f>
        <v>9.5940959409594101E-2</v>
      </c>
      <c r="E11" s="5">
        <v>52</v>
      </c>
      <c r="F11" s="5">
        <v>4</v>
      </c>
      <c r="G11" s="5">
        <f>F11/E11</f>
        <v>7.6923076923076927E-2</v>
      </c>
      <c r="H11" s="5">
        <f>I11/C11</f>
        <v>0.79335793357933582</v>
      </c>
      <c r="I11" s="5">
        <f t="shared" si="4"/>
        <v>430</v>
      </c>
      <c r="J11" s="5">
        <v>350</v>
      </c>
      <c r="K11" s="5">
        <v>0.81399999999999995</v>
      </c>
      <c r="L11" s="5">
        <f>M11/C11</f>
        <v>0.11070110701107011</v>
      </c>
      <c r="M11" s="5">
        <f t="shared" si="6"/>
        <v>60</v>
      </c>
      <c r="N11" s="5">
        <v>33</v>
      </c>
      <c r="O11" s="5">
        <v>0.55000000000000004</v>
      </c>
      <c r="P11" s="5">
        <v>0.68200000000000005</v>
      </c>
      <c r="Q11" s="5">
        <v>0.42799999999999999</v>
      </c>
      <c r="R11" s="5"/>
    </row>
    <row r="12" spans="1:18" x14ac:dyDescent="0.2">
      <c r="A12" s="5" t="s">
        <v>10</v>
      </c>
      <c r="B12" s="5" t="s">
        <v>136</v>
      </c>
      <c r="C12" s="5">
        <f>E12+I12+M12</f>
        <v>827</v>
      </c>
      <c r="D12" s="5">
        <f>E12/C12</f>
        <v>5.8041112454655382E-2</v>
      </c>
      <c r="E12" s="5">
        <v>48</v>
      </c>
      <c r="F12" s="5">
        <v>9</v>
      </c>
      <c r="G12" s="5">
        <f>F12/E12</f>
        <v>0.1875</v>
      </c>
      <c r="H12" s="5">
        <f>I12/C12</f>
        <v>0.90568319226118499</v>
      </c>
      <c r="I12" s="5">
        <f t="shared" si="4"/>
        <v>749</v>
      </c>
      <c r="J12" s="5">
        <v>622</v>
      </c>
      <c r="K12" s="5">
        <v>0.83</v>
      </c>
      <c r="L12" s="5">
        <f>M12/C12</f>
        <v>3.6275695284159616E-2</v>
      </c>
      <c r="M12" s="5">
        <f t="shared" si="6"/>
        <v>30</v>
      </c>
      <c r="N12" s="5">
        <v>13</v>
      </c>
      <c r="O12" s="5">
        <v>0.433</v>
      </c>
      <c r="P12" s="5">
        <v>0.48099999999999998</v>
      </c>
      <c r="Q12" s="5">
        <v>0.45800000000000002</v>
      </c>
      <c r="R12" s="5"/>
    </row>
    <row r="13" spans="1:18" x14ac:dyDescent="0.2">
      <c r="A13" s="5" t="s">
        <v>11</v>
      </c>
      <c r="B13" s="5" t="s">
        <v>135</v>
      </c>
      <c r="C13" s="5">
        <f>E13+I13+M13</f>
        <v>1311</v>
      </c>
      <c r="D13" s="5">
        <f>E13/C13</f>
        <v>6.7124332570556833E-2</v>
      </c>
      <c r="E13" s="5">
        <v>88</v>
      </c>
      <c r="F13" s="5">
        <v>14</v>
      </c>
      <c r="G13" s="5">
        <f>F13/E13</f>
        <v>0.15909090909090909</v>
      </c>
      <c r="H13" s="5">
        <f>I13/C13</f>
        <v>0.86651411136536993</v>
      </c>
      <c r="I13" s="5">
        <f>ROUND(J13/K13,0)</f>
        <v>1136</v>
      </c>
      <c r="J13" s="5">
        <v>942</v>
      </c>
      <c r="K13" s="5">
        <v>0.82899999999999996</v>
      </c>
      <c r="L13" s="5">
        <f>M13/C13</f>
        <v>6.6361556064073221E-2</v>
      </c>
      <c r="M13" s="5">
        <f>ROUND(N13/O13,0)</f>
        <v>87</v>
      </c>
      <c r="N13" s="5">
        <v>40</v>
      </c>
      <c r="O13" s="5">
        <v>0.46</v>
      </c>
      <c r="P13" s="5">
        <v>0.50900000000000001</v>
      </c>
      <c r="Q13" s="5">
        <v>0.496</v>
      </c>
      <c r="R13" s="5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A0BE6-7D0F-5341-AD7A-7311A5B6E6EF}">
  <dimension ref="A1:Q13"/>
  <sheetViews>
    <sheetView workbookViewId="0">
      <selection activeCell="L18" sqref="L18"/>
    </sheetView>
  </sheetViews>
  <sheetFormatPr baseColWidth="10" defaultRowHeight="16" x14ac:dyDescent="0.2"/>
  <sheetData>
    <row r="1" spans="1:17" x14ac:dyDescent="0.2">
      <c r="A1" s="5"/>
      <c r="B1" s="5"/>
      <c r="C1" s="5" t="s">
        <v>147</v>
      </c>
      <c r="D1" s="5" t="s">
        <v>124</v>
      </c>
      <c r="E1" s="5"/>
      <c r="F1" s="5"/>
      <c r="G1" s="5"/>
      <c r="H1" s="5" t="s">
        <v>126</v>
      </c>
      <c r="I1" s="5"/>
      <c r="J1" s="5"/>
      <c r="K1" s="5"/>
      <c r="L1" s="5" t="s">
        <v>139</v>
      </c>
      <c r="M1" s="5"/>
      <c r="N1" s="5"/>
      <c r="O1" s="5"/>
      <c r="P1" s="5" t="s">
        <v>140</v>
      </c>
      <c r="Q1" s="5" t="s">
        <v>138</v>
      </c>
    </row>
    <row r="2" spans="1:17" x14ac:dyDescent="0.2">
      <c r="A2" s="5"/>
      <c r="B2" s="5"/>
      <c r="C2" s="5" t="s">
        <v>146</v>
      </c>
      <c r="D2" s="5" t="s">
        <v>148</v>
      </c>
      <c r="E2" s="5" t="s">
        <v>124</v>
      </c>
      <c r="F2" s="5" t="s">
        <v>125</v>
      </c>
      <c r="G2" s="5" t="s">
        <v>141</v>
      </c>
      <c r="H2" s="5" t="s">
        <v>149</v>
      </c>
      <c r="I2" s="5" t="s">
        <v>126</v>
      </c>
      <c r="J2" s="5" t="s">
        <v>151</v>
      </c>
      <c r="K2" s="5" t="s">
        <v>142</v>
      </c>
      <c r="L2" s="5" t="s">
        <v>150</v>
      </c>
      <c r="M2" s="5" t="s">
        <v>139</v>
      </c>
      <c r="N2" s="5" t="s">
        <v>152</v>
      </c>
      <c r="O2" s="5" t="s">
        <v>143</v>
      </c>
      <c r="P2" s="5" t="s">
        <v>144</v>
      </c>
      <c r="Q2" s="5" t="s">
        <v>145</v>
      </c>
    </row>
    <row r="3" spans="1:17" x14ac:dyDescent="0.2">
      <c r="A3" s="5" t="s">
        <v>1</v>
      </c>
      <c r="B3" s="5" t="s">
        <v>47</v>
      </c>
      <c r="C3" s="5">
        <f t="shared" ref="C3:C13" si="0">E3+I3+M3</f>
        <v>0</v>
      </c>
      <c r="D3" s="5">
        <v>0</v>
      </c>
      <c r="E3" s="5">
        <v>0</v>
      </c>
      <c r="F3" s="5">
        <v>0</v>
      </c>
      <c r="G3" s="5">
        <v>0</v>
      </c>
      <c r="H3" s="5">
        <v>1</v>
      </c>
      <c r="I3" s="5">
        <f>INT(J3/K3)</f>
        <v>0</v>
      </c>
      <c r="J3" s="5">
        <v>0</v>
      </c>
      <c r="K3" s="5">
        <v>0.82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</row>
    <row r="4" spans="1:17" x14ac:dyDescent="0.2">
      <c r="A4" s="5" t="s">
        <v>2</v>
      </c>
      <c r="B4" s="5" t="s">
        <v>48</v>
      </c>
      <c r="C4" s="5">
        <f t="shared" si="0"/>
        <v>1226</v>
      </c>
      <c r="D4" s="5">
        <f t="shared" ref="D4:D13" si="1">E4/C4</f>
        <v>7.34094616639478E-3</v>
      </c>
      <c r="E4" s="5">
        <v>9</v>
      </c>
      <c r="F4" s="5">
        <v>2</v>
      </c>
      <c r="G4" s="5">
        <f t="shared" ref="G4:G13" si="2">F4/E4</f>
        <v>0.22222222222222221</v>
      </c>
      <c r="H4" s="5">
        <f t="shared" ref="H4:H13" si="3">I4/C4</f>
        <v>0.98939641109298537</v>
      </c>
      <c r="I4" s="5">
        <f t="shared" ref="I4:I12" si="4">INT(J4/K4)</f>
        <v>1213</v>
      </c>
      <c r="J4" s="5">
        <v>1062</v>
      </c>
      <c r="K4" s="5">
        <v>0.875</v>
      </c>
      <c r="L4" s="5">
        <f t="shared" ref="L4:L13" si="5">M4/C4</f>
        <v>3.2626427406199023E-3</v>
      </c>
      <c r="M4" s="5">
        <f>INT(N4/O4)</f>
        <v>4</v>
      </c>
      <c r="N4" s="5">
        <v>2</v>
      </c>
      <c r="O4" s="5">
        <v>0.48</v>
      </c>
      <c r="P4" s="5">
        <v>0.48499999999999999</v>
      </c>
      <c r="Q4" s="5">
        <v>0.498</v>
      </c>
    </row>
    <row r="5" spans="1:17" x14ac:dyDescent="0.2">
      <c r="A5" s="5" t="s">
        <v>3</v>
      </c>
      <c r="B5" s="5" t="s">
        <v>49</v>
      </c>
      <c r="C5" s="5">
        <f t="shared" si="0"/>
        <v>1420</v>
      </c>
      <c r="D5" s="5">
        <f t="shared" si="1"/>
        <v>4.2253521126760559E-3</v>
      </c>
      <c r="E5" s="5">
        <v>6</v>
      </c>
      <c r="F5" s="5">
        <v>2</v>
      </c>
      <c r="G5" s="5">
        <f t="shared" si="2"/>
        <v>0.33333333333333331</v>
      </c>
      <c r="H5" s="5">
        <f t="shared" si="3"/>
        <v>0.99295774647887325</v>
      </c>
      <c r="I5" s="5">
        <f t="shared" si="4"/>
        <v>1410</v>
      </c>
      <c r="J5" s="5">
        <v>1343</v>
      </c>
      <c r="K5" s="5">
        <v>0.95199999999999996</v>
      </c>
      <c r="L5" s="5">
        <f t="shared" si="5"/>
        <v>2.8169014084507044E-3</v>
      </c>
      <c r="M5" s="5">
        <f>INT(N5/O5)</f>
        <v>4</v>
      </c>
      <c r="N5" s="5">
        <v>3</v>
      </c>
      <c r="O5" s="5">
        <v>0.61099999999999999</v>
      </c>
      <c r="P5" s="5">
        <v>0.7</v>
      </c>
      <c r="Q5" s="5">
        <v>0.60799999999999998</v>
      </c>
    </row>
    <row r="6" spans="1:17" x14ac:dyDescent="0.2">
      <c r="A6" s="5" t="s">
        <v>4</v>
      </c>
      <c r="B6" s="5" t="s">
        <v>50</v>
      </c>
      <c r="C6" s="5">
        <f t="shared" si="0"/>
        <v>2146</v>
      </c>
      <c r="D6" s="5">
        <f t="shared" si="1"/>
        <v>6.0577819198508855E-3</v>
      </c>
      <c r="E6" s="5">
        <v>13</v>
      </c>
      <c r="F6" s="5">
        <v>4</v>
      </c>
      <c r="G6" s="5">
        <f t="shared" si="2"/>
        <v>0.30769230769230771</v>
      </c>
      <c r="H6" s="5">
        <f t="shared" si="3"/>
        <v>0.99161230195712957</v>
      </c>
      <c r="I6" s="5">
        <f t="shared" si="4"/>
        <v>2128</v>
      </c>
      <c r="J6" s="5">
        <v>1958</v>
      </c>
      <c r="K6" s="5">
        <v>0.92</v>
      </c>
      <c r="L6" s="5">
        <f t="shared" si="5"/>
        <v>2.3299161230195711E-3</v>
      </c>
      <c r="M6" s="5">
        <f t="shared" ref="M6:M12" si="6">INT(N6/O6)</f>
        <v>5</v>
      </c>
      <c r="N6" s="5">
        <v>4</v>
      </c>
      <c r="O6" s="5">
        <v>0.8</v>
      </c>
      <c r="P6" s="5">
        <v>0.64200000000000002</v>
      </c>
      <c r="Q6" s="5">
        <v>0.67900000000000005</v>
      </c>
    </row>
    <row r="7" spans="1:17" x14ac:dyDescent="0.2">
      <c r="A7" s="5" t="s">
        <v>5</v>
      </c>
      <c r="B7" s="5" t="s">
        <v>51</v>
      </c>
      <c r="C7" s="5">
        <f t="shared" si="0"/>
        <v>1597</v>
      </c>
      <c r="D7" s="5">
        <f t="shared" si="1"/>
        <v>2.6299311208515967E-2</v>
      </c>
      <c r="E7" s="5">
        <v>42</v>
      </c>
      <c r="F7" s="5">
        <v>1</v>
      </c>
      <c r="G7" s="5">
        <f t="shared" si="2"/>
        <v>2.3809523809523808E-2</v>
      </c>
      <c r="H7" s="5">
        <f t="shared" si="3"/>
        <v>0.94865372573575457</v>
      </c>
      <c r="I7" s="5">
        <f t="shared" si="4"/>
        <v>1515</v>
      </c>
      <c r="J7" s="5">
        <v>1206</v>
      </c>
      <c r="K7" s="5">
        <v>0.79600000000000004</v>
      </c>
      <c r="L7" s="5">
        <f t="shared" si="5"/>
        <v>2.5046963055729492E-2</v>
      </c>
      <c r="M7" s="5">
        <f t="shared" si="6"/>
        <v>40</v>
      </c>
      <c r="N7" s="5">
        <v>23</v>
      </c>
      <c r="O7" s="5">
        <v>0.57499999999999996</v>
      </c>
      <c r="P7" s="5">
        <v>0.69499999999999995</v>
      </c>
      <c r="Q7" s="5">
        <v>0.54200000000000004</v>
      </c>
    </row>
    <row r="8" spans="1:17" x14ac:dyDescent="0.2">
      <c r="A8" s="5" t="s">
        <v>6</v>
      </c>
      <c r="B8" s="5" t="s">
        <v>52</v>
      </c>
      <c r="C8" s="5">
        <f t="shared" si="0"/>
        <v>1681</v>
      </c>
      <c r="D8" s="5">
        <f t="shared" si="1"/>
        <v>1.3682331945270671E-2</v>
      </c>
      <c r="E8" s="5">
        <v>23</v>
      </c>
      <c r="F8" s="5">
        <v>0</v>
      </c>
      <c r="G8" s="5">
        <f t="shared" si="2"/>
        <v>0</v>
      </c>
      <c r="H8" s="5">
        <f t="shared" si="3"/>
        <v>0.96490184414039259</v>
      </c>
      <c r="I8" s="5">
        <f t="shared" si="4"/>
        <v>1622</v>
      </c>
      <c r="J8" s="5">
        <v>1498</v>
      </c>
      <c r="K8" s="5">
        <v>0.92300000000000004</v>
      </c>
      <c r="L8" s="5">
        <f t="shared" si="5"/>
        <v>2.1415823914336704E-2</v>
      </c>
      <c r="M8" s="5">
        <f t="shared" si="6"/>
        <v>36</v>
      </c>
      <c r="N8" s="5">
        <v>27</v>
      </c>
      <c r="O8" s="5">
        <v>0.73</v>
      </c>
      <c r="P8" s="5">
        <v>0.63900000000000001</v>
      </c>
      <c r="Q8" s="5">
        <v>0.58799999999999997</v>
      </c>
    </row>
    <row r="9" spans="1:17" x14ac:dyDescent="0.2">
      <c r="A9" s="5" t="s">
        <v>7</v>
      </c>
      <c r="B9" s="5" t="s">
        <v>53</v>
      </c>
      <c r="C9" s="5">
        <f t="shared" si="0"/>
        <v>1130</v>
      </c>
      <c r="D9" s="5">
        <f t="shared" si="1"/>
        <v>2.831858407079646E-2</v>
      </c>
      <c r="E9" s="5">
        <v>32</v>
      </c>
      <c r="F9" s="5">
        <v>3</v>
      </c>
      <c r="G9" s="5">
        <f t="shared" si="2"/>
        <v>9.375E-2</v>
      </c>
      <c r="H9" s="5">
        <f t="shared" si="3"/>
        <v>0.94424778761061945</v>
      </c>
      <c r="I9" s="5">
        <f t="shared" si="4"/>
        <v>1067</v>
      </c>
      <c r="J9" s="5">
        <v>933</v>
      </c>
      <c r="K9" s="5">
        <v>0.874</v>
      </c>
      <c r="L9" s="5">
        <f t="shared" si="5"/>
        <v>2.743362831858407E-2</v>
      </c>
      <c r="M9" s="5">
        <f t="shared" si="6"/>
        <v>31</v>
      </c>
      <c r="N9" s="5">
        <v>15</v>
      </c>
      <c r="O9" s="5">
        <v>0.46899999999999997</v>
      </c>
      <c r="P9" s="5">
        <v>0.72399999999999998</v>
      </c>
      <c r="Q9" s="5">
        <v>0.47299999999999998</v>
      </c>
    </row>
    <row r="10" spans="1:17" x14ac:dyDescent="0.2">
      <c r="A10" s="5" t="s">
        <v>8</v>
      </c>
      <c r="B10" s="5" t="s">
        <v>54</v>
      </c>
      <c r="C10" s="5">
        <f t="shared" si="0"/>
        <v>49</v>
      </c>
      <c r="D10" s="5">
        <f t="shared" si="1"/>
        <v>2.0408163265306121E-2</v>
      </c>
      <c r="E10" s="5">
        <v>1</v>
      </c>
      <c r="F10" s="5">
        <v>1</v>
      </c>
      <c r="G10" s="5">
        <f t="shared" si="2"/>
        <v>1</v>
      </c>
      <c r="H10" s="5">
        <f t="shared" si="3"/>
        <v>0.89795918367346939</v>
      </c>
      <c r="I10" s="5">
        <f t="shared" si="4"/>
        <v>44</v>
      </c>
      <c r="J10" s="5">
        <v>36</v>
      </c>
      <c r="K10" s="5">
        <v>0.81799999999999995</v>
      </c>
      <c r="L10" s="5">
        <f t="shared" si="5"/>
        <v>8.1632653061224483E-2</v>
      </c>
      <c r="M10" s="5">
        <f t="shared" si="6"/>
        <v>4</v>
      </c>
      <c r="N10" s="5">
        <v>2</v>
      </c>
      <c r="O10" s="5">
        <v>0.5</v>
      </c>
      <c r="P10" s="5">
        <v>0.5</v>
      </c>
      <c r="Q10" s="5">
        <v>0.5</v>
      </c>
    </row>
    <row r="11" spans="1:17" x14ac:dyDescent="0.2">
      <c r="A11" s="5" t="s">
        <v>9</v>
      </c>
      <c r="B11" s="5" t="s">
        <v>55</v>
      </c>
      <c r="C11" s="5">
        <f t="shared" si="0"/>
        <v>1190</v>
      </c>
      <c r="D11" s="5">
        <f t="shared" si="1"/>
        <v>3.949579831932773E-2</v>
      </c>
      <c r="E11" s="5">
        <v>47</v>
      </c>
      <c r="F11" s="5">
        <v>4</v>
      </c>
      <c r="G11" s="5">
        <f t="shared" si="2"/>
        <v>8.5106382978723402E-2</v>
      </c>
      <c r="H11" s="5">
        <f t="shared" si="3"/>
        <v>0.9126050420168067</v>
      </c>
      <c r="I11" s="5">
        <f t="shared" si="4"/>
        <v>1086</v>
      </c>
      <c r="J11" s="5">
        <v>943</v>
      </c>
      <c r="K11" s="5">
        <v>0.86799999999999999</v>
      </c>
      <c r="L11" s="5">
        <f t="shared" si="5"/>
        <v>4.789915966386555E-2</v>
      </c>
      <c r="M11" s="5">
        <f t="shared" si="6"/>
        <v>57</v>
      </c>
      <c r="N11" s="5">
        <v>28</v>
      </c>
      <c r="O11" s="5">
        <v>0.48299999999999998</v>
      </c>
      <c r="P11" s="5">
        <v>0.57099999999999995</v>
      </c>
      <c r="Q11" s="5">
        <v>0.56299999999999994</v>
      </c>
    </row>
    <row r="12" spans="1:17" x14ac:dyDescent="0.2">
      <c r="A12" s="5" t="s">
        <v>10</v>
      </c>
      <c r="B12" s="5" t="s">
        <v>56</v>
      </c>
      <c r="C12" s="5">
        <f t="shared" si="0"/>
        <v>1115</v>
      </c>
      <c r="D12" s="5">
        <f t="shared" si="1"/>
        <v>4.1255605381165919E-2</v>
      </c>
      <c r="E12" s="5">
        <v>46</v>
      </c>
      <c r="F12" s="5">
        <v>6</v>
      </c>
      <c r="G12" s="5">
        <f t="shared" si="2"/>
        <v>0.13043478260869565</v>
      </c>
      <c r="H12" s="5">
        <f t="shared" si="3"/>
        <v>0.86636771300448434</v>
      </c>
      <c r="I12" s="5">
        <f t="shared" si="4"/>
        <v>966</v>
      </c>
      <c r="J12" s="5">
        <v>789</v>
      </c>
      <c r="K12" s="5">
        <v>0.81599999999999995</v>
      </c>
      <c r="L12" s="5">
        <f t="shared" si="5"/>
        <v>9.2376681614349782E-2</v>
      </c>
      <c r="M12" s="5">
        <f t="shared" si="6"/>
        <v>103</v>
      </c>
      <c r="N12" s="5">
        <v>47</v>
      </c>
      <c r="O12" s="5">
        <v>0.45600000000000002</v>
      </c>
      <c r="P12" s="5">
        <v>0.50900000000000001</v>
      </c>
      <c r="Q12" s="5">
        <v>0.39400000000000002</v>
      </c>
    </row>
    <row r="13" spans="1:17" x14ac:dyDescent="0.2">
      <c r="A13" s="5" t="s">
        <v>11</v>
      </c>
      <c r="B13" s="5" t="s">
        <v>57</v>
      </c>
      <c r="C13" s="5">
        <f t="shared" si="0"/>
        <v>948</v>
      </c>
      <c r="D13" s="5">
        <f t="shared" si="1"/>
        <v>7.4894514767932491E-2</v>
      </c>
      <c r="E13" s="5">
        <v>71</v>
      </c>
      <c r="F13" s="5">
        <v>15</v>
      </c>
      <c r="G13" s="5">
        <f t="shared" si="2"/>
        <v>0.21126760563380281</v>
      </c>
      <c r="H13" s="5">
        <f t="shared" si="3"/>
        <v>0.85864978902953581</v>
      </c>
      <c r="I13" s="5">
        <f>ROUND(J13/K13,0)</f>
        <v>814</v>
      </c>
      <c r="J13" s="5">
        <v>683</v>
      </c>
      <c r="K13" s="5">
        <v>0.83899999999999997</v>
      </c>
      <c r="L13" s="5">
        <f t="shared" si="5"/>
        <v>6.6455696202531639E-2</v>
      </c>
      <c r="M13" s="5">
        <f>ROUND(N13/O13,0)</f>
        <v>63</v>
      </c>
      <c r="N13" s="5">
        <v>30</v>
      </c>
      <c r="O13" s="5">
        <v>0.47599999999999998</v>
      </c>
      <c r="P13" s="5">
        <v>0.6</v>
      </c>
      <c r="Q13" s="5">
        <v>0.45500000000000002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FF3F0-A427-2D45-AF11-F199EB12A78F}">
  <dimension ref="A1:Q14"/>
  <sheetViews>
    <sheetView workbookViewId="0">
      <selection activeCell="H12" sqref="H12"/>
    </sheetView>
  </sheetViews>
  <sheetFormatPr baseColWidth="10" defaultRowHeight="16" x14ac:dyDescent="0.2"/>
  <sheetData>
    <row r="1" spans="1:17" ht="17" x14ac:dyDescent="0.2">
      <c r="A1" s="4"/>
      <c r="B1" s="4"/>
      <c r="C1" s="4" t="s">
        <v>147</v>
      </c>
      <c r="D1" s="4" t="s">
        <v>124</v>
      </c>
      <c r="E1" s="4"/>
      <c r="F1" s="4"/>
      <c r="G1" s="4"/>
      <c r="H1" s="4" t="s">
        <v>126</v>
      </c>
      <c r="I1" s="4"/>
      <c r="J1" s="4"/>
      <c r="K1" s="4"/>
      <c r="L1" s="4" t="s">
        <v>139</v>
      </c>
      <c r="M1" s="4"/>
      <c r="N1" s="4"/>
      <c r="O1" s="4"/>
      <c r="P1" s="4" t="s">
        <v>140</v>
      </c>
      <c r="Q1" s="4" t="s">
        <v>138</v>
      </c>
    </row>
    <row r="2" spans="1:17" ht="17" x14ac:dyDescent="0.2">
      <c r="A2" s="4"/>
      <c r="B2" s="4"/>
      <c r="C2" s="4" t="s">
        <v>146</v>
      </c>
      <c r="D2" s="4" t="s">
        <v>148</v>
      </c>
      <c r="E2" s="4" t="s">
        <v>124</v>
      </c>
      <c r="F2" s="4" t="s">
        <v>125</v>
      </c>
      <c r="G2" s="4" t="s">
        <v>141</v>
      </c>
      <c r="H2" s="4" t="s">
        <v>149</v>
      </c>
      <c r="I2" s="4" t="s">
        <v>126</v>
      </c>
      <c r="J2" s="4" t="s">
        <v>151</v>
      </c>
      <c r="K2" s="4" t="s">
        <v>142</v>
      </c>
      <c r="L2" s="4" t="s">
        <v>150</v>
      </c>
      <c r="M2" s="4" t="s">
        <v>139</v>
      </c>
      <c r="N2" s="4" t="s">
        <v>152</v>
      </c>
      <c r="O2" s="4" t="s">
        <v>143</v>
      </c>
      <c r="P2" s="4" t="s">
        <v>144</v>
      </c>
      <c r="Q2" s="4" t="s">
        <v>145</v>
      </c>
    </row>
    <row r="3" spans="1:17" ht="17" x14ac:dyDescent="0.2">
      <c r="A3" s="4" t="s">
        <v>1</v>
      </c>
      <c r="B3" s="4" t="s">
        <v>237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1</v>
      </c>
      <c r="I3" s="4">
        <v>0</v>
      </c>
      <c r="J3" s="4">
        <v>0</v>
      </c>
      <c r="K3" s="4">
        <v>0.42799999999999999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</row>
    <row r="4" spans="1:17" ht="17" x14ac:dyDescent="0.2">
      <c r="A4" s="4" t="s">
        <v>2</v>
      </c>
      <c r="B4" s="4" t="s">
        <v>238</v>
      </c>
      <c r="C4" s="4">
        <v>633</v>
      </c>
      <c r="D4" s="4">
        <v>1.1058452E-2</v>
      </c>
      <c r="E4" s="4">
        <v>7</v>
      </c>
      <c r="F4" s="4">
        <v>0</v>
      </c>
      <c r="G4" s="4">
        <v>0</v>
      </c>
      <c r="H4" s="4">
        <v>0.97630331800000003</v>
      </c>
      <c r="I4" s="4">
        <v>618</v>
      </c>
      <c r="J4" s="4">
        <v>473</v>
      </c>
      <c r="K4" s="4">
        <v>0.76500000000000001</v>
      </c>
      <c r="L4" s="4">
        <v>1.2638231E-2</v>
      </c>
      <c r="M4" s="4">
        <v>8</v>
      </c>
      <c r="N4" s="4">
        <v>3</v>
      </c>
      <c r="O4" s="4">
        <v>0.375</v>
      </c>
      <c r="P4" s="4">
        <v>0.64100000000000001</v>
      </c>
      <c r="Q4" s="4">
        <v>0.53800000000000003</v>
      </c>
    </row>
    <row r="5" spans="1:17" ht="17" x14ac:dyDescent="0.2">
      <c r="A5" s="4" t="s">
        <v>3</v>
      </c>
      <c r="B5" s="4" t="s">
        <v>239</v>
      </c>
      <c r="C5" s="4">
        <v>929</v>
      </c>
      <c r="D5" s="4">
        <v>1.1840689E-2</v>
      </c>
      <c r="E5" s="4">
        <v>11</v>
      </c>
      <c r="F5" s="4">
        <v>1</v>
      </c>
      <c r="G5" s="4">
        <v>9.0909090999999997E-2</v>
      </c>
      <c r="H5" s="4">
        <v>0.98062432700000002</v>
      </c>
      <c r="I5" s="4">
        <v>911</v>
      </c>
      <c r="J5" s="4">
        <v>702</v>
      </c>
      <c r="K5" s="4">
        <v>0.77100000000000002</v>
      </c>
      <c r="L5" s="4">
        <v>7.5349839999999998E-3</v>
      </c>
      <c r="M5" s="4">
        <v>7</v>
      </c>
      <c r="N5" s="4">
        <v>4</v>
      </c>
      <c r="O5" s="4">
        <v>0.57099999999999995</v>
      </c>
      <c r="P5" s="4">
        <v>0.65800000000000003</v>
      </c>
      <c r="Q5" s="4">
        <v>0.61099999999999999</v>
      </c>
    </row>
    <row r="6" spans="1:17" ht="17" x14ac:dyDescent="0.2">
      <c r="A6" s="4" t="s">
        <v>4</v>
      </c>
      <c r="B6" s="4" t="s">
        <v>240</v>
      </c>
      <c r="C6" s="4">
        <v>25</v>
      </c>
      <c r="D6" s="4">
        <v>0.04</v>
      </c>
      <c r="E6" s="4">
        <v>1</v>
      </c>
      <c r="F6" s="4">
        <v>0</v>
      </c>
      <c r="G6" s="4">
        <v>0</v>
      </c>
      <c r="H6" s="4">
        <v>0.96</v>
      </c>
      <c r="I6" s="4">
        <v>24</v>
      </c>
      <c r="J6" s="4">
        <v>14</v>
      </c>
      <c r="K6" s="4">
        <v>0.58299999999999996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1</v>
      </c>
    </row>
    <row r="7" spans="1:17" ht="17" x14ac:dyDescent="0.2">
      <c r="A7" s="4" t="s">
        <v>5</v>
      </c>
      <c r="B7" s="4" t="s">
        <v>241</v>
      </c>
      <c r="C7" s="4">
        <v>656</v>
      </c>
      <c r="D7" s="4">
        <v>3.8109756000000002E-2</v>
      </c>
      <c r="E7" s="4">
        <v>25</v>
      </c>
      <c r="F7" s="4">
        <v>2</v>
      </c>
      <c r="G7" s="4">
        <v>0.08</v>
      </c>
      <c r="H7" s="4">
        <v>0.90548780500000003</v>
      </c>
      <c r="I7" s="4">
        <v>594</v>
      </c>
      <c r="J7" s="4">
        <v>399</v>
      </c>
      <c r="K7" s="4">
        <v>0.67200000000000004</v>
      </c>
      <c r="L7" s="4">
        <v>5.6402438999999999E-2</v>
      </c>
      <c r="M7" s="4">
        <v>37</v>
      </c>
      <c r="N7" s="4">
        <v>18</v>
      </c>
      <c r="O7" s="4">
        <v>0.48599999999999999</v>
      </c>
      <c r="P7" s="4">
        <v>0.52800000000000002</v>
      </c>
      <c r="Q7" s="4">
        <v>0.51200000000000001</v>
      </c>
    </row>
    <row r="8" spans="1:17" ht="17" x14ac:dyDescent="0.2">
      <c r="A8" s="4" t="s">
        <v>6</v>
      </c>
      <c r="B8" s="4" t="s">
        <v>242</v>
      </c>
      <c r="C8" s="4">
        <v>837</v>
      </c>
      <c r="D8" s="4">
        <v>1.7921146999999998E-2</v>
      </c>
      <c r="E8" s="4">
        <v>15</v>
      </c>
      <c r="F8" s="4">
        <v>1</v>
      </c>
      <c r="G8" s="4">
        <v>6.6666666999999999E-2</v>
      </c>
      <c r="H8" s="4">
        <v>0.98207885299999997</v>
      </c>
      <c r="I8" s="4">
        <v>822</v>
      </c>
      <c r="J8" s="4">
        <v>593</v>
      </c>
      <c r="K8" s="4">
        <v>0.72099999999999997</v>
      </c>
      <c r="L8" s="4">
        <v>0</v>
      </c>
      <c r="M8" s="4">
        <v>0</v>
      </c>
      <c r="N8" s="4">
        <v>0</v>
      </c>
      <c r="O8" s="4">
        <v>0</v>
      </c>
      <c r="P8" s="4">
        <v>0.63400000000000001</v>
      </c>
      <c r="Q8" s="4">
        <v>0.504</v>
      </c>
    </row>
    <row r="9" spans="1:17" ht="17" x14ac:dyDescent="0.2">
      <c r="A9" s="4" t="s">
        <v>7</v>
      </c>
      <c r="B9" s="4" t="s">
        <v>243</v>
      </c>
      <c r="C9" s="4">
        <v>864</v>
      </c>
      <c r="D9" s="4">
        <v>1.1574074E-2</v>
      </c>
      <c r="E9" s="4">
        <v>10</v>
      </c>
      <c r="F9" s="4">
        <v>1</v>
      </c>
      <c r="G9" s="4">
        <v>0.1</v>
      </c>
      <c r="H9" s="4">
        <v>0.96180555599999995</v>
      </c>
      <c r="I9" s="4">
        <v>831</v>
      </c>
      <c r="J9" s="4">
        <v>660</v>
      </c>
      <c r="K9" s="4">
        <v>0.79400000000000004</v>
      </c>
      <c r="L9" s="4">
        <v>2.6620370000000001E-2</v>
      </c>
      <c r="M9" s="4">
        <v>23</v>
      </c>
      <c r="N9" s="4">
        <v>15</v>
      </c>
      <c r="O9" s="4">
        <v>0.65200000000000002</v>
      </c>
      <c r="P9" s="4">
        <v>0.61599999999999999</v>
      </c>
      <c r="Q9" s="4">
        <v>0.59799999999999998</v>
      </c>
    </row>
    <row r="10" spans="1:17" ht="17" x14ac:dyDescent="0.2">
      <c r="A10" s="4" t="s">
        <v>8</v>
      </c>
      <c r="B10" s="4" t="s">
        <v>244</v>
      </c>
      <c r="C10" s="4">
        <v>103</v>
      </c>
      <c r="D10" s="4">
        <v>3.8834950999999999E-2</v>
      </c>
      <c r="E10" s="4">
        <v>4</v>
      </c>
      <c r="F10" s="4">
        <v>0</v>
      </c>
      <c r="G10" s="4">
        <v>0</v>
      </c>
      <c r="H10" s="4">
        <v>0.89320388299999998</v>
      </c>
      <c r="I10" s="4">
        <v>92</v>
      </c>
      <c r="J10" s="4">
        <v>67</v>
      </c>
      <c r="K10" s="4">
        <v>0.72799999999999998</v>
      </c>
      <c r="L10" s="4">
        <v>6.7961165000000004E-2</v>
      </c>
      <c r="M10" s="4">
        <v>7</v>
      </c>
      <c r="N10" s="4">
        <v>2</v>
      </c>
      <c r="O10" s="4">
        <v>0.28599999999999998</v>
      </c>
      <c r="P10" s="4">
        <v>0.5</v>
      </c>
      <c r="Q10" s="4">
        <v>0.41499999999999998</v>
      </c>
    </row>
    <row r="11" spans="1:17" ht="17" x14ac:dyDescent="0.2">
      <c r="A11" s="4" t="s">
        <v>9</v>
      </c>
      <c r="B11" s="4" t="s">
        <v>245</v>
      </c>
      <c r="C11" s="4">
        <v>540</v>
      </c>
      <c r="D11" s="4">
        <v>4.2592592999999998E-2</v>
      </c>
      <c r="E11" s="4">
        <v>23</v>
      </c>
      <c r="F11" s="4">
        <v>3</v>
      </c>
      <c r="G11" s="4">
        <v>0.130434783</v>
      </c>
      <c r="H11" s="4">
        <v>0.80370370400000002</v>
      </c>
      <c r="I11" s="4">
        <v>434</v>
      </c>
      <c r="J11" s="4">
        <v>311</v>
      </c>
      <c r="K11" s="4">
        <v>0.71699999999999997</v>
      </c>
      <c r="L11" s="4">
        <v>0.153703704</v>
      </c>
      <c r="M11" s="4">
        <v>83</v>
      </c>
      <c r="N11" s="4">
        <v>32</v>
      </c>
      <c r="O11" s="4">
        <v>0.38600000000000001</v>
      </c>
      <c r="P11" s="4">
        <v>0.66700000000000004</v>
      </c>
      <c r="Q11" s="4">
        <v>0.39400000000000002</v>
      </c>
    </row>
    <row r="12" spans="1:17" ht="17" x14ac:dyDescent="0.2">
      <c r="A12" s="4" t="s">
        <v>10</v>
      </c>
      <c r="B12" s="4" t="s">
        <v>246</v>
      </c>
      <c r="C12" s="4">
        <v>890</v>
      </c>
      <c r="D12" s="4">
        <v>4.2696629E-2</v>
      </c>
      <c r="E12" s="4">
        <v>38</v>
      </c>
      <c r="F12" s="4">
        <v>3</v>
      </c>
      <c r="G12" s="4">
        <v>7.8947368000000004E-2</v>
      </c>
      <c r="H12" s="4">
        <v>0.90561797799999999</v>
      </c>
      <c r="I12" s="4">
        <v>806</v>
      </c>
      <c r="J12" s="4">
        <v>585</v>
      </c>
      <c r="K12" s="4">
        <v>0.72599999999999998</v>
      </c>
      <c r="L12" s="4">
        <v>5.1685393000000003E-2</v>
      </c>
      <c r="M12" s="4">
        <v>46</v>
      </c>
      <c r="N12" s="4">
        <v>22</v>
      </c>
      <c r="O12" s="4">
        <v>0.47799999999999998</v>
      </c>
      <c r="P12" s="4">
        <v>0.54300000000000004</v>
      </c>
      <c r="Q12" s="4">
        <v>0.36699999999999999</v>
      </c>
    </row>
    <row r="13" spans="1:17" ht="17" x14ac:dyDescent="0.2">
      <c r="A13" s="4" t="s">
        <v>11</v>
      </c>
      <c r="B13" s="4" t="s">
        <v>247</v>
      </c>
      <c r="C13" s="4">
        <v>425</v>
      </c>
      <c r="D13" s="4">
        <v>6.8235294000000002E-2</v>
      </c>
      <c r="E13" s="4">
        <v>29</v>
      </c>
      <c r="F13" s="4">
        <v>6</v>
      </c>
      <c r="G13" s="4">
        <v>0.20689655200000001</v>
      </c>
      <c r="H13" s="4">
        <v>0.89882352899999995</v>
      </c>
      <c r="I13" s="4">
        <v>382</v>
      </c>
      <c r="J13" s="4">
        <v>229</v>
      </c>
      <c r="K13" s="4">
        <v>0.59899999999999998</v>
      </c>
      <c r="L13" s="4">
        <v>3.2941176000000003E-2</v>
      </c>
      <c r="M13" s="4">
        <v>14</v>
      </c>
      <c r="N13" s="4">
        <v>5</v>
      </c>
      <c r="O13" s="4">
        <v>0.35699999999999998</v>
      </c>
      <c r="P13" s="4">
        <v>0.438</v>
      </c>
      <c r="Q13" s="4">
        <v>0.497</v>
      </c>
    </row>
    <row r="14" spans="1:17" ht="17" x14ac:dyDescent="0.2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AEB9B-1B69-964D-9500-05D9EFF43DA5}">
  <dimension ref="A1:Q13"/>
  <sheetViews>
    <sheetView workbookViewId="0">
      <selection activeCell="G16" sqref="G16"/>
    </sheetView>
  </sheetViews>
  <sheetFormatPr baseColWidth="10" defaultRowHeight="16" x14ac:dyDescent="0.2"/>
  <sheetData>
    <row r="1" spans="1:17" x14ac:dyDescent="0.2">
      <c r="A1" s="5"/>
      <c r="B1" s="5"/>
      <c r="C1" s="5" t="s">
        <v>147</v>
      </c>
      <c r="D1" s="5" t="s">
        <v>124</v>
      </c>
      <c r="E1" s="5"/>
      <c r="F1" s="5"/>
      <c r="G1" s="5"/>
      <c r="H1" s="5" t="s">
        <v>126</v>
      </c>
      <c r="I1" s="5"/>
      <c r="J1" s="5"/>
      <c r="K1" s="5"/>
      <c r="L1" s="5" t="s">
        <v>139</v>
      </c>
      <c r="M1" s="5"/>
      <c r="N1" s="5"/>
      <c r="O1" s="5"/>
      <c r="P1" s="5" t="s">
        <v>140</v>
      </c>
      <c r="Q1" s="5" t="s">
        <v>138</v>
      </c>
    </row>
    <row r="2" spans="1:17" x14ac:dyDescent="0.2">
      <c r="A2" s="5"/>
      <c r="B2" s="5"/>
      <c r="C2" s="5" t="s">
        <v>146</v>
      </c>
      <c r="D2" s="5" t="s">
        <v>148</v>
      </c>
      <c r="E2" s="5" t="s">
        <v>124</v>
      </c>
      <c r="F2" s="5" t="s">
        <v>125</v>
      </c>
      <c r="G2" s="5" t="s">
        <v>141</v>
      </c>
      <c r="H2" s="5" t="s">
        <v>149</v>
      </c>
      <c r="I2" s="5" t="s">
        <v>126</v>
      </c>
      <c r="J2" s="5" t="s">
        <v>151</v>
      </c>
      <c r="K2" s="5" t="s">
        <v>142</v>
      </c>
      <c r="L2" s="5" t="s">
        <v>150</v>
      </c>
      <c r="M2" s="5" t="s">
        <v>139</v>
      </c>
      <c r="N2" s="5" t="s">
        <v>152</v>
      </c>
      <c r="O2" s="5" t="s">
        <v>143</v>
      </c>
      <c r="P2" s="5" t="s">
        <v>144</v>
      </c>
      <c r="Q2" s="5" t="s">
        <v>145</v>
      </c>
    </row>
    <row r="3" spans="1:17" x14ac:dyDescent="0.2">
      <c r="A3" s="5" t="s">
        <v>1</v>
      </c>
      <c r="B3" s="5" t="s">
        <v>215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1</v>
      </c>
      <c r="I3" s="5">
        <v>0</v>
      </c>
      <c r="J3" s="5">
        <v>0</v>
      </c>
      <c r="K3" s="5">
        <v>0.63600000000000001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</row>
    <row r="4" spans="1:17" x14ac:dyDescent="0.2">
      <c r="A4" s="5" t="s">
        <v>2</v>
      </c>
      <c r="B4" s="5" t="s">
        <v>216</v>
      </c>
      <c r="C4" s="5">
        <f t="shared" ref="C4:C12" si="0">E4+I4+M4</f>
        <v>424</v>
      </c>
      <c r="D4" s="5">
        <f t="shared" ref="D4:D12" si="1">E4/C4</f>
        <v>1.8867924528301886E-2</v>
      </c>
      <c r="E4" s="5">
        <v>8</v>
      </c>
      <c r="F4" s="5">
        <v>1</v>
      </c>
      <c r="G4" s="5">
        <f t="shared" ref="G4:G12" si="2">F4/E4</f>
        <v>0.125</v>
      </c>
      <c r="H4" s="5">
        <f t="shared" ref="H4:H12" si="3">I4/C4</f>
        <v>0.97405660377358494</v>
      </c>
      <c r="I4" s="5">
        <f t="shared" ref="I4:I12" si="4">ROUND(J4/K4,0)</f>
        <v>413</v>
      </c>
      <c r="J4" s="5">
        <v>312</v>
      </c>
      <c r="K4" s="5">
        <v>0.755</v>
      </c>
      <c r="L4" s="5">
        <f t="shared" ref="L4:L12" si="5">M4/C4</f>
        <v>7.0754716981132077E-3</v>
      </c>
      <c r="M4" s="5">
        <f t="shared" ref="M4:M12" si="6">ROUND(N4/O4,0)</f>
        <v>3</v>
      </c>
      <c r="N4" s="5">
        <v>1</v>
      </c>
      <c r="O4" s="5">
        <v>0.33300000000000002</v>
      </c>
      <c r="P4" s="5">
        <v>0.52</v>
      </c>
      <c r="Q4" s="5">
        <v>0.52</v>
      </c>
    </row>
    <row r="5" spans="1:17" x14ac:dyDescent="0.2">
      <c r="A5" s="5" t="s">
        <v>3</v>
      </c>
      <c r="B5" s="5" t="s">
        <v>217</v>
      </c>
      <c r="C5" s="5">
        <f t="shared" si="0"/>
        <v>1285</v>
      </c>
      <c r="D5" s="5">
        <f t="shared" si="1"/>
        <v>1.0894941634241245E-2</v>
      </c>
      <c r="E5" s="5">
        <v>14</v>
      </c>
      <c r="F5" s="5">
        <v>0</v>
      </c>
      <c r="G5" s="5">
        <f t="shared" si="2"/>
        <v>0</v>
      </c>
      <c r="H5" s="5">
        <f t="shared" si="3"/>
        <v>0.96420233463035021</v>
      </c>
      <c r="I5" s="5">
        <f t="shared" si="4"/>
        <v>1239</v>
      </c>
      <c r="J5" s="5">
        <v>965</v>
      </c>
      <c r="K5" s="5">
        <v>0.77900000000000003</v>
      </c>
      <c r="L5" s="5">
        <f t="shared" si="5"/>
        <v>2.4902723735408562E-2</v>
      </c>
      <c r="M5" s="5">
        <f t="shared" si="6"/>
        <v>32</v>
      </c>
      <c r="N5" s="5">
        <v>18</v>
      </c>
      <c r="O5" s="5">
        <v>0.56200000000000006</v>
      </c>
      <c r="P5" s="5">
        <v>0.625</v>
      </c>
      <c r="Q5" s="5">
        <v>0.46100000000000002</v>
      </c>
    </row>
    <row r="6" spans="1:17" x14ac:dyDescent="0.2">
      <c r="A6" s="5" t="s">
        <v>4</v>
      </c>
      <c r="B6" s="5" t="s">
        <v>218</v>
      </c>
      <c r="C6" s="5">
        <f t="shared" si="0"/>
        <v>301</v>
      </c>
      <c r="D6" s="5">
        <f t="shared" si="1"/>
        <v>3.3222591362126247E-3</v>
      </c>
      <c r="E6" s="5">
        <v>1</v>
      </c>
      <c r="F6" s="5">
        <v>0</v>
      </c>
      <c r="G6" s="5">
        <f t="shared" si="2"/>
        <v>0</v>
      </c>
      <c r="H6" s="5">
        <f t="shared" si="3"/>
        <v>0.99667774086378735</v>
      </c>
      <c r="I6" s="5">
        <f t="shared" si="4"/>
        <v>300</v>
      </c>
      <c r="J6" s="5">
        <v>263</v>
      </c>
      <c r="K6" s="5">
        <v>0.877</v>
      </c>
      <c r="L6" s="5">
        <f t="shared" si="5"/>
        <v>0</v>
      </c>
      <c r="M6" s="5">
        <v>0</v>
      </c>
      <c r="N6" s="5">
        <v>0</v>
      </c>
      <c r="O6" s="5">
        <v>0</v>
      </c>
      <c r="P6" s="5">
        <v>0.33300000000000002</v>
      </c>
      <c r="Q6" s="5">
        <v>0.51400000000000001</v>
      </c>
    </row>
    <row r="7" spans="1:17" x14ac:dyDescent="0.2">
      <c r="A7" s="5" t="s">
        <v>5</v>
      </c>
      <c r="B7" s="5" t="s">
        <v>219</v>
      </c>
      <c r="C7" s="5">
        <f t="shared" si="0"/>
        <v>224</v>
      </c>
      <c r="D7" s="5">
        <f t="shared" si="1"/>
        <v>8.9285714285714281E-3</v>
      </c>
      <c r="E7" s="5">
        <v>2</v>
      </c>
      <c r="F7" s="5">
        <v>0</v>
      </c>
      <c r="G7" s="5">
        <f t="shared" si="2"/>
        <v>0</v>
      </c>
      <c r="H7" s="5">
        <f t="shared" si="3"/>
        <v>0.9910714285714286</v>
      </c>
      <c r="I7" s="5">
        <f t="shared" si="4"/>
        <v>222</v>
      </c>
      <c r="J7" s="5">
        <v>178</v>
      </c>
      <c r="K7" s="5">
        <v>0.80200000000000005</v>
      </c>
      <c r="L7" s="5">
        <f t="shared" si="5"/>
        <v>0</v>
      </c>
      <c r="M7" s="5">
        <v>0</v>
      </c>
      <c r="N7" s="5">
        <v>0</v>
      </c>
      <c r="O7" s="5">
        <v>0</v>
      </c>
      <c r="P7" s="5">
        <v>0.78600000000000003</v>
      </c>
      <c r="Q7" s="5">
        <v>0.54800000000000004</v>
      </c>
    </row>
    <row r="8" spans="1:17" x14ac:dyDescent="0.2">
      <c r="A8" s="5" t="s">
        <v>6</v>
      </c>
      <c r="B8" s="5" t="s">
        <v>220</v>
      </c>
      <c r="C8" s="5">
        <f t="shared" si="0"/>
        <v>756</v>
      </c>
      <c r="D8" s="5">
        <f t="shared" si="1"/>
        <v>3.1746031746031744E-2</v>
      </c>
      <c r="E8" s="5">
        <v>24</v>
      </c>
      <c r="F8" s="5">
        <v>0</v>
      </c>
      <c r="G8" s="5">
        <f t="shared" si="2"/>
        <v>0</v>
      </c>
      <c r="H8" s="5">
        <f t="shared" si="3"/>
        <v>0.95899470899470896</v>
      </c>
      <c r="I8" s="5">
        <f t="shared" si="4"/>
        <v>725</v>
      </c>
      <c r="J8" s="5">
        <v>578</v>
      </c>
      <c r="K8" s="5">
        <v>0.79700000000000004</v>
      </c>
      <c r="L8" s="5">
        <f t="shared" si="5"/>
        <v>9.2592592592592587E-3</v>
      </c>
      <c r="M8" s="5">
        <f t="shared" si="6"/>
        <v>7</v>
      </c>
      <c r="N8" s="5">
        <v>3</v>
      </c>
      <c r="O8" s="5">
        <v>0.42899999999999999</v>
      </c>
      <c r="P8" s="5">
        <v>0.61799999999999999</v>
      </c>
      <c r="Q8" s="5">
        <v>0.56499999999999995</v>
      </c>
    </row>
    <row r="9" spans="1:17" x14ac:dyDescent="0.2">
      <c r="A9" s="5" t="s">
        <v>7</v>
      </c>
      <c r="B9" s="5" t="s">
        <v>221</v>
      </c>
      <c r="C9" s="5">
        <f t="shared" si="0"/>
        <v>616</v>
      </c>
      <c r="D9" s="5">
        <f t="shared" si="1"/>
        <v>3.0844155844155844E-2</v>
      </c>
      <c r="E9" s="5">
        <v>19</v>
      </c>
      <c r="F9" s="5">
        <v>2</v>
      </c>
      <c r="G9" s="5">
        <f t="shared" si="2"/>
        <v>0.10526315789473684</v>
      </c>
      <c r="H9" s="5">
        <f t="shared" si="3"/>
        <v>0.93344155844155841</v>
      </c>
      <c r="I9" s="5">
        <f t="shared" si="4"/>
        <v>575</v>
      </c>
      <c r="J9" s="5">
        <v>467</v>
      </c>
      <c r="K9" s="5">
        <v>0.81200000000000006</v>
      </c>
      <c r="L9" s="5">
        <f t="shared" si="5"/>
        <v>3.5714285714285712E-2</v>
      </c>
      <c r="M9" s="5">
        <f t="shared" si="6"/>
        <v>22</v>
      </c>
      <c r="N9" s="5">
        <v>14</v>
      </c>
      <c r="O9" s="5">
        <v>0.63600000000000001</v>
      </c>
      <c r="P9" s="5">
        <v>0.52200000000000002</v>
      </c>
      <c r="Q9" s="5">
        <v>0.52300000000000002</v>
      </c>
    </row>
    <row r="10" spans="1:17" x14ac:dyDescent="0.2">
      <c r="A10" s="5" t="s">
        <v>8</v>
      </c>
      <c r="B10" s="5" t="s">
        <v>222</v>
      </c>
      <c r="C10" s="5">
        <f t="shared" si="0"/>
        <v>780</v>
      </c>
      <c r="D10" s="5">
        <f t="shared" si="1"/>
        <v>2.8205128205128206E-2</v>
      </c>
      <c r="E10" s="5">
        <v>22</v>
      </c>
      <c r="F10" s="5">
        <v>2</v>
      </c>
      <c r="G10" s="5">
        <f t="shared" si="2"/>
        <v>9.0909090909090912E-2</v>
      </c>
      <c r="H10" s="5">
        <f t="shared" si="3"/>
        <v>0.95256410256410251</v>
      </c>
      <c r="I10" s="5">
        <f t="shared" si="4"/>
        <v>743</v>
      </c>
      <c r="J10" s="5">
        <v>631</v>
      </c>
      <c r="K10" s="5">
        <v>0.84899999999999998</v>
      </c>
      <c r="L10" s="5">
        <f t="shared" si="5"/>
        <v>1.9230769230769232E-2</v>
      </c>
      <c r="M10" s="5">
        <f t="shared" si="6"/>
        <v>15</v>
      </c>
      <c r="N10" s="5">
        <v>7</v>
      </c>
      <c r="O10" s="5">
        <v>0.46700000000000003</v>
      </c>
      <c r="P10" s="5">
        <v>0.53200000000000003</v>
      </c>
      <c r="Q10" s="5">
        <v>0.56599999999999995</v>
      </c>
    </row>
    <row r="11" spans="1:17" x14ac:dyDescent="0.2">
      <c r="A11" s="5" t="s">
        <v>9</v>
      </c>
      <c r="B11" s="5" t="s">
        <v>223</v>
      </c>
      <c r="C11" s="5">
        <f t="shared" si="0"/>
        <v>1212</v>
      </c>
      <c r="D11" s="5">
        <f t="shared" si="1"/>
        <v>4.8679867986798679E-2</v>
      </c>
      <c r="E11" s="5">
        <v>59</v>
      </c>
      <c r="F11" s="5">
        <v>5</v>
      </c>
      <c r="G11" s="5">
        <f t="shared" si="2"/>
        <v>8.4745762711864403E-2</v>
      </c>
      <c r="H11" s="5">
        <f t="shared" si="3"/>
        <v>0.87541254125412538</v>
      </c>
      <c r="I11" s="5">
        <f t="shared" si="4"/>
        <v>1061</v>
      </c>
      <c r="J11" s="5">
        <v>804</v>
      </c>
      <c r="K11" s="5">
        <v>0.75800000000000001</v>
      </c>
      <c r="L11" s="5">
        <f t="shared" si="5"/>
        <v>7.590759075907591E-2</v>
      </c>
      <c r="M11" s="5">
        <f t="shared" si="6"/>
        <v>92</v>
      </c>
      <c r="N11" s="5">
        <v>42</v>
      </c>
      <c r="O11" s="5">
        <v>0.45700000000000002</v>
      </c>
      <c r="P11" s="5">
        <v>0.67600000000000005</v>
      </c>
      <c r="Q11" s="5">
        <v>0.47699999999999998</v>
      </c>
    </row>
    <row r="12" spans="1:17" x14ac:dyDescent="0.2">
      <c r="A12" s="5" t="s">
        <v>10</v>
      </c>
      <c r="B12" s="5" t="s">
        <v>224</v>
      </c>
      <c r="C12" s="5">
        <f t="shared" si="0"/>
        <v>52</v>
      </c>
      <c r="D12" s="5">
        <f t="shared" si="1"/>
        <v>3.8461538461538464E-2</v>
      </c>
      <c r="E12" s="5">
        <v>2</v>
      </c>
      <c r="F12" s="5">
        <v>1</v>
      </c>
      <c r="G12" s="5">
        <f t="shared" si="2"/>
        <v>0.5</v>
      </c>
      <c r="H12" s="5">
        <f t="shared" si="3"/>
        <v>0.90384615384615385</v>
      </c>
      <c r="I12" s="5">
        <f t="shared" si="4"/>
        <v>47</v>
      </c>
      <c r="J12" s="5">
        <v>33</v>
      </c>
      <c r="K12" s="5">
        <v>0.70199999999999996</v>
      </c>
      <c r="L12" s="5">
        <f t="shared" si="5"/>
        <v>5.7692307692307696E-2</v>
      </c>
      <c r="M12" s="5">
        <f t="shared" si="6"/>
        <v>3</v>
      </c>
      <c r="N12" s="5">
        <v>2</v>
      </c>
      <c r="O12" s="5">
        <v>0.66700000000000004</v>
      </c>
      <c r="P12" s="5">
        <v>0.5</v>
      </c>
      <c r="Q12" s="5">
        <v>0.40899999999999997</v>
      </c>
    </row>
    <row r="13" spans="1:17" x14ac:dyDescent="0.2">
      <c r="A13" s="5" t="s">
        <v>11</v>
      </c>
      <c r="B13" s="5" t="s">
        <v>225</v>
      </c>
      <c r="C13" s="5">
        <f>E13+I13+M13</f>
        <v>370</v>
      </c>
      <c r="D13" s="5">
        <f>E13/C13</f>
        <v>8.3783783783783788E-2</v>
      </c>
      <c r="E13" s="5">
        <v>31</v>
      </c>
      <c r="F13" s="5">
        <v>12</v>
      </c>
      <c r="G13" s="5">
        <f>F13/E13</f>
        <v>0.38709677419354838</v>
      </c>
      <c r="H13" s="5">
        <f>I13/C13</f>
        <v>0.88108108108108107</v>
      </c>
      <c r="I13" s="5">
        <f>ROUND(J13/K13,0)</f>
        <v>326</v>
      </c>
      <c r="J13" s="5">
        <v>211</v>
      </c>
      <c r="K13" s="5">
        <v>0.64700000000000002</v>
      </c>
      <c r="L13" s="5">
        <f>M13/C13</f>
        <v>3.5135135135135137E-2</v>
      </c>
      <c r="M13" s="5">
        <f>ROUND(N13/O13,0)</f>
        <v>13</v>
      </c>
      <c r="N13" s="5">
        <v>6</v>
      </c>
      <c r="O13" s="5">
        <v>0.46200000000000002</v>
      </c>
      <c r="P13" s="5">
        <v>0.6</v>
      </c>
      <c r="Q13" s="5">
        <v>0.39700000000000002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94F49-4CA9-C64D-9812-8AD7B1F50373}">
  <dimension ref="A1:S15"/>
  <sheetViews>
    <sheetView workbookViewId="0">
      <selection activeCell="L9" sqref="L9"/>
    </sheetView>
  </sheetViews>
  <sheetFormatPr baseColWidth="10" defaultRowHeight="16" x14ac:dyDescent="0.2"/>
  <sheetData>
    <row r="1" spans="1:19" x14ac:dyDescent="0.2">
      <c r="A1" s="3"/>
      <c r="B1" s="3"/>
      <c r="C1" s="3" t="s">
        <v>147</v>
      </c>
      <c r="D1" s="3" t="s">
        <v>124</v>
      </c>
      <c r="E1" s="3"/>
      <c r="F1" s="3"/>
      <c r="G1" s="3"/>
      <c r="H1" s="3" t="s">
        <v>126</v>
      </c>
      <c r="I1" s="3"/>
      <c r="J1" s="3"/>
      <c r="K1" s="3"/>
      <c r="L1" s="3" t="s">
        <v>139</v>
      </c>
      <c r="M1" s="3"/>
      <c r="N1" s="3"/>
      <c r="O1" s="3"/>
      <c r="P1" s="3" t="s">
        <v>140</v>
      </c>
      <c r="Q1" s="3" t="s">
        <v>138</v>
      </c>
      <c r="R1" s="3"/>
      <c r="S1" s="3"/>
    </row>
    <row r="2" spans="1:19" x14ac:dyDescent="0.2">
      <c r="A2" s="3"/>
      <c r="B2" s="3"/>
      <c r="C2" s="3" t="s">
        <v>146</v>
      </c>
      <c r="D2" s="3" t="s">
        <v>148</v>
      </c>
      <c r="E2" s="3" t="s">
        <v>124</v>
      </c>
      <c r="F2" s="3" t="s">
        <v>125</v>
      </c>
      <c r="G2" s="3" t="s">
        <v>141</v>
      </c>
      <c r="H2" s="3" t="s">
        <v>149</v>
      </c>
      <c r="I2" s="3" t="s">
        <v>126</v>
      </c>
      <c r="J2" s="3" t="s">
        <v>151</v>
      </c>
      <c r="K2" s="3" t="s">
        <v>142</v>
      </c>
      <c r="L2" s="3" t="s">
        <v>150</v>
      </c>
      <c r="M2" s="3" t="s">
        <v>139</v>
      </c>
      <c r="N2" s="3" t="s">
        <v>152</v>
      </c>
      <c r="O2" s="3" t="s">
        <v>143</v>
      </c>
      <c r="P2" s="3" t="s">
        <v>144</v>
      </c>
      <c r="Q2" s="3" t="s">
        <v>145</v>
      </c>
      <c r="R2" s="3"/>
      <c r="S2" s="3"/>
    </row>
    <row r="3" spans="1:19" x14ac:dyDescent="0.2">
      <c r="A3" s="3" t="s">
        <v>1</v>
      </c>
      <c r="B3" s="3" t="s">
        <v>58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1</v>
      </c>
      <c r="I3" s="3">
        <v>0</v>
      </c>
      <c r="J3" s="3">
        <v>0</v>
      </c>
      <c r="K3" s="3">
        <v>0.51600000000000001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/>
      <c r="S3" s="3"/>
    </row>
    <row r="4" spans="1:19" x14ac:dyDescent="0.2">
      <c r="A4" s="3" t="s">
        <v>2</v>
      </c>
      <c r="B4" s="3" t="s">
        <v>59</v>
      </c>
      <c r="C4" s="3">
        <v>503</v>
      </c>
      <c r="D4" s="3">
        <v>5.9642150000000001E-3</v>
      </c>
      <c r="E4" s="3">
        <v>3</v>
      </c>
      <c r="F4" s="3">
        <v>1</v>
      </c>
      <c r="G4" s="3">
        <v>0.33333333300000001</v>
      </c>
      <c r="H4" s="3">
        <v>0.950298211</v>
      </c>
      <c r="I4" s="3">
        <v>478</v>
      </c>
      <c r="J4" s="3">
        <v>414</v>
      </c>
      <c r="K4" s="3">
        <v>0.86599999999999999</v>
      </c>
      <c r="L4" s="3">
        <v>4.3737575000000001E-2</v>
      </c>
      <c r="M4" s="3">
        <v>22</v>
      </c>
      <c r="N4" s="3">
        <v>15</v>
      </c>
      <c r="O4" s="3">
        <v>0.68200000000000005</v>
      </c>
      <c r="P4" s="3">
        <v>0.55600000000000005</v>
      </c>
      <c r="Q4" s="3">
        <v>0.65400000000000003</v>
      </c>
      <c r="R4" s="3"/>
      <c r="S4" s="3"/>
    </row>
    <row r="5" spans="1:19" x14ac:dyDescent="0.2">
      <c r="A5" s="3" t="s">
        <v>3</v>
      </c>
      <c r="B5" s="3" t="s">
        <v>60</v>
      </c>
      <c r="C5" s="3">
        <v>1025</v>
      </c>
      <c r="D5" s="3">
        <v>9.7560979999999995E-3</v>
      </c>
      <c r="E5" s="3">
        <v>10</v>
      </c>
      <c r="F5" s="3">
        <v>2</v>
      </c>
      <c r="G5" s="3">
        <v>0.2</v>
      </c>
      <c r="H5" s="3">
        <v>0.99024390200000001</v>
      </c>
      <c r="I5" s="3">
        <v>1015</v>
      </c>
      <c r="J5" s="3">
        <v>919</v>
      </c>
      <c r="K5" s="3">
        <v>0.90500000000000003</v>
      </c>
      <c r="L5" s="3">
        <v>0</v>
      </c>
      <c r="M5" s="3">
        <v>0</v>
      </c>
      <c r="N5" s="3">
        <v>0</v>
      </c>
      <c r="O5" s="3">
        <v>0</v>
      </c>
      <c r="P5" s="3">
        <v>0.65</v>
      </c>
      <c r="Q5" s="3">
        <v>0.61499999999999999</v>
      </c>
      <c r="R5" s="3"/>
      <c r="S5" s="3"/>
    </row>
    <row r="6" spans="1:19" x14ac:dyDescent="0.2">
      <c r="A6" s="3" t="s">
        <v>4</v>
      </c>
      <c r="B6" s="3" t="s">
        <v>61</v>
      </c>
      <c r="C6" s="3">
        <v>1998</v>
      </c>
      <c r="D6" s="3">
        <v>1.6016016000000001E-2</v>
      </c>
      <c r="E6" s="3">
        <v>32</v>
      </c>
      <c r="F6" s="3">
        <v>4</v>
      </c>
      <c r="G6" s="3">
        <v>0.125</v>
      </c>
      <c r="H6" s="3">
        <v>0.97397397399999996</v>
      </c>
      <c r="I6" s="3">
        <v>1946</v>
      </c>
      <c r="J6" s="3">
        <v>1623</v>
      </c>
      <c r="K6" s="3">
        <v>0.83399999999999996</v>
      </c>
      <c r="L6" s="3">
        <v>1.001001E-2</v>
      </c>
      <c r="M6" s="3">
        <v>20</v>
      </c>
      <c r="N6" s="3">
        <v>12</v>
      </c>
      <c r="O6" s="3">
        <v>0.6</v>
      </c>
      <c r="P6" s="3">
        <v>0.63200000000000001</v>
      </c>
      <c r="Q6" s="3">
        <v>0.502</v>
      </c>
      <c r="R6" s="3"/>
      <c r="S6" s="3"/>
    </row>
    <row r="7" spans="1:19" x14ac:dyDescent="0.2">
      <c r="A7" s="3" t="s">
        <v>5</v>
      </c>
      <c r="B7" s="3" t="s">
        <v>62</v>
      </c>
      <c r="C7" s="3">
        <v>1692</v>
      </c>
      <c r="D7" s="3">
        <v>4.7281320000000003E-3</v>
      </c>
      <c r="E7" s="3">
        <v>8</v>
      </c>
      <c r="F7" s="3">
        <v>1</v>
      </c>
      <c r="G7" s="3">
        <v>0.125</v>
      </c>
      <c r="H7" s="3">
        <v>0.98226950400000002</v>
      </c>
      <c r="I7" s="3">
        <v>1662</v>
      </c>
      <c r="J7" s="3">
        <v>1328</v>
      </c>
      <c r="K7" s="3">
        <v>0.79900000000000004</v>
      </c>
      <c r="L7" s="3">
        <v>1.3002364000000001E-2</v>
      </c>
      <c r="M7" s="3">
        <v>22</v>
      </c>
      <c r="N7" s="3">
        <v>16</v>
      </c>
      <c r="O7" s="3">
        <v>0.72699999999999998</v>
      </c>
      <c r="P7" s="3">
        <v>0.47399999999999998</v>
      </c>
      <c r="Q7" s="3">
        <v>0.56100000000000005</v>
      </c>
      <c r="R7" s="3"/>
      <c r="S7" s="3"/>
    </row>
    <row r="8" spans="1:19" x14ac:dyDescent="0.2">
      <c r="A8" s="3" t="s">
        <v>6</v>
      </c>
      <c r="B8" s="3" t="s">
        <v>63</v>
      </c>
      <c r="C8" s="3">
        <v>553</v>
      </c>
      <c r="D8" s="3">
        <v>2.3508136999999998E-2</v>
      </c>
      <c r="E8" s="3">
        <v>13</v>
      </c>
      <c r="F8" s="3">
        <v>1</v>
      </c>
      <c r="G8" s="3">
        <v>7.6923077000000006E-2</v>
      </c>
      <c r="H8" s="3">
        <v>0.94755876999999999</v>
      </c>
      <c r="I8" s="3">
        <v>524</v>
      </c>
      <c r="J8" s="3">
        <v>439</v>
      </c>
      <c r="K8" s="3">
        <v>0.83799999999999997</v>
      </c>
      <c r="L8" s="3">
        <v>2.8933092000000001E-2</v>
      </c>
      <c r="M8" s="3">
        <v>16</v>
      </c>
      <c r="N8" s="3">
        <v>8</v>
      </c>
      <c r="O8" s="3">
        <v>0.5</v>
      </c>
      <c r="P8" s="3">
        <v>0.63600000000000001</v>
      </c>
      <c r="Q8" s="3">
        <v>0.52700000000000002</v>
      </c>
      <c r="R8" s="3"/>
      <c r="S8" s="3"/>
    </row>
    <row r="9" spans="1:19" x14ac:dyDescent="0.2">
      <c r="A9" s="3" t="s">
        <v>7</v>
      </c>
      <c r="B9" s="3" t="s">
        <v>64</v>
      </c>
      <c r="C9" s="3">
        <v>1968</v>
      </c>
      <c r="D9" s="3">
        <v>1.8292683000000001E-2</v>
      </c>
      <c r="E9" s="3">
        <v>36</v>
      </c>
      <c r="F9" s="3">
        <v>4</v>
      </c>
      <c r="G9" s="3">
        <v>0.111111111</v>
      </c>
      <c r="H9" s="3">
        <v>0.93445122000000003</v>
      </c>
      <c r="I9" s="3">
        <v>1839</v>
      </c>
      <c r="J9" s="3">
        <v>1576</v>
      </c>
      <c r="K9" s="3">
        <v>0.85699999999999998</v>
      </c>
      <c r="L9" s="3">
        <v>4.7256098000000003E-2</v>
      </c>
      <c r="M9" s="3">
        <v>93</v>
      </c>
      <c r="N9" s="3">
        <v>60</v>
      </c>
      <c r="O9" s="3">
        <v>0.64500000000000002</v>
      </c>
      <c r="P9" s="3">
        <v>0.54200000000000004</v>
      </c>
      <c r="Q9" s="3">
        <v>0.56799999999999995</v>
      </c>
      <c r="R9" s="3"/>
      <c r="S9" s="3"/>
    </row>
    <row r="10" spans="1:19" x14ac:dyDescent="0.2">
      <c r="A10" s="3" t="s">
        <v>8</v>
      </c>
      <c r="B10" s="3" t="s">
        <v>65</v>
      </c>
      <c r="C10" s="3">
        <v>1038</v>
      </c>
      <c r="D10" s="3">
        <v>2.9865124999999999E-2</v>
      </c>
      <c r="E10" s="3">
        <v>31</v>
      </c>
      <c r="F10" s="3">
        <v>4</v>
      </c>
      <c r="G10" s="3">
        <v>0.12903225800000001</v>
      </c>
      <c r="H10" s="3">
        <v>0.95472061699999999</v>
      </c>
      <c r="I10" s="3">
        <v>991</v>
      </c>
      <c r="J10" s="3">
        <v>806</v>
      </c>
      <c r="K10" s="3">
        <v>0.81299999999999994</v>
      </c>
      <c r="L10" s="3">
        <v>1.5414258E-2</v>
      </c>
      <c r="M10" s="3">
        <v>16</v>
      </c>
      <c r="N10" s="3">
        <v>7</v>
      </c>
      <c r="O10" s="3">
        <v>0.438</v>
      </c>
      <c r="P10" s="3">
        <v>0.56799999999999995</v>
      </c>
      <c r="Q10" s="3">
        <v>0.45700000000000002</v>
      </c>
      <c r="R10" s="3"/>
      <c r="S10" s="3"/>
    </row>
    <row r="11" spans="1:19" x14ac:dyDescent="0.2">
      <c r="A11" s="3" t="s">
        <v>9</v>
      </c>
      <c r="B11" s="3" t="s">
        <v>66</v>
      </c>
      <c r="C11" s="3">
        <v>896</v>
      </c>
      <c r="D11" s="3">
        <v>7.9241070999999996E-2</v>
      </c>
      <c r="E11" s="3">
        <v>71</v>
      </c>
      <c r="F11" s="3">
        <v>10</v>
      </c>
      <c r="G11" s="3">
        <v>0.14084506999999999</v>
      </c>
      <c r="H11" s="3">
        <v>0.82254464299999996</v>
      </c>
      <c r="I11" s="3">
        <v>737</v>
      </c>
      <c r="J11" s="3">
        <v>612</v>
      </c>
      <c r="K11" s="3">
        <v>0.83</v>
      </c>
      <c r="L11" s="3">
        <v>9.8214285999999998E-2</v>
      </c>
      <c r="M11" s="3">
        <v>88</v>
      </c>
      <c r="N11" s="3">
        <v>41</v>
      </c>
      <c r="O11" s="3">
        <v>0.46600000000000003</v>
      </c>
      <c r="P11" s="3">
        <v>0.60499999999999998</v>
      </c>
      <c r="Q11" s="3">
        <v>0.47299999999999998</v>
      </c>
      <c r="R11" s="3"/>
      <c r="S11" s="3"/>
    </row>
    <row r="12" spans="1:19" x14ac:dyDescent="0.2">
      <c r="A12" s="3" t="s">
        <v>10</v>
      </c>
      <c r="B12" s="3" t="s">
        <v>67</v>
      </c>
      <c r="C12" s="3">
        <v>473</v>
      </c>
      <c r="D12" s="3">
        <v>0.12684989399999999</v>
      </c>
      <c r="E12" s="3">
        <v>60</v>
      </c>
      <c r="F12" s="3">
        <v>17</v>
      </c>
      <c r="G12" s="3">
        <v>0.28333333300000002</v>
      </c>
      <c r="H12" s="3">
        <v>0.763213531</v>
      </c>
      <c r="I12" s="3">
        <v>361</v>
      </c>
      <c r="J12" s="3">
        <v>286</v>
      </c>
      <c r="K12" s="3">
        <v>0.79200000000000004</v>
      </c>
      <c r="L12" s="3">
        <v>0.10993657499999999</v>
      </c>
      <c r="M12" s="3">
        <v>52</v>
      </c>
      <c r="N12" s="3">
        <v>31</v>
      </c>
      <c r="O12" s="3">
        <v>0.59599999999999997</v>
      </c>
      <c r="P12" s="3">
        <v>0</v>
      </c>
      <c r="Q12" s="3">
        <v>0.379</v>
      </c>
      <c r="R12" s="3"/>
      <c r="S12" s="3"/>
    </row>
    <row r="13" spans="1:19" x14ac:dyDescent="0.2">
      <c r="A13" s="3" t="s">
        <v>11</v>
      </c>
      <c r="B13" s="3" t="s">
        <v>68</v>
      </c>
      <c r="C13" s="3">
        <v>814</v>
      </c>
      <c r="D13" s="3">
        <v>4.9140048999999998E-2</v>
      </c>
      <c r="E13" s="3">
        <v>40</v>
      </c>
      <c r="F13" s="3">
        <v>3</v>
      </c>
      <c r="G13" s="3">
        <v>7.4999999999999997E-2</v>
      </c>
      <c r="H13" s="3">
        <v>0.899262899</v>
      </c>
      <c r="I13" s="3">
        <v>732</v>
      </c>
      <c r="J13" s="3">
        <v>623</v>
      </c>
      <c r="K13" s="3">
        <v>0.85099999999999998</v>
      </c>
      <c r="L13" s="3">
        <v>5.1597051999999997E-2</v>
      </c>
      <c r="M13" s="3">
        <v>42</v>
      </c>
      <c r="N13" s="3">
        <v>21</v>
      </c>
      <c r="O13" s="3">
        <v>0.5</v>
      </c>
      <c r="P13" s="3">
        <v>0.68600000000000005</v>
      </c>
      <c r="Q13" s="3">
        <v>0.497</v>
      </c>
      <c r="R13" s="3"/>
      <c r="S13" s="3"/>
    </row>
    <row r="14" spans="1:19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</row>
    <row r="15" spans="1:19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E61C6-DFCF-6240-91F7-03E5EB40AED0}">
  <dimension ref="A1:Q15"/>
  <sheetViews>
    <sheetView workbookViewId="0">
      <selection activeCell="L17" sqref="L17"/>
    </sheetView>
  </sheetViews>
  <sheetFormatPr baseColWidth="10" defaultRowHeight="16" x14ac:dyDescent="0.2"/>
  <sheetData>
    <row r="1" spans="1:17" x14ac:dyDescent="0.2">
      <c r="A1" s="3"/>
      <c r="B1" s="3"/>
      <c r="C1" s="3" t="s">
        <v>147</v>
      </c>
      <c r="D1" s="3" t="s">
        <v>124</v>
      </c>
      <c r="E1" s="3"/>
      <c r="F1" s="3"/>
      <c r="G1" s="3"/>
      <c r="H1" s="3" t="s">
        <v>126</v>
      </c>
      <c r="I1" s="3"/>
      <c r="J1" s="3"/>
      <c r="K1" s="3"/>
      <c r="L1" s="3" t="s">
        <v>139</v>
      </c>
      <c r="M1" s="3"/>
      <c r="N1" s="3"/>
      <c r="O1" s="3"/>
      <c r="P1" s="3" t="s">
        <v>140</v>
      </c>
      <c r="Q1" s="3" t="s">
        <v>138</v>
      </c>
    </row>
    <row r="2" spans="1:17" x14ac:dyDescent="0.2">
      <c r="A2" s="3"/>
      <c r="B2" s="3"/>
      <c r="C2" s="3" t="s">
        <v>146</v>
      </c>
      <c r="D2" s="3" t="s">
        <v>148</v>
      </c>
      <c r="E2" s="3" t="s">
        <v>124</v>
      </c>
      <c r="F2" s="3" t="s">
        <v>125</v>
      </c>
      <c r="G2" s="3" t="s">
        <v>141</v>
      </c>
      <c r="H2" s="3" t="s">
        <v>149</v>
      </c>
      <c r="I2" s="3" t="s">
        <v>126</v>
      </c>
      <c r="J2" s="3" t="s">
        <v>151</v>
      </c>
      <c r="K2" s="3" t="s">
        <v>142</v>
      </c>
      <c r="L2" s="3" t="s">
        <v>150</v>
      </c>
      <c r="M2" s="3" t="s">
        <v>139</v>
      </c>
      <c r="N2" s="3" t="s">
        <v>152</v>
      </c>
      <c r="O2" s="3" t="s">
        <v>143</v>
      </c>
      <c r="P2" s="3" t="s">
        <v>144</v>
      </c>
      <c r="Q2" s="3" t="s">
        <v>145</v>
      </c>
    </row>
    <row r="3" spans="1:17" x14ac:dyDescent="0.2">
      <c r="A3" s="3" t="s">
        <v>1</v>
      </c>
      <c r="B3" s="3" t="s">
        <v>69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1</v>
      </c>
      <c r="I3" s="3">
        <v>0</v>
      </c>
      <c r="J3" s="3">
        <v>0</v>
      </c>
      <c r="K3" s="3">
        <v>0.70099999999999996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</row>
    <row r="4" spans="1:17" x14ac:dyDescent="0.2">
      <c r="A4" s="3" t="s">
        <v>2</v>
      </c>
      <c r="B4" s="3" t="s">
        <v>70</v>
      </c>
      <c r="C4" s="3">
        <v>1291</v>
      </c>
      <c r="D4" s="3">
        <v>1.8590240000000001E-2</v>
      </c>
      <c r="E4" s="3">
        <v>24</v>
      </c>
      <c r="F4" s="3">
        <v>1</v>
      </c>
      <c r="G4" s="3">
        <v>4.1666666999999998E-2</v>
      </c>
      <c r="H4" s="3">
        <v>0.94732765299999999</v>
      </c>
      <c r="I4" s="3">
        <v>1223</v>
      </c>
      <c r="J4" s="3">
        <v>1015</v>
      </c>
      <c r="K4" s="3">
        <v>0.83</v>
      </c>
      <c r="L4" s="3">
        <v>3.4082107E-2</v>
      </c>
      <c r="M4" s="3">
        <v>44</v>
      </c>
      <c r="N4" s="3">
        <v>26</v>
      </c>
      <c r="O4" s="3">
        <v>0.59099999999999997</v>
      </c>
      <c r="P4" s="3">
        <v>0.623</v>
      </c>
      <c r="Q4" s="3">
        <v>0.56699999999999995</v>
      </c>
    </row>
    <row r="5" spans="1:17" x14ac:dyDescent="0.2">
      <c r="A5" s="3" t="s">
        <v>3</v>
      </c>
      <c r="B5" s="3" t="s">
        <v>71</v>
      </c>
      <c r="C5" s="3">
        <v>404</v>
      </c>
      <c r="D5" s="3">
        <v>0</v>
      </c>
      <c r="E5" s="3">
        <v>0</v>
      </c>
      <c r="F5" s="3">
        <v>0</v>
      </c>
      <c r="G5" s="3">
        <v>0</v>
      </c>
      <c r="H5" s="3">
        <v>0.99257425700000002</v>
      </c>
      <c r="I5" s="3">
        <v>401</v>
      </c>
      <c r="J5" s="3">
        <v>374</v>
      </c>
      <c r="K5" s="3">
        <v>0.93300000000000005</v>
      </c>
      <c r="L5" s="3">
        <v>7.4257430000000003E-3</v>
      </c>
      <c r="M5" s="3">
        <v>3</v>
      </c>
      <c r="N5" s="3">
        <v>2</v>
      </c>
      <c r="O5" s="3">
        <v>0.66700000000000004</v>
      </c>
      <c r="P5" s="3">
        <v>0.63600000000000001</v>
      </c>
      <c r="Q5" s="3">
        <v>0.45</v>
      </c>
    </row>
    <row r="6" spans="1:17" x14ac:dyDescent="0.2">
      <c r="A6" s="3" t="s">
        <v>4</v>
      </c>
      <c r="B6" s="3" t="s">
        <v>72</v>
      </c>
      <c r="C6" s="3">
        <v>883</v>
      </c>
      <c r="D6" s="3">
        <v>6.7950170000000004E-3</v>
      </c>
      <c r="E6" s="3">
        <v>6</v>
      </c>
      <c r="F6" s="3">
        <v>1</v>
      </c>
      <c r="G6" s="3">
        <v>0.16666666699999999</v>
      </c>
      <c r="H6" s="3">
        <v>0.99207248000000003</v>
      </c>
      <c r="I6" s="3">
        <v>876</v>
      </c>
      <c r="J6" s="3">
        <v>784</v>
      </c>
      <c r="K6" s="3">
        <v>0.89500000000000002</v>
      </c>
      <c r="L6" s="3">
        <v>1.132503E-3</v>
      </c>
      <c r="M6" s="3">
        <v>1</v>
      </c>
      <c r="N6" s="3">
        <v>1</v>
      </c>
      <c r="O6" s="3">
        <v>1</v>
      </c>
      <c r="P6" s="3">
        <v>0.66700000000000004</v>
      </c>
      <c r="Q6" s="3">
        <v>0.41199999999999998</v>
      </c>
    </row>
    <row r="7" spans="1:17" x14ac:dyDescent="0.2">
      <c r="A7" s="3" t="s">
        <v>5</v>
      </c>
      <c r="B7" s="3" t="s">
        <v>73</v>
      </c>
      <c r="C7" s="3">
        <v>608</v>
      </c>
      <c r="D7" s="3">
        <v>3.2894740000000001E-3</v>
      </c>
      <c r="E7" s="3">
        <v>2</v>
      </c>
      <c r="F7" s="3">
        <v>0</v>
      </c>
      <c r="G7" s="3">
        <v>0</v>
      </c>
      <c r="H7" s="3">
        <v>0.96381578899999998</v>
      </c>
      <c r="I7" s="3">
        <v>586</v>
      </c>
      <c r="J7" s="3">
        <v>482</v>
      </c>
      <c r="K7" s="3">
        <v>0.82299999999999995</v>
      </c>
      <c r="L7" s="3">
        <v>3.2894737E-2</v>
      </c>
      <c r="M7" s="3">
        <v>20</v>
      </c>
      <c r="N7" s="3">
        <v>15</v>
      </c>
      <c r="O7" s="3">
        <v>0.75</v>
      </c>
      <c r="P7" s="3">
        <v>0.63600000000000001</v>
      </c>
      <c r="Q7" s="3">
        <v>0.57899999999999996</v>
      </c>
    </row>
    <row r="8" spans="1:17" x14ac:dyDescent="0.2">
      <c r="A8" s="3" t="s">
        <v>6</v>
      </c>
      <c r="B8" s="3" t="s">
        <v>74</v>
      </c>
      <c r="C8" s="3">
        <v>584</v>
      </c>
      <c r="D8" s="3">
        <v>1.5410959E-2</v>
      </c>
      <c r="E8" s="3">
        <v>9</v>
      </c>
      <c r="F8" s="3">
        <v>1</v>
      </c>
      <c r="G8" s="3">
        <v>0.111111111</v>
      </c>
      <c r="H8" s="3">
        <v>0.97773972600000003</v>
      </c>
      <c r="I8" s="3">
        <v>571</v>
      </c>
      <c r="J8" s="3">
        <v>478</v>
      </c>
      <c r="K8" s="3">
        <v>0.83699999999999997</v>
      </c>
      <c r="L8" s="3">
        <v>6.8493149999999999E-3</v>
      </c>
      <c r="M8" s="3">
        <v>4</v>
      </c>
      <c r="N8" s="3">
        <v>3</v>
      </c>
      <c r="O8" s="3">
        <v>0.75</v>
      </c>
      <c r="P8" s="3">
        <v>0.85699999999999998</v>
      </c>
      <c r="Q8" s="3">
        <v>0.312</v>
      </c>
    </row>
    <row r="9" spans="1:17" x14ac:dyDescent="0.2">
      <c r="A9" s="3" t="s">
        <v>7</v>
      </c>
      <c r="B9" s="3" t="s">
        <v>75</v>
      </c>
      <c r="C9" s="3">
        <v>985</v>
      </c>
      <c r="D9" s="3">
        <v>2.8426396E-2</v>
      </c>
      <c r="E9" s="3">
        <v>28</v>
      </c>
      <c r="F9" s="3">
        <v>1</v>
      </c>
      <c r="G9" s="3">
        <v>3.5714285999999998E-2</v>
      </c>
      <c r="H9" s="3">
        <v>0.95532994900000001</v>
      </c>
      <c r="I9" s="3">
        <v>941</v>
      </c>
      <c r="J9" s="3">
        <v>776</v>
      </c>
      <c r="K9" s="3">
        <v>0.82499999999999996</v>
      </c>
      <c r="L9" s="3">
        <v>1.6243654999999999E-2</v>
      </c>
      <c r="M9" s="3">
        <v>16</v>
      </c>
      <c r="N9" s="3">
        <v>8</v>
      </c>
      <c r="O9" s="3">
        <v>0.5</v>
      </c>
      <c r="P9" s="3">
        <v>0.621</v>
      </c>
      <c r="Q9" s="3">
        <v>0.495</v>
      </c>
    </row>
    <row r="10" spans="1:17" x14ac:dyDescent="0.2">
      <c r="A10" s="3" t="s">
        <v>8</v>
      </c>
      <c r="B10" s="3" t="s">
        <v>76</v>
      </c>
      <c r="C10" s="3">
        <v>829</v>
      </c>
      <c r="D10" s="3">
        <v>7.3582629999999996E-2</v>
      </c>
      <c r="E10" s="3">
        <v>61</v>
      </c>
      <c r="F10" s="3">
        <v>7</v>
      </c>
      <c r="G10" s="3">
        <v>0.114754098</v>
      </c>
      <c r="H10" s="3">
        <v>0.80820265400000002</v>
      </c>
      <c r="I10" s="3">
        <v>670</v>
      </c>
      <c r="J10" s="3">
        <v>529</v>
      </c>
      <c r="K10" s="3">
        <v>0.79</v>
      </c>
      <c r="L10" s="3">
        <v>0.118214717</v>
      </c>
      <c r="M10" s="3">
        <v>98</v>
      </c>
      <c r="N10" s="3">
        <v>47</v>
      </c>
      <c r="O10" s="3">
        <v>0.48</v>
      </c>
      <c r="P10" s="3">
        <v>0.61099999999999999</v>
      </c>
      <c r="Q10" s="3">
        <v>0.40699999999999997</v>
      </c>
    </row>
    <row r="11" spans="1:17" x14ac:dyDescent="0.2">
      <c r="A11" s="3" t="s">
        <v>9</v>
      </c>
      <c r="B11" s="3" t="s">
        <v>77</v>
      </c>
      <c r="C11" s="3">
        <v>1815</v>
      </c>
      <c r="D11" s="3">
        <v>4.6280992E-2</v>
      </c>
      <c r="E11" s="3">
        <v>84</v>
      </c>
      <c r="F11" s="3">
        <v>8</v>
      </c>
      <c r="G11" s="3">
        <v>9.5238094999999995E-2</v>
      </c>
      <c r="H11" s="3">
        <v>0.93223140500000001</v>
      </c>
      <c r="I11" s="3">
        <v>1692</v>
      </c>
      <c r="J11" s="3">
        <v>1337</v>
      </c>
      <c r="K11" s="3">
        <v>0.79</v>
      </c>
      <c r="L11" s="3">
        <v>2.1487603000000001E-2</v>
      </c>
      <c r="M11" s="3">
        <v>39</v>
      </c>
      <c r="N11" s="3">
        <v>18</v>
      </c>
      <c r="O11" s="3">
        <v>0.46200000000000002</v>
      </c>
      <c r="P11" s="3">
        <v>0.57799999999999996</v>
      </c>
      <c r="Q11" s="3">
        <v>0.441</v>
      </c>
    </row>
    <row r="12" spans="1:17" x14ac:dyDescent="0.2">
      <c r="A12" s="3" t="s">
        <v>10</v>
      </c>
      <c r="B12" s="3" t="s">
        <v>78</v>
      </c>
      <c r="C12" s="3">
        <v>537</v>
      </c>
      <c r="D12" s="3">
        <v>5.7728119000000001E-2</v>
      </c>
      <c r="E12" s="3">
        <v>31</v>
      </c>
      <c r="F12" s="3">
        <v>0</v>
      </c>
      <c r="G12" s="3">
        <v>0</v>
      </c>
      <c r="H12" s="3">
        <v>0.84729981399999998</v>
      </c>
      <c r="I12" s="3">
        <v>455</v>
      </c>
      <c r="J12" s="3">
        <v>361</v>
      </c>
      <c r="K12" s="3">
        <v>0.79300000000000004</v>
      </c>
      <c r="L12" s="3">
        <v>9.4972066999999993E-2</v>
      </c>
      <c r="M12" s="3">
        <v>51</v>
      </c>
      <c r="N12" s="3">
        <v>23</v>
      </c>
      <c r="O12" s="3">
        <v>0.45100000000000001</v>
      </c>
      <c r="P12" s="3">
        <v>0.51400000000000001</v>
      </c>
      <c r="Q12" s="3">
        <v>0.47399999999999998</v>
      </c>
    </row>
    <row r="13" spans="1:17" x14ac:dyDescent="0.2">
      <c r="A13" s="3" t="s">
        <v>11</v>
      </c>
      <c r="B13" s="3" t="s">
        <v>79</v>
      </c>
      <c r="C13" s="3">
        <v>147</v>
      </c>
      <c r="D13" s="3">
        <v>4.0816326999999999E-2</v>
      </c>
      <c r="E13" s="3">
        <v>6</v>
      </c>
      <c r="F13" s="3">
        <v>1</v>
      </c>
      <c r="G13" s="3">
        <v>0.16666666699999999</v>
      </c>
      <c r="H13" s="3">
        <v>0.93197278900000002</v>
      </c>
      <c r="I13" s="3">
        <v>137</v>
      </c>
      <c r="J13" s="3">
        <v>109</v>
      </c>
      <c r="K13" s="3">
        <v>0.79600000000000004</v>
      </c>
      <c r="L13" s="3">
        <v>2.7210884000000001E-2</v>
      </c>
      <c r="M13" s="3">
        <v>4</v>
      </c>
      <c r="N13" s="3">
        <v>2</v>
      </c>
      <c r="O13" s="3">
        <v>0.5</v>
      </c>
      <c r="P13" s="3">
        <v>0.25</v>
      </c>
      <c r="Q13" s="3">
        <v>0.377</v>
      </c>
    </row>
    <row r="14" spans="1:17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</row>
    <row r="15" spans="1:17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FEFA3-F06F-4A42-BE42-DEE9D554CEEA}">
  <dimension ref="A1:R14"/>
  <sheetViews>
    <sheetView workbookViewId="0">
      <selection sqref="A1:R14"/>
    </sheetView>
  </sheetViews>
  <sheetFormatPr baseColWidth="10" defaultRowHeight="16" x14ac:dyDescent="0.2"/>
  <sheetData>
    <row r="1" spans="1:18" x14ac:dyDescent="0.2">
      <c r="A1" s="3"/>
      <c r="B1" s="3"/>
      <c r="C1" s="3" t="s">
        <v>147</v>
      </c>
      <c r="D1" s="3" t="s">
        <v>124</v>
      </c>
      <c r="E1" s="3"/>
      <c r="F1" s="3"/>
      <c r="G1" s="3"/>
      <c r="H1" s="3" t="s">
        <v>126</v>
      </c>
      <c r="I1" s="3"/>
      <c r="J1" s="3"/>
      <c r="K1" s="3"/>
      <c r="L1" s="3" t="s">
        <v>139</v>
      </c>
      <c r="M1" s="3"/>
      <c r="N1" s="3"/>
      <c r="O1" s="3"/>
      <c r="P1" s="3" t="s">
        <v>140</v>
      </c>
      <c r="Q1" s="3" t="s">
        <v>138</v>
      </c>
      <c r="R1" s="3"/>
    </row>
    <row r="2" spans="1:18" x14ac:dyDescent="0.2">
      <c r="A2" s="3"/>
      <c r="B2" s="3"/>
      <c r="C2" s="3" t="s">
        <v>146</v>
      </c>
      <c r="D2" s="3" t="s">
        <v>148</v>
      </c>
      <c r="E2" s="3" t="s">
        <v>124</v>
      </c>
      <c r="F2" s="3" t="s">
        <v>125</v>
      </c>
      <c r="G2" s="3" t="s">
        <v>141</v>
      </c>
      <c r="H2" s="3" t="s">
        <v>149</v>
      </c>
      <c r="I2" s="3" t="s">
        <v>126</v>
      </c>
      <c r="J2" s="3" t="s">
        <v>151</v>
      </c>
      <c r="K2" s="3" t="s">
        <v>142</v>
      </c>
      <c r="L2" s="3" t="s">
        <v>150</v>
      </c>
      <c r="M2" s="3" t="s">
        <v>139</v>
      </c>
      <c r="N2" s="3" t="s">
        <v>152</v>
      </c>
      <c r="O2" s="3" t="s">
        <v>143</v>
      </c>
      <c r="P2" s="3" t="s">
        <v>144</v>
      </c>
      <c r="Q2" s="3" t="s">
        <v>145</v>
      </c>
      <c r="R2" s="3"/>
    </row>
    <row r="3" spans="1:18" x14ac:dyDescent="0.2">
      <c r="A3" s="3" t="s">
        <v>1</v>
      </c>
      <c r="B3" s="3" t="s">
        <v>25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1</v>
      </c>
      <c r="I3" s="3">
        <v>0</v>
      </c>
      <c r="J3" s="3">
        <v>0</v>
      </c>
      <c r="K3" s="3">
        <v>0.84299999999999997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/>
    </row>
    <row r="4" spans="1:18" x14ac:dyDescent="0.2">
      <c r="A4" s="3" t="s">
        <v>2</v>
      </c>
      <c r="B4" s="3" t="s">
        <v>26</v>
      </c>
      <c r="C4" s="3">
        <v>1112</v>
      </c>
      <c r="D4" s="3">
        <v>1.5287769999999999E-2</v>
      </c>
      <c r="E4" s="3">
        <v>17</v>
      </c>
      <c r="F4" s="3">
        <v>0</v>
      </c>
      <c r="G4" s="3">
        <v>0</v>
      </c>
      <c r="H4" s="3">
        <v>0.961330935</v>
      </c>
      <c r="I4" s="3">
        <v>1069</v>
      </c>
      <c r="J4" s="3">
        <v>920</v>
      </c>
      <c r="K4" s="3">
        <v>0.86099999999999999</v>
      </c>
      <c r="L4" s="3">
        <v>2.3381295E-2</v>
      </c>
      <c r="M4" s="3">
        <v>26</v>
      </c>
      <c r="N4" s="3">
        <v>14</v>
      </c>
      <c r="O4" s="3">
        <v>0.53800000000000003</v>
      </c>
      <c r="P4" s="3">
        <v>0.65100000000000002</v>
      </c>
      <c r="Q4" s="3">
        <v>0.53100000000000003</v>
      </c>
      <c r="R4" s="3"/>
    </row>
    <row r="5" spans="1:18" x14ac:dyDescent="0.2">
      <c r="A5" s="3" t="s">
        <v>3</v>
      </c>
      <c r="B5" s="3" t="s">
        <v>27</v>
      </c>
      <c r="C5" s="3">
        <v>2418</v>
      </c>
      <c r="D5" s="3">
        <v>1.4061208E-2</v>
      </c>
      <c r="E5" s="3">
        <v>34</v>
      </c>
      <c r="F5" s="3">
        <v>2</v>
      </c>
      <c r="G5" s="3">
        <v>5.8823528999999999E-2</v>
      </c>
      <c r="H5" s="3">
        <v>0.98511166299999997</v>
      </c>
      <c r="I5" s="3">
        <v>2382</v>
      </c>
      <c r="J5" s="3">
        <v>2175</v>
      </c>
      <c r="K5" s="3">
        <v>0.91300000000000003</v>
      </c>
      <c r="L5" s="3">
        <v>8.2713000000000003E-4</v>
      </c>
      <c r="M5" s="3">
        <v>2</v>
      </c>
      <c r="N5" s="3">
        <v>1</v>
      </c>
      <c r="O5" s="3">
        <v>0.5</v>
      </c>
      <c r="P5" s="3">
        <v>0.55600000000000005</v>
      </c>
      <c r="Q5" s="3">
        <v>0.76800000000000002</v>
      </c>
      <c r="R5" s="3"/>
    </row>
    <row r="6" spans="1:18" x14ac:dyDescent="0.2">
      <c r="A6" s="3" t="s">
        <v>4</v>
      </c>
      <c r="B6" s="3" t="s">
        <v>28</v>
      </c>
      <c r="C6" s="3">
        <v>1395</v>
      </c>
      <c r="D6" s="3">
        <v>7.8853050000000004E-3</v>
      </c>
      <c r="E6" s="3">
        <v>11</v>
      </c>
      <c r="F6" s="3">
        <v>0</v>
      </c>
      <c r="G6" s="3">
        <v>0</v>
      </c>
      <c r="H6" s="3">
        <v>0.98709677399999995</v>
      </c>
      <c r="I6" s="3">
        <v>1377</v>
      </c>
      <c r="J6" s="3">
        <v>1208</v>
      </c>
      <c r="K6" s="3">
        <v>0.877</v>
      </c>
      <c r="L6" s="3">
        <v>5.0179209999999998E-3</v>
      </c>
      <c r="M6" s="3">
        <v>7</v>
      </c>
      <c r="N6" s="3">
        <v>6</v>
      </c>
      <c r="O6" s="3">
        <v>0.85699999999999998</v>
      </c>
      <c r="P6" s="3">
        <v>0.64700000000000002</v>
      </c>
      <c r="Q6" s="3">
        <v>0.66</v>
      </c>
      <c r="R6" s="3"/>
    </row>
    <row r="7" spans="1:18" x14ac:dyDescent="0.2">
      <c r="A7" s="3" t="s">
        <v>5</v>
      </c>
      <c r="B7" s="3" t="s">
        <v>29</v>
      </c>
      <c r="C7" s="3">
        <v>1360</v>
      </c>
      <c r="D7" s="3">
        <v>2.2794117999999999E-2</v>
      </c>
      <c r="E7" s="3">
        <v>31</v>
      </c>
      <c r="F7" s="3">
        <v>2</v>
      </c>
      <c r="G7" s="3">
        <v>6.4516129000000005E-2</v>
      </c>
      <c r="H7" s="3">
        <v>0.945588235</v>
      </c>
      <c r="I7" s="3">
        <v>1286</v>
      </c>
      <c r="J7" s="3">
        <v>1011</v>
      </c>
      <c r="K7" s="3">
        <v>0.78600000000000003</v>
      </c>
      <c r="L7" s="3">
        <v>3.1617646999999999E-2</v>
      </c>
      <c r="M7" s="3">
        <v>43</v>
      </c>
      <c r="N7" s="3">
        <v>26</v>
      </c>
      <c r="O7" s="3">
        <v>0.60499999999999998</v>
      </c>
      <c r="P7" s="3">
        <v>0.67900000000000005</v>
      </c>
      <c r="Q7" s="3">
        <v>0.45900000000000002</v>
      </c>
      <c r="R7" s="3"/>
    </row>
    <row r="8" spans="1:18" x14ac:dyDescent="0.2">
      <c r="A8" s="3" t="s">
        <v>6</v>
      </c>
      <c r="B8" s="3" t="s">
        <v>30</v>
      </c>
      <c r="C8" s="3">
        <v>733</v>
      </c>
      <c r="D8" s="3">
        <v>2.3192359999999999E-2</v>
      </c>
      <c r="E8" s="3">
        <v>17</v>
      </c>
      <c r="F8" s="3">
        <v>1</v>
      </c>
      <c r="G8" s="3">
        <v>5.8823528999999999E-2</v>
      </c>
      <c r="H8" s="3">
        <v>0.94406548400000001</v>
      </c>
      <c r="I8" s="3">
        <v>692</v>
      </c>
      <c r="J8" s="3">
        <v>629</v>
      </c>
      <c r="K8" s="3">
        <v>0.90900000000000003</v>
      </c>
      <c r="L8" s="3">
        <v>3.2742156000000001E-2</v>
      </c>
      <c r="M8" s="3">
        <v>24</v>
      </c>
      <c r="N8" s="3">
        <v>14</v>
      </c>
      <c r="O8" s="3">
        <v>0.58299999999999996</v>
      </c>
      <c r="P8" s="3">
        <v>0.53800000000000003</v>
      </c>
      <c r="Q8" s="3">
        <v>0.45200000000000001</v>
      </c>
      <c r="R8" s="3"/>
    </row>
    <row r="9" spans="1:18" x14ac:dyDescent="0.2">
      <c r="A9" s="3" t="s">
        <v>7</v>
      </c>
      <c r="B9" s="3" t="s">
        <v>31</v>
      </c>
      <c r="C9" s="3">
        <v>1684</v>
      </c>
      <c r="D9" s="3">
        <v>2.0190024000000001E-2</v>
      </c>
      <c r="E9" s="3">
        <v>34</v>
      </c>
      <c r="F9" s="3">
        <v>4</v>
      </c>
      <c r="G9" s="3">
        <v>0.117647059</v>
      </c>
      <c r="H9" s="3">
        <v>0.96318289800000001</v>
      </c>
      <c r="I9" s="3">
        <v>1622</v>
      </c>
      <c r="J9" s="3">
        <v>1421</v>
      </c>
      <c r="K9" s="3">
        <v>0.876</v>
      </c>
      <c r="L9" s="3">
        <v>1.6627078E-2</v>
      </c>
      <c r="M9" s="3">
        <v>28</v>
      </c>
      <c r="N9" s="3">
        <v>17</v>
      </c>
      <c r="O9" s="3">
        <v>0.60699999999999998</v>
      </c>
      <c r="P9" s="3">
        <v>0.56100000000000005</v>
      </c>
      <c r="Q9" s="3">
        <v>0.498</v>
      </c>
      <c r="R9" s="3"/>
    </row>
    <row r="10" spans="1:18" x14ac:dyDescent="0.2">
      <c r="A10" s="3" t="s">
        <v>8</v>
      </c>
      <c r="B10" s="3" t="s">
        <v>32</v>
      </c>
      <c r="C10" s="3">
        <v>453</v>
      </c>
      <c r="D10" s="3">
        <v>3.7527593999999997E-2</v>
      </c>
      <c r="E10" s="3">
        <v>17</v>
      </c>
      <c r="F10" s="3">
        <v>0</v>
      </c>
      <c r="G10" s="3">
        <v>0</v>
      </c>
      <c r="H10" s="3">
        <v>0.88520971299999995</v>
      </c>
      <c r="I10" s="3">
        <v>401</v>
      </c>
      <c r="J10" s="3">
        <v>332</v>
      </c>
      <c r="K10" s="3">
        <v>0.82799999999999996</v>
      </c>
      <c r="L10" s="3">
        <v>7.7262692999999993E-2</v>
      </c>
      <c r="M10" s="3">
        <v>35</v>
      </c>
      <c r="N10" s="3">
        <v>15</v>
      </c>
      <c r="O10" s="3">
        <v>0.42899999999999999</v>
      </c>
      <c r="P10" s="3">
        <v>0.40899999999999997</v>
      </c>
      <c r="Q10" s="3">
        <v>0.45400000000000001</v>
      </c>
      <c r="R10" s="3"/>
    </row>
    <row r="11" spans="1:18" x14ac:dyDescent="0.2">
      <c r="A11" s="3" t="s">
        <v>9</v>
      </c>
      <c r="B11" s="3" t="s">
        <v>33</v>
      </c>
      <c r="C11" s="3">
        <v>1008</v>
      </c>
      <c r="D11" s="3">
        <v>8.0357143000000006E-2</v>
      </c>
      <c r="E11" s="3">
        <v>81</v>
      </c>
      <c r="F11" s="3">
        <v>8</v>
      </c>
      <c r="G11" s="3">
        <v>9.8765432E-2</v>
      </c>
      <c r="H11" s="3">
        <v>0.81746031699999999</v>
      </c>
      <c r="I11" s="3">
        <v>824</v>
      </c>
      <c r="J11" s="3">
        <v>700</v>
      </c>
      <c r="K11" s="3">
        <v>0.85</v>
      </c>
      <c r="L11" s="3">
        <v>0.10218254</v>
      </c>
      <c r="M11" s="3">
        <v>103</v>
      </c>
      <c r="N11" s="3">
        <v>53</v>
      </c>
      <c r="O11" s="3">
        <v>0.51500000000000001</v>
      </c>
      <c r="P11" s="3">
        <v>0.76900000000000002</v>
      </c>
      <c r="Q11" s="3">
        <v>0.39400000000000002</v>
      </c>
      <c r="R11" s="3"/>
    </row>
    <row r="12" spans="1:18" x14ac:dyDescent="0.2">
      <c r="A12" s="3" t="s">
        <v>10</v>
      </c>
      <c r="B12" s="3" t="s">
        <v>34</v>
      </c>
      <c r="C12" s="3">
        <v>436</v>
      </c>
      <c r="D12" s="3">
        <v>8.7155963000000003E-2</v>
      </c>
      <c r="E12" s="3">
        <v>38</v>
      </c>
      <c r="F12" s="3">
        <v>9</v>
      </c>
      <c r="G12" s="3">
        <v>0.236842105</v>
      </c>
      <c r="H12" s="3">
        <v>0.83944954100000002</v>
      </c>
      <c r="I12" s="3">
        <v>366</v>
      </c>
      <c r="J12" s="3">
        <v>275</v>
      </c>
      <c r="K12" s="3">
        <v>0.751</v>
      </c>
      <c r="L12" s="3">
        <v>7.3394495000000004E-2</v>
      </c>
      <c r="M12" s="3">
        <v>32</v>
      </c>
      <c r="N12" s="3">
        <v>14</v>
      </c>
      <c r="O12" s="3">
        <v>0.438</v>
      </c>
      <c r="P12" s="3">
        <v>0.56499999999999995</v>
      </c>
      <c r="Q12" s="3">
        <v>0.40400000000000003</v>
      </c>
      <c r="R12" s="3"/>
    </row>
    <row r="13" spans="1:18" x14ac:dyDescent="0.2">
      <c r="A13" s="3" t="s">
        <v>11</v>
      </c>
      <c r="B13" s="3" t="s">
        <v>35</v>
      </c>
      <c r="C13" s="3">
        <v>464</v>
      </c>
      <c r="D13" s="3">
        <v>9.6982759000000002E-2</v>
      </c>
      <c r="E13" s="3">
        <v>45</v>
      </c>
      <c r="F13" s="3">
        <v>6</v>
      </c>
      <c r="G13" s="3">
        <v>0.133333333</v>
      </c>
      <c r="H13" s="3">
        <v>0.82327586200000002</v>
      </c>
      <c r="I13" s="3">
        <v>382</v>
      </c>
      <c r="J13" s="3">
        <v>299</v>
      </c>
      <c r="K13" s="3">
        <v>0.78300000000000003</v>
      </c>
      <c r="L13" s="3">
        <v>7.9741379000000001E-2</v>
      </c>
      <c r="M13" s="3">
        <v>37</v>
      </c>
      <c r="N13" s="3">
        <v>24</v>
      </c>
      <c r="O13" s="3">
        <v>0.64900000000000002</v>
      </c>
      <c r="P13" s="3">
        <v>0.63200000000000001</v>
      </c>
      <c r="Q13" s="3">
        <v>0.505</v>
      </c>
      <c r="R13" s="3"/>
    </row>
    <row r="14" spans="1:18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96EE3-B5E5-DE4B-9A21-EAA1C06620D5}">
  <dimension ref="A1:Q18"/>
  <sheetViews>
    <sheetView workbookViewId="0">
      <selection activeCell="Q28" sqref="Q28"/>
    </sheetView>
  </sheetViews>
  <sheetFormatPr baseColWidth="10" defaultRowHeight="16" x14ac:dyDescent="0.2"/>
  <sheetData>
    <row r="1" spans="1:17" x14ac:dyDescent="0.2">
      <c r="A1" s="3"/>
      <c r="B1" s="3"/>
      <c r="C1" s="3" t="s">
        <v>147</v>
      </c>
      <c r="D1" s="3" t="s">
        <v>124</v>
      </c>
      <c r="E1" s="3"/>
      <c r="F1" s="3"/>
      <c r="G1" s="3"/>
      <c r="H1" s="3" t="s">
        <v>126</v>
      </c>
      <c r="I1" s="3"/>
      <c r="J1" s="3"/>
      <c r="K1" s="3"/>
      <c r="L1" s="3" t="s">
        <v>139</v>
      </c>
      <c r="M1" s="3"/>
      <c r="N1" s="3"/>
      <c r="O1" s="3"/>
      <c r="P1" s="3" t="s">
        <v>140</v>
      </c>
      <c r="Q1" s="3" t="s">
        <v>138</v>
      </c>
    </row>
    <row r="2" spans="1:17" x14ac:dyDescent="0.2">
      <c r="A2" s="3"/>
      <c r="B2" s="3"/>
      <c r="C2" s="3" t="s">
        <v>146</v>
      </c>
      <c r="D2" s="3" t="s">
        <v>148</v>
      </c>
      <c r="E2" s="3" t="s">
        <v>124</v>
      </c>
      <c r="F2" s="3" t="s">
        <v>125</v>
      </c>
      <c r="G2" s="3" t="s">
        <v>141</v>
      </c>
      <c r="H2" s="3" t="s">
        <v>149</v>
      </c>
      <c r="I2" s="3" t="s">
        <v>126</v>
      </c>
      <c r="J2" s="3" t="s">
        <v>151</v>
      </c>
      <c r="K2" s="3" t="s">
        <v>142</v>
      </c>
      <c r="L2" s="3" t="s">
        <v>150</v>
      </c>
      <c r="M2" s="3" t="s">
        <v>139</v>
      </c>
      <c r="N2" s="3" t="s">
        <v>152</v>
      </c>
      <c r="O2" s="3" t="s">
        <v>143</v>
      </c>
      <c r="P2" s="3" t="s">
        <v>144</v>
      </c>
      <c r="Q2" s="3" t="s">
        <v>145</v>
      </c>
    </row>
    <row r="3" spans="1:17" x14ac:dyDescent="0.2">
      <c r="A3" s="3" t="s">
        <v>1</v>
      </c>
      <c r="B3" s="3" t="s">
        <v>91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1</v>
      </c>
      <c r="I3" s="3">
        <v>0</v>
      </c>
      <c r="J3" s="3">
        <v>0</v>
      </c>
      <c r="K3" s="3">
        <v>0.79600000000000004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</row>
    <row r="4" spans="1:17" x14ac:dyDescent="0.2">
      <c r="A4" s="3" t="s">
        <v>2</v>
      </c>
      <c r="B4" s="3" t="s">
        <v>92</v>
      </c>
      <c r="C4" s="3">
        <v>714</v>
      </c>
      <c r="D4" s="3">
        <v>8.4033609999999998E-3</v>
      </c>
      <c r="E4" s="3">
        <v>6</v>
      </c>
      <c r="F4" s="3">
        <v>0</v>
      </c>
      <c r="G4" s="3">
        <v>0</v>
      </c>
      <c r="H4" s="3">
        <v>0.98039215700000004</v>
      </c>
      <c r="I4" s="3">
        <v>700</v>
      </c>
      <c r="J4" s="3">
        <v>603</v>
      </c>
      <c r="K4" s="3">
        <v>0.86199999999999999</v>
      </c>
      <c r="L4" s="3">
        <v>1.1204482E-2</v>
      </c>
      <c r="M4" s="3">
        <v>8</v>
      </c>
      <c r="N4" s="3">
        <v>2</v>
      </c>
      <c r="O4" s="3">
        <v>0.25</v>
      </c>
      <c r="P4" s="3">
        <v>0.67600000000000005</v>
      </c>
      <c r="Q4" s="3">
        <v>0.57999999999999996</v>
      </c>
    </row>
    <row r="5" spans="1:17" x14ac:dyDescent="0.2">
      <c r="A5" s="3" t="s">
        <v>3</v>
      </c>
      <c r="B5" s="3" t="s">
        <v>93</v>
      </c>
      <c r="C5" s="3">
        <v>1077</v>
      </c>
      <c r="D5" s="3">
        <v>1.0213556E-2</v>
      </c>
      <c r="E5" s="3">
        <v>11</v>
      </c>
      <c r="F5" s="3">
        <v>1</v>
      </c>
      <c r="G5" s="3">
        <v>9.0909090999999997E-2</v>
      </c>
      <c r="H5" s="3">
        <v>0.97771587699999996</v>
      </c>
      <c r="I5" s="3">
        <v>1053</v>
      </c>
      <c r="J5" s="3">
        <v>878</v>
      </c>
      <c r="K5" s="3">
        <v>0.83399999999999996</v>
      </c>
      <c r="L5" s="3">
        <v>1.2070566E-2</v>
      </c>
      <c r="M5" s="3">
        <v>13</v>
      </c>
      <c r="N5" s="3">
        <v>9</v>
      </c>
      <c r="O5" s="3">
        <v>0.69199999999999995</v>
      </c>
      <c r="P5" s="3">
        <v>0.625</v>
      </c>
      <c r="Q5" s="3">
        <v>0.65100000000000002</v>
      </c>
    </row>
    <row r="6" spans="1:17" x14ac:dyDescent="0.2">
      <c r="A6" s="3" t="s">
        <v>4</v>
      </c>
      <c r="B6" s="3" t="s">
        <v>94</v>
      </c>
      <c r="C6" s="3">
        <v>1918</v>
      </c>
      <c r="D6" s="3">
        <v>5.735141E-3</v>
      </c>
      <c r="E6" s="3">
        <v>11</v>
      </c>
      <c r="F6" s="3">
        <v>3</v>
      </c>
      <c r="G6" s="3">
        <v>0.27272727299999999</v>
      </c>
      <c r="H6" s="3">
        <v>0.99322210600000005</v>
      </c>
      <c r="I6" s="3">
        <v>1905</v>
      </c>
      <c r="J6" s="3">
        <v>1802</v>
      </c>
      <c r="K6" s="3">
        <v>0.94599999999999995</v>
      </c>
      <c r="L6" s="3">
        <v>1.042753E-3</v>
      </c>
      <c r="M6" s="3">
        <v>2</v>
      </c>
      <c r="N6" s="3">
        <v>2</v>
      </c>
      <c r="O6" s="3">
        <v>1</v>
      </c>
      <c r="P6" s="3">
        <v>0.46200000000000002</v>
      </c>
      <c r="Q6" s="3">
        <v>0.66400000000000003</v>
      </c>
    </row>
    <row r="7" spans="1:17" x14ac:dyDescent="0.2">
      <c r="A7" s="3" t="s">
        <v>5</v>
      </c>
      <c r="B7" s="3" t="s">
        <v>95</v>
      </c>
      <c r="C7" s="3">
        <v>1160</v>
      </c>
      <c r="D7" s="3">
        <v>9.4827590000000003E-3</v>
      </c>
      <c r="E7" s="3">
        <v>11</v>
      </c>
      <c r="F7" s="3">
        <v>0</v>
      </c>
      <c r="G7" s="3">
        <v>0</v>
      </c>
      <c r="H7" s="3">
        <v>0.96034482799999998</v>
      </c>
      <c r="I7" s="3">
        <v>1114</v>
      </c>
      <c r="J7" s="3">
        <v>994</v>
      </c>
      <c r="K7" s="3">
        <v>0.89200000000000002</v>
      </c>
      <c r="L7" s="3">
        <v>3.0172414000000002E-2</v>
      </c>
      <c r="M7" s="3">
        <v>35</v>
      </c>
      <c r="N7" s="3">
        <v>17</v>
      </c>
      <c r="O7" s="3">
        <v>0.48599999999999999</v>
      </c>
      <c r="P7" s="3">
        <v>0.48</v>
      </c>
      <c r="Q7" s="3">
        <v>0.55100000000000005</v>
      </c>
    </row>
    <row r="8" spans="1:17" x14ac:dyDescent="0.2">
      <c r="A8" s="3" t="s">
        <v>6</v>
      </c>
      <c r="B8" s="3" t="s">
        <v>96</v>
      </c>
      <c r="C8" s="3">
        <v>1822</v>
      </c>
      <c r="D8" s="3">
        <v>2.5246981000000002E-2</v>
      </c>
      <c r="E8" s="3">
        <v>46</v>
      </c>
      <c r="F8" s="3">
        <v>3</v>
      </c>
      <c r="G8" s="3">
        <v>6.5217391E-2</v>
      </c>
      <c r="H8" s="3">
        <v>0.95334796899999996</v>
      </c>
      <c r="I8" s="3">
        <v>1737</v>
      </c>
      <c r="J8" s="3">
        <v>1513</v>
      </c>
      <c r="K8" s="3">
        <v>0.871</v>
      </c>
      <c r="L8" s="3">
        <v>2.1405048999999999E-2</v>
      </c>
      <c r="M8" s="3">
        <v>39</v>
      </c>
      <c r="N8" s="3">
        <v>23</v>
      </c>
      <c r="O8" s="3">
        <v>0.59</v>
      </c>
      <c r="P8" s="3">
        <v>0.45800000000000002</v>
      </c>
      <c r="Q8" s="3">
        <v>0.49199999999999999</v>
      </c>
    </row>
    <row r="9" spans="1:17" x14ac:dyDescent="0.2">
      <c r="A9" s="3" t="s">
        <v>7</v>
      </c>
      <c r="B9" s="3" t="s">
        <v>97</v>
      </c>
      <c r="C9" s="3">
        <v>1655</v>
      </c>
      <c r="D9" s="3">
        <v>5.4380660000000001E-3</v>
      </c>
      <c r="E9" s="3">
        <v>9</v>
      </c>
      <c r="F9" s="3">
        <v>0</v>
      </c>
      <c r="G9" s="3">
        <v>0</v>
      </c>
      <c r="H9" s="3">
        <v>0.97220543800000003</v>
      </c>
      <c r="I9" s="3">
        <v>1609</v>
      </c>
      <c r="J9" s="3">
        <v>1472</v>
      </c>
      <c r="K9" s="3">
        <v>0.91500000000000004</v>
      </c>
      <c r="L9" s="3">
        <v>2.2356495000000001E-2</v>
      </c>
      <c r="M9" s="3">
        <v>37</v>
      </c>
      <c r="N9" s="3">
        <v>18</v>
      </c>
      <c r="O9" s="3">
        <v>0.48499999999999999</v>
      </c>
      <c r="P9" s="3">
        <v>0.54800000000000004</v>
      </c>
      <c r="Q9" s="3">
        <v>0.55100000000000005</v>
      </c>
    </row>
    <row r="10" spans="1:17" x14ac:dyDescent="0.2">
      <c r="A10" s="3" t="s">
        <v>8</v>
      </c>
      <c r="B10" s="3" t="s">
        <v>98</v>
      </c>
      <c r="C10" s="3">
        <v>72</v>
      </c>
      <c r="D10" s="3">
        <v>9.7222221999999997E-2</v>
      </c>
      <c r="E10" s="3">
        <v>7</v>
      </c>
      <c r="F10" s="3">
        <v>1</v>
      </c>
      <c r="G10" s="3">
        <v>0.14285714299999999</v>
      </c>
      <c r="H10" s="3">
        <v>0.83333333300000001</v>
      </c>
      <c r="I10" s="3">
        <v>60</v>
      </c>
      <c r="J10" s="3">
        <v>42</v>
      </c>
      <c r="K10" s="3">
        <v>0.7</v>
      </c>
      <c r="L10" s="3">
        <v>6.9444443999999994E-2</v>
      </c>
      <c r="M10" s="3">
        <v>5</v>
      </c>
      <c r="N10" s="3">
        <v>5</v>
      </c>
      <c r="O10" s="3">
        <v>1</v>
      </c>
      <c r="P10" s="3">
        <v>1</v>
      </c>
      <c r="Q10" s="3">
        <v>0.42899999999999999</v>
      </c>
    </row>
    <row r="11" spans="1:17" x14ac:dyDescent="0.2">
      <c r="A11" s="3" t="s">
        <v>9</v>
      </c>
      <c r="B11" s="3" t="s">
        <v>99</v>
      </c>
      <c r="C11" s="3">
        <v>1652</v>
      </c>
      <c r="D11" s="3">
        <v>2.4213075000000001E-2</v>
      </c>
      <c r="E11" s="3">
        <v>40</v>
      </c>
      <c r="F11" s="3">
        <v>3</v>
      </c>
      <c r="G11" s="3">
        <v>7.4999999999999997E-2</v>
      </c>
      <c r="H11" s="3">
        <v>0.94854721500000005</v>
      </c>
      <c r="I11" s="3">
        <v>1567</v>
      </c>
      <c r="J11" s="3">
        <v>1424</v>
      </c>
      <c r="K11" s="3">
        <v>0.90900000000000003</v>
      </c>
      <c r="L11" s="3">
        <v>2.7239709000000001E-2</v>
      </c>
      <c r="M11" s="3">
        <v>45</v>
      </c>
      <c r="N11" s="3">
        <v>30</v>
      </c>
      <c r="O11" s="3">
        <v>0.66700000000000004</v>
      </c>
      <c r="P11" s="3">
        <v>0.61399999999999999</v>
      </c>
      <c r="Q11" s="3">
        <v>0.51500000000000001</v>
      </c>
    </row>
    <row r="12" spans="1:17" x14ac:dyDescent="0.2">
      <c r="A12" s="3" t="s">
        <v>10</v>
      </c>
      <c r="B12" s="3" t="s">
        <v>100</v>
      </c>
      <c r="C12" s="3">
        <v>758</v>
      </c>
      <c r="D12" s="3">
        <v>6.0686016000000002E-2</v>
      </c>
      <c r="E12" s="3">
        <v>46</v>
      </c>
      <c r="F12" s="3">
        <v>6</v>
      </c>
      <c r="G12" s="3">
        <v>0.130434783</v>
      </c>
      <c r="H12" s="3">
        <v>0.79947229600000003</v>
      </c>
      <c r="I12" s="3">
        <v>606</v>
      </c>
      <c r="J12" s="3">
        <v>478</v>
      </c>
      <c r="K12" s="3">
        <v>0.78900000000000003</v>
      </c>
      <c r="L12" s="3">
        <v>0.13984168899999999</v>
      </c>
      <c r="M12" s="3">
        <v>106</v>
      </c>
      <c r="N12" s="3">
        <v>40</v>
      </c>
      <c r="O12" s="3">
        <v>0.377</v>
      </c>
      <c r="P12" s="3">
        <v>0.5</v>
      </c>
      <c r="Q12" s="3">
        <v>0.38500000000000001</v>
      </c>
    </row>
    <row r="13" spans="1:17" x14ac:dyDescent="0.2">
      <c r="A13" s="3" t="s">
        <v>11</v>
      </c>
      <c r="B13" s="3" t="s">
        <v>101</v>
      </c>
      <c r="C13" s="3">
        <v>1234</v>
      </c>
      <c r="D13" s="3">
        <v>6.6450567000000002E-2</v>
      </c>
      <c r="E13" s="3">
        <v>82</v>
      </c>
      <c r="F13" s="3">
        <v>20</v>
      </c>
      <c r="G13" s="3">
        <v>0.243902439</v>
      </c>
      <c r="H13" s="3">
        <v>0.87034035700000001</v>
      </c>
      <c r="I13" s="3">
        <v>1074</v>
      </c>
      <c r="J13" s="3">
        <v>890</v>
      </c>
      <c r="K13" s="3">
        <v>0.82899999999999996</v>
      </c>
      <c r="L13" s="3">
        <v>6.3209076000000003E-2</v>
      </c>
      <c r="M13" s="3">
        <v>78</v>
      </c>
      <c r="N13" s="3">
        <v>39</v>
      </c>
      <c r="O13" s="3">
        <v>0.5</v>
      </c>
      <c r="P13" s="3">
        <v>0.57099999999999995</v>
      </c>
      <c r="Q13" s="3">
        <v>0.432</v>
      </c>
    </row>
    <row r="14" spans="1:17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</row>
    <row r="15" spans="1:17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</row>
    <row r="16" spans="1:17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</row>
    <row r="17" spans="1:17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</row>
    <row r="18" spans="1:17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Sheet1</vt:lpstr>
      <vt:lpstr>West Ham United</vt:lpstr>
      <vt:lpstr>Tottenham Hotspur</vt:lpstr>
      <vt:lpstr>Sheffield United</vt:lpstr>
      <vt:lpstr>Nottingham Forest</vt:lpstr>
      <vt:lpstr>Newcastle</vt:lpstr>
      <vt:lpstr>Manchester United</vt:lpstr>
      <vt:lpstr>Liverpool</vt:lpstr>
      <vt:lpstr>Chelsea</vt:lpstr>
      <vt:lpstr>Burnley</vt:lpstr>
      <vt:lpstr>Everton</vt:lpstr>
      <vt:lpstr>Brentford</vt:lpstr>
      <vt:lpstr>Crystal Palace</vt:lpstr>
      <vt:lpstr>Bournemouth</vt:lpstr>
      <vt:lpstr>Man City</vt:lpstr>
      <vt:lpstr>Fulham</vt:lpstr>
      <vt:lpstr>Aston Villa</vt:lpstr>
      <vt:lpstr>Luton</vt:lpstr>
      <vt:lpstr>Wolves</vt:lpstr>
      <vt:lpstr>Brighton</vt:lpstr>
      <vt:lpstr>Arsenal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Evan, Chen Jinyu</dc:creator>
  <cp:lastModifiedBy>Evan, Chen Jinyu</cp:lastModifiedBy>
  <dcterms:created xsi:type="dcterms:W3CDTF">2024-04-15T11:12:17Z</dcterms:created>
  <dcterms:modified xsi:type="dcterms:W3CDTF">2024-04-17T05:49:13Z</dcterms:modified>
</cp:coreProperties>
</file>