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zha969\OneDrive - The University of Auckland\Desktop\PhD\Mixed-Cover的相关工作\FDCover实验\Exp Results\vldb extra exps\"/>
    </mc:Choice>
  </mc:AlternateContent>
  <xr:revisionPtr revIDLastSave="0" documentId="13_ncr:1_{678445DA-9A4C-4470-BEA0-381B2975AF42}" xr6:coauthVersionLast="47" xr6:coauthVersionMax="47" xr10:uidLastSave="{00000000-0000-0000-0000-000000000000}"/>
  <bookViews>
    <workbookView xWindow="-28920" yWindow="-120" windowWidth="29040" windowHeight="15840" activeTab="2" xr2:uid="{00000000-000D-0000-FFFF-FFFF00000000}"/>
  </bookViews>
  <sheets>
    <sheet name="results" sheetId="1" r:id="rId1"/>
    <sheet name="all" sheetId="2" r:id="rId2"/>
    <sheet name="optimal terminate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13" i="3" l="1"/>
  <c r="AD13" i="3"/>
  <c r="F5" i="2"/>
  <c r="F7" i="2"/>
  <c r="F19" i="2"/>
  <c r="E19" i="2"/>
  <c r="AE4" i="3"/>
  <c r="AE5" i="3"/>
  <c r="AE6" i="3"/>
  <c r="AE7" i="3"/>
  <c r="AE8" i="3"/>
  <c r="AE9" i="3"/>
  <c r="AE10" i="3"/>
  <c r="AE11" i="3"/>
  <c r="AE12" i="3"/>
  <c r="AE3" i="3"/>
  <c r="AE14" i="3" s="1"/>
  <c r="AD4" i="3"/>
  <c r="AD5" i="3"/>
  <c r="AD6" i="3"/>
  <c r="AD7" i="3"/>
  <c r="AD8" i="3"/>
  <c r="AD9" i="3"/>
  <c r="AD10" i="3"/>
  <c r="AD11" i="3"/>
  <c r="AD12" i="3"/>
  <c r="AD3" i="3"/>
  <c r="AD14" i="3" s="1"/>
  <c r="Z4" i="3"/>
  <c r="Z14" i="3" s="1"/>
  <c r="Z5" i="3"/>
  <c r="Z6" i="3"/>
  <c r="Z7" i="3"/>
  <c r="Z8" i="3"/>
  <c r="Z9" i="3"/>
  <c r="Z10" i="3"/>
  <c r="Z11" i="3"/>
  <c r="Z12" i="3"/>
  <c r="Z13" i="3"/>
  <c r="Z3" i="3"/>
  <c r="Y4" i="3"/>
  <c r="Y5" i="3"/>
  <c r="Y6" i="3"/>
  <c r="Y7" i="3"/>
  <c r="Y8" i="3"/>
  <c r="Y9" i="3"/>
  <c r="Y10" i="3"/>
  <c r="Y11" i="3"/>
  <c r="Y12" i="3"/>
  <c r="Y13" i="3"/>
  <c r="Y3" i="3"/>
  <c r="Y14" i="3" s="1"/>
  <c r="U4" i="3"/>
  <c r="U14" i="3" s="1"/>
  <c r="U5" i="3"/>
  <c r="U6" i="3"/>
  <c r="U7" i="3"/>
  <c r="U8" i="3"/>
  <c r="U9" i="3"/>
  <c r="U10" i="3"/>
  <c r="U11" i="3"/>
  <c r="U12" i="3"/>
  <c r="U13" i="3"/>
  <c r="U3" i="3"/>
  <c r="T4" i="3"/>
  <c r="T5" i="3"/>
  <c r="T6" i="3"/>
  <c r="T7" i="3"/>
  <c r="T8" i="3"/>
  <c r="T9" i="3"/>
  <c r="T10" i="3"/>
  <c r="T11" i="3"/>
  <c r="T12" i="3"/>
  <c r="T13" i="3"/>
  <c r="T3" i="3"/>
  <c r="T14" i="3" s="1"/>
  <c r="P4" i="3"/>
  <c r="P14" i="3" s="1"/>
  <c r="P5" i="3"/>
  <c r="P6" i="3"/>
  <c r="P7" i="3"/>
  <c r="P8" i="3"/>
  <c r="P9" i="3"/>
  <c r="P10" i="3"/>
  <c r="P11" i="3"/>
  <c r="P12" i="3"/>
  <c r="P13" i="3"/>
  <c r="P3" i="3"/>
  <c r="O4" i="3"/>
  <c r="O5" i="3"/>
  <c r="O6" i="3"/>
  <c r="O7" i="3"/>
  <c r="O8" i="3"/>
  <c r="O9" i="3"/>
  <c r="O10" i="3"/>
  <c r="O11" i="3"/>
  <c r="O12" i="3"/>
  <c r="O13" i="3"/>
  <c r="O3" i="3"/>
  <c r="O14" i="3" s="1"/>
  <c r="K4" i="3"/>
  <c r="K5" i="3"/>
  <c r="K6" i="3"/>
  <c r="K7" i="3"/>
  <c r="K8" i="3"/>
  <c r="K9" i="3"/>
  <c r="K10" i="3"/>
  <c r="K11" i="3"/>
  <c r="K12" i="3"/>
  <c r="K13" i="3"/>
  <c r="K3" i="3"/>
  <c r="K14" i="3" s="1"/>
  <c r="J4" i="3"/>
  <c r="J5" i="3"/>
  <c r="J6" i="3"/>
  <c r="J7" i="3"/>
  <c r="J8" i="3"/>
  <c r="J9" i="3"/>
  <c r="J10" i="3"/>
  <c r="J11" i="3"/>
  <c r="J12" i="3"/>
  <c r="J13" i="3"/>
  <c r="J3" i="3"/>
  <c r="J14" i="3" s="1"/>
  <c r="F4" i="3"/>
  <c r="F5" i="3"/>
  <c r="F6" i="3"/>
  <c r="F7" i="3"/>
  <c r="F8" i="3"/>
  <c r="F9" i="3"/>
  <c r="F10" i="3"/>
  <c r="F11" i="3"/>
  <c r="F12" i="3"/>
  <c r="F13" i="3"/>
  <c r="F3" i="3"/>
  <c r="F14" i="3" s="1"/>
  <c r="E4" i="3"/>
  <c r="E5" i="3"/>
  <c r="E6" i="3"/>
  <c r="E7" i="3"/>
  <c r="E8" i="3"/>
  <c r="E9" i="3"/>
  <c r="E10" i="3"/>
  <c r="E11" i="3"/>
  <c r="E12" i="3"/>
  <c r="E13" i="3"/>
  <c r="E3" i="3"/>
  <c r="E14" i="3" s="1"/>
  <c r="Z4" i="2"/>
  <c r="Z20" i="2" s="1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3" i="2"/>
  <c r="Y4" i="2"/>
  <c r="Y5" i="2"/>
  <c r="Y6" i="2"/>
  <c r="Y20" i="2" s="1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3" i="2"/>
  <c r="U4" i="2"/>
  <c r="U20" i="2" s="1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3" i="2"/>
  <c r="T20" i="2" s="1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3" i="2"/>
  <c r="P20" i="2" s="1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3" i="2"/>
  <c r="O20" i="2" s="1"/>
  <c r="K4" i="2"/>
  <c r="K5" i="2"/>
  <c r="K20" i="2" s="1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3" i="2"/>
  <c r="J4" i="2"/>
  <c r="J5" i="2"/>
  <c r="J6" i="2"/>
  <c r="J7" i="2"/>
  <c r="J20" i="2" s="1"/>
  <c r="J8" i="2"/>
  <c r="J9" i="2"/>
  <c r="J10" i="2"/>
  <c r="J11" i="2"/>
  <c r="J12" i="2"/>
  <c r="J13" i="2"/>
  <c r="J14" i="2"/>
  <c r="J15" i="2"/>
  <c r="J16" i="2"/>
  <c r="J17" i="2"/>
  <c r="J18" i="2"/>
  <c r="J19" i="2"/>
  <c r="J3" i="2"/>
  <c r="F4" i="2"/>
  <c r="F20" i="2" s="1"/>
  <c r="F6" i="2"/>
  <c r="F8" i="2"/>
  <c r="F9" i="2"/>
  <c r="F10" i="2"/>
  <c r="F11" i="2"/>
  <c r="F12" i="2"/>
  <c r="F13" i="2"/>
  <c r="F14" i="2"/>
  <c r="F15" i="2"/>
  <c r="F16" i="2"/>
  <c r="F17" i="2"/>
  <c r="F18" i="2"/>
  <c r="E4" i="2"/>
  <c r="E5" i="2"/>
  <c r="E6" i="2"/>
  <c r="E7" i="2"/>
  <c r="E20" i="2" s="1"/>
  <c r="E8" i="2"/>
  <c r="E9" i="2"/>
  <c r="E10" i="2"/>
  <c r="E11" i="2"/>
  <c r="E12" i="2"/>
  <c r="E13" i="2"/>
  <c r="E14" i="2"/>
  <c r="E15" i="2"/>
  <c r="E16" i="2"/>
  <c r="E17" i="2"/>
  <c r="E18" i="2"/>
  <c r="F3" i="2"/>
  <c r="E3" i="2"/>
</calcChain>
</file>

<file path=xl/sharedStrings.xml><?xml version="1.0" encoding="utf-8"?>
<sst xmlns="http://schemas.openxmlformats.org/spreadsheetml/2006/main" count="166" uniqueCount="31">
  <si>
    <t>abalone</t>
  </si>
  <si>
    <t>adult</t>
  </si>
  <si>
    <t>fd-red</t>
  </si>
  <si>
    <t>lineitem</t>
  </si>
  <si>
    <t>breast</t>
  </si>
  <si>
    <t>bridges</t>
  </si>
  <si>
    <t>echo</t>
  </si>
  <si>
    <t>hepatitis</t>
  </si>
  <si>
    <t>ncvoter</t>
  </si>
  <si>
    <t>pdbx</t>
  </si>
  <si>
    <t>uniprot</t>
  </si>
  <si>
    <t>diabetic</t>
  </si>
  <si>
    <t>china_weather</t>
  </si>
  <si>
    <t>claims</t>
  </si>
  <si>
    <t>dblp10k</t>
  </si>
  <si>
    <t>routes</t>
  </si>
  <si>
    <t>hospital</t>
  </si>
  <si>
    <t>name</t>
  </si>
  <si>
    <t>nonredundant</t>
  </si>
  <si>
    <t>FD</t>
  </si>
  <si>
    <t>mix-seq</t>
  </si>
  <si>
    <t>mix-par</t>
  </si>
  <si>
    <t>reduced</t>
  </si>
  <si>
    <t>canonical</t>
  </si>
  <si>
    <t>minimal</t>
  </si>
  <si>
    <t>minimal-reduced</t>
  </si>
  <si>
    <t>optimal</t>
  </si>
  <si>
    <t>overhead-seq</t>
  </si>
  <si>
    <t>overhead-par</t>
  </si>
  <si>
    <t>avg</t>
  </si>
  <si>
    <t>%overhead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</si>
</sst>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4"/>
      <name val="Calibri"/>
      <family val="2"/>
      <charset val="134"/>
      <scheme val="minor"/>
    </font>
    <font>
      <sz val="11"/>
      <name val="Calibri"/>
      <family val="2"/>
      <charset val="134"/>
      <scheme val="minor"/>
    </font>
    <font>
      <sz val="10"/>
      <color rgb="FF000000"/>
      <name val="Consolas"/>
      <family val="3"/>
    </font>
    <font>
      <sz val="10"/>
      <color rgb="FFFF0000"/>
      <name val="Consolas"/>
      <family val="3"/>
    </font>
    <font>
      <sz val="11"/>
      <color rgb="FF0070C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4" fillId="0" borderId="0" xfId="0" applyFont="1" applyAlignment="1">
      <alignment horizontal="center"/>
    </xf>
    <xf numFmtId="0" fontId="14" fillId="0" borderId="0" xfId="0" applyFont="1"/>
    <xf numFmtId="0" fontId="18" fillId="0" borderId="0" xfId="0" applyFont="1" applyAlignment="1">
      <alignment horizontal="center"/>
    </xf>
    <xf numFmtId="0" fontId="18" fillId="0" borderId="0" xfId="0" applyFont="1"/>
    <xf numFmtId="0" fontId="19" fillId="0" borderId="0" xfId="0" applyFont="1" applyAlignment="1">
      <alignment horizontal="center"/>
    </xf>
    <xf numFmtId="0" fontId="19" fillId="0" borderId="0" xfId="0" applyFont="1"/>
    <xf numFmtId="0" fontId="20" fillId="0" borderId="0" xfId="0" applyFont="1" applyAlignment="1">
      <alignment vertical="center"/>
    </xf>
    <xf numFmtId="2" fontId="14" fillId="0" borderId="0" xfId="0" applyNumberFormat="1" applyFont="1"/>
    <xf numFmtId="0" fontId="2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4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2" fillId="0" borderId="0" xfId="0" applyFont="1" applyAlignment="1">
      <alignment horizont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workbookViewId="0">
      <selection activeCell="W7" sqref="W7"/>
    </sheetView>
  </sheetViews>
  <sheetFormatPr defaultRowHeight="15"/>
  <cols>
    <col min="1" max="1" width="14.28515625" bestFit="1" customWidth="1"/>
    <col min="2" max="2" width="8" style="2" bestFit="1" customWidth="1"/>
    <col min="3" max="4" width="9.140625" style="2"/>
    <col min="5" max="7" width="9.140625" style="4"/>
    <col min="8" max="10" width="9.140625" style="6"/>
    <col min="11" max="13" width="9.140625" style="2"/>
    <col min="14" max="15" width="9.140625" style="4"/>
    <col min="16" max="16" width="10" style="4" bestFit="1" customWidth="1"/>
  </cols>
  <sheetData>
    <row r="1" spans="1:19">
      <c r="B1" s="10" t="s">
        <v>18</v>
      </c>
      <c r="C1" s="10"/>
      <c r="D1" s="10"/>
      <c r="E1" s="10" t="s">
        <v>22</v>
      </c>
      <c r="F1" s="10"/>
      <c r="G1" s="10"/>
      <c r="H1" s="10" t="s">
        <v>23</v>
      </c>
      <c r="I1" s="10"/>
      <c r="J1" s="10"/>
      <c r="K1" s="10" t="s">
        <v>24</v>
      </c>
      <c r="L1" s="10"/>
      <c r="M1" s="10"/>
      <c r="N1" s="10" t="s">
        <v>25</v>
      </c>
      <c r="O1" s="10"/>
      <c r="P1" s="10"/>
      <c r="Q1" s="10" t="s">
        <v>26</v>
      </c>
      <c r="R1" s="10"/>
      <c r="S1" s="10"/>
    </row>
    <row r="2" spans="1:19">
      <c r="A2" t="s">
        <v>17</v>
      </c>
      <c r="B2" t="s">
        <v>19</v>
      </c>
      <c r="C2" t="s">
        <v>20</v>
      </c>
      <c r="D2" t="s">
        <v>21</v>
      </c>
      <c r="E2" t="s">
        <v>19</v>
      </c>
      <c r="F2" t="s">
        <v>20</v>
      </c>
      <c r="G2" t="s">
        <v>21</v>
      </c>
      <c r="H2" t="s">
        <v>19</v>
      </c>
      <c r="I2" t="s">
        <v>20</v>
      </c>
      <c r="J2" t="s">
        <v>21</v>
      </c>
      <c r="K2" t="s">
        <v>19</v>
      </c>
      <c r="L2" t="s">
        <v>20</v>
      </c>
      <c r="M2" t="s">
        <v>21</v>
      </c>
      <c r="N2" t="s">
        <v>19</v>
      </c>
      <c r="O2" t="s">
        <v>20</v>
      </c>
      <c r="P2" t="s">
        <v>21</v>
      </c>
      <c r="Q2" t="s">
        <v>19</v>
      </c>
      <c r="R2" t="s">
        <v>20</v>
      </c>
      <c r="S2" t="s">
        <v>21</v>
      </c>
    </row>
    <row r="3" spans="1:19">
      <c r="A3" t="s">
        <v>0</v>
      </c>
      <c r="B3" s="2">
        <v>0.27</v>
      </c>
      <c r="C3" s="2">
        <v>1.26</v>
      </c>
      <c r="D3" s="2">
        <v>1.3</v>
      </c>
      <c r="E3" s="14">
        <v>1.81</v>
      </c>
      <c r="F3" s="14">
        <v>2.88</v>
      </c>
      <c r="G3" s="14">
        <v>2.04</v>
      </c>
      <c r="H3" s="5">
        <v>2.1800000000000002</v>
      </c>
      <c r="I3" s="5">
        <v>3.43</v>
      </c>
      <c r="J3" s="5">
        <v>2.2200000000000002</v>
      </c>
      <c r="K3" s="1">
        <v>0.96</v>
      </c>
      <c r="L3" s="1">
        <v>2.08</v>
      </c>
      <c r="M3" s="1">
        <v>1.3</v>
      </c>
      <c r="N3" s="14">
        <v>2.08</v>
      </c>
      <c r="O3" s="14">
        <v>3.25</v>
      </c>
      <c r="P3" s="14">
        <v>2.11</v>
      </c>
      <c r="Q3" s="5">
        <v>5.6</v>
      </c>
      <c r="R3" s="5">
        <v>6.56</v>
      </c>
      <c r="S3" s="5">
        <v>5.64</v>
      </c>
    </row>
    <row r="4" spans="1:19">
      <c r="A4" t="s">
        <v>1</v>
      </c>
      <c r="B4" s="2">
        <v>0.43</v>
      </c>
      <c r="C4" s="2">
        <v>0.68</v>
      </c>
      <c r="D4" s="2">
        <v>0.43</v>
      </c>
      <c r="E4" s="14">
        <v>2.4500000000000002</v>
      </c>
      <c r="F4" s="14">
        <v>2.73</v>
      </c>
      <c r="G4" s="14">
        <v>2.46</v>
      </c>
      <c r="H4" s="5">
        <v>2.44</v>
      </c>
      <c r="I4" s="5">
        <v>2.7</v>
      </c>
      <c r="J4" s="5">
        <v>2.44</v>
      </c>
      <c r="K4" s="1">
        <v>1.04</v>
      </c>
      <c r="L4" s="1">
        <v>1.3</v>
      </c>
      <c r="M4" s="1">
        <v>1.04</v>
      </c>
      <c r="N4" s="14">
        <v>2</v>
      </c>
      <c r="O4" s="14">
        <v>2.2400000000000002</v>
      </c>
      <c r="P4" s="14">
        <v>2</v>
      </c>
      <c r="Q4" s="5">
        <v>12051</v>
      </c>
      <c r="R4" s="5">
        <v>12051.24</v>
      </c>
      <c r="S4" s="5">
        <v>12051</v>
      </c>
    </row>
    <row r="5" spans="1:19">
      <c r="A5" t="s">
        <v>2</v>
      </c>
      <c r="B5" s="2">
        <v>4426</v>
      </c>
      <c r="C5" s="2">
        <v>103343</v>
      </c>
      <c r="D5" s="2">
        <v>315090</v>
      </c>
      <c r="E5" s="14">
        <v>152891</v>
      </c>
      <c r="F5" s="14">
        <v>222541</v>
      </c>
      <c r="G5" s="14">
        <v>315926</v>
      </c>
      <c r="H5" s="5">
        <v>153587</v>
      </c>
      <c r="I5" s="5">
        <v>225582</v>
      </c>
      <c r="J5" s="5">
        <v>315689</v>
      </c>
      <c r="K5" s="1">
        <v>8033</v>
      </c>
      <c r="L5" s="1">
        <v>77205</v>
      </c>
      <c r="M5" s="1">
        <v>315319</v>
      </c>
      <c r="N5" s="14">
        <v>38037</v>
      </c>
      <c r="O5" s="14">
        <v>112009</v>
      </c>
      <c r="P5" s="14">
        <v>315450</v>
      </c>
      <c r="Q5" s="5"/>
      <c r="R5" s="5"/>
      <c r="S5" s="5"/>
    </row>
    <row r="6" spans="1:19">
      <c r="A6" t="s">
        <v>3</v>
      </c>
      <c r="B6" s="2">
        <v>89.4</v>
      </c>
      <c r="C6" s="2">
        <v>973.8</v>
      </c>
      <c r="D6" s="2">
        <v>2188.5</v>
      </c>
      <c r="E6" s="14">
        <v>1625</v>
      </c>
      <c r="F6" s="14">
        <v>2579.1999999999998</v>
      </c>
      <c r="G6" s="14">
        <v>2187.4</v>
      </c>
      <c r="H6" s="5">
        <v>1652.8</v>
      </c>
      <c r="I6" s="5">
        <v>2771.3</v>
      </c>
      <c r="J6" s="5">
        <v>2191.4</v>
      </c>
      <c r="K6" s="1">
        <v>435.7</v>
      </c>
      <c r="L6" s="1">
        <v>1617.1</v>
      </c>
      <c r="M6" s="1">
        <v>2187.8000000000002</v>
      </c>
      <c r="N6" s="14">
        <v>1315.7</v>
      </c>
      <c r="O6" s="14">
        <v>2290.8000000000002</v>
      </c>
      <c r="P6" s="14">
        <v>2191</v>
      </c>
      <c r="Q6" s="5">
        <v>603110</v>
      </c>
      <c r="R6" s="5">
        <v>604208</v>
      </c>
      <c r="S6" s="5">
        <v>603141</v>
      </c>
    </row>
    <row r="7" spans="1:19">
      <c r="A7" t="s">
        <v>4</v>
      </c>
      <c r="B7" s="2">
        <v>0.18</v>
      </c>
      <c r="C7" s="2">
        <v>0.28000000000000003</v>
      </c>
      <c r="D7" s="2">
        <v>0.18</v>
      </c>
      <c r="E7" s="14">
        <v>0.77</v>
      </c>
      <c r="F7" s="14">
        <v>0.87</v>
      </c>
      <c r="G7" s="14">
        <v>0.77</v>
      </c>
      <c r="H7" s="5">
        <v>0.81</v>
      </c>
      <c r="I7" s="5">
        <v>0.91</v>
      </c>
      <c r="J7" s="5">
        <v>0.81</v>
      </c>
      <c r="K7" s="1">
        <v>0.54</v>
      </c>
      <c r="L7" s="1">
        <v>0.64</v>
      </c>
      <c r="M7" s="1">
        <v>0.54</v>
      </c>
      <c r="N7" s="14">
        <v>0.99</v>
      </c>
      <c r="O7" s="14">
        <v>1.0900000000000001</v>
      </c>
      <c r="P7" s="14">
        <v>0.99</v>
      </c>
      <c r="Q7" s="5">
        <v>26.8</v>
      </c>
      <c r="R7" s="5">
        <v>26.89</v>
      </c>
      <c r="S7" s="5">
        <v>26.78</v>
      </c>
    </row>
    <row r="8" spans="1:19">
      <c r="A8" t="s">
        <v>5</v>
      </c>
      <c r="B8" s="2">
        <v>0.36</v>
      </c>
      <c r="C8" s="2">
        <v>0.54</v>
      </c>
      <c r="D8" s="2">
        <v>0.37</v>
      </c>
      <c r="E8" s="14">
        <v>3.24</v>
      </c>
      <c r="F8" s="14">
        <v>3.48</v>
      </c>
      <c r="G8" s="14">
        <v>3.25</v>
      </c>
      <c r="H8" s="5">
        <v>3.48</v>
      </c>
      <c r="I8" s="5">
        <v>3.78</v>
      </c>
      <c r="J8" s="5">
        <v>3.49</v>
      </c>
      <c r="K8" s="1">
        <v>1.77</v>
      </c>
      <c r="L8" s="1">
        <v>2.0099999999999998</v>
      </c>
      <c r="M8" s="1">
        <v>1.78</v>
      </c>
      <c r="N8" s="14">
        <v>3.71</v>
      </c>
      <c r="O8" s="14">
        <v>3.9699999999999998</v>
      </c>
      <c r="P8" s="14">
        <v>3.72</v>
      </c>
      <c r="Q8" s="5">
        <v>4098.2</v>
      </c>
      <c r="R8" s="5">
        <v>4098.72</v>
      </c>
      <c r="S8" s="5">
        <v>4098.2</v>
      </c>
    </row>
    <row r="9" spans="1:19">
      <c r="A9" t="s">
        <v>11</v>
      </c>
      <c r="B9" s="2">
        <v>2998498</v>
      </c>
      <c r="C9" s="2">
        <v>8788805</v>
      </c>
      <c r="D9" s="2">
        <v>10849996</v>
      </c>
      <c r="E9" s="14">
        <v>26190534</v>
      </c>
      <c r="F9" s="14">
        <v>32287042</v>
      </c>
      <c r="G9" s="14">
        <v>26204724</v>
      </c>
      <c r="H9" s="5">
        <v>26525094</v>
      </c>
      <c r="I9" s="5">
        <v>32689398</v>
      </c>
      <c r="J9" s="5">
        <v>26539912</v>
      </c>
      <c r="K9" s="1">
        <v>11231958</v>
      </c>
      <c r="L9" s="1">
        <v>17350185</v>
      </c>
      <c r="M9" s="1">
        <v>11245740</v>
      </c>
      <c r="N9" s="14">
        <v>20454337</v>
      </c>
      <c r="O9" s="14">
        <v>26563510</v>
      </c>
      <c r="P9" s="14">
        <v>20468352</v>
      </c>
      <c r="Q9" s="5"/>
      <c r="R9" s="5"/>
      <c r="S9" s="5"/>
    </row>
    <row r="10" spans="1:19">
      <c r="A10" t="s">
        <v>6</v>
      </c>
      <c r="B10" s="2">
        <v>0.69</v>
      </c>
      <c r="C10" s="2">
        <v>2.74</v>
      </c>
      <c r="D10" s="2">
        <v>2.25</v>
      </c>
      <c r="E10" s="14">
        <v>5.52</v>
      </c>
      <c r="F10" s="14">
        <v>7.5699999999999994</v>
      </c>
      <c r="G10" s="14">
        <v>5.57</v>
      </c>
      <c r="H10" s="5">
        <v>5.76</v>
      </c>
      <c r="I10" s="5">
        <v>7.9399999999999995</v>
      </c>
      <c r="J10" s="5">
        <v>5.84</v>
      </c>
      <c r="K10" s="1">
        <v>2.08</v>
      </c>
      <c r="L10" s="1">
        <v>4.12</v>
      </c>
      <c r="M10" s="1">
        <v>2.25</v>
      </c>
      <c r="N10" s="14">
        <v>5.42</v>
      </c>
      <c r="O10" s="14">
        <v>7.45</v>
      </c>
      <c r="P10" s="14">
        <v>5.47</v>
      </c>
      <c r="Q10" s="5">
        <v>2941</v>
      </c>
      <c r="R10" s="5">
        <v>2943.03</v>
      </c>
      <c r="S10" s="5">
        <v>2941.05</v>
      </c>
    </row>
    <row r="11" spans="1:19">
      <c r="A11" t="s">
        <v>7</v>
      </c>
      <c r="B11" s="2">
        <v>727.2</v>
      </c>
      <c r="C11" s="2">
        <v>1101.2</v>
      </c>
      <c r="D11" s="2">
        <v>1033.2</v>
      </c>
      <c r="E11" s="14">
        <v>6427.4</v>
      </c>
      <c r="F11" s="14">
        <v>7030.2000000000007</v>
      </c>
      <c r="G11" s="14">
        <v>6434.4000000000005</v>
      </c>
      <c r="H11" s="5">
        <v>6509.8</v>
      </c>
      <c r="I11" s="5">
        <v>7117</v>
      </c>
      <c r="J11" s="5">
        <v>6516</v>
      </c>
      <c r="K11" s="1">
        <v>2264.8000000000002</v>
      </c>
      <c r="L11" s="1">
        <v>2857</v>
      </c>
      <c r="M11" s="1">
        <v>2271.4</v>
      </c>
      <c r="N11" s="14">
        <v>3231</v>
      </c>
      <c r="O11" s="14">
        <v>3822.3999999999996</v>
      </c>
      <c r="P11" s="14">
        <v>3236.6</v>
      </c>
      <c r="Q11" s="5"/>
      <c r="R11" s="5"/>
      <c r="S11" s="5"/>
    </row>
    <row r="12" spans="1:19">
      <c r="A12" t="s">
        <v>8</v>
      </c>
      <c r="B12" s="2">
        <v>13.5</v>
      </c>
      <c r="C12" s="2">
        <v>56.22</v>
      </c>
      <c r="D12" s="2">
        <v>79.44</v>
      </c>
      <c r="E12" s="14">
        <v>125.38</v>
      </c>
      <c r="F12" s="14">
        <v>179.69000000000003</v>
      </c>
      <c r="G12" s="14">
        <v>126.2</v>
      </c>
      <c r="H12" s="5">
        <v>166.22</v>
      </c>
      <c r="I12" s="5">
        <v>245.54</v>
      </c>
      <c r="J12" s="5">
        <v>167.75</v>
      </c>
      <c r="K12" s="1">
        <v>30.48</v>
      </c>
      <c r="L12" s="1">
        <v>85.56</v>
      </c>
      <c r="M12" s="1">
        <v>79.64</v>
      </c>
      <c r="N12" s="14">
        <v>38.119999999999997</v>
      </c>
      <c r="O12" s="14">
        <v>75.91</v>
      </c>
      <c r="P12" s="14">
        <v>79.28</v>
      </c>
      <c r="Q12" s="5"/>
      <c r="R12" s="5"/>
      <c r="S12" s="5"/>
    </row>
    <row r="13" spans="1:19">
      <c r="A13" t="s">
        <v>9</v>
      </c>
      <c r="B13" s="2">
        <v>0.14000000000000001</v>
      </c>
      <c r="C13" s="2">
        <v>0.37</v>
      </c>
      <c r="D13" s="2">
        <v>0.57999999999999996</v>
      </c>
      <c r="E13" s="14">
        <v>1.46</v>
      </c>
      <c r="F13" s="14">
        <v>1.81</v>
      </c>
      <c r="G13" s="14">
        <v>1.47</v>
      </c>
      <c r="H13" s="5">
        <v>1.56</v>
      </c>
      <c r="I13" s="5">
        <v>2.02</v>
      </c>
      <c r="J13" s="5">
        <v>1.58</v>
      </c>
      <c r="K13" s="1">
        <v>0.42</v>
      </c>
      <c r="L13" s="1">
        <v>0.73</v>
      </c>
      <c r="M13" s="1">
        <v>0.57999999999999996</v>
      </c>
      <c r="N13" s="14">
        <v>0.88</v>
      </c>
      <c r="O13" s="14">
        <v>1.24</v>
      </c>
      <c r="P13" s="14">
        <v>0.89</v>
      </c>
      <c r="Q13" s="5">
        <v>4056</v>
      </c>
      <c r="R13" s="5">
        <v>4056.36</v>
      </c>
      <c r="S13" s="5">
        <v>4056.01</v>
      </c>
    </row>
    <row r="14" spans="1:19">
      <c r="A14" t="s">
        <v>10</v>
      </c>
      <c r="B14" s="2">
        <v>3902</v>
      </c>
      <c r="C14" s="2">
        <v>17000.5</v>
      </c>
      <c r="D14" s="2">
        <v>28503</v>
      </c>
      <c r="E14" s="14">
        <v>63383</v>
      </c>
      <c r="F14" s="14">
        <v>78243</v>
      </c>
      <c r="G14" s="14">
        <v>63426</v>
      </c>
      <c r="H14" s="5">
        <v>64832</v>
      </c>
      <c r="I14" s="5">
        <v>74143.5</v>
      </c>
      <c r="J14" s="5">
        <v>64882</v>
      </c>
      <c r="K14" s="1">
        <v>4199</v>
      </c>
      <c r="L14" s="1">
        <v>12204</v>
      </c>
      <c r="M14" s="1">
        <v>28465</v>
      </c>
      <c r="N14" s="14">
        <v>6415</v>
      </c>
      <c r="O14" s="14">
        <v>14463.5</v>
      </c>
      <c r="P14" s="14">
        <v>28462</v>
      </c>
      <c r="Q14" s="5"/>
      <c r="R14" s="5"/>
      <c r="S14" s="5"/>
    </row>
    <row r="15" spans="1:19">
      <c r="A15" t="s">
        <v>12</v>
      </c>
      <c r="B15" s="2">
        <v>1355.1</v>
      </c>
      <c r="C15" s="2">
        <v>5359.4</v>
      </c>
      <c r="D15" s="2">
        <v>7237.35</v>
      </c>
      <c r="E15" s="14">
        <v>6762.85</v>
      </c>
      <c r="F15" s="14">
        <v>10436.849999999999</v>
      </c>
      <c r="G15" s="14">
        <v>7228.6</v>
      </c>
      <c r="H15" s="5">
        <v>6807.7</v>
      </c>
      <c r="I15" s="5">
        <v>10613.65</v>
      </c>
      <c r="J15" s="5">
        <v>7300.1500000000005</v>
      </c>
      <c r="K15" s="1">
        <v>1743</v>
      </c>
      <c r="L15" s="1">
        <v>4970.6000000000004</v>
      </c>
      <c r="M15" s="1">
        <v>7278.2000000000007</v>
      </c>
      <c r="N15" s="14">
        <v>3058.8</v>
      </c>
      <c r="O15" s="14">
        <v>6230.4000000000005</v>
      </c>
      <c r="P15" s="14">
        <v>7273</v>
      </c>
      <c r="Q15" s="5">
        <v>4365018</v>
      </c>
      <c r="R15" s="5">
        <v>4368772</v>
      </c>
      <c r="S15" s="5">
        <v>4365606</v>
      </c>
    </row>
    <row r="16" spans="1:19">
      <c r="A16" t="s">
        <v>13</v>
      </c>
      <c r="B16" s="2">
        <v>0.03</v>
      </c>
      <c r="C16" s="2">
        <v>0.06</v>
      </c>
      <c r="D16" s="2">
        <v>0.05</v>
      </c>
      <c r="E16" s="14">
        <v>0.2</v>
      </c>
      <c r="F16" s="14">
        <v>0.25</v>
      </c>
      <c r="G16" s="14">
        <v>0.2</v>
      </c>
      <c r="H16" s="5">
        <v>0.2</v>
      </c>
      <c r="I16" s="5">
        <v>0.25</v>
      </c>
      <c r="J16" s="5">
        <v>0.2</v>
      </c>
      <c r="K16" s="1">
        <v>0.14000000000000001</v>
      </c>
      <c r="L16" s="1">
        <v>0.19</v>
      </c>
      <c r="M16" s="1">
        <v>0.14000000000000001</v>
      </c>
      <c r="N16" s="14">
        <v>0.33</v>
      </c>
      <c r="O16" s="14">
        <v>0.38</v>
      </c>
      <c r="P16" s="14">
        <v>0.33</v>
      </c>
      <c r="Q16" s="5">
        <v>2945</v>
      </c>
      <c r="R16" s="5">
        <v>2945.05</v>
      </c>
      <c r="S16" s="5">
        <v>2945</v>
      </c>
    </row>
    <row r="17" spans="1:19">
      <c r="A17" t="s">
        <v>14</v>
      </c>
      <c r="B17" s="2">
        <v>50.78</v>
      </c>
      <c r="C17" s="2">
        <v>65.009999999999991</v>
      </c>
      <c r="D17" s="2">
        <v>50.92</v>
      </c>
      <c r="E17" s="14">
        <v>380.02</v>
      </c>
      <c r="F17" s="14">
        <v>401.71000000000004</v>
      </c>
      <c r="G17" s="14">
        <v>380.52</v>
      </c>
      <c r="H17" s="5">
        <v>385.28</v>
      </c>
      <c r="I17" s="5">
        <v>406.88</v>
      </c>
      <c r="J17" s="5">
        <v>385.49</v>
      </c>
      <c r="K17" s="1">
        <v>117.3</v>
      </c>
      <c r="L17" s="1">
        <v>136.58000000000001</v>
      </c>
      <c r="M17" s="1">
        <v>117.37</v>
      </c>
      <c r="N17" s="14">
        <v>184.23</v>
      </c>
      <c r="O17" s="14">
        <v>203.42999999999998</v>
      </c>
      <c r="P17" s="14">
        <v>184.45999999999998</v>
      </c>
      <c r="Q17" s="5"/>
      <c r="R17" s="5"/>
      <c r="S17" s="5"/>
    </row>
    <row r="18" spans="1:19">
      <c r="A18" t="s">
        <v>15</v>
      </c>
      <c r="B18" s="2">
        <v>0.03</v>
      </c>
      <c r="C18" s="2">
        <v>0.05</v>
      </c>
      <c r="D18" s="2">
        <v>0.03</v>
      </c>
      <c r="E18" s="14">
        <v>0.1</v>
      </c>
      <c r="F18" s="14">
        <v>0.12</v>
      </c>
      <c r="G18" s="14">
        <v>0.1</v>
      </c>
      <c r="H18" s="5">
        <v>0.11</v>
      </c>
      <c r="I18" s="5">
        <v>0.13</v>
      </c>
      <c r="J18" s="5">
        <v>0.11</v>
      </c>
      <c r="K18" s="1">
        <v>0.04</v>
      </c>
      <c r="L18" s="1">
        <v>0.06</v>
      </c>
      <c r="M18" s="1">
        <v>0.04</v>
      </c>
      <c r="N18" s="14">
        <v>0.05</v>
      </c>
      <c r="O18" s="14">
        <v>7.0000000000000007E-2</v>
      </c>
      <c r="P18" s="14">
        <v>0.05</v>
      </c>
      <c r="Q18" s="5">
        <v>7.9</v>
      </c>
      <c r="R18" s="5">
        <v>7.92</v>
      </c>
      <c r="S18" s="5">
        <v>7.9</v>
      </c>
    </row>
    <row r="19" spans="1:19">
      <c r="A19" t="s">
        <v>16</v>
      </c>
      <c r="B19" s="2">
        <v>0.2</v>
      </c>
      <c r="C19" s="2">
        <v>0.46</v>
      </c>
      <c r="D19" s="2">
        <v>0.74</v>
      </c>
      <c r="E19" s="14">
        <v>1.17</v>
      </c>
      <c r="F19" s="14">
        <v>1.52</v>
      </c>
      <c r="G19" s="14">
        <v>1.18</v>
      </c>
      <c r="H19" s="5">
        <v>1.23</v>
      </c>
      <c r="I19" s="5">
        <v>1.73</v>
      </c>
      <c r="J19" s="5">
        <v>1.24</v>
      </c>
      <c r="K19" s="1">
        <v>0.41</v>
      </c>
      <c r="L19" s="1">
        <v>0.73</v>
      </c>
      <c r="M19" s="1">
        <v>0.74</v>
      </c>
      <c r="N19" s="14">
        <v>0.65</v>
      </c>
      <c r="O19" s="14">
        <v>0.98</v>
      </c>
      <c r="P19" s="14">
        <v>0.74</v>
      </c>
      <c r="Q19" s="5">
        <v>98851</v>
      </c>
      <c r="R19" s="5">
        <v>98851.31</v>
      </c>
      <c r="S19" s="5">
        <v>98851.01</v>
      </c>
    </row>
  </sheetData>
  <mergeCells count="6"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B1675-63F9-4AC9-8434-8522FC952AD2}">
  <dimension ref="A1:AC29"/>
  <sheetViews>
    <sheetView workbookViewId="0">
      <selection activeCell="E29" sqref="E29"/>
    </sheetView>
  </sheetViews>
  <sheetFormatPr defaultRowHeight="15"/>
  <cols>
    <col min="1" max="1" width="16.42578125" bestFit="1" customWidth="1"/>
    <col min="2" max="2" width="13.42578125" bestFit="1" customWidth="1"/>
    <col min="3" max="3" width="13.140625" bestFit="1" customWidth="1"/>
    <col min="4" max="6" width="13.42578125" bestFit="1" customWidth="1"/>
    <col min="7" max="7" width="13.140625" bestFit="1" customWidth="1"/>
    <col min="8" max="8" width="13.42578125" bestFit="1" customWidth="1"/>
    <col min="9" max="9" width="13.140625" bestFit="1" customWidth="1"/>
    <col min="10" max="10" width="13.42578125" bestFit="1" customWidth="1"/>
    <col min="11" max="11" width="13.140625" bestFit="1" customWidth="1"/>
    <col min="15" max="15" width="13.42578125" bestFit="1" customWidth="1"/>
    <col min="16" max="16" width="13.140625" bestFit="1" customWidth="1"/>
    <col min="20" max="20" width="13.42578125" bestFit="1" customWidth="1"/>
    <col min="21" max="21" width="13.140625" bestFit="1" customWidth="1"/>
    <col min="25" max="25" width="13.42578125" bestFit="1" customWidth="1"/>
    <col min="26" max="26" width="13.140625" bestFit="1" customWidth="1"/>
  </cols>
  <sheetData>
    <row r="1" spans="1:29">
      <c r="B1" s="11" t="s">
        <v>18</v>
      </c>
      <c r="C1" s="11"/>
      <c r="D1" s="11"/>
      <c r="E1" s="1"/>
      <c r="F1" s="1"/>
      <c r="G1" s="12" t="s">
        <v>22</v>
      </c>
      <c r="H1" s="12"/>
      <c r="I1" s="12"/>
      <c r="J1" s="3"/>
      <c r="K1" s="3"/>
      <c r="L1" s="13" t="s">
        <v>23</v>
      </c>
      <c r="M1" s="13"/>
      <c r="N1" s="13"/>
      <c r="O1" s="5"/>
      <c r="P1" s="5"/>
      <c r="Q1" s="11" t="s">
        <v>24</v>
      </c>
      <c r="R1" s="11"/>
      <c r="S1" s="11"/>
      <c r="T1" s="1"/>
      <c r="U1" s="1"/>
      <c r="V1" s="12" t="s">
        <v>25</v>
      </c>
      <c r="W1" s="12"/>
      <c r="X1" s="12"/>
      <c r="Y1" s="3"/>
      <c r="Z1" s="3"/>
      <c r="AA1" s="10"/>
      <c r="AB1" s="10"/>
      <c r="AC1" s="10"/>
    </row>
    <row r="2" spans="1:29">
      <c r="A2" t="s">
        <v>17</v>
      </c>
      <c r="B2" s="2" t="s">
        <v>19</v>
      </c>
      <c r="C2" s="2" t="s">
        <v>20</v>
      </c>
      <c r="D2" s="2" t="s">
        <v>21</v>
      </c>
      <c r="E2" s="2" t="s">
        <v>27</v>
      </c>
      <c r="F2" s="2" t="s">
        <v>28</v>
      </c>
      <c r="G2" s="4" t="s">
        <v>19</v>
      </c>
      <c r="H2" s="4" t="s">
        <v>20</v>
      </c>
      <c r="I2" s="4" t="s">
        <v>21</v>
      </c>
      <c r="J2" s="4" t="s">
        <v>27</v>
      </c>
      <c r="K2" s="4" t="s">
        <v>28</v>
      </c>
      <c r="L2" s="6" t="s">
        <v>19</v>
      </c>
      <c r="M2" s="6" t="s">
        <v>20</v>
      </c>
      <c r="N2" s="6" t="s">
        <v>21</v>
      </c>
      <c r="O2" s="6" t="s">
        <v>27</v>
      </c>
      <c r="P2" s="6" t="s">
        <v>28</v>
      </c>
      <c r="Q2" s="2" t="s">
        <v>19</v>
      </c>
      <c r="R2" s="2" t="s">
        <v>20</v>
      </c>
      <c r="S2" s="2" t="s">
        <v>21</v>
      </c>
      <c r="T2" s="2" t="s">
        <v>27</v>
      </c>
      <c r="U2" s="2" t="s">
        <v>28</v>
      </c>
      <c r="V2" s="4" t="s">
        <v>19</v>
      </c>
      <c r="W2" s="4" t="s">
        <v>20</v>
      </c>
      <c r="X2" s="4" t="s">
        <v>21</v>
      </c>
      <c r="Y2" s="4" t="s">
        <v>27</v>
      </c>
      <c r="Z2" s="4" t="s">
        <v>28</v>
      </c>
    </row>
    <row r="3" spans="1:29">
      <c r="A3" t="s">
        <v>0</v>
      </c>
      <c r="B3" s="2">
        <v>0.27</v>
      </c>
      <c r="C3" s="2">
        <v>1.26</v>
      </c>
      <c r="D3" s="2">
        <v>1.3</v>
      </c>
      <c r="E3" s="2">
        <f>C3/B3-1</f>
        <v>3.6666666666666661</v>
      </c>
      <c r="F3" s="2">
        <f>D3/B3-1</f>
        <v>3.8148148148148149</v>
      </c>
      <c r="G3" s="14">
        <v>1.81</v>
      </c>
      <c r="H3" s="14">
        <v>2.88</v>
      </c>
      <c r="I3" s="14">
        <v>2.04</v>
      </c>
      <c r="J3" s="4">
        <f>H3/G3-1</f>
        <v>0.59116022099447507</v>
      </c>
      <c r="K3" s="4">
        <f>I3/G3-1</f>
        <v>0.1270718232044199</v>
      </c>
      <c r="L3" s="5">
        <v>2.1800000000000002</v>
      </c>
      <c r="M3" s="5">
        <v>3.43</v>
      </c>
      <c r="N3" s="5">
        <v>2.2200000000000002</v>
      </c>
      <c r="O3" s="6">
        <f>M3/L3-1</f>
        <v>0.57339449541284404</v>
      </c>
      <c r="P3" s="6">
        <f>N3/L3-1</f>
        <v>1.8348623853211121E-2</v>
      </c>
      <c r="Q3" s="1">
        <v>0.96</v>
      </c>
      <c r="R3" s="1">
        <v>2.08</v>
      </c>
      <c r="S3" s="1">
        <v>1.3</v>
      </c>
      <c r="T3" s="2">
        <f>R3/Q3-1</f>
        <v>1.166666666666667</v>
      </c>
      <c r="U3" s="2">
        <f>S3/Q3-1</f>
        <v>0.35416666666666674</v>
      </c>
      <c r="V3" s="14">
        <v>2.08</v>
      </c>
      <c r="W3" s="14">
        <v>3.25</v>
      </c>
      <c r="X3" s="14">
        <v>2.11</v>
      </c>
      <c r="Y3" s="4">
        <f>W3/V3-1</f>
        <v>0.5625</v>
      </c>
      <c r="Z3" s="4">
        <f>X3/V3-1</f>
        <v>1.4423076923076872E-2</v>
      </c>
    </row>
    <row r="4" spans="1:29">
      <c r="A4" s="7" t="s">
        <v>1</v>
      </c>
      <c r="B4" s="2">
        <v>0.43</v>
      </c>
      <c r="C4" s="2">
        <v>0.68</v>
      </c>
      <c r="D4" s="2">
        <v>0.43</v>
      </c>
      <c r="E4" s="2">
        <f t="shared" ref="E4:E18" si="0">C4/B4-1</f>
        <v>0.58139534883720945</v>
      </c>
      <c r="F4" s="2">
        <f t="shared" ref="F4:F19" si="1">D4/B4-1</f>
        <v>0</v>
      </c>
      <c r="G4" s="14">
        <v>2.4500000000000002</v>
      </c>
      <c r="H4" s="14">
        <v>2.73</v>
      </c>
      <c r="I4" s="14">
        <v>2.46</v>
      </c>
      <c r="J4" s="4">
        <f t="shared" ref="J4:J19" si="2">H4/G4-1</f>
        <v>0.1142857142857141</v>
      </c>
      <c r="K4" s="4">
        <f t="shared" ref="K4:K19" si="3">I4/G4-1</f>
        <v>4.0816326530610514E-3</v>
      </c>
      <c r="L4" s="5">
        <v>2.44</v>
      </c>
      <c r="M4" s="5">
        <v>2.7</v>
      </c>
      <c r="N4" s="5">
        <v>2.44</v>
      </c>
      <c r="O4" s="6">
        <f t="shared" ref="O4:O19" si="4">M4/L4-1</f>
        <v>0.10655737704918034</v>
      </c>
      <c r="P4" s="6">
        <f t="shared" ref="P4:P19" si="5">N4/L4-1</f>
        <v>0</v>
      </c>
      <c r="Q4" s="1">
        <v>1.04</v>
      </c>
      <c r="R4" s="1">
        <v>1.3</v>
      </c>
      <c r="S4" s="1">
        <v>1.04</v>
      </c>
      <c r="T4" s="2">
        <f t="shared" ref="T4:T19" si="6">R4/Q4-1</f>
        <v>0.25</v>
      </c>
      <c r="U4" s="2">
        <f t="shared" ref="U4:U19" si="7">S4/Q4-1</f>
        <v>0</v>
      </c>
      <c r="V4" s="14">
        <v>2</v>
      </c>
      <c r="W4" s="14">
        <v>2.2400000000000002</v>
      </c>
      <c r="X4" s="14">
        <v>2</v>
      </c>
      <c r="Y4" s="4">
        <f t="shared" ref="Y4:Y19" si="8">W4/V4-1</f>
        <v>0.12000000000000011</v>
      </c>
      <c r="Z4" s="4">
        <f t="shared" ref="Z4:Z19" si="9">X4/V4-1</f>
        <v>0</v>
      </c>
    </row>
    <row r="5" spans="1:29">
      <c r="A5" t="s">
        <v>2</v>
      </c>
      <c r="B5" s="2">
        <v>4426</v>
      </c>
      <c r="C5" s="2">
        <v>103343</v>
      </c>
      <c r="D5" s="2">
        <v>315090</v>
      </c>
      <c r="E5" s="2">
        <f t="shared" si="0"/>
        <v>22.349073655671035</v>
      </c>
      <c r="F5" s="2">
        <f>D5/B5-1</f>
        <v>70.190691369182105</v>
      </c>
      <c r="G5" s="14">
        <v>152891</v>
      </c>
      <c r="H5" s="14">
        <v>222541</v>
      </c>
      <c r="I5" s="14">
        <v>315926</v>
      </c>
      <c r="J5" s="4">
        <f t="shared" si="2"/>
        <v>0.45555330267968674</v>
      </c>
      <c r="K5" s="4">
        <f t="shared" si="3"/>
        <v>1.0663479210679503</v>
      </c>
      <c r="L5" s="5">
        <v>153587</v>
      </c>
      <c r="M5" s="5">
        <v>225582</v>
      </c>
      <c r="N5" s="5">
        <v>315689</v>
      </c>
      <c r="O5" s="6">
        <f t="shared" si="4"/>
        <v>0.46875712137094938</v>
      </c>
      <c r="P5" s="6">
        <f t="shared" si="5"/>
        <v>1.0554408901795074</v>
      </c>
      <c r="Q5" s="1">
        <v>8033</v>
      </c>
      <c r="R5" s="1">
        <v>77205</v>
      </c>
      <c r="S5" s="1">
        <v>315319</v>
      </c>
      <c r="T5" s="2">
        <f t="shared" si="6"/>
        <v>8.6109797087016062</v>
      </c>
      <c r="U5" s="2">
        <f t="shared" si="7"/>
        <v>38.252956554213867</v>
      </c>
      <c r="V5" s="14">
        <v>38037</v>
      </c>
      <c r="W5" s="14">
        <v>112009</v>
      </c>
      <c r="X5" s="14">
        <v>315450</v>
      </c>
      <c r="Y5" s="4">
        <f t="shared" si="8"/>
        <v>1.9447380182453928</v>
      </c>
      <c r="Z5" s="4">
        <f t="shared" si="9"/>
        <v>7.2932407918605566</v>
      </c>
    </row>
    <row r="6" spans="1:29">
      <c r="A6" t="s">
        <v>3</v>
      </c>
      <c r="B6" s="2">
        <v>89.4</v>
      </c>
      <c r="C6" s="2">
        <v>973.8</v>
      </c>
      <c r="D6" s="2">
        <v>2188.5</v>
      </c>
      <c r="E6" s="2">
        <f t="shared" si="0"/>
        <v>9.8926174496644279</v>
      </c>
      <c r="F6" s="2">
        <f t="shared" si="1"/>
        <v>23.479865771812079</v>
      </c>
      <c r="G6" s="14">
        <v>1625</v>
      </c>
      <c r="H6" s="14">
        <v>2579.1999999999998</v>
      </c>
      <c r="I6" s="14">
        <v>2187.4</v>
      </c>
      <c r="J6" s="4">
        <f t="shared" si="2"/>
        <v>0.58719999999999994</v>
      </c>
      <c r="K6" s="4">
        <f t="shared" si="3"/>
        <v>0.3460923076923077</v>
      </c>
      <c r="L6" s="5">
        <v>1652.8</v>
      </c>
      <c r="M6" s="5">
        <v>2771.3</v>
      </c>
      <c r="N6" s="5">
        <v>2191.4</v>
      </c>
      <c r="O6" s="6">
        <f t="shared" si="4"/>
        <v>0.67673039690222669</v>
      </c>
      <c r="P6" s="6">
        <f t="shared" si="5"/>
        <v>0.32587124878993223</v>
      </c>
      <c r="Q6" s="1">
        <v>435.7</v>
      </c>
      <c r="R6" s="1">
        <v>1617.1</v>
      </c>
      <c r="S6" s="1">
        <v>2187.8000000000002</v>
      </c>
      <c r="T6" s="2">
        <f t="shared" si="6"/>
        <v>2.71149873766353</v>
      </c>
      <c r="U6" s="2">
        <f t="shared" si="7"/>
        <v>4.0213449621299064</v>
      </c>
      <c r="V6" s="14">
        <v>1315.7</v>
      </c>
      <c r="W6" s="14">
        <v>2290.8000000000002</v>
      </c>
      <c r="X6" s="14">
        <v>2191</v>
      </c>
      <c r="Y6" s="4">
        <f t="shared" si="8"/>
        <v>0.7411263965949686</v>
      </c>
      <c r="Z6" s="4">
        <f t="shared" si="9"/>
        <v>0.66527323858022336</v>
      </c>
    </row>
    <row r="7" spans="1:29">
      <c r="A7" t="s">
        <v>4</v>
      </c>
      <c r="B7" s="2">
        <v>0.18</v>
      </c>
      <c r="C7" s="2">
        <v>0.28000000000000003</v>
      </c>
      <c r="D7" s="2">
        <v>0.18</v>
      </c>
      <c r="E7" s="2">
        <f t="shared" si="0"/>
        <v>0.5555555555555558</v>
      </c>
      <c r="F7" s="2">
        <f>D7/B7-1</f>
        <v>0</v>
      </c>
      <c r="G7" s="14">
        <v>0.77</v>
      </c>
      <c r="H7" s="14">
        <v>0.87</v>
      </c>
      <c r="I7" s="14">
        <v>0.77</v>
      </c>
      <c r="J7" s="4">
        <f t="shared" si="2"/>
        <v>0.12987012987012991</v>
      </c>
      <c r="K7" s="4">
        <f t="shared" si="3"/>
        <v>0</v>
      </c>
      <c r="L7" s="5">
        <v>0.81</v>
      </c>
      <c r="M7" s="5">
        <v>0.91</v>
      </c>
      <c r="N7" s="5">
        <v>0.81</v>
      </c>
      <c r="O7" s="6">
        <f t="shared" si="4"/>
        <v>0.12345679012345667</v>
      </c>
      <c r="P7" s="6">
        <f t="shared" si="5"/>
        <v>0</v>
      </c>
      <c r="Q7" s="1">
        <v>0.54</v>
      </c>
      <c r="R7" s="1">
        <v>0.64</v>
      </c>
      <c r="S7" s="1">
        <v>0.54</v>
      </c>
      <c r="T7" s="2">
        <f t="shared" si="6"/>
        <v>0.18518518518518512</v>
      </c>
      <c r="U7" s="2">
        <f t="shared" si="7"/>
        <v>0</v>
      </c>
      <c r="V7" s="14">
        <v>0.99</v>
      </c>
      <c r="W7" s="14">
        <v>1.0900000000000001</v>
      </c>
      <c r="X7" s="14">
        <v>0.99</v>
      </c>
      <c r="Y7" s="4">
        <f t="shared" si="8"/>
        <v>0.10101010101010099</v>
      </c>
      <c r="Z7" s="4">
        <f t="shared" si="9"/>
        <v>0</v>
      </c>
    </row>
    <row r="8" spans="1:29">
      <c r="A8" t="s">
        <v>5</v>
      </c>
      <c r="B8" s="2">
        <v>0.36</v>
      </c>
      <c r="C8" s="2">
        <v>0.54</v>
      </c>
      <c r="D8" s="2">
        <v>0.37</v>
      </c>
      <c r="E8" s="2">
        <f t="shared" si="0"/>
        <v>0.50000000000000022</v>
      </c>
      <c r="F8" s="2">
        <f t="shared" si="1"/>
        <v>2.7777777777777901E-2</v>
      </c>
      <c r="G8" s="14">
        <v>3.24</v>
      </c>
      <c r="H8" s="14">
        <v>3.48</v>
      </c>
      <c r="I8" s="14">
        <v>3.25</v>
      </c>
      <c r="J8" s="4">
        <f t="shared" si="2"/>
        <v>7.4074074074073959E-2</v>
      </c>
      <c r="K8" s="4">
        <f t="shared" si="3"/>
        <v>3.0864197530864335E-3</v>
      </c>
      <c r="L8" s="5">
        <v>3.48</v>
      </c>
      <c r="M8" s="5">
        <v>3.78</v>
      </c>
      <c r="N8" s="5">
        <v>3.49</v>
      </c>
      <c r="O8" s="6">
        <f t="shared" si="4"/>
        <v>8.6206896551723977E-2</v>
      </c>
      <c r="P8" s="6">
        <f t="shared" si="5"/>
        <v>2.8735632183909399E-3</v>
      </c>
      <c r="Q8" s="1">
        <v>1.77</v>
      </c>
      <c r="R8" s="1">
        <v>2.0099999999999998</v>
      </c>
      <c r="S8" s="1">
        <v>1.78</v>
      </c>
      <c r="T8" s="2">
        <f t="shared" si="6"/>
        <v>0.13559322033898291</v>
      </c>
      <c r="U8" s="2">
        <f t="shared" si="7"/>
        <v>5.6497175141243527E-3</v>
      </c>
      <c r="V8" s="14">
        <v>3.71</v>
      </c>
      <c r="W8" s="14">
        <v>3.9699999999999998</v>
      </c>
      <c r="X8" s="14">
        <v>3.72</v>
      </c>
      <c r="Y8" s="4">
        <f t="shared" si="8"/>
        <v>7.0080862533692612E-2</v>
      </c>
      <c r="Z8" s="4">
        <f t="shared" si="9"/>
        <v>2.6954177897575704E-3</v>
      </c>
    </row>
    <row r="9" spans="1:29">
      <c r="A9" t="s">
        <v>11</v>
      </c>
      <c r="B9" s="2">
        <v>2998498</v>
      </c>
      <c r="C9" s="2">
        <v>8788805</v>
      </c>
      <c r="D9" s="2">
        <v>10849996</v>
      </c>
      <c r="E9" s="2">
        <f t="shared" si="0"/>
        <v>1.9310691552904156</v>
      </c>
      <c r="F9" s="2">
        <f t="shared" si="1"/>
        <v>2.6184769841433946</v>
      </c>
      <c r="G9" s="14">
        <v>26190534</v>
      </c>
      <c r="H9" s="14">
        <v>32287042</v>
      </c>
      <c r="I9" s="14">
        <v>26204724</v>
      </c>
      <c r="J9" s="4">
        <f t="shared" si="2"/>
        <v>0.23277524620154755</v>
      </c>
      <c r="K9" s="4">
        <f t="shared" si="3"/>
        <v>5.4179880410232251E-4</v>
      </c>
      <c r="L9" s="5">
        <v>26525094</v>
      </c>
      <c r="M9" s="5">
        <v>32689398</v>
      </c>
      <c r="N9" s="5">
        <v>26539912</v>
      </c>
      <c r="O9" s="6">
        <f t="shared" si="4"/>
        <v>0.23239518020181182</v>
      </c>
      <c r="P9" s="6">
        <f t="shared" si="5"/>
        <v>5.5864081009482369E-4</v>
      </c>
      <c r="Q9" s="1">
        <v>11231958</v>
      </c>
      <c r="R9" s="1">
        <v>17350185</v>
      </c>
      <c r="S9" s="1">
        <v>11245740</v>
      </c>
      <c r="T9" s="2">
        <f t="shared" si="6"/>
        <v>0.54471597917299897</v>
      </c>
      <c r="U9" s="2">
        <f t="shared" si="7"/>
        <v>1.2270345028000396E-3</v>
      </c>
      <c r="V9" s="14">
        <v>20454337</v>
      </c>
      <c r="W9" s="14">
        <v>26563510</v>
      </c>
      <c r="X9" s="14">
        <v>20468352</v>
      </c>
      <c r="Y9" s="4">
        <f t="shared" si="8"/>
        <v>0.29867372381710533</v>
      </c>
      <c r="Z9" s="4">
        <f t="shared" si="9"/>
        <v>6.8518476057177757E-4</v>
      </c>
    </row>
    <row r="10" spans="1:29">
      <c r="A10" t="s">
        <v>6</v>
      </c>
      <c r="B10" s="2">
        <v>0.69</v>
      </c>
      <c r="C10" s="2">
        <v>2.74</v>
      </c>
      <c r="D10" s="2">
        <v>2.25</v>
      </c>
      <c r="E10" s="2">
        <f t="shared" si="0"/>
        <v>2.9710144927536239</v>
      </c>
      <c r="F10" s="2">
        <f t="shared" si="1"/>
        <v>2.2608695652173916</v>
      </c>
      <c r="G10" s="14">
        <v>5.52</v>
      </c>
      <c r="H10" s="14">
        <v>7.5699999999999994</v>
      </c>
      <c r="I10" s="14">
        <v>5.57</v>
      </c>
      <c r="J10" s="4">
        <f t="shared" si="2"/>
        <v>0.37137681159420288</v>
      </c>
      <c r="K10" s="4">
        <f t="shared" si="3"/>
        <v>9.0579710144929049E-3</v>
      </c>
      <c r="L10" s="5">
        <v>5.76</v>
      </c>
      <c r="M10" s="5">
        <v>7.9399999999999995</v>
      </c>
      <c r="N10" s="5">
        <v>5.84</v>
      </c>
      <c r="O10" s="6">
        <f t="shared" si="4"/>
        <v>0.3784722222222221</v>
      </c>
      <c r="P10" s="6">
        <f t="shared" si="5"/>
        <v>1.388888888888884E-2</v>
      </c>
      <c r="Q10" s="1">
        <v>2.08</v>
      </c>
      <c r="R10" s="1">
        <v>4.12</v>
      </c>
      <c r="S10" s="1">
        <v>2.25</v>
      </c>
      <c r="T10" s="2">
        <f t="shared" si="6"/>
        <v>0.98076923076923084</v>
      </c>
      <c r="U10" s="2">
        <f t="shared" si="7"/>
        <v>8.1730769230769162E-2</v>
      </c>
      <c r="V10" s="14">
        <v>5.42</v>
      </c>
      <c r="W10" s="14">
        <v>7.45</v>
      </c>
      <c r="X10" s="14">
        <v>5.47</v>
      </c>
      <c r="Y10" s="4">
        <f t="shared" si="8"/>
        <v>0.37453874538745402</v>
      </c>
      <c r="Z10" s="4">
        <f t="shared" si="9"/>
        <v>9.2250922509224953E-3</v>
      </c>
    </row>
    <row r="11" spans="1:29">
      <c r="A11" t="s">
        <v>7</v>
      </c>
      <c r="B11" s="2">
        <v>727.2</v>
      </c>
      <c r="C11" s="2">
        <v>1101.2</v>
      </c>
      <c r="D11" s="2">
        <v>1033.2</v>
      </c>
      <c r="E11" s="2">
        <f t="shared" si="0"/>
        <v>0.51430143014301422</v>
      </c>
      <c r="F11" s="2">
        <f t="shared" si="1"/>
        <v>0.42079207920792072</v>
      </c>
      <c r="G11" s="14">
        <v>6427.4</v>
      </c>
      <c r="H11" s="14">
        <v>7030.2000000000007</v>
      </c>
      <c r="I11" s="14">
        <v>6434.4000000000005</v>
      </c>
      <c r="J11" s="4">
        <f t="shared" si="2"/>
        <v>9.3785978778355261E-2</v>
      </c>
      <c r="K11" s="4">
        <f t="shared" si="3"/>
        <v>1.089087344805284E-3</v>
      </c>
      <c r="L11" s="5">
        <v>6509.8</v>
      </c>
      <c r="M11" s="5">
        <v>7117</v>
      </c>
      <c r="N11" s="5">
        <v>6516</v>
      </c>
      <c r="O11" s="6">
        <f t="shared" si="4"/>
        <v>9.3274754984792096E-2</v>
      </c>
      <c r="P11" s="6">
        <f t="shared" si="5"/>
        <v>9.5241021229530709E-4</v>
      </c>
      <c r="Q11" s="1">
        <v>2264.8000000000002</v>
      </c>
      <c r="R11" s="1">
        <v>2857</v>
      </c>
      <c r="S11" s="1">
        <v>2271.4</v>
      </c>
      <c r="T11" s="2">
        <f t="shared" si="6"/>
        <v>0.26148004238784872</v>
      </c>
      <c r="U11" s="2">
        <f t="shared" si="7"/>
        <v>2.9141646061461302E-3</v>
      </c>
      <c r="V11" s="14">
        <v>3231</v>
      </c>
      <c r="W11" s="14">
        <v>3822.3999999999996</v>
      </c>
      <c r="X11" s="14">
        <v>3236.6</v>
      </c>
      <c r="Y11" s="4">
        <f t="shared" si="8"/>
        <v>0.18303930671618684</v>
      </c>
      <c r="Z11" s="4">
        <f t="shared" si="9"/>
        <v>1.7332095326523245E-3</v>
      </c>
    </row>
    <row r="12" spans="1:29">
      <c r="A12" t="s">
        <v>8</v>
      </c>
      <c r="B12" s="2">
        <v>13.5</v>
      </c>
      <c r="C12" s="2">
        <v>56.22</v>
      </c>
      <c r="D12" s="2">
        <v>79.44</v>
      </c>
      <c r="E12" s="2">
        <f t="shared" si="0"/>
        <v>3.1644444444444444</v>
      </c>
      <c r="F12" s="2">
        <f t="shared" si="1"/>
        <v>4.8844444444444441</v>
      </c>
      <c r="G12" s="14">
        <v>125.38</v>
      </c>
      <c r="H12" s="14">
        <v>179.69000000000003</v>
      </c>
      <c r="I12" s="14">
        <v>126.2</v>
      </c>
      <c r="J12" s="4">
        <f t="shared" si="2"/>
        <v>0.43316318392088071</v>
      </c>
      <c r="K12" s="4">
        <f t="shared" si="3"/>
        <v>6.540118041154841E-3</v>
      </c>
      <c r="L12" s="5">
        <v>166.22</v>
      </c>
      <c r="M12" s="5">
        <v>245.54</v>
      </c>
      <c r="N12" s="5">
        <v>167.75</v>
      </c>
      <c r="O12" s="6">
        <f t="shared" si="4"/>
        <v>0.4771988930333293</v>
      </c>
      <c r="P12" s="6">
        <f t="shared" si="5"/>
        <v>9.2046685116111693E-3</v>
      </c>
      <c r="Q12" s="1">
        <v>30.48</v>
      </c>
      <c r="R12" s="1">
        <v>85.56</v>
      </c>
      <c r="S12" s="1">
        <v>79.64</v>
      </c>
      <c r="T12" s="2">
        <f t="shared" si="6"/>
        <v>1.8070866141732282</v>
      </c>
      <c r="U12" s="2">
        <f t="shared" si="7"/>
        <v>1.6128608923884515</v>
      </c>
      <c r="V12" s="14">
        <v>38.119999999999997</v>
      </c>
      <c r="W12" s="14">
        <v>75.91</v>
      </c>
      <c r="X12" s="14">
        <v>79.28</v>
      </c>
      <c r="Y12" s="4">
        <f t="shared" si="8"/>
        <v>0.99134312696747129</v>
      </c>
      <c r="Z12" s="4">
        <f t="shared" si="9"/>
        <v>1.0797481636935995</v>
      </c>
    </row>
    <row r="13" spans="1:29">
      <c r="A13" t="s">
        <v>9</v>
      </c>
      <c r="B13" s="2">
        <v>0.14000000000000001</v>
      </c>
      <c r="C13" s="2">
        <v>0.37</v>
      </c>
      <c r="D13" s="2">
        <v>0.57999999999999996</v>
      </c>
      <c r="E13" s="2">
        <f t="shared" si="0"/>
        <v>1.6428571428571428</v>
      </c>
      <c r="F13" s="2">
        <f t="shared" si="1"/>
        <v>3.1428571428571423</v>
      </c>
      <c r="G13" s="14">
        <v>1.46</v>
      </c>
      <c r="H13" s="14">
        <v>1.81</v>
      </c>
      <c r="I13" s="14">
        <v>1.47</v>
      </c>
      <c r="J13" s="4">
        <f t="shared" si="2"/>
        <v>0.23972602739726034</v>
      </c>
      <c r="K13" s="4">
        <f t="shared" si="3"/>
        <v>6.8493150684931781E-3</v>
      </c>
      <c r="L13" s="5">
        <v>1.56</v>
      </c>
      <c r="M13" s="5">
        <v>2.02</v>
      </c>
      <c r="N13" s="5">
        <v>1.58</v>
      </c>
      <c r="O13" s="6">
        <f t="shared" si="4"/>
        <v>0.29487179487179493</v>
      </c>
      <c r="P13" s="6">
        <f t="shared" si="5"/>
        <v>1.2820512820512775E-2</v>
      </c>
      <c r="Q13" s="1">
        <v>0.42</v>
      </c>
      <c r="R13" s="1">
        <v>0.73</v>
      </c>
      <c r="S13" s="1">
        <v>0.57999999999999996</v>
      </c>
      <c r="T13" s="2">
        <f t="shared" si="6"/>
        <v>0.73809523809523814</v>
      </c>
      <c r="U13" s="2">
        <f t="shared" si="7"/>
        <v>0.38095238095238093</v>
      </c>
      <c r="V13" s="14">
        <v>0.88</v>
      </c>
      <c r="W13" s="14">
        <v>1.24</v>
      </c>
      <c r="X13" s="14">
        <v>0.89</v>
      </c>
      <c r="Y13" s="4">
        <f t="shared" si="8"/>
        <v>0.40909090909090917</v>
      </c>
      <c r="Z13" s="4">
        <f t="shared" si="9"/>
        <v>1.1363636363636465E-2</v>
      </c>
    </row>
    <row r="14" spans="1:29">
      <c r="A14" t="s">
        <v>10</v>
      </c>
      <c r="B14" s="2">
        <v>3902</v>
      </c>
      <c r="C14" s="2">
        <v>17000.5</v>
      </c>
      <c r="D14" s="2">
        <v>28503</v>
      </c>
      <c r="E14" s="2">
        <f t="shared" si="0"/>
        <v>3.3568682726806767</v>
      </c>
      <c r="F14" s="2">
        <f t="shared" si="1"/>
        <v>6.3047155304971811</v>
      </c>
      <c r="G14" s="14">
        <v>63383</v>
      </c>
      <c r="H14" s="14">
        <v>78243</v>
      </c>
      <c r="I14" s="14">
        <v>63426</v>
      </c>
      <c r="J14" s="4">
        <f t="shared" si="2"/>
        <v>0.23444772257545399</v>
      </c>
      <c r="K14" s="4">
        <f t="shared" si="3"/>
        <v>6.7841534796397873E-4</v>
      </c>
      <c r="L14" s="5">
        <v>64832</v>
      </c>
      <c r="M14" s="5">
        <v>74143.5</v>
      </c>
      <c r="N14" s="5">
        <v>64882</v>
      </c>
      <c r="O14" s="6">
        <f t="shared" si="4"/>
        <v>0.14362506169792688</v>
      </c>
      <c r="P14" s="6">
        <f t="shared" si="5"/>
        <v>7.712240868706921E-4</v>
      </c>
      <c r="Q14" s="1">
        <v>4199</v>
      </c>
      <c r="R14" s="1">
        <v>12204</v>
      </c>
      <c r="S14" s="1">
        <v>28465</v>
      </c>
      <c r="T14" s="2">
        <f t="shared" si="6"/>
        <v>1.9064062872112406</v>
      </c>
      <c r="U14" s="2">
        <f t="shared" si="7"/>
        <v>5.7789949988092406</v>
      </c>
      <c r="V14" s="14">
        <v>6415</v>
      </c>
      <c r="W14" s="14">
        <v>14463.5</v>
      </c>
      <c r="X14" s="14">
        <v>28462</v>
      </c>
      <c r="Y14" s="4">
        <f t="shared" si="8"/>
        <v>1.2546375681995325</v>
      </c>
      <c r="Z14" s="4">
        <f t="shared" si="9"/>
        <v>3.4367887763055336</v>
      </c>
    </row>
    <row r="15" spans="1:29">
      <c r="A15" t="s">
        <v>12</v>
      </c>
      <c r="B15" s="2">
        <v>1355.1</v>
      </c>
      <c r="C15" s="2">
        <v>5359.4</v>
      </c>
      <c r="D15" s="2">
        <v>7237.35</v>
      </c>
      <c r="E15" s="2">
        <f t="shared" si="0"/>
        <v>2.9549848719651686</v>
      </c>
      <c r="F15" s="2">
        <f t="shared" si="1"/>
        <v>4.3408235554571624</v>
      </c>
      <c r="G15" s="14">
        <v>6762.85</v>
      </c>
      <c r="H15" s="14">
        <v>10436.849999999999</v>
      </c>
      <c r="I15" s="14">
        <v>7228.6</v>
      </c>
      <c r="J15" s="4">
        <f t="shared" si="2"/>
        <v>0.543262086250619</v>
      </c>
      <c r="K15" s="4">
        <f t="shared" si="3"/>
        <v>6.8868894031362426E-2</v>
      </c>
      <c r="L15" s="5">
        <v>6807.7</v>
      </c>
      <c r="M15" s="5">
        <v>10613.65</v>
      </c>
      <c r="N15" s="5">
        <v>7300.1500000000005</v>
      </c>
      <c r="O15" s="6">
        <f t="shared" si="4"/>
        <v>0.55906546998251971</v>
      </c>
      <c r="P15" s="6">
        <f t="shared" si="5"/>
        <v>7.2337206398636944E-2</v>
      </c>
      <c r="Q15" s="1">
        <v>1743</v>
      </c>
      <c r="R15" s="1">
        <v>4970.6000000000004</v>
      </c>
      <c r="S15" s="1">
        <v>7278.2000000000007</v>
      </c>
      <c r="T15" s="2">
        <f t="shared" si="6"/>
        <v>1.8517498565691337</v>
      </c>
      <c r="U15" s="2">
        <f t="shared" si="7"/>
        <v>3.1756741250717155</v>
      </c>
      <c r="V15" s="14">
        <v>3058.8</v>
      </c>
      <c r="W15" s="14">
        <v>6230.4000000000005</v>
      </c>
      <c r="X15" s="14">
        <v>7273</v>
      </c>
      <c r="Y15" s="4">
        <f t="shared" si="8"/>
        <v>1.0368772067477443</v>
      </c>
      <c r="Z15" s="4">
        <f t="shared" si="9"/>
        <v>1.3777298286909896</v>
      </c>
    </row>
    <row r="16" spans="1:29">
      <c r="A16" t="s">
        <v>13</v>
      </c>
      <c r="B16" s="2">
        <v>0.03</v>
      </c>
      <c r="C16" s="2">
        <v>0.06</v>
      </c>
      <c r="D16" s="2">
        <v>0.05</v>
      </c>
      <c r="E16" s="2">
        <f t="shared" si="0"/>
        <v>1</v>
      </c>
      <c r="F16" s="2">
        <f t="shared" si="1"/>
        <v>0.66666666666666674</v>
      </c>
      <c r="G16" s="14">
        <v>0.2</v>
      </c>
      <c r="H16" s="14">
        <v>0.25</v>
      </c>
      <c r="I16" s="14">
        <v>0.2</v>
      </c>
      <c r="J16" s="4">
        <f t="shared" si="2"/>
        <v>0.25</v>
      </c>
      <c r="K16" s="4">
        <f t="shared" si="3"/>
        <v>0</v>
      </c>
      <c r="L16" s="5">
        <v>0.2</v>
      </c>
      <c r="M16" s="5">
        <v>0.25</v>
      </c>
      <c r="N16" s="5">
        <v>0.2</v>
      </c>
      <c r="O16" s="6">
        <f t="shared" si="4"/>
        <v>0.25</v>
      </c>
      <c r="P16" s="6">
        <f t="shared" si="5"/>
        <v>0</v>
      </c>
      <c r="Q16" s="1">
        <v>0.14000000000000001</v>
      </c>
      <c r="R16" s="1">
        <v>0.19</v>
      </c>
      <c r="S16" s="1">
        <v>0.14000000000000001</v>
      </c>
      <c r="T16" s="2">
        <f t="shared" si="6"/>
        <v>0.35714285714285698</v>
      </c>
      <c r="U16" s="2">
        <f t="shared" si="7"/>
        <v>0</v>
      </c>
      <c r="V16" s="14">
        <v>0.33</v>
      </c>
      <c r="W16" s="14">
        <v>0.38</v>
      </c>
      <c r="X16" s="14">
        <v>0.33</v>
      </c>
      <c r="Y16" s="4">
        <f t="shared" si="8"/>
        <v>0.15151515151515138</v>
      </c>
      <c r="Z16" s="4">
        <f t="shared" si="9"/>
        <v>0</v>
      </c>
    </row>
    <row r="17" spans="1:26">
      <c r="A17" t="s">
        <v>14</v>
      </c>
      <c r="B17" s="2">
        <v>50.78</v>
      </c>
      <c r="C17" s="2">
        <v>65.009999999999991</v>
      </c>
      <c r="D17" s="2">
        <v>50.92</v>
      </c>
      <c r="E17" s="2">
        <f t="shared" si="0"/>
        <v>0.28022843639228023</v>
      </c>
      <c r="F17" s="2">
        <f t="shared" si="1"/>
        <v>2.7569909413154292E-3</v>
      </c>
      <c r="G17" s="14">
        <v>380.02</v>
      </c>
      <c r="H17" s="14">
        <v>401.71000000000004</v>
      </c>
      <c r="I17" s="14">
        <v>380.52</v>
      </c>
      <c r="J17" s="4">
        <f t="shared" si="2"/>
        <v>5.707594337140165E-2</v>
      </c>
      <c r="K17" s="4">
        <f t="shared" si="3"/>
        <v>1.3157202252513933E-3</v>
      </c>
      <c r="L17" s="5">
        <v>385.28</v>
      </c>
      <c r="M17" s="5">
        <v>406.88</v>
      </c>
      <c r="N17" s="5">
        <v>385.49</v>
      </c>
      <c r="O17" s="6">
        <f t="shared" si="4"/>
        <v>5.6063122923588171E-2</v>
      </c>
      <c r="P17" s="6">
        <f t="shared" si="5"/>
        <v>5.4505813953498183E-4</v>
      </c>
      <c r="Q17" s="1">
        <v>117.3</v>
      </c>
      <c r="R17" s="1">
        <v>136.58000000000001</v>
      </c>
      <c r="S17" s="1">
        <v>117.37</v>
      </c>
      <c r="T17" s="2">
        <f t="shared" si="6"/>
        <v>0.16436487638533692</v>
      </c>
      <c r="U17" s="2">
        <f t="shared" si="7"/>
        <v>5.9676044330791989E-4</v>
      </c>
      <c r="V17" s="14">
        <v>184.23</v>
      </c>
      <c r="W17" s="14">
        <v>203.42999999999998</v>
      </c>
      <c r="X17" s="14">
        <v>184.45999999999998</v>
      </c>
      <c r="Y17" s="4">
        <f t="shared" si="8"/>
        <v>0.10421755414427603</v>
      </c>
      <c r="Z17" s="4">
        <f t="shared" si="9"/>
        <v>1.2484394506866447E-3</v>
      </c>
    </row>
    <row r="18" spans="1:26">
      <c r="A18" t="s">
        <v>15</v>
      </c>
      <c r="B18" s="2">
        <v>0.03</v>
      </c>
      <c r="C18" s="2">
        <v>0.05</v>
      </c>
      <c r="D18" s="2">
        <v>0.03</v>
      </c>
      <c r="E18" s="2">
        <f t="shared" si="0"/>
        <v>0.66666666666666674</v>
      </c>
      <c r="F18" s="2">
        <f t="shared" si="1"/>
        <v>0</v>
      </c>
      <c r="G18" s="14">
        <v>0.1</v>
      </c>
      <c r="H18" s="14">
        <v>0.12</v>
      </c>
      <c r="I18" s="14">
        <v>0.1</v>
      </c>
      <c r="J18" s="4">
        <f t="shared" si="2"/>
        <v>0.19999999999999996</v>
      </c>
      <c r="K18" s="4">
        <f t="shared" si="3"/>
        <v>0</v>
      </c>
      <c r="L18" s="5">
        <v>0.11</v>
      </c>
      <c r="M18" s="5">
        <v>0.13</v>
      </c>
      <c r="N18" s="5">
        <v>0.11</v>
      </c>
      <c r="O18" s="6">
        <f t="shared" si="4"/>
        <v>0.18181818181818188</v>
      </c>
      <c r="P18" s="6">
        <f t="shared" si="5"/>
        <v>0</v>
      </c>
      <c r="Q18" s="1">
        <v>0.04</v>
      </c>
      <c r="R18" s="1">
        <v>0.06</v>
      </c>
      <c r="S18" s="1">
        <v>0.04</v>
      </c>
      <c r="T18" s="2">
        <f t="shared" si="6"/>
        <v>0.5</v>
      </c>
      <c r="U18" s="2">
        <f t="shared" si="7"/>
        <v>0</v>
      </c>
      <c r="V18" s="14">
        <v>0.05</v>
      </c>
      <c r="W18" s="14">
        <v>7.0000000000000007E-2</v>
      </c>
      <c r="X18" s="14">
        <v>0.05</v>
      </c>
      <c r="Y18" s="4">
        <f t="shared" si="8"/>
        <v>0.40000000000000013</v>
      </c>
      <c r="Z18" s="4">
        <f t="shared" si="9"/>
        <v>0</v>
      </c>
    </row>
    <row r="19" spans="1:26">
      <c r="A19" t="s">
        <v>16</v>
      </c>
      <c r="B19" s="2">
        <v>0.2</v>
      </c>
      <c r="C19" s="2">
        <v>0.46</v>
      </c>
      <c r="D19" s="2">
        <v>0.74</v>
      </c>
      <c r="E19" s="2">
        <f>C19/B19-1</f>
        <v>1.2999999999999998</v>
      </c>
      <c r="F19" s="2">
        <f>D19/B19-1</f>
        <v>2.6999999999999997</v>
      </c>
      <c r="G19" s="14">
        <v>1.17</v>
      </c>
      <c r="H19" s="14">
        <v>1.52</v>
      </c>
      <c r="I19" s="14">
        <v>1.18</v>
      </c>
      <c r="J19" s="4">
        <f t="shared" si="2"/>
        <v>0.29914529914529919</v>
      </c>
      <c r="K19" s="4">
        <f t="shared" si="3"/>
        <v>8.5470085470085166E-3</v>
      </c>
      <c r="L19" s="5">
        <v>1.23</v>
      </c>
      <c r="M19" s="5">
        <v>1.73</v>
      </c>
      <c r="N19" s="5">
        <v>1.24</v>
      </c>
      <c r="O19" s="6">
        <f t="shared" si="4"/>
        <v>0.4065040650406504</v>
      </c>
      <c r="P19" s="6">
        <f t="shared" si="5"/>
        <v>8.1300813008129413E-3</v>
      </c>
      <c r="Q19" s="1">
        <v>0.41</v>
      </c>
      <c r="R19" s="1">
        <v>0.73</v>
      </c>
      <c r="S19" s="1">
        <v>0.74</v>
      </c>
      <c r="T19" s="2">
        <f t="shared" si="6"/>
        <v>0.78048780487804881</v>
      </c>
      <c r="U19" s="2">
        <f t="shared" si="7"/>
        <v>0.80487804878048785</v>
      </c>
      <c r="V19" s="14">
        <v>0.65</v>
      </c>
      <c r="W19" s="14">
        <v>0.98</v>
      </c>
      <c r="X19" s="14">
        <v>0.74</v>
      </c>
      <c r="Y19" s="4">
        <f t="shared" si="8"/>
        <v>0.50769230769230766</v>
      </c>
      <c r="Z19" s="4">
        <f t="shared" si="9"/>
        <v>0.13846153846153841</v>
      </c>
    </row>
    <row r="20" spans="1:26">
      <c r="D20" t="s">
        <v>29</v>
      </c>
      <c r="E20" s="2">
        <f>AVERAGE(E3:E19)</f>
        <v>3.3722202111522543</v>
      </c>
      <c r="F20" s="2">
        <f>AVERAGE(F3:F19)</f>
        <v>7.3444442760599644</v>
      </c>
      <c r="I20" t="s">
        <v>29</v>
      </c>
      <c r="J20" s="4">
        <f>AVERAGE(J3:J19)</f>
        <v>0.28864127889053526</v>
      </c>
      <c r="K20" s="4">
        <f>AVERAGE(K3:K19)</f>
        <v>9.7068731340909431E-2</v>
      </c>
      <c r="N20" t="s">
        <v>29</v>
      </c>
      <c r="O20" s="6">
        <f>AVERAGE(O3:O19)</f>
        <v>0.300493636716894</v>
      </c>
      <c r="P20" s="6">
        <f>AVERAGE(P3:P19)</f>
        <v>8.9514295130017657E-2</v>
      </c>
      <c r="S20" t="s">
        <v>29</v>
      </c>
      <c r="T20" s="2">
        <f>AVERAGE(T3:T19)</f>
        <v>1.3501307238435964</v>
      </c>
      <c r="U20" s="2">
        <f>AVERAGE(U3:U19)</f>
        <v>3.2043498279594034</v>
      </c>
      <c r="X20" t="s">
        <v>29</v>
      </c>
      <c r="Y20" s="4">
        <f>AVERAGE(Y3:Y19)</f>
        <v>0.54418123403895835</v>
      </c>
      <c r="Z20" s="4">
        <f>AVERAGE(Z3:Z19)</f>
        <v>0.82544802321551436</v>
      </c>
    </row>
    <row r="23" spans="1:26">
      <c r="B23" s="10"/>
      <c r="C23" s="10"/>
      <c r="D23" s="10"/>
      <c r="E23" s="10"/>
      <c r="F23" s="10"/>
      <c r="G23" s="10"/>
      <c r="H23" s="10"/>
      <c r="I23" s="10"/>
      <c r="J23" s="10"/>
      <c r="K23" s="10"/>
    </row>
    <row r="24" spans="1:26">
      <c r="A24" s="2" t="s">
        <v>30</v>
      </c>
      <c r="B24" s="2" t="s">
        <v>27</v>
      </c>
      <c r="C24" s="2" t="s">
        <v>28</v>
      </c>
      <c r="D24" s="4"/>
      <c r="E24" s="4"/>
      <c r="F24" s="6"/>
      <c r="G24" s="6"/>
      <c r="H24" s="2"/>
      <c r="I24" s="2"/>
      <c r="J24" s="4"/>
      <c r="K24" s="4"/>
    </row>
    <row r="25" spans="1:26">
      <c r="A25" s="2" t="s">
        <v>18</v>
      </c>
      <c r="B25" s="8">
        <v>337.22202111522546</v>
      </c>
      <c r="C25" s="8">
        <v>734.44442760599645</v>
      </c>
    </row>
    <row r="26" spans="1:26">
      <c r="A26" s="9" t="s">
        <v>22</v>
      </c>
      <c r="B26" s="8">
        <v>28.864127889053528</v>
      </c>
      <c r="C26" s="8">
        <v>9.7068731340909427</v>
      </c>
    </row>
    <row r="27" spans="1:26">
      <c r="A27" s="2" t="s">
        <v>23</v>
      </c>
      <c r="B27" s="8">
        <v>30.049363671689399</v>
      </c>
      <c r="C27" s="8">
        <v>8.9514295130017665</v>
      </c>
    </row>
    <row r="28" spans="1:26">
      <c r="A28" s="2" t="s">
        <v>24</v>
      </c>
      <c r="B28" s="8">
        <v>135.01307238435965</v>
      </c>
      <c r="C28" s="8">
        <v>320.43498279594036</v>
      </c>
    </row>
    <row r="29" spans="1:26">
      <c r="A29" s="2" t="s">
        <v>25</v>
      </c>
      <c r="B29" s="8">
        <v>54.418123403895834</v>
      </c>
      <c r="C29" s="8">
        <v>82.54480232155143</v>
      </c>
    </row>
  </sheetData>
  <mergeCells count="11">
    <mergeCell ref="AA1:AC1"/>
    <mergeCell ref="B1:D1"/>
    <mergeCell ref="G1:I1"/>
    <mergeCell ref="L1:N1"/>
    <mergeCell ref="Q1:S1"/>
    <mergeCell ref="V1:X1"/>
    <mergeCell ref="J23:K23"/>
    <mergeCell ref="B23:C23"/>
    <mergeCell ref="D23:E23"/>
    <mergeCell ref="F23:G23"/>
    <mergeCell ref="H23:I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EF076-8F52-4529-85FD-98BCFB35C2FC}">
  <dimension ref="A1:AE26"/>
  <sheetViews>
    <sheetView tabSelected="1" workbookViewId="0">
      <selection activeCell="AE16" sqref="AE16"/>
    </sheetView>
  </sheetViews>
  <sheetFormatPr defaultRowHeight="15"/>
  <cols>
    <col min="1" max="1" width="16.42578125" bestFit="1" customWidth="1"/>
    <col min="2" max="2" width="13.42578125" bestFit="1" customWidth="1"/>
    <col min="3" max="3" width="13.140625" bestFit="1" customWidth="1"/>
    <col min="5" max="5" width="13.42578125" bestFit="1" customWidth="1"/>
    <col min="6" max="6" width="13.140625" bestFit="1" customWidth="1"/>
    <col min="10" max="10" width="13.42578125" bestFit="1" customWidth="1"/>
    <col min="11" max="11" width="13.140625" bestFit="1" customWidth="1"/>
    <col min="15" max="15" width="13.42578125" bestFit="1" customWidth="1"/>
    <col min="16" max="16" width="13.140625" bestFit="1" customWidth="1"/>
    <col min="20" max="20" width="13.42578125" bestFit="1" customWidth="1"/>
    <col min="21" max="21" width="13.140625" bestFit="1" customWidth="1"/>
    <col min="25" max="25" width="13.42578125" bestFit="1" customWidth="1"/>
    <col min="26" max="26" width="13.140625" bestFit="1" customWidth="1"/>
    <col min="30" max="30" width="13.42578125" bestFit="1" customWidth="1"/>
    <col min="31" max="31" width="13.140625" bestFit="1" customWidth="1"/>
  </cols>
  <sheetData>
    <row r="1" spans="1:31">
      <c r="B1" s="11" t="s">
        <v>18</v>
      </c>
      <c r="C1" s="11"/>
      <c r="D1" s="11"/>
      <c r="E1" s="1"/>
      <c r="F1" s="1"/>
      <c r="G1" s="12" t="s">
        <v>22</v>
      </c>
      <c r="H1" s="12"/>
      <c r="I1" s="12"/>
      <c r="J1" s="3"/>
      <c r="K1" s="3"/>
      <c r="L1" s="13" t="s">
        <v>23</v>
      </c>
      <c r="M1" s="13"/>
      <c r="N1" s="13"/>
      <c r="O1" s="5"/>
      <c r="P1" s="5"/>
      <c r="Q1" s="11" t="s">
        <v>24</v>
      </c>
      <c r="R1" s="11"/>
      <c r="S1" s="11"/>
      <c r="T1" s="1"/>
      <c r="U1" s="1"/>
      <c r="V1" s="12" t="s">
        <v>25</v>
      </c>
      <c r="W1" s="12"/>
      <c r="X1" s="12"/>
      <c r="Y1" s="3"/>
      <c r="Z1" s="3"/>
      <c r="AA1" s="10" t="s">
        <v>26</v>
      </c>
      <c r="AB1" s="10"/>
      <c r="AC1" s="10"/>
    </row>
    <row r="2" spans="1:31">
      <c r="A2" t="s">
        <v>17</v>
      </c>
      <c r="B2" s="2" t="s">
        <v>19</v>
      </c>
      <c r="C2" s="2" t="s">
        <v>20</v>
      </c>
      <c r="D2" s="2" t="s">
        <v>21</v>
      </c>
      <c r="E2" s="2" t="s">
        <v>27</v>
      </c>
      <c r="F2" s="2" t="s">
        <v>28</v>
      </c>
      <c r="G2" s="4" t="s">
        <v>19</v>
      </c>
      <c r="H2" s="4" t="s">
        <v>20</v>
      </c>
      <c r="I2" s="4" t="s">
        <v>21</v>
      </c>
      <c r="J2" s="4" t="s">
        <v>27</v>
      </c>
      <c r="K2" s="4" t="s">
        <v>28</v>
      </c>
      <c r="L2" s="6" t="s">
        <v>19</v>
      </c>
      <c r="M2" s="6" t="s">
        <v>20</v>
      </c>
      <c r="N2" s="6" t="s">
        <v>21</v>
      </c>
      <c r="O2" s="6" t="s">
        <v>27</v>
      </c>
      <c r="P2" s="6" t="s">
        <v>28</v>
      </c>
      <c r="Q2" s="2" t="s">
        <v>19</v>
      </c>
      <c r="R2" s="2" t="s">
        <v>20</v>
      </c>
      <c r="S2" s="2" t="s">
        <v>21</v>
      </c>
      <c r="T2" s="2" t="s">
        <v>27</v>
      </c>
      <c r="U2" s="2" t="s">
        <v>28</v>
      </c>
      <c r="V2" s="4" t="s">
        <v>19</v>
      </c>
      <c r="W2" s="4" t="s">
        <v>20</v>
      </c>
      <c r="X2" s="4" t="s">
        <v>21</v>
      </c>
      <c r="Y2" s="4" t="s">
        <v>27</v>
      </c>
      <c r="Z2" s="4" t="s">
        <v>28</v>
      </c>
      <c r="AA2" t="s">
        <v>19</v>
      </c>
      <c r="AB2" t="s">
        <v>20</v>
      </c>
      <c r="AC2" t="s">
        <v>21</v>
      </c>
      <c r="AD2" t="s">
        <v>27</v>
      </c>
      <c r="AE2" t="s">
        <v>28</v>
      </c>
    </row>
    <row r="3" spans="1:31">
      <c r="A3" t="s">
        <v>0</v>
      </c>
      <c r="B3" s="2">
        <v>0.27</v>
      </c>
      <c r="C3" s="2">
        <v>1.26</v>
      </c>
      <c r="D3" s="2">
        <v>1.3</v>
      </c>
      <c r="E3" s="2">
        <f>C3/B3-1</f>
        <v>3.6666666666666661</v>
      </c>
      <c r="F3" s="2">
        <f>D3/B3-1</f>
        <v>3.8148148148148149</v>
      </c>
      <c r="G3" s="14">
        <v>1.81</v>
      </c>
      <c r="H3" s="14">
        <v>2.88</v>
      </c>
      <c r="I3" s="14">
        <v>2.04</v>
      </c>
      <c r="J3" s="4">
        <f>H3/G3-1</f>
        <v>0.59116022099447507</v>
      </c>
      <c r="K3" s="4">
        <f>I3/G3-1</f>
        <v>0.1270718232044199</v>
      </c>
      <c r="L3" s="5">
        <v>2.1800000000000002</v>
      </c>
      <c r="M3" s="5">
        <v>3.43</v>
      </c>
      <c r="N3" s="5">
        <v>2.2200000000000002</v>
      </c>
      <c r="O3" s="6">
        <f>M3/L3-1</f>
        <v>0.57339449541284404</v>
      </c>
      <c r="P3" s="6">
        <f>N3/L3-1</f>
        <v>1.8348623853211121E-2</v>
      </c>
      <c r="Q3" s="1">
        <v>0.96</v>
      </c>
      <c r="R3" s="1">
        <v>2.08</v>
      </c>
      <c r="S3" s="1">
        <v>1.3</v>
      </c>
      <c r="T3" s="2">
        <f>R3/Q3-1</f>
        <v>1.166666666666667</v>
      </c>
      <c r="U3" s="2">
        <f>S3/Q3-1</f>
        <v>0.35416666666666674</v>
      </c>
      <c r="V3" s="14">
        <v>2.08</v>
      </c>
      <c r="W3" s="14">
        <v>3.25</v>
      </c>
      <c r="X3" s="14">
        <v>2.11</v>
      </c>
      <c r="Y3" s="4">
        <f>W3/V3-1</f>
        <v>0.5625</v>
      </c>
      <c r="Z3" s="4">
        <f>X3/V3-1</f>
        <v>1.4423076923076872E-2</v>
      </c>
      <c r="AA3" s="5">
        <v>5.6</v>
      </c>
      <c r="AB3" s="5">
        <v>6.56</v>
      </c>
      <c r="AC3" s="5">
        <v>5.64</v>
      </c>
      <c r="AD3">
        <f>AB3/AA3-1</f>
        <v>0.17142857142857149</v>
      </c>
      <c r="AE3">
        <f>AC3/AA3-1</f>
        <v>7.1428571428571175E-3</v>
      </c>
    </row>
    <row r="4" spans="1:31">
      <c r="A4" s="7" t="s">
        <v>1</v>
      </c>
      <c r="B4" s="2">
        <v>0.43</v>
      </c>
      <c r="C4" s="2">
        <v>0.68</v>
      </c>
      <c r="D4" s="2">
        <v>0.43</v>
      </c>
      <c r="E4" s="2">
        <f t="shared" ref="E4:E13" si="0">C4/B4-1</f>
        <v>0.58139534883720945</v>
      </c>
      <c r="F4" s="2">
        <f t="shared" ref="F4:F13" si="1">D4/B4-1</f>
        <v>0</v>
      </c>
      <c r="G4" s="14">
        <v>2.4500000000000002</v>
      </c>
      <c r="H4" s="14">
        <v>2.73</v>
      </c>
      <c r="I4" s="14">
        <v>2.46</v>
      </c>
      <c r="J4" s="4">
        <f t="shared" ref="J4:J13" si="2">H4/G4-1</f>
        <v>0.1142857142857141</v>
      </c>
      <c r="K4" s="4">
        <f t="shared" ref="K4:K13" si="3">I4/G4-1</f>
        <v>4.0816326530610514E-3</v>
      </c>
      <c r="L4" s="5">
        <v>2.44</v>
      </c>
      <c r="M4" s="5">
        <v>2.7</v>
      </c>
      <c r="N4" s="5">
        <v>2.44</v>
      </c>
      <c r="O4" s="6">
        <f t="shared" ref="O4:O13" si="4">M4/L4-1</f>
        <v>0.10655737704918034</v>
      </c>
      <c r="P4" s="6">
        <f t="shared" ref="P4:P13" si="5">N4/L4-1</f>
        <v>0</v>
      </c>
      <c r="Q4" s="1">
        <v>1.04</v>
      </c>
      <c r="R4" s="1">
        <v>1.3</v>
      </c>
      <c r="S4" s="1">
        <v>1.04</v>
      </c>
      <c r="T4" s="2">
        <f t="shared" ref="T4:T13" si="6">R4/Q4-1</f>
        <v>0.25</v>
      </c>
      <c r="U4" s="2">
        <f t="shared" ref="U4:U13" si="7">S4/Q4-1</f>
        <v>0</v>
      </c>
      <c r="V4" s="14">
        <v>2</v>
      </c>
      <c r="W4" s="14">
        <v>2.2400000000000002</v>
      </c>
      <c r="X4" s="14">
        <v>2</v>
      </c>
      <c r="Y4" s="4">
        <f t="shared" ref="Y4:Y13" si="8">W4/V4-1</f>
        <v>0.12000000000000011</v>
      </c>
      <c r="Z4" s="4">
        <f t="shared" ref="Z4:Z13" si="9">X4/V4-1</f>
        <v>0</v>
      </c>
      <c r="AA4" s="5">
        <v>12051</v>
      </c>
      <c r="AB4" s="5">
        <v>12051.24</v>
      </c>
      <c r="AC4" s="5">
        <v>12051</v>
      </c>
      <c r="AD4">
        <f t="shared" ref="AD4:AD13" si="10">AB4/AA4-1</f>
        <v>1.9915359721123238E-5</v>
      </c>
      <c r="AE4">
        <f t="shared" ref="AE4:AE13" si="11">AC4/AA4-1</f>
        <v>0</v>
      </c>
    </row>
    <row r="5" spans="1:31">
      <c r="A5" t="s">
        <v>3</v>
      </c>
      <c r="B5" s="2">
        <v>89.4</v>
      </c>
      <c r="C5" s="2">
        <v>973.8</v>
      </c>
      <c r="D5" s="2">
        <v>2188.5</v>
      </c>
      <c r="E5" s="2">
        <f t="shared" si="0"/>
        <v>9.8926174496644279</v>
      </c>
      <c r="F5" s="2">
        <f t="shared" si="1"/>
        <v>23.479865771812079</v>
      </c>
      <c r="G5" s="14">
        <v>1625</v>
      </c>
      <c r="H5" s="14">
        <v>2579.1999999999998</v>
      </c>
      <c r="I5" s="14">
        <v>2187.4</v>
      </c>
      <c r="J5" s="4">
        <f t="shared" si="2"/>
        <v>0.58719999999999994</v>
      </c>
      <c r="K5" s="4">
        <f t="shared" si="3"/>
        <v>0.3460923076923077</v>
      </c>
      <c r="L5" s="5">
        <v>1652.8</v>
      </c>
      <c r="M5" s="5">
        <v>2771.3</v>
      </c>
      <c r="N5" s="5">
        <v>2191.4</v>
      </c>
      <c r="O5" s="6">
        <f t="shared" si="4"/>
        <v>0.67673039690222669</v>
      </c>
      <c r="P5" s="6">
        <f t="shared" si="5"/>
        <v>0.32587124878993223</v>
      </c>
      <c r="Q5" s="1">
        <v>435.7</v>
      </c>
      <c r="R5" s="1">
        <v>1617.1</v>
      </c>
      <c r="S5" s="1">
        <v>2187.8000000000002</v>
      </c>
      <c r="T5" s="2">
        <f t="shared" si="6"/>
        <v>2.71149873766353</v>
      </c>
      <c r="U5" s="2">
        <f t="shared" si="7"/>
        <v>4.0213449621299064</v>
      </c>
      <c r="V5" s="14">
        <v>1315.7</v>
      </c>
      <c r="W5" s="14">
        <v>2290.8000000000002</v>
      </c>
      <c r="X5" s="14">
        <v>2191</v>
      </c>
      <c r="Y5" s="4">
        <f t="shared" si="8"/>
        <v>0.7411263965949686</v>
      </c>
      <c r="Z5" s="4">
        <f t="shared" si="9"/>
        <v>0.66527323858022336</v>
      </c>
      <c r="AA5" s="5">
        <v>603110</v>
      </c>
      <c r="AB5" s="5">
        <v>604208</v>
      </c>
      <c r="AC5" s="5">
        <v>603141</v>
      </c>
      <c r="AD5">
        <f t="shared" si="10"/>
        <v>1.820563412975984E-3</v>
      </c>
      <c r="AE5">
        <f t="shared" si="11"/>
        <v>5.1400242078614156E-5</v>
      </c>
    </row>
    <row r="6" spans="1:31">
      <c r="A6" t="s">
        <v>4</v>
      </c>
      <c r="B6" s="2">
        <v>0.18</v>
      </c>
      <c r="C6" s="2">
        <v>0.28000000000000003</v>
      </c>
      <c r="D6" s="2">
        <v>0.18</v>
      </c>
      <c r="E6" s="2">
        <f t="shared" si="0"/>
        <v>0.5555555555555558</v>
      </c>
      <c r="F6" s="2">
        <f t="shared" si="1"/>
        <v>0</v>
      </c>
      <c r="G6" s="14">
        <v>0.77</v>
      </c>
      <c r="H6" s="14">
        <v>0.87</v>
      </c>
      <c r="I6" s="14">
        <v>0.77</v>
      </c>
      <c r="J6" s="4">
        <f t="shared" si="2"/>
        <v>0.12987012987012991</v>
      </c>
      <c r="K6" s="4">
        <f t="shared" si="3"/>
        <v>0</v>
      </c>
      <c r="L6" s="5">
        <v>0.81</v>
      </c>
      <c r="M6" s="5">
        <v>0.91</v>
      </c>
      <c r="N6" s="5">
        <v>0.81</v>
      </c>
      <c r="O6" s="6">
        <f t="shared" si="4"/>
        <v>0.12345679012345667</v>
      </c>
      <c r="P6" s="6">
        <f t="shared" si="5"/>
        <v>0</v>
      </c>
      <c r="Q6" s="1">
        <v>0.54</v>
      </c>
      <c r="R6" s="1">
        <v>0.64</v>
      </c>
      <c r="S6" s="1">
        <v>0.54</v>
      </c>
      <c r="T6" s="2">
        <f t="shared" si="6"/>
        <v>0.18518518518518512</v>
      </c>
      <c r="U6" s="2">
        <f t="shared" si="7"/>
        <v>0</v>
      </c>
      <c r="V6" s="14">
        <v>0.99</v>
      </c>
      <c r="W6" s="14">
        <v>1.0900000000000001</v>
      </c>
      <c r="X6" s="14">
        <v>0.99</v>
      </c>
      <c r="Y6" s="4">
        <f t="shared" si="8"/>
        <v>0.10101010101010099</v>
      </c>
      <c r="Z6" s="4">
        <f t="shared" si="9"/>
        <v>0</v>
      </c>
      <c r="AA6" s="5">
        <v>26.8</v>
      </c>
      <c r="AB6" s="5">
        <v>26.89</v>
      </c>
      <c r="AC6" s="5">
        <v>26.78</v>
      </c>
      <c r="AD6">
        <f t="shared" si="10"/>
        <v>3.3582089552239847E-3</v>
      </c>
      <c r="AE6">
        <f t="shared" si="11"/>
        <v>-7.4626865671645337E-4</v>
      </c>
    </row>
    <row r="7" spans="1:31">
      <c r="A7" t="s">
        <v>5</v>
      </c>
      <c r="B7" s="2">
        <v>0.36</v>
      </c>
      <c r="C7" s="2">
        <v>0.54</v>
      </c>
      <c r="D7" s="2">
        <v>0.37</v>
      </c>
      <c r="E7" s="2">
        <f t="shared" si="0"/>
        <v>0.50000000000000022</v>
      </c>
      <c r="F7" s="2">
        <f t="shared" si="1"/>
        <v>2.7777777777777901E-2</v>
      </c>
      <c r="G7" s="14">
        <v>3.24</v>
      </c>
      <c r="H7" s="14">
        <v>3.48</v>
      </c>
      <c r="I7" s="14">
        <v>3.25</v>
      </c>
      <c r="J7" s="4">
        <f t="shared" si="2"/>
        <v>7.4074074074073959E-2</v>
      </c>
      <c r="K7" s="4">
        <f t="shared" si="3"/>
        <v>3.0864197530864335E-3</v>
      </c>
      <c r="L7" s="5">
        <v>3.48</v>
      </c>
      <c r="M7" s="5">
        <v>3.78</v>
      </c>
      <c r="N7" s="5">
        <v>3.49</v>
      </c>
      <c r="O7" s="6">
        <f t="shared" si="4"/>
        <v>8.6206896551723977E-2</v>
      </c>
      <c r="P7" s="6">
        <f t="shared" si="5"/>
        <v>2.8735632183909399E-3</v>
      </c>
      <c r="Q7" s="1">
        <v>1.77</v>
      </c>
      <c r="R7" s="1">
        <v>2.0099999999999998</v>
      </c>
      <c r="S7" s="1">
        <v>1.78</v>
      </c>
      <c r="T7" s="2">
        <f t="shared" si="6"/>
        <v>0.13559322033898291</v>
      </c>
      <c r="U7" s="2">
        <f t="shared" si="7"/>
        <v>5.6497175141243527E-3</v>
      </c>
      <c r="V7" s="14">
        <v>3.71</v>
      </c>
      <c r="W7" s="14">
        <v>3.9699999999999998</v>
      </c>
      <c r="X7" s="14">
        <v>3.72</v>
      </c>
      <c r="Y7" s="4">
        <f t="shared" si="8"/>
        <v>7.0080862533692612E-2</v>
      </c>
      <c r="Z7" s="4">
        <f t="shared" si="9"/>
        <v>2.6954177897575704E-3</v>
      </c>
      <c r="AA7" s="5">
        <v>4098.2</v>
      </c>
      <c r="AB7" s="5">
        <v>4098.72</v>
      </c>
      <c r="AC7" s="5">
        <v>4098.2</v>
      </c>
      <c r="AD7">
        <f t="shared" si="10"/>
        <v>1.2688497389112818E-4</v>
      </c>
      <c r="AE7">
        <f t="shared" si="11"/>
        <v>0</v>
      </c>
    </row>
    <row r="8" spans="1:31">
      <c r="A8" t="s">
        <v>6</v>
      </c>
      <c r="B8" s="2">
        <v>0.69</v>
      </c>
      <c r="C8" s="2">
        <v>2.74</v>
      </c>
      <c r="D8" s="2">
        <v>2.25</v>
      </c>
      <c r="E8" s="2">
        <f t="shared" si="0"/>
        <v>2.9710144927536239</v>
      </c>
      <c r="F8" s="2">
        <f t="shared" si="1"/>
        <v>2.2608695652173916</v>
      </c>
      <c r="G8" s="14">
        <v>5.52</v>
      </c>
      <c r="H8" s="14">
        <v>7.5699999999999994</v>
      </c>
      <c r="I8" s="14">
        <v>5.57</v>
      </c>
      <c r="J8" s="4">
        <f t="shared" si="2"/>
        <v>0.37137681159420288</v>
      </c>
      <c r="K8" s="4">
        <f t="shared" si="3"/>
        <v>9.0579710144929049E-3</v>
      </c>
      <c r="L8" s="5">
        <v>5.76</v>
      </c>
      <c r="M8" s="5">
        <v>7.9399999999999995</v>
      </c>
      <c r="N8" s="5">
        <v>5.84</v>
      </c>
      <c r="O8" s="6">
        <f t="shared" si="4"/>
        <v>0.3784722222222221</v>
      </c>
      <c r="P8" s="6">
        <f t="shared" si="5"/>
        <v>1.388888888888884E-2</v>
      </c>
      <c r="Q8" s="1">
        <v>2.08</v>
      </c>
      <c r="R8" s="1">
        <v>4.12</v>
      </c>
      <c r="S8" s="1">
        <v>2.25</v>
      </c>
      <c r="T8" s="2">
        <f t="shared" si="6"/>
        <v>0.98076923076923084</v>
      </c>
      <c r="U8" s="2">
        <f t="shared" si="7"/>
        <v>8.1730769230769162E-2</v>
      </c>
      <c r="V8" s="14">
        <v>5.42</v>
      </c>
      <c r="W8" s="14">
        <v>7.45</v>
      </c>
      <c r="X8" s="14">
        <v>5.47</v>
      </c>
      <c r="Y8" s="4">
        <f t="shared" si="8"/>
        <v>0.37453874538745402</v>
      </c>
      <c r="Z8" s="4">
        <f t="shared" si="9"/>
        <v>9.2250922509224953E-3</v>
      </c>
      <c r="AA8" s="5">
        <v>2941</v>
      </c>
      <c r="AB8" s="5">
        <v>2943.03</v>
      </c>
      <c r="AC8" s="5">
        <v>2941.05</v>
      </c>
      <c r="AD8">
        <f t="shared" si="10"/>
        <v>6.9024141448492671E-4</v>
      </c>
      <c r="AE8">
        <f t="shared" si="11"/>
        <v>1.7001020061302441E-5</v>
      </c>
    </row>
    <row r="9" spans="1:31">
      <c r="A9" t="s">
        <v>9</v>
      </c>
      <c r="B9" s="2">
        <v>0.14000000000000001</v>
      </c>
      <c r="C9" s="2">
        <v>0.37</v>
      </c>
      <c r="D9" s="2">
        <v>0.57999999999999996</v>
      </c>
      <c r="E9" s="2">
        <f t="shared" si="0"/>
        <v>1.6428571428571428</v>
      </c>
      <c r="F9" s="2">
        <f t="shared" si="1"/>
        <v>3.1428571428571423</v>
      </c>
      <c r="G9" s="14">
        <v>1.46</v>
      </c>
      <c r="H9" s="14">
        <v>1.81</v>
      </c>
      <c r="I9" s="14">
        <v>1.47</v>
      </c>
      <c r="J9" s="4">
        <f t="shared" si="2"/>
        <v>0.23972602739726034</v>
      </c>
      <c r="K9" s="4">
        <f t="shared" si="3"/>
        <v>6.8493150684931781E-3</v>
      </c>
      <c r="L9" s="5">
        <v>1.56</v>
      </c>
      <c r="M9" s="5">
        <v>2.02</v>
      </c>
      <c r="N9" s="5">
        <v>1.58</v>
      </c>
      <c r="O9" s="6">
        <f t="shared" si="4"/>
        <v>0.29487179487179493</v>
      </c>
      <c r="P9" s="6">
        <f t="shared" si="5"/>
        <v>1.2820512820512775E-2</v>
      </c>
      <c r="Q9" s="1">
        <v>0.42</v>
      </c>
      <c r="R9" s="1">
        <v>0.73</v>
      </c>
      <c r="S9" s="1">
        <v>0.57999999999999996</v>
      </c>
      <c r="T9" s="2">
        <f t="shared" si="6"/>
        <v>0.73809523809523814</v>
      </c>
      <c r="U9" s="2">
        <f t="shared" si="7"/>
        <v>0.38095238095238093</v>
      </c>
      <c r="V9" s="14">
        <v>0.88</v>
      </c>
      <c r="W9" s="14">
        <v>1.24</v>
      </c>
      <c r="X9" s="14">
        <v>0.89</v>
      </c>
      <c r="Y9" s="4">
        <f t="shared" si="8"/>
        <v>0.40909090909090917</v>
      </c>
      <c r="Z9" s="4">
        <f t="shared" si="9"/>
        <v>1.1363636363636465E-2</v>
      </c>
      <c r="AA9" s="5">
        <v>4056</v>
      </c>
      <c r="AB9" s="5">
        <v>4056.36</v>
      </c>
      <c r="AC9" s="5">
        <v>4056.01</v>
      </c>
      <c r="AD9">
        <f t="shared" si="10"/>
        <v>8.8757396449645753E-5</v>
      </c>
      <c r="AE9">
        <f t="shared" si="11"/>
        <v>2.4654832346815425E-6</v>
      </c>
    </row>
    <row r="10" spans="1:31">
      <c r="A10" t="s">
        <v>12</v>
      </c>
      <c r="B10" s="2">
        <v>1355.1</v>
      </c>
      <c r="C10" s="2">
        <v>5359.4</v>
      </c>
      <c r="D10" s="2">
        <v>7237.35</v>
      </c>
      <c r="E10" s="2">
        <f t="shared" si="0"/>
        <v>2.9549848719651686</v>
      </c>
      <c r="F10" s="2">
        <f t="shared" si="1"/>
        <v>4.3408235554571624</v>
      </c>
      <c r="G10" s="14">
        <v>6762.85</v>
      </c>
      <c r="H10" s="14">
        <v>10436.849999999999</v>
      </c>
      <c r="I10" s="14">
        <v>7228.6</v>
      </c>
      <c r="J10" s="4">
        <f t="shared" si="2"/>
        <v>0.543262086250619</v>
      </c>
      <c r="K10" s="4">
        <f t="shared" si="3"/>
        <v>6.8868894031362426E-2</v>
      </c>
      <c r="L10" s="5">
        <v>6807.7</v>
      </c>
      <c r="M10" s="5">
        <v>10613.65</v>
      </c>
      <c r="N10" s="5">
        <v>7300.1500000000005</v>
      </c>
      <c r="O10" s="6">
        <f t="shared" si="4"/>
        <v>0.55906546998251971</v>
      </c>
      <c r="P10" s="6">
        <f t="shared" si="5"/>
        <v>7.2337206398636944E-2</v>
      </c>
      <c r="Q10" s="1">
        <v>1743</v>
      </c>
      <c r="R10" s="1">
        <v>4970.6000000000004</v>
      </c>
      <c r="S10" s="1">
        <v>7278.2000000000007</v>
      </c>
      <c r="T10" s="2">
        <f t="shared" si="6"/>
        <v>1.8517498565691337</v>
      </c>
      <c r="U10" s="2">
        <f t="shared" si="7"/>
        <v>3.1756741250717155</v>
      </c>
      <c r="V10" s="14">
        <v>3058.8</v>
      </c>
      <c r="W10" s="14">
        <v>6230.4000000000005</v>
      </c>
      <c r="X10" s="14">
        <v>7273</v>
      </c>
      <c r="Y10" s="4">
        <f t="shared" si="8"/>
        <v>1.0368772067477443</v>
      </c>
      <c r="Z10" s="4">
        <f t="shared" si="9"/>
        <v>1.3777298286909896</v>
      </c>
      <c r="AA10" s="5">
        <v>4365018</v>
      </c>
      <c r="AB10" s="5">
        <v>4368772</v>
      </c>
      <c r="AC10" s="5">
        <v>4365606</v>
      </c>
      <c r="AD10">
        <f t="shared" si="10"/>
        <v>8.600193630359243E-4</v>
      </c>
      <c r="AE10">
        <f t="shared" si="11"/>
        <v>1.3470734828580078E-4</v>
      </c>
    </row>
    <row r="11" spans="1:31">
      <c r="A11" t="s">
        <v>13</v>
      </c>
      <c r="B11" s="2">
        <v>0.03</v>
      </c>
      <c r="C11" s="2">
        <v>0.06</v>
      </c>
      <c r="D11" s="2">
        <v>0.05</v>
      </c>
      <c r="E11" s="2">
        <f t="shared" si="0"/>
        <v>1</v>
      </c>
      <c r="F11" s="2">
        <f t="shared" si="1"/>
        <v>0.66666666666666674</v>
      </c>
      <c r="G11" s="14">
        <v>0.2</v>
      </c>
      <c r="H11" s="14">
        <v>0.25</v>
      </c>
      <c r="I11" s="14">
        <v>0.2</v>
      </c>
      <c r="J11" s="4">
        <f t="shared" si="2"/>
        <v>0.25</v>
      </c>
      <c r="K11" s="4">
        <f t="shared" si="3"/>
        <v>0</v>
      </c>
      <c r="L11" s="5">
        <v>0.2</v>
      </c>
      <c r="M11" s="5">
        <v>0.25</v>
      </c>
      <c r="N11" s="5">
        <v>0.2</v>
      </c>
      <c r="O11" s="6">
        <f t="shared" si="4"/>
        <v>0.25</v>
      </c>
      <c r="P11" s="6">
        <f t="shared" si="5"/>
        <v>0</v>
      </c>
      <c r="Q11" s="1">
        <v>0.14000000000000001</v>
      </c>
      <c r="R11" s="1">
        <v>0.19</v>
      </c>
      <c r="S11" s="1">
        <v>0.14000000000000001</v>
      </c>
      <c r="T11" s="2">
        <f t="shared" si="6"/>
        <v>0.35714285714285698</v>
      </c>
      <c r="U11" s="2">
        <f t="shared" si="7"/>
        <v>0</v>
      </c>
      <c r="V11" s="14">
        <v>0.33</v>
      </c>
      <c r="W11" s="14">
        <v>0.38</v>
      </c>
      <c r="X11" s="14">
        <v>0.33</v>
      </c>
      <c r="Y11" s="4">
        <f t="shared" si="8"/>
        <v>0.15151515151515138</v>
      </c>
      <c r="Z11" s="4">
        <f t="shared" si="9"/>
        <v>0</v>
      </c>
      <c r="AA11" s="5">
        <v>2945</v>
      </c>
      <c r="AB11" s="5">
        <v>2945.05</v>
      </c>
      <c r="AC11" s="5">
        <v>2945</v>
      </c>
      <c r="AD11">
        <f t="shared" si="10"/>
        <v>1.6977928692707422E-5</v>
      </c>
      <c r="AE11">
        <f t="shared" si="11"/>
        <v>0</v>
      </c>
    </row>
    <row r="12" spans="1:31">
      <c r="A12" t="s">
        <v>15</v>
      </c>
      <c r="B12" s="2">
        <v>0.03</v>
      </c>
      <c r="C12" s="2">
        <v>0.05</v>
      </c>
      <c r="D12" s="2">
        <v>0.03</v>
      </c>
      <c r="E12" s="2">
        <f t="shared" si="0"/>
        <v>0.66666666666666674</v>
      </c>
      <c r="F12" s="2">
        <f t="shared" si="1"/>
        <v>0</v>
      </c>
      <c r="G12" s="14">
        <v>0.1</v>
      </c>
      <c r="H12" s="14">
        <v>0.12</v>
      </c>
      <c r="I12" s="14">
        <v>0.1</v>
      </c>
      <c r="J12" s="4">
        <f t="shared" si="2"/>
        <v>0.19999999999999996</v>
      </c>
      <c r="K12" s="4">
        <f t="shared" si="3"/>
        <v>0</v>
      </c>
      <c r="L12" s="5">
        <v>0.11</v>
      </c>
      <c r="M12" s="5">
        <v>0.13</v>
      </c>
      <c r="N12" s="5">
        <v>0.11</v>
      </c>
      <c r="O12" s="6">
        <f t="shared" si="4"/>
        <v>0.18181818181818188</v>
      </c>
      <c r="P12" s="6">
        <f t="shared" si="5"/>
        <v>0</v>
      </c>
      <c r="Q12" s="1">
        <v>0.04</v>
      </c>
      <c r="R12" s="1">
        <v>0.06</v>
      </c>
      <c r="S12" s="1">
        <v>0.04</v>
      </c>
      <c r="T12" s="2">
        <f t="shared" si="6"/>
        <v>0.5</v>
      </c>
      <c r="U12" s="2">
        <f t="shared" si="7"/>
        <v>0</v>
      </c>
      <c r="V12" s="14">
        <v>0.05</v>
      </c>
      <c r="W12" s="14">
        <v>7.0000000000000007E-2</v>
      </c>
      <c r="X12" s="14">
        <v>0.05</v>
      </c>
      <c r="Y12" s="4">
        <f t="shared" si="8"/>
        <v>0.40000000000000013</v>
      </c>
      <c r="Z12" s="4">
        <f t="shared" si="9"/>
        <v>0</v>
      </c>
      <c r="AA12" s="5">
        <v>7.9</v>
      </c>
      <c r="AB12" s="5">
        <v>7.92</v>
      </c>
      <c r="AC12" s="5">
        <v>7.9</v>
      </c>
      <c r="AD12">
        <f t="shared" si="10"/>
        <v>2.5316455696202667E-3</v>
      </c>
      <c r="AE12">
        <f t="shared" si="11"/>
        <v>0</v>
      </c>
    </row>
    <row r="13" spans="1:31">
      <c r="A13" t="s">
        <v>16</v>
      </c>
      <c r="B13" s="2">
        <v>0.2</v>
      </c>
      <c r="C13" s="2">
        <v>0.46</v>
      </c>
      <c r="D13" s="2">
        <v>0.74</v>
      </c>
      <c r="E13" s="2">
        <f t="shared" si="0"/>
        <v>1.2999999999999998</v>
      </c>
      <c r="F13" s="2">
        <f t="shared" si="1"/>
        <v>2.6999999999999997</v>
      </c>
      <c r="G13" s="14">
        <v>1.17</v>
      </c>
      <c r="H13" s="14">
        <v>1.52</v>
      </c>
      <c r="I13" s="14">
        <v>1.18</v>
      </c>
      <c r="J13" s="4">
        <f t="shared" si="2"/>
        <v>0.29914529914529919</v>
      </c>
      <c r="K13" s="4">
        <f t="shared" si="3"/>
        <v>8.5470085470085166E-3</v>
      </c>
      <c r="L13" s="5">
        <v>1.23</v>
      </c>
      <c r="M13" s="5">
        <v>1.73</v>
      </c>
      <c r="N13" s="5">
        <v>1.24</v>
      </c>
      <c r="O13" s="6">
        <f t="shared" si="4"/>
        <v>0.4065040650406504</v>
      </c>
      <c r="P13" s="6">
        <f t="shared" si="5"/>
        <v>8.1300813008129413E-3</v>
      </c>
      <c r="Q13" s="1">
        <v>0.41</v>
      </c>
      <c r="R13" s="1">
        <v>0.73</v>
      </c>
      <c r="S13" s="1">
        <v>0.74</v>
      </c>
      <c r="T13" s="2">
        <f t="shared" si="6"/>
        <v>0.78048780487804881</v>
      </c>
      <c r="U13" s="2">
        <f t="shared" si="7"/>
        <v>0.80487804878048785</v>
      </c>
      <c r="V13" s="14">
        <v>0.65</v>
      </c>
      <c r="W13" s="14">
        <v>0.98</v>
      </c>
      <c r="X13" s="14">
        <v>0.74</v>
      </c>
      <c r="Y13" s="4">
        <f t="shared" si="8"/>
        <v>0.50769230769230766</v>
      </c>
      <c r="Z13" s="4">
        <f t="shared" si="9"/>
        <v>0.13846153846153841</v>
      </c>
      <c r="AA13" s="5">
        <v>98851</v>
      </c>
      <c r="AB13" s="5">
        <v>98851.31</v>
      </c>
      <c r="AC13" s="5">
        <v>98851.01</v>
      </c>
      <c r="AD13">
        <f>AB13/AA13-1</f>
        <v>3.1360330192686803E-6</v>
      </c>
      <c r="AE13">
        <f>AC13/AA13-1</f>
        <v>1.0116235538148999E-7</v>
      </c>
    </row>
    <row r="14" spans="1:31">
      <c r="D14" t="s">
        <v>29</v>
      </c>
      <c r="E14" s="2">
        <f>AVERAGE(E3:E13)</f>
        <v>2.3392507449969511</v>
      </c>
      <c r="F14" s="2">
        <f>AVERAGE(F3:F13)</f>
        <v>3.6757886631457311</v>
      </c>
      <c r="I14" t="s">
        <v>29</v>
      </c>
      <c r="J14" s="4">
        <f>AVERAGE(J3:J13)</f>
        <v>0.30910003305561579</v>
      </c>
      <c r="K14" s="4">
        <f>AVERAGE(K3:K13)</f>
        <v>5.2150488360384738E-2</v>
      </c>
      <c r="N14" t="s">
        <v>29</v>
      </c>
      <c r="O14" s="6">
        <f>AVERAGE(O3:O13)</f>
        <v>0.33064342636134553</v>
      </c>
      <c r="P14" s="6">
        <f>AVERAGE(P3:P13)</f>
        <v>4.1297284115489614E-2</v>
      </c>
      <c r="S14" t="s">
        <v>29</v>
      </c>
      <c r="T14" s="2">
        <f>AVERAGE(T3:T13)</f>
        <v>0.87792625430080673</v>
      </c>
      <c r="U14" s="2">
        <f>AVERAGE(U3:U13)</f>
        <v>0.8022178791223683</v>
      </c>
      <c r="X14" t="s">
        <v>29</v>
      </c>
      <c r="Y14" s="4">
        <f>AVERAGE(Y3:Y13)</f>
        <v>0.4067665164156663</v>
      </c>
      <c r="Z14" s="4">
        <f>AVERAGE(Z3:Z13)</f>
        <v>0.20174289355092226</v>
      </c>
      <c r="AC14" t="s">
        <v>29</v>
      </c>
      <c r="AD14">
        <f>AVERAGE(AD3:AD13)</f>
        <v>1.6449538348698767E-2</v>
      </c>
      <c r="AE14">
        <f>AVERAGE(AE3:AE13)</f>
        <v>6.0020579474149498E-4</v>
      </c>
    </row>
    <row r="19" spans="1:4">
      <c r="A19" s="2" t="s">
        <v>30</v>
      </c>
      <c r="B19" s="2" t="s">
        <v>27</v>
      </c>
      <c r="C19" s="2" t="s">
        <v>28</v>
      </c>
      <c r="D19" s="2"/>
    </row>
    <row r="20" spans="1:4">
      <c r="A20" s="2" t="s">
        <v>18</v>
      </c>
      <c r="B20" s="8">
        <v>233.92507449969511</v>
      </c>
      <c r="C20" s="8">
        <v>367.57886631457313</v>
      </c>
      <c r="D20" s="2"/>
    </row>
    <row r="21" spans="1:4">
      <c r="A21" s="2" t="s">
        <v>22</v>
      </c>
      <c r="B21" s="8">
        <v>30.910003305561577</v>
      </c>
      <c r="C21" s="8">
        <v>5.2150488360384735</v>
      </c>
      <c r="D21" s="2"/>
    </row>
    <row r="22" spans="1:4">
      <c r="A22" s="2" t="s">
        <v>23</v>
      </c>
      <c r="B22" s="8">
        <v>33.064342636134555</v>
      </c>
      <c r="C22" s="8">
        <v>4.1297284115489612</v>
      </c>
      <c r="D22" s="2"/>
    </row>
    <row r="23" spans="1:4">
      <c r="A23" s="2" t="s">
        <v>24</v>
      </c>
      <c r="B23" s="8">
        <v>87.792625430080676</v>
      </c>
      <c r="C23" s="8">
        <v>80.221787912236834</v>
      </c>
      <c r="D23" s="2"/>
    </row>
    <row r="24" spans="1:4">
      <c r="A24" s="2" t="s">
        <v>25</v>
      </c>
      <c r="B24" s="8">
        <v>40.676651641566629</v>
      </c>
      <c r="C24" s="8">
        <v>20.174289355092228</v>
      </c>
      <c r="D24" s="2"/>
    </row>
    <row r="25" spans="1:4">
      <c r="A25" s="2" t="s">
        <v>26</v>
      </c>
      <c r="B25" s="8">
        <v>1.6449538348698767</v>
      </c>
      <c r="C25" s="8">
        <v>6.0020579474149495E-2</v>
      </c>
      <c r="D25" s="2"/>
    </row>
    <row r="26" spans="1:4">
      <c r="A26" s="2"/>
      <c r="B26" s="2"/>
      <c r="C26" s="2"/>
      <c r="D26" s="2"/>
    </row>
  </sheetData>
  <mergeCells count="6">
    <mergeCell ref="AA1:AC1"/>
    <mergeCell ref="B1:D1"/>
    <mergeCell ref="G1:I1"/>
    <mergeCell ref="L1:N1"/>
    <mergeCell ref="Q1:S1"/>
    <mergeCell ref="V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results</vt:lpstr>
      <vt:lpstr>all</vt:lpstr>
      <vt:lpstr>optimal terminated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Zhuoxing Zhang</cp:lastModifiedBy>
  <dcterms:created xsi:type="dcterms:W3CDTF">2023-10-20T21:47:58Z</dcterms:created>
  <dcterms:modified xsi:type="dcterms:W3CDTF">2023-10-25T08:58:31Z</dcterms:modified>
</cp:coreProperties>
</file>