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Diverzify\diverzify_freight_analysis\data\input\FreightTables\"/>
    </mc:Choice>
  </mc:AlternateContent>
  <xr:revisionPtr revIDLastSave="0" documentId="13_ncr:1_{83100D56-9A6F-4AC4-B506-331C54493743}" xr6:coauthVersionLast="47" xr6:coauthVersionMax="47" xr10:uidLastSave="{00000000-0000-0000-0000-000000000000}"/>
  <bookViews>
    <workbookView xWindow="-120" yWindow="-120" windowWidth="20730" windowHeight="11310" xr2:uid="{8749BE64-94E4-46F0-94C5-C683FA3A634B}"/>
  </bookViews>
  <sheets>
    <sheet name="Longwood_CWT_Freight_Rate_Table" sheetId="1" r:id="rId1"/>
    <sheet name="Example_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C19" i="2"/>
  <c r="C15" i="2"/>
  <c r="C12" i="2"/>
  <c r="W19" i="2"/>
  <c r="W21" i="2" s="1"/>
  <c r="W23" i="2" s="1"/>
  <c r="W12" i="2"/>
  <c r="W15" i="2" s="1"/>
  <c r="K19" i="2"/>
  <c r="K21" i="2" s="1"/>
  <c r="K23" i="2" s="1"/>
  <c r="K15" i="2"/>
  <c r="K12" i="2"/>
  <c r="O19" i="2"/>
  <c r="O21" i="2" s="1"/>
  <c r="O23" i="2" s="1"/>
  <c r="O12" i="2"/>
  <c r="O15" i="2" s="1"/>
  <c r="S12" i="2"/>
  <c r="G12" i="2"/>
  <c r="G19" i="2"/>
  <c r="G21" i="2" s="1"/>
  <c r="G23" i="2" s="1"/>
  <c r="G15" i="2"/>
  <c r="S19" i="2"/>
  <c r="S21" i="2" s="1"/>
  <c r="S23" i="2" s="1"/>
  <c r="C21" i="2"/>
  <c r="C23" i="2" s="1"/>
</calcChain>
</file>

<file path=xl/sharedStrings.xml><?xml version="1.0" encoding="utf-8"?>
<sst xmlns="http://schemas.openxmlformats.org/spreadsheetml/2006/main" count="205" uniqueCount="51">
  <si>
    <t>L5C</t>
  </si>
  <si>
    <t>5C</t>
  </si>
  <si>
    <t>1M</t>
  </si>
  <si>
    <t>2M</t>
  </si>
  <si>
    <t>5M</t>
  </si>
  <si>
    <t>10M</t>
  </si>
  <si>
    <t>20M</t>
  </si>
  <si>
    <t>30M</t>
  </si>
  <si>
    <t>40M</t>
  </si>
  <si>
    <t>CommodityGroup/Class</t>
  </si>
  <si>
    <t>Adhesive</t>
  </si>
  <si>
    <t>Carpet Tile</t>
  </si>
  <si>
    <t>Carpet Rolls</t>
  </si>
  <si>
    <t>1CPT</t>
  </si>
  <si>
    <t>1ADH</t>
  </si>
  <si>
    <t>Commodity</t>
  </si>
  <si>
    <t>INV UOM</t>
  </si>
  <si>
    <t>SY</t>
  </si>
  <si>
    <t>Conversion</t>
  </si>
  <si>
    <t>lbs/sy</t>
  </si>
  <si>
    <t>SY-&gt; LBS</t>
  </si>
  <si>
    <t>lbs</t>
  </si>
  <si>
    <t>CWT</t>
  </si>
  <si>
    <t>cents</t>
  </si>
  <si>
    <t>Description</t>
  </si>
  <si>
    <t>INVOICED LINE QTY</t>
  </si>
  <si>
    <t>COMM1</t>
  </si>
  <si>
    <t>PO NO</t>
  </si>
  <si>
    <t>Input</t>
  </si>
  <si>
    <t>Area</t>
  </si>
  <si>
    <t>3M</t>
  </si>
  <si>
    <t>Carpet</t>
  </si>
  <si>
    <t>Area Class</t>
  </si>
  <si>
    <t>Area Rate</t>
  </si>
  <si>
    <t>Area Cost</t>
  </si>
  <si>
    <t>CWT Rate</t>
  </si>
  <si>
    <t>CWT Class</t>
  </si>
  <si>
    <t>CWT Cost</t>
  </si>
  <si>
    <t>PROJECT Freight</t>
  </si>
  <si>
    <t>1VNL</t>
  </si>
  <si>
    <t>SF</t>
  </si>
  <si>
    <t>Convert to SY</t>
  </si>
  <si>
    <t>A</t>
  </si>
  <si>
    <t>B</t>
  </si>
  <si>
    <t>C</t>
  </si>
  <si>
    <t>Question</t>
  </si>
  <si>
    <t>Based on the XGS rates table, which is applicable to 1VNL</t>
  </si>
  <si>
    <t>D</t>
  </si>
  <si>
    <t>E</t>
  </si>
  <si>
    <t>F</t>
  </si>
  <si>
    <t>The assumption is 1CPT is Carpet Tile for XGS SQYD rates - is this a correct assumption?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</si>
</sst>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4" fillId="0" borderId="0" xfId="0" applyFon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44" fontId="0" fillId="0" borderId="0" xfId="1" applyFont="1" applyBorder="1" applyAlignment="1">
      <alignment horizontal="right"/>
    </xf>
    <xf numFmtId="0" fontId="16" fillId="0" borderId="16" xfId="0" applyFont="1" applyBorder="1"/>
    <xf numFmtId="0" fontId="0" fillId="0" borderId="0" xfId="0" applyAlignment="1">
      <alignment horizontal="right"/>
    </xf>
    <xf numFmtId="0" fontId="16" fillId="0" borderId="16" xfId="0" applyFont="1" applyBorder="1" applyAlignment="1">
      <alignment horizontal="right"/>
    </xf>
    <xf numFmtId="0" fontId="0" fillId="33" borderId="0" xfId="0" applyFill="1" applyAlignment="1">
      <alignment horizontal="right"/>
    </xf>
    <xf numFmtId="0" fontId="1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3" fontId="0" fillId="0" borderId="0" xfId="43" applyFont="1" applyBorder="1" applyAlignment="1">
      <alignment horizontal="right"/>
    </xf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" fontId="0" fillId="0" borderId="19" xfId="0" applyNumberFormat="1" applyBorder="1" applyAlignment="1">
      <alignment horizontal="right"/>
    </xf>
    <xf numFmtId="1" fontId="9" fillId="5" borderId="0" xfId="10" applyNumberFormat="1" applyBorder="1" applyAlignment="1">
      <alignment horizontal="right"/>
    </xf>
    <xf numFmtId="2" fontId="9" fillId="5" borderId="0" xfId="10" applyNumberFormat="1" applyBorder="1" applyAlignment="1">
      <alignment horizontal="right"/>
    </xf>
    <xf numFmtId="164" fontId="9" fillId="5" borderId="0" xfId="10" applyNumberFormat="1" applyBorder="1" applyAlignment="1">
      <alignment horizontal="right"/>
    </xf>
    <xf numFmtId="164" fontId="9" fillId="5" borderId="11" xfId="10" applyNumberFormat="1" applyBorder="1" applyAlignment="1">
      <alignment horizontal="right"/>
    </xf>
    <xf numFmtId="43" fontId="12" fillId="6" borderId="0" xfId="12" applyNumberFormat="1" applyFont="1" applyBorder="1" applyAlignment="1">
      <alignment horizontal="right"/>
    </xf>
    <xf numFmtId="165" fontId="12" fillId="6" borderId="0" xfId="12" applyNumberFormat="1" applyFont="1" applyBorder="1" applyAlignment="1">
      <alignment horizontal="right"/>
    </xf>
    <xf numFmtId="43" fontId="12" fillId="6" borderId="16" xfId="12" applyNumberFormat="1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43F1-C279-4090-B3C4-7EBBA0F42D6A}">
  <dimension ref="B2:N29"/>
  <sheetViews>
    <sheetView showGridLines="0" tabSelected="1" topLeftCell="A13" zoomScale="90" zoomScaleNormal="90" workbookViewId="0">
      <selection activeCell="Q35" sqref="Q35"/>
    </sheetView>
  </sheetViews>
  <sheetFormatPr defaultRowHeight="15" x14ac:dyDescent="0.25"/>
  <cols>
    <col min="2" max="2" width="22.42578125" bestFit="1" customWidth="1"/>
    <col min="3" max="3" width="11" bestFit="1" customWidth="1"/>
    <col min="4" max="4" width="11.5703125" bestFit="1" customWidth="1"/>
    <col min="5" max="9" width="7.7109375" style="10" bestFit="1" customWidth="1"/>
    <col min="10" max="13" width="6.7109375" style="10" bestFit="1" customWidth="1"/>
    <col min="14" max="14" width="8.85546875" style="10" bestFit="1" customWidth="1"/>
  </cols>
  <sheetData>
    <row r="2" spans="2:14" x14ac:dyDescent="0.25">
      <c r="B2" t="s">
        <v>22</v>
      </c>
      <c r="E2" s="10">
        <v>0</v>
      </c>
      <c r="F2" s="10">
        <v>500</v>
      </c>
      <c r="G2" s="10">
        <v>1000</v>
      </c>
      <c r="H2" s="10">
        <v>2000</v>
      </c>
      <c r="I2" s="10">
        <v>3000</v>
      </c>
      <c r="J2" s="10">
        <v>5000</v>
      </c>
      <c r="K2" s="10">
        <v>10000</v>
      </c>
      <c r="L2" s="10">
        <v>20000</v>
      </c>
      <c r="M2" s="10">
        <v>30000</v>
      </c>
      <c r="N2" s="10">
        <v>40000</v>
      </c>
    </row>
    <row r="3" spans="2:14" x14ac:dyDescent="0.25">
      <c r="E3" s="10">
        <v>499</v>
      </c>
      <c r="F3" s="10">
        <v>999</v>
      </c>
      <c r="G3" s="10">
        <v>1999</v>
      </c>
      <c r="H3" s="10">
        <v>2999</v>
      </c>
      <c r="I3" s="10">
        <v>4999</v>
      </c>
      <c r="J3" s="10">
        <v>9999</v>
      </c>
      <c r="K3" s="10">
        <v>19999</v>
      </c>
      <c r="L3" s="10">
        <v>29999</v>
      </c>
      <c r="M3" s="10">
        <v>39999</v>
      </c>
      <c r="N3" s="10">
        <v>1000000</v>
      </c>
    </row>
    <row r="5" spans="2:14" x14ac:dyDescent="0.25">
      <c r="B5" s="9" t="s">
        <v>9</v>
      </c>
      <c r="C5" s="9" t="s">
        <v>15</v>
      </c>
      <c r="D5" s="9" t="s">
        <v>24</v>
      </c>
      <c r="E5" s="11" t="s">
        <v>0</v>
      </c>
      <c r="F5" s="11" t="s">
        <v>1</v>
      </c>
      <c r="G5" s="11" t="s">
        <v>2</v>
      </c>
      <c r="H5" s="11" t="s">
        <v>3</v>
      </c>
      <c r="I5" s="11" t="s">
        <v>30</v>
      </c>
      <c r="J5" s="11" t="s">
        <v>4</v>
      </c>
      <c r="K5" s="11" t="s">
        <v>5</v>
      </c>
      <c r="L5" s="11" t="s">
        <v>6</v>
      </c>
      <c r="M5" s="11" t="s">
        <v>7</v>
      </c>
      <c r="N5" s="11" t="s">
        <v>8</v>
      </c>
    </row>
    <row r="6" spans="2:14" x14ac:dyDescent="0.25">
      <c r="B6">
        <v>50</v>
      </c>
      <c r="E6" s="10">
        <v>19.989999999999998</v>
      </c>
      <c r="F6" s="10">
        <v>18.22</v>
      </c>
      <c r="G6" s="10">
        <v>14.13</v>
      </c>
      <c r="H6" s="10">
        <v>11.36</v>
      </c>
      <c r="I6" s="12"/>
      <c r="J6" s="10">
        <v>8.81</v>
      </c>
      <c r="K6" s="10">
        <v>7.42</v>
      </c>
      <c r="L6" s="10">
        <v>7.42</v>
      </c>
      <c r="M6" s="10">
        <v>7.42</v>
      </c>
      <c r="N6" s="10">
        <v>7.42</v>
      </c>
    </row>
    <row r="7" spans="2:14" x14ac:dyDescent="0.25">
      <c r="B7">
        <v>55</v>
      </c>
      <c r="E7" s="10">
        <v>21.51</v>
      </c>
      <c r="F7" s="10">
        <v>19.61</v>
      </c>
      <c r="G7" s="10">
        <v>15.21</v>
      </c>
      <c r="H7" s="10">
        <v>12.22</v>
      </c>
      <c r="I7" s="12"/>
      <c r="J7" s="10">
        <v>9.49</v>
      </c>
      <c r="K7" s="10">
        <v>7.98</v>
      </c>
      <c r="L7" s="10">
        <v>7.98</v>
      </c>
      <c r="M7" s="10">
        <v>7.98</v>
      </c>
      <c r="N7" s="10">
        <v>7.98</v>
      </c>
    </row>
    <row r="8" spans="2:14" x14ac:dyDescent="0.25">
      <c r="B8" s="1">
        <v>60</v>
      </c>
      <c r="C8" s="1" t="s">
        <v>14</v>
      </c>
      <c r="D8" s="1" t="s">
        <v>10</v>
      </c>
      <c r="E8" s="13">
        <v>23.07</v>
      </c>
      <c r="F8" s="13">
        <v>21.05</v>
      </c>
      <c r="G8" s="13">
        <v>16.23</v>
      </c>
      <c r="H8" s="13">
        <v>13.06</v>
      </c>
      <c r="I8" s="12"/>
      <c r="J8" s="13">
        <v>10.06</v>
      </c>
      <c r="K8" s="13">
        <v>8.4600000000000009</v>
      </c>
      <c r="L8" s="13">
        <v>8.4600000000000009</v>
      </c>
      <c r="M8" s="13">
        <v>8.4600000000000009</v>
      </c>
      <c r="N8" s="13">
        <v>8.4600000000000009</v>
      </c>
    </row>
    <row r="9" spans="2:14" x14ac:dyDescent="0.25">
      <c r="B9">
        <v>65</v>
      </c>
      <c r="E9" s="10">
        <v>24.07</v>
      </c>
      <c r="F9" s="10">
        <v>21.95</v>
      </c>
      <c r="G9" s="10">
        <v>17.02</v>
      </c>
      <c r="H9" s="10">
        <v>13.68</v>
      </c>
      <c r="I9" s="12"/>
      <c r="J9" s="10">
        <v>10.62</v>
      </c>
      <c r="K9" s="10">
        <v>8.93</v>
      </c>
      <c r="L9" s="10">
        <v>8.93</v>
      </c>
      <c r="M9" s="10">
        <v>8.93</v>
      </c>
      <c r="N9" s="10">
        <v>8.93</v>
      </c>
    </row>
    <row r="10" spans="2:14" x14ac:dyDescent="0.25">
      <c r="B10" s="1">
        <v>70</v>
      </c>
      <c r="C10" s="1" t="s">
        <v>13</v>
      </c>
      <c r="D10" s="1" t="s">
        <v>11</v>
      </c>
      <c r="E10" s="13">
        <v>25.37</v>
      </c>
      <c r="F10" s="13">
        <v>23.19</v>
      </c>
      <c r="G10" s="13">
        <v>18.39</v>
      </c>
      <c r="H10" s="13">
        <v>14.41</v>
      </c>
      <c r="I10" s="12"/>
      <c r="J10" s="13">
        <v>11.2</v>
      </c>
      <c r="K10" s="13">
        <v>9.3699999999999992</v>
      </c>
      <c r="L10" s="13">
        <v>9.3699999999999992</v>
      </c>
      <c r="M10" s="13">
        <v>9.3699999999999992</v>
      </c>
      <c r="N10" s="13">
        <v>9.3699999999999992</v>
      </c>
    </row>
    <row r="11" spans="2:14" x14ac:dyDescent="0.25">
      <c r="B11">
        <v>77</v>
      </c>
      <c r="E11" s="10">
        <v>26.37</v>
      </c>
      <c r="F11" s="10">
        <v>24.08</v>
      </c>
      <c r="G11" s="10">
        <v>19.37</v>
      </c>
      <c r="H11" s="10">
        <v>15.67</v>
      </c>
      <c r="I11" s="12"/>
      <c r="J11" s="10">
        <v>12.2</v>
      </c>
      <c r="K11" s="10">
        <v>10.17</v>
      </c>
      <c r="L11" s="10">
        <v>10.17</v>
      </c>
      <c r="M11" s="10">
        <v>10.17</v>
      </c>
      <c r="N11" s="10">
        <v>10.17</v>
      </c>
    </row>
    <row r="12" spans="2:14" x14ac:dyDescent="0.25">
      <c r="B12">
        <v>82</v>
      </c>
      <c r="E12" s="10">
        <v>27.68</v>
      </c>
      <c r="F12" s="10">
        <v>25.3</v>
      </c>
      <c r="G12" s="10">
        <v>20.86</v>
      </c>
      <c r="H12" s="10">
        <v>16.82</v>
      </c>
      <c r="I12" s="12"/>
      <c r="J12" s="10">
        <v>13.22</v>
      </c>
      <c r="K12" s="10">
        <v>11.02</v>
      </c>
      <c r="L12" s="10">
        <v>11.02</v>
      </c>
      <c r="M12" s="10">
        <v>11.02</v>
      </c>
      <c r="N12" s="10">
        <v>11.02</v>
      </c>
    </row>
    <row r="13" spans="2:14" x14ac:dyDescent="0.25">
      <c r="B13">
        <v>92</v>
      </c>
      <c r="E13" s="10">
        <v>31.96</v>
      </c>
      <c r="F13" s="10">
        <v>29.24</v>
      </c>
      <c r="G13" s="10">
        <v>24.26</v>
      </c>
      <c r="H13" s="10">
        <v>19.41</v>
      </c>
      <c r="I13" s="12"/>
      <c r="J13" s="10">
        <v>15.25</v>
      </c>
      <c r="K13" s="10">
        <v>12.81</v>
      </c>
      <c r="L13" s="10">
        <v>12.81</v>
      </c>
      <c r="M13" s="10">
        <v>12.81</v>
      </c>
      <c r="N13" s="10">
        <v>12.81</v>
      </c>
    </row>
    <row r="14" spans="2:14" x14ac:dyDescent="0.25">
      <c r="B14">
        <v>100</v>
      </c>
      <c r="E14" s="10">
        <v>34.24</v>
      </c>
      <c r="F14" s="10">
        <v>31.2</v>
      </c>
      <c r="G14" s="10">
        <v>26.14</v>
      </c>
      <c r="H14" s="10">
        <v>20.93</v>
      </c>
      <c r="I14" s="12"/>
      <c r="J14" s="10">
        <v>16.38</v>
      </c>
      <c r="K14" s="10">
        <v>13.71</v>
      </c>
      <c r="L14" s="10">
        <v>13.71</v>
      </c>
      <c r="M14" s="10">
        <v>13.71</v>
      </c>
      <c r="N14" s="10">
        <v>13.71</v>
      </c>
    </row>
    <row r="15" spans="2:14" x14ac:dyDescent="0.25">
      <c r="B15">
        <v>110</v>
      </c>
      <c r="E15" s="10">
        <v>37.29</v>
      </c>
      <c r="F15" s="10">
        <v>34</v>
      </c>
      <c r="G15" s="10">
        <v>28.37</v>
      </c>
      <c r="H15" s="10">
        <v>21.19</v>
      </c>
      <c r="I15" s="12"/>
      <c r="J15" s="10">
        <v>16.600000000000001</v>
      </c>
      <c r="K15" s="10">
        <v>13.18</v>
      </c>
      <c r="L15" s="10">
        <v>13.18</v>
      </c>
      <c r="M15" s="10">
        <v>13.18</v>
      </c>
      <c r="N15" s="10">
        <v>13.18</v>
      </c>
    </row>
    <row r="16" spans="2:14" x14ac:dyDescent="0.25">
      <c r="B16">
        <v>125</v>
      </c>
      <c r="E16" s="10">
        <v>42.11</v>
      </c>
      <c r="F16" s="10">
        <v>38.29</v>
      </c>
      <c r="G16" s="10">
        <v>31.78</v>
      </c>
      <c r="H16" s="10">
        <v>25.13</v>
      </c>
      <c r="I16" s="12"/>
      <c r="J16" s="10">
        <v>19.5</v>
      </c>
      <c r="K16" s="10">
        <v>15</v>
      </c>
      <c r="L16" s="10">
        <v>15</v>
      </c>
      <c r="M16" s="10">
        <v>15</v>
      </c>
      <c r="N16" s="10">
        <v>15</v>
      </c>
    </row>
    <row r="17" spans="2:14" x14ac:dyDescent="0.25">
      <c r="B17" s="1">
        <v>150</v>
      </c>
      <c r="C17" s="1"/>
      <c r="D17" s="1" t="s">
        <v>12</v>
      </c>
      <c r="E17" s="13">
        <v>50.23</v>
      </c>
      <c r="F17" s="13">
        <v>45.79</v>
      </c>
      <c r="G17" s="13">
        <v>35.51</v>
      </c>
      <c r="H17" s="13">
        <v>28.56</v>
      </c>
      <c r="I17" s="12"/>
      <c r="J17" s="13">
        <v>22.37</v>
      </c>
      <c r="K17" s="13">
        <v>18.57</v>
      </c>
      <c r="L17" s="13">
        <v>18.57</v>
      </c>
      <c r="M17" s="13">
        <v>18.57</v>
      </c>
      <c r="N17" s="13">
        <v>18.57</v>
      </c>
    </row>
    <row r="18" spans="2:14" x14ac:dyDescent="0.25">
      <c r="B18">
        <v>200</v>
      </c>
      <c r="E18" s="10">
        <v>58.34</v>
      </c>
      <c r="F18" s="10">
        <v>53.19</v>
      </c>
      <c r="G18" s="10">
        <v>41.37</v>
      </c>
      <c r="H18" s="10">
        <v>33.11</v>
      </c>
      <c r="I18" s="12"/>
      <c r="J18" s="10">
        <v>25.71</v>
      </c>
      <c r="K18" s="10">
        <v>21.75</v>
      </c>
      <c r="L18" s="10">
        <v>21.75</v>
      </c>
      <c r="M18" s="10">
        <v>21.75</v>
      </c>
      <c r="N18" s="10">
        <v>21.75</v>
      </c>
    </row>
    <row r="19" spans="2:14" x14ac:dyDescent="0.25">
      <c r="B19">
        <v>250</v>
      </c>
      <c r="E19" s="10">
        <v>65.28</v>
      </c>
      <c r="F19" s="10">
        <v>59.53</v>
      </c>
      <c r="G19" s="10">
        <v>46.22</v>
      </c>
      <c r="H19" s="10">
        <v>36.94</v>
      </c>
      <c r="I19" s="12"/>
      <c r="J19" s="10">
        <v>29.01</v>
      </c>
      <c r="K19" s="10">
        <v>24.56</v>
      </c>
      <c r="L19" s="10">
        <v>24.56</v>
      </c>
      <c r="M19" s="10">
        <v>24.56</v>
      </c>
      <c r="N19" s="10">
        <v>24.56</v>
      </c>
    </row>
    <row r="20" spans="2:14" x14ac:dyDescent="0.25">
      <c r="B20">
        <v>300</v>
      </c>
      <c r="E20" s="10">
        <v>72.06</v>
      </c>
      <c r="F20" s="10">
        <v>65.72</v>
      </c>
      <c r="G20" s="10">
        <v>50.91</v>
      </c>
      <c r="H20" s="10">
        <v>40.67</v>
      </c>
      <c r="I20" s="12"/>
      <c r="J20" s="10">
        <v>32.15</v>
      </c>
      <c r="K20" s="10">
        <v>26.94</v>
      </c>
      <c r="L20" s="10">
        <v>26.94</v>
      </c>
      <c r="M20" s="10">
        <v>26.94</v>
      </c>
      <c r="N20" s="10">
        <v>26.94</v>
      </c>
    </row>
    <row r="21" spans="2:14" x14ac:dyDescent="0.25">
      <c r="B21">
        <v>400</v>
      </c>
      <c r="E21" s="10">
        <v>90.41</v>
      </c>
      <c r="F21" s="10">
        <v>82.51</v>
      </c>
      <c r="G21" s="10">
        <v>63.08</v>
      </c>
      <c r="H21" s="10">
        <v>50.62</v>
      </c>
      <c r="I21" s="12"/>
      <c r="J21" s="10">
        <v>41.91</v>
      </c>
      <c r="K21" s="10">
        <v>32.04</v>
      </c>
      <c r="L21" s="10">
        <v>32.04</v>
      </c>
      <c r="M21" s="10">
        <v>32.04</v>
      </c>
      <c r="N21" s="10">
        <v>32.04</v>
      </c>
    </row>
    <row r="22" spans="2:14" x14ac:dyDescent="0.25">
      <c r="B22">
        <v>500</v>
      </c>
      <c r="E22" s="10">
        <v>164.13</v>
      </c>
      <c r="F22" s="10">
        <v>149.63</v>
      </c>
      <c r="G22" s="10">
        <v>116.05</v>
      </c>
      <c r="H22" s="10">
        <v>93.25</v>
      </c>
      <c r="I22" s="12"/>
      <c r="J22" s="10">
        <v>73.08</v>
      </c>
      <c r="K22" s="10">
        <v>51.78</v>
      </c>
      <c r="L22" s="10">
        <v>51.78</v>
      </c>
      <c r="M22" s="10">
        <v>51.78</v>
      </c>
      <c r="N22" s="10">
        <v>51.78</v>
      </c>
    </row>
    <row r="25" spans="2:14" x14ac:dyDescent="0.25">
      <c r="B25" t="s">
        <v>29</v>
      </c>
      <c r="E25" s="10">
        <v>0</v>
      </c>
      <c r="F25" s="10">
        <v>500</v>
      </c>
      <c r="G25" s="10">
        <v>1000</v>
      </c>
      <c r="H25" s="10">
        <v>2000</v>
      </c>
      <c r="I25" s="10">
        <v>3000</v>
      </c>
      <c r="J25" s="10">
        <v>5000</v>
      </c>
      <c r="K25" s="10">
        <v>10000</v>
      </c>
      <c r="L25" s="10">
        <v>20000</v>
      </c>
      <c r="M25" s="10">
        <v>30000</v>
      </c>
      <c r="N25" s="10">
        <v>40000</v>
      </c>
    </row>
    <row r="26" spans="2:14" x14ac:dyDescent="0.25">
      <c r="E26" s="10">
        <v>499</v>
      </c>
      <c r="F26" s="10">
        <v>999</v>
      </c>
      <c r="G26" s="10">
        <v>1999</v>
      </c>
      <c r="H26" s="10">
        <v>2999</v>
      </c>
      <c r="I26" s="10">
        <v>4999</v>
      </c>
      <c r="J26" s="10">
        <v>9999</v>
      </c>
      <c r="K26" s="10">
        <v>19999</v>
      </c>
      <c r="L26" s="10">
        <v>29999</v>
      </c>
      <c r="M26" s="10">
        <v>39999</v>
      </c>
      <c r="N26" s="10">
        <v>1000000</v>
      </c>
    </row>
    <row r="27" spans="2:14" x14ac:dyDescent="0.25">
      <c r="B27" s="9" t="s">
        <v>9</v>
      </c>
      <c r="C27" s="9" t="s">
        <v>15</v>
      </c>
      <c r="D27" s="9" t="s">
        <v>24</v>
      </c>
      <c r="E27" s="11" t="s">
        <v>0</v>
      </c>
      <c r="F27" s="11" t="s">
        <v>1</v>
      </c>
      <c r="G27" s="11" t="s">
        <v>2</v>
      </c>
      <c r="H27" s="11" t="s">
        <v>3</v>
      </c>
      <c r="I27" s="11" t="s">
        <v>30</v>
      </c>
      <c r="J27" s="11" t="s">
        <v>4</v>
      </c>
      <c r="K27" s="11" t="s">
        <v>5</v>
      </c>
      <c r="L27" s="11" t="s">
        <v>6</v>
      </c>
      <c r="M27" s="11" t="s">
        <v>7</v>
      </c>
      <c r="N27" s="11" t="s">
        <v>8</v>
      </c>
    </row>
    <row r="28" spans="2:14" x14ac:dyDescent="0.25">
      <c r="D28" t="s">
        <v>31</v>
      </c>
      <c r="E28" s="10">
        <v>0.4521</v>
      </c>
      <c r="F28" s="10">
        <v>0.44119999999999998</v>
      </c>
      <c r="G28" s="10">
        <v>0.43390000000000001</v>
      </c>
      <c r="H28" s="10">
        <v>0.42670000000000002</v>
      </c>
      <c r="I28" s="10">
        <v>0.40860000000000002</v>
      </c>
      <c r="J28" s="12"/>
      <c r="K28" s="12"/>
      <c r="L28" s="12"/>
      <c r="M28" s="12"/>
      <c r="N28" s="12"/>
    </row>
    <row r="29" spans="2:14" x14ac:dyDescent="0.25">
      <c r="D29" t="s">
        <v>11</v>
      </c>
      <c r="E29" s="10">
        <v>0.76849999999999996</v>
      </c>
      <c r="F29" s="10">
        <v>0.75</v>
      </c>
      <c r="G29" s="10">
        <v>0.73770000000000002</v>
      </c>
      <c r="H29" s="10">
        <v>0.72540000000000004</v>
      </c>
      <c r="I29" s="10">
        <v>0.6946</v>
      </c>
      <c r="J29" s="12"/>
      <c r="K29" s="12"/>
      <c r="L29" s="12"/>
      <c r="M29" s="12"/>
      <c r="N2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F4A7-23B3-4725-B83C-642C9D2B6DF6}">
  <dimension ref="A2:X26"/>
  <sheetViews>
    <sheetView workbookViewId="0">
      <selection activeCell="G14" sqref="G14"/>
    </sheetView>
  </sheetViews>
  <sheetFormatPr defaultRowHeight="15" x14ac:dyDescent="0.25"/>
  <cols>
    <col min="2" max="2" width="18" bestFit="1" customWidth="1"/>
    <col min="3" max="3" width="9.5703125" bestFit="1" customWidth="1"/>
    <col min="5" max="5" width="3.85546875" customWidth="1"/>
    <col min="6" max="6" width="18" bestFit="1" customWidth="1"/>
    <col min="9" max="9" width="3.7109375" customWidth="1"/>
    <col min="10" max="10" width="18" bestFit="1" customWidth="1"/>
    <col min="13" max="13" width="4" customWidth="1"/>
    <col min="14" max="14" width="18" bestFit="1" customWidth="1"/>
    <col min="15" max="15" width="9.5703125" bestFit="1" customWidth="1"/>
    <col min="17" max="17" width="4.7109375" customWidth="1"/>
    <col min="18" max="18" width="18" bestFit="1" customWidth="1"/>
    <col min="22" max="22" width="18" bestFit="1" customWidth="1"/>
  </cols>
  <sheetData>
    <row r="2" spans="2:24" x14ac:dyDescent="0.25">
      <c r="B2" t="s">
        <v>42</v>
      </c>
      <c r="F2" t="s">
        <v>43</v>
      </c>
      <c r="J2" t="s">
        <v>44</v>
      </c>
      <c r="N2" t="s">
        <v>47</v>
      </c>
      <c r="R2" t="s">
        <v>48</v>
      </c>
      <c r="V2" t="s">
        <v>49</v>
      </c>
    </row>
    <row r="4" spans="2:24" x14ac:dyDescent="0.25">
      <c r="B4" s="17" t="s">
        <v>28</v>
      </c>
      <c r="C4" s="18"/>
      <c r="D4" s="19"/>
      <c r="F4" s="17" t="s">
        <v>28</v>
      </c>
      <c r="G4" s="18"/>
      <c r="H4" s="19"/>
      <c r="J4" s="17" t="s">
        <v>28</v>
      </c>
      <c r="K4" s="18"/>
      <c r="L4" s="19"/>
      <c r="N4" s="17" t="s">
        <v>28</v>
      </c>
      <c r="O4" s="18"/>
      <c r="P4" s="19"/>
      <c r="R4" s="17" t="s">
        <v>28</v>
      </c>
      <c r="S4" s="18"/>
      <c r="T4" s="19"/>
      <c r="V4" s="17" t="s">
        <v>28</v>
      </c>
      <c r="W4" s="18"/>
      <c r="X4" s="19"/>
    </row>
    <row r="5" spans="2:24" x14ac:dyDescent="0.25">
      <c r="B5" s="4" t="s">
        <v>27</v>
      </c>
      <c r="C5" s="21">
        <v>35781</v>
      </c>
      <c r="D5" s="5"/>
      <c r="F5" s="4" t="s">
        <v>27</v>
      </c>
      <c r="G5" s="21">
        <v>28526</v>
      </c>
      <c r="H5" s="5"/>
      <c r="J5" s="4" t="s">
        <v>27</v>
      </c>
      <c r="K5" s="21">
        <v>29279</v>
      </c>
      <c r="L5" s="5"/>
      <c r="N5" s="4" t="s">
        <v>27</v>
      </c>
      <c r="O5" s="21">
        <v>31115</v>
      </c>
      <c r="P5" s="5"/>
      <c r="R5" s="4" t="s">
        <v>27</v>
      </c>
      <c r="S5" s="21">
        <v>33868</v>
      </c>
      <c r="T5" s="5"/>
      <c r="V5" s="4" t="s">
        <v>27</v>
      </c>
      <c r="W5" s="21">
        <v>67402</v>
      </c>
      <c r="X5" s="5"/>
    </row>
    <row r="6" spans="2:24" x14ac:dyDescent="0.25">
      <c r="B6" s="4" t="s">
        <v>26</v>
      </c>
      <c r="C6" s="21" t="s">
        <v>13</v>
      </c>
      <c r="D6" s="5"/>
      <c r="F6" s="4" t="s">
        <v>26</v>
      </c>
      <c r="G6" s="21" t="s">
        <v>13</v>
      </c>
      <c r="H6" s="5"/>
      <c r="J6" s="4" t="s">
        <v>26</v>
      </c>
      <c r="K6" s="21" t="s">
        <v>13</v>
      </c>
      <c r="L6" s="5"/>
      <c r="N6" s="4" t="s">
        <v>26</v>
      </c>
      <c r="O6" s="21" t="s">
        <v>39</v>
      </c>
      <c r="P6" s="5"/>
      <c r="R6" s="4" t="s">
        <v>26</v>
      </c>
      <c r="S6" s="21" t="s">
        <v>39</v>
      </c>
      <c r="T6" s="5"/>
      <c r="V6" s="4" t="s">
        <v>26</v>
      </c>
      <c r="W6" s="21" t="s">
        <v>39</v>
      </c>
      <c r="X6" s="5"/>
    </row>
    <row r="7" spans="2:24" x14ac:dyDescent="0.25">
      <c r="B7" s="4" t="s">
        <v>25</v>
      </c>
      <c r="C7" s="22">
        <v>136</v>
      </c>
      <c r="D7" s="5"/>
      <c r="F7" s="4" t="s">
        <v>25</v>
      </c>
      <c r="G7" s="22">
        <v>370.16</v>
      </c>
      <c r="H7" s="5"/>
      <c r="J7" s="4" t="s">
        <v>25</v>
      </c>
      <c r="K7" s="22">
        <v>10</v>
      </c>
      <c r="L7" s="5"/>
      <c r="N7" s="4" t="s">
        <v>25</v>
      </c>
      <c r="O7" s="22">
        <v>872.28</v>
      </c>
      <c r="P7" s="5"/>
      <c r="R7" s="4" t="s">
        <v>25</v>
      </c>
      <c r="S7" s="22">
        <v>6255</v>
      </c>
      <c r="T7" s="5"/>
      <c r="V7" s="4" t="s">
        <v>25</v>
      </c>
      <c r="W7" s="22">
        <v>1050.3800000000001</v>
      </c>
      <c r="X7" s="5"/>
    </row>
    <row r="8" spans="2:24" x14ac:dyDescent="0.25">
      <c r="B8" s="4" t="s">
        <v>16</v>
      </c>
      <c r="C8" s="21" t="s">
        <v>17</v>
      </c>
      <c r="D8" s="5"/>
      <c r="F8" s="4" t="s">
        <v>16</v>
      </c>
      <c r="G8" s="21" t="s">
        <v>17</v>
      </c>
      <c r="H8" s="5"/>
      <c r="J8" s="4" t="s">
        <v>16</v>
      </c>
      <c r="K8" s="21" t="s">
        <v>17</v>
      </c>
      <c r="L8" s="5"/>
      <c r="N8" s="4" t="s">
        <v>16</v>
      </c>
      <c r="O8" s="21" t="s">
        <v>40</v>
      </c>
      <c r="P8" s="5"/>
      <c r="R8" s="4" t="s">
        <v>16</v>
      </c>
      <c r="S8" s="21" t="s">
        <v>40</v>
      </c>
      <c r="T8" s="5"/>
      <c r="V8" s="4" t="s">
        <v>16</v>
      </c>
      <c r="W8" s="21" t="s">
        <v>40</v>
      </c>
      <c r="X8" s="5"/>
    </row>
    <row r="9" spans="2:24" x14ac:dyDescent="0.25">
      <c r="B9" s="4" t="s">
        <v>38</v>
      </c>
      <c r="C9" s="22">
        <v>1046.08</v>
      </c>
      <c r="D9" s="5"/>
      <c r="F9" s="4" t="s">
        <v>38</v>
      </c>
      <c r="G9" s="22">
        <v>321.64</v>
      </c>
      <c r="H9" s="5"/>
      <c r="J9" s="4" t="s">
        <v>38</v>
      </c>
      <c r="K9" s="22">
        <v>79.84</v>
      </c>
      <c r="L9" s="5"/>
      <c r="N9" s="4" t="s">
        <v>38</v>
      </c>
      <c r="O9" s="22">
        <v>100</v>
      </c>
      <c r="P9" s="5"/>
      <c r="R9" s="4" t="s">
        <v>38</v>
      </c>
      <c r="S9" s="22">
        <v>155.65</v>
      </c>
      <c r="T9" s="5"/>
      <c r="V9" s="4" t="s">
        <v>38</v>
      </c>
      <c r="W9" s="22">
        <v>117</v>
      </c>
      <c r="X9" s="5"/>
    </row>
    <row r="10" spans="2:24" x14ac:dyDescent="0.25">
      <c r="B10" s="4"/>
      <c r="C10" s="14"/>
      <c r="D10" s="5"/>
      <c r="F10" s="4"/>
      <c r="G10" s="14"/>
      <c r="H10" s="5"/>
      <c r="J10" s="4"/>
      <c r="K10" s="14"/>
      <c r="L10" s="5"/>
      <c r="N10" s="4"/>
      <c r="O10" s="14"/>
      <c r="P10" s="5"/>
      <c r="R10" s="4"/>
      <c r="S10" s="14"/>
      <c r="T10" s="5"/>
      <c r="V10" s="4"/>
      <c r="W10" s="14"/>
      <c r="X10" s="5"/>
    </row>
    <row r="11" spans="2:24" x14ac:dyDescent="0.25">
      <c r="B11" s="17" t="s">
        <v>29</v>
      </c>
      <c r="C11" s="20"/>
      <c r="D11" s="19"/>
      <c r="F11" s="17" t="s">
        <v>29</v>
      </c>
      <c r="G11" s="20"/>
      <c r="H11" s="19"/>
      <c r="J11" s="17" t="s">
        <v>29</v>
      </c>
      <c r="K11" s="20"/>
      <c r="L11" s="19"/>
      <c r="N11" s="17" t="s">
        <v>29</v>
      </c>
      <c r="O11" s="20"/>
      <c r="P11" s="19"/>
      <c r="R11" s="17" t="s">
        <v>29</v>
      </c>
      <c r="S11" s="20"/>
      <c r="T11" s="19"/>
      <c r="V11" s="17" t="s">
        <v>29</v>
      </c>
      <c r="W11" s="20"/>
      <c r="X11" s="19"/>
    </row>
    <row r="12" spans="2:24" x14ac:dyDescent="0.25">
      <c r="B12" s="4" t="s">
        <v>41</v>
      </c>
      <c r="C12" s="14">
        <f>IF(C8="SF",C7/9,0)</f>
        <v>0</v>
      </c>
      <c r="D12" s="5" t="s">
        <v>17</v>
      </c>
      <c r="F12" s="4" t="s">
        <v>41</v>
      </c>
      <c r="G12" s="14">
        <f>IF(G8="SF",G7/9,0)</f>
        <v>0</v>
      </c>
      <c r="H12" s="5" t="s">
        <v>17</v>
      </c>
      <c r="J12" s="4" t="s">
        <v>41</v>
      </c>
      <c r="K12" s="14">
        <f>IF(K8="SF",K7/9,0)</f>
        <v>0</v>
      </c>
      <c r="L12" s="5" t="s">
        <v>17</v>
      </c>
      <c r="N12" s="4" t="s">
        <v>41</v>
      </c>
      <c r="O12" s="14">
        <f>IF(O8="SF",O7/9,0)</f>
        <v>96.92</v>
      </c>
      <c r="P12" s="5" t="s">
        <v>17</v>
      </c>
      <c r="R12" s="4" t="s">
        <v>41</v>
      </c>
      <c r="S12" s="14">
        <f>IF(S8="SF",S7/9,0)</f>
        <v>695</v>
      </c>
      <c r="T12" s="5" t="s">
        <v>17</v>
      </c>
      <c r="V12" s="4" t="s">
        <v>41</v>
      </c>
      <c r="W12" s="14">
        <f>IF(W8="SF",W7/9,0)</f>
        <v>116.70888888888891</v>
      </c>
      <c r="X12" s="5" t="s">
        <v>17</v>
      </c>
    </row>
    <row r="13" spans="2:24" x14ac:dyDescent="0.25">
      <c r="B13" s="4" t="s">
        <v>32</v>
      </c>
      <c r="C13" s="14" t="s">
        <v>0</v>
      </c>
      <c r="D13" s="5"/>
      <c r="F13" s="4" t="s">
        <v>32</v>
      </c>
      <c r="G13" s="14" t="s">
        <v>0</v>
      </c>
      <c r="H13" s="5"/>
      <c r="J13" s="4" t="s">
        <v>32</v>
      </c>
      <c r="K13" s="14" t="s">
        <v>0</v>
      </c>
      <c r="L13" s="5"/>
      <c r="N13" s="4" t="s">
        <v>32</v>
      </c>
      <c r="O13" s="14" t="s">
        <v>0</v>
      </c>
      <c r="P13" s="5"/>
      <c r="R13" s="4" t="s">
        <v>32</v>
      </c>
      <c r="S13" s="14" t="s">
        <v>1</v>
      </c>
      <c r="T13" s="5"/>
      <c r="V13" s="4" t="s">
        <v>32</v>
      </c>
      <c r="W13" s="14" t="s">
        <v>0</v>
      </c>
      <c r="X13" s="5"/>
    </row>
    <row r="14" spans="2:24" x14ac:dyDescent="0.25">
      <c r="B14" s="4" t="s">
        <v>33</v>
      </c>
      <c r="C14" s="23">
        <v>0.76849999999999996</v>
      </c>
      <c r="D14" s="5"/>
      <c r="F14" s="4" t="s">
        <v>33</v>
      </c>
      <c r="G14" s="23">
        <v>0.76849999999999996</v>
      </c>
      <c r="H14" s="5"/>
      <c r="J14" s="4" t="s">
        <v>33</v>
      </c>
      <c r="K14" s="23">
        <v>0.76849999999999996</v>
      </c>
      <c r="L14" s="5"/>
      <c r="N14" s="4" t="s">
        <v>33</v>
      </c>
      <c r="O14" s="23">
        <v>0.76849999999999996</v>
      </c>
      <c r="P14" s="5"/>
      <c r="R14" s="4" t="s">
        <v>33</v>
      </c>
      <c r="S14" s="23">
        <v>0.75</v>
      </c>
      <c r="T14" s="5"/>
      <c r="V14" s="4" t="s">
        <v>33</v>
      </c>
      <c r="W14" s="23">
        <v>0.76849999999999996</v>
      </c>
      <c r="X14" s="5"/>
    </row>
    <row r="15" spans="2:24" x14ac:dyDescent="0.25">
      <c r="B15" s="4" t="s">
        <v>34</v>
      </c>
      <c r="C15" s="25">
        <f>C14*C7</f>
        <v>104.51599999999999</v>
      </c>
      <c r="D15" s="5"/>
      <c r="F15" s="4" t="s">
        <v>34</v>
      </c>
      <c r="G15" s="25">
        <f>G14*G7</f>
        <v>284.46796000000001</v>
      </c>
      <c r="H15" s="5"/>
      <c r="J15" s="4" t="s">
        <v>34</v>
      </c>
      <c r="K15" s="25">
        <f>K14*K7</f>
        <v>7.6849999999999996</v>
      </c>
      <c r="L15" s="5"/>
      <c r="N15" s="4" t="s">
        <v>34</v>
      </c>
      <c r="O15" s="25">
        <f>O14*O12</f>
        <v>74.483019999999996</v>
      </c>
      <c r="P15" s="5"/>
      <c r="R15" s="4" t="s">
        <v>34</v>
      </c>
      <c r="S15" s="25">
        <f>S14*S12</f>
        <v>521.25</v>
      </c>
      <c r="T15" s="5"/>
      <c r="V15" s="4" t="s">
        <v>34</v>
      </c>
      <c r="W15" s="25">
        <f>W14*W12</f>
        <v>89.690781111111122</v>
      </c>
      <c r="X15" s="5"/>
    </row>
    <row r="16" spans="2:24" x14ac:dyDescent="0.25">
      <c r="B16" s="4"/>
      <c r="C16" s="16"/>
      <c r="D16" s="5"/>
      <c r="F16" s="4"/>
      <c r="G16" s="16"/>
      <c r="H16" s="5"/>
      <c r="J16" s="4"/>
      <c r="K16" s="16"/>
      <c r="L16" s="5"/>
      <c r="N16" s="4"/>
      <c r="O16" s="16"/>
      <c r="P16" s="5"/>
      <c r="R16" s="4"/>
      <c r="S16" s="16"/>
      <c r="T16" s="5"/>
      <c r="V16" s="4"/>
      <c r="W16" s="16"/>
      <c r="X16" s="5"/>
    </row>
    <row r="17" spans="1:24" x14ac:dyDescent="0.25">
      <c r="B17" s="17" t="s">
        <v>22</v>
      </c>
      <c r="C17" s="20"/>
      <c r="D17" s="19"/>
      <c r="F17" s="17" t="s">
        <v>22</v>
      </c>
      <c r="G17" s="20"/>
      <c r="H17" s="19"/>
      <c r="J17" s="17" t="s">
        <v>22</v>
      </c>
      <c r="K17" s="20"/>
      <c r="L17" s="19"/>
      <c r="N17" s="17" t="s">
        <v>22</v>
      </c>
      <c r="O17" s="20"/>
      <c r="P17" s="19"/>
      <c r="R17" s="17" t="s">
        <v>22</v>
      </c>
      <c r="S17" s="20"/>
      <c r="T17" s="19"/>
      <c r="V17" s="17" t="s">
        <v>22</v>
      </c>
      <c r="W17" s="20"/>
      <c r="X17" s="19"/>
    </row>
    <row r="18" spans="1:24" x14ac:dyDescent="0.25">
      <c r="B18" s="2" t="s">
        <v>18</v>
      </c>
      <c r="C18" s="24">
        <v>3.7124999999999999</v>
      </c>
      <c r="D18" s="3" t="s">
        <v>19</v>
      </c>
      <c r="F18" s="2" t="s">
        <v>18</v>
      </c>
      <c r="G18" s="24">
        <v>3.7124999999999999</v>
      </c>
      <c r="H18" s="3" t="s">
        <v>19</v>
      </c>
      <c r="J18" s="2" t="s">
        <v>18</v>
      </c>
      <c r="K18" s="24">
        <v>3.7124999999999999</v>
      </c>
      <c r="L18" s="3" t="s">
        <v>19</v>
      </c>
      <c r="N18" s="2" t="s">
        <v>18</v>
      </c>
      <c r="O18" s="24">
        <v>0</v>
      </c>
      <c r="P18" s="3" t="s">
        <v>19</v>
      </c>
      <c r="R18" s="2" t="s">
        <v>18</v>
      </c>
      <c r="S18" s="24">
        <v>0</v>
      </c>
      <c r="T18" s="3" t="s">
        <v>19</v>
      </c>
      <c r="V18" s="2" t="s">
        <v>18</v>
      </c>
      <c r="W18" s="24">
        <v>0</v>
      </c>
      <c r="X18" s="3" t="s">
        <v>19</v>
      </c>
    </row>
    <row r="19" spans="1:24" x14ac:dyDescent="0.25">
      <c r="B19" s="4" t="s">
        <v>20</v>
      </c>
      <c r="C19" s="26">
        <f>C18*C7</f>
        <v>504.9</v>
      </c>
      <c r="D19" s="5" t="s">
        <v>21</v>
      </c>
      <c r="F19" s="4" t="s">
        <v>20</v>
      </c>
      <c r="G19" s="26">
        <f>G18*G7</f>
        <v>1374.2190000000001</v>
      </c>
      <c r="H19" s="5" t="s">
        <v>21</v>
      </c>
      <c r="J19" s="4" t="s">
        <v>20</v>
      </c>
      <c r="K19" s="26">
        <f>K18*K7</f>
        <v>37.125</v>
      </c>
      <c r="L19" s="5" t="s">
        <v>21</v>
      </c>
      <c r="N19" s="4" t="s">
        <v>20</v>
      </c>
      <c r="O19" s="26">
        <f>O18*O7</f>
        <v>0</v>
      </c>
      <c r="P19" s="5" t="s">
        <v>21</v>
      </c>
      <c r="R19" s="4" t="s">
        <v>20</v>
      </c>
      <c r="S19" s="26">
        <f>S18*S7</f>
        <v>0</v>
      </c>
      <c r="T19" s="5" t="s">
        <v>21</v>
      </c>
      <c r="V19" s="4" t="s">
        <v>20</v>
      </c>
      <c r="W19" s="26">
        <f>W18*W7</f>
        <v>0</v>
      </c>
      <c r="X19" s="5" t="s">
        <v>21</v>
      </c>
    </row>
    <row r="20" spans="1:24" x14ac:dyDescent="0.25">
      <c r="B20" s="4" t="s">
        <v>36</v>
      </c>
      <c r="C20" s="15" t="s">
        <v>1</v>
      </c>
      <c r="D20" s="5"/>
      <c r="F20" s="4" t="s">
        <v>36</v>
      </c>
      <c r="G20" s="15" t="s">
        <v>2</v>
      </c>
      <c r="H20" s="5"/>
      <c r="J20" s="4" t="s">
        <v>36</v>
      </c>
      <c r="K20" s="15" t="s">
        <v>1</v>
      </c>
      <c r="L20" s="5"/>
      <c r="N20" s="4" t="s">
        <v>36</v>
      </c>
      <c r="O20" s="15"/>
      <c r="P20" s="5"/>
      <c r="R20" s="4" t="s">
        <v>36</v>
      </c>
      <c r="S20" s="15"/>
      <c r="T20" s="5"/>
      <c r="V20" s="4" t="s">
        <v>36</v>
      </c>
      <c r="W20" s="15"/>
      <c r="X20" s="5"/>
    </row>
    <row r="21" spans="1:24" x14ac:dyDescent="0.25">
      <c r="B21" s="4" t="s">
        <v>22</v>
      </c>
      <c r="C21" s="26">
        <f>C19/100</f>
        <v>5.0489999999999995</v>
      </c>
      <c r="D21" s="5" t="s">
        <v>22</v>
      </c>
      <c r="F21" s="4" t="s">
        <v>22</v>
      </c>
      <c r="G21" s="26">
        <f>G19/100</f>
        <v>13.742190000000001</v>
      </c>
      <c r="H21" s="5" t="s">
        <v>22</v>
      </c>
      <c r="J21" s="4" t="s">
        <v>22</v>
      </c>
      <c r="K21" s="26">
        <f>K19/100</f>
        <v>0.37125000000000002</v>
      </c>
      <c r="L21" s="5" t="s">
        <v>22</v>
      </c>
      <c r="N21" s="4" t="s">
        <v>22</v>
      </c>
      <c r="O21" s="26">
        <f>O19/100</f>
        <v>0</v>
      </c>
      <c r="P21" s="5" t="s">
        <v>22</v>
      </c>
      <c r="R21" s="4" t="s">
        <v>22</v>
      </c>
      <c r="S21" s="26">
        <f>S19/100</f>
        <v>0</v>
      </c>
      <c r="T21" s="5" t="s">
        <v>22</v>
      </c>
      <c r="V21" s="4" t="s">
        <v>22</v>
      </c>
      <c r="W21" s="26">
        <f>W19/100</f>
        <v>0</v>
      </c>
      <c r="X21" s="5" t="s">
        <v>22</v>
      </c>
    </row>
    <row r="22" spans="1:24" x14ac:dyDescent="0.25">
      <c r="B22" s="4" t="s">
        <v>35</v>
      </c>
      <c r="C22" s="22">
        <v>23.19</v>
      </c>
      <c r="D22" s="5" t="s">
        <v>23</v>
      </c>
      <c r="F22" s="4" t="s">
        <v>35</v>
      </c>
      <c r="G22" s="22">
        <v>18.39</v>
      </c>
      <c r="H22" s="5" t="s">
        <v>23</v>
      </c>
      <c r="J22" s="4" t="s">
        <v>35</v>
      </c>
      <c r="K22" s="22">
        <v>25.37</v>
      </c>
      <c r="L22" s="5" t="s">
        <v>23</v>
      </c>
      <c r="N22" s="4" t="s">
        <v>35</v>
      </c>
      <c r="O22" s="22">
        <v>0</v>
      </c>
      <c r="P22" s="5" t="s">
        <v>23</v>
      </c>
      <c r="R22" s="4" t="s">
        <v>35</v>
      </c>
      <c r="S22" s="22">
        <v>0</v>
      </c>
      <c r="T22" s="5" t="s">
        <v>23</v>
      </c>
      <c r="V22" s="4" t="s">
        <v>35</v>
      </c>
      <c r="W22" s="22">
        <v>0</v>
      </c>
      <c r="X22" s="5" t="s">
        <v>23</v>
      </c>
    </row>
    <row r="23" spans="1:24" x14ac:dyDescent="0.25">
      <c r="B23" s="6" t="s">
        <v>37</v>
      </c>
      <c r="C23" s="27">
        <f>C21*C22</f>
        <v>117.08631</v>
      </c>
      <c r="D23" s="7"/>
      <c r="F23" s="6" t="s">
        <v>37</v>
      </c>
      <c r="G23" s="27">
        <f>G21*G22</f>
        <v>252.71887410000002</v>
      </c>
      <c r="H23" s="7"/>
      <c r="J23" s="6" t="s">
        <v>37</v>
      </c>
      <c r="K23" s="27">
        <f>K21*K22</f>
        <v>9.4186125000000018</v>
      </c>
      <c r="L23" s="7"/>
      <c r="N23" s="6" t="s">
        <v>37</v>
      </c>
      <c r="O23" s="27">
        <f>O21*O22</f>
        <v>0</v>
      </c>
      <c r="P23" s="7"/>
      <c r="R23" s="6" t="s">
        <v>37</v>
      </c>
      <c r="S23" s="27">
        <f>S21*S22</f>
        <v>0</v>
      </c>
      <c r="T23" s="7"/>
      <c r="V23" s="6" t="s">
        <v>37</v>
      </c>
      <c r="W23" s="27">
        <f>W21*W22</f>
        <v>0</v>
      </c>
      <c r="X23" s="7"/>
    </row>
    <row r="24" spans="1:24" x14ac:dyDescent="0.25">
      <c r="C24" s="8"/>
    </row>
    <row r="25" spans="1:24" ht="80.25" customHeight="1" x14ac:dyDescent="0.25">
      <c r="A25" s="28" t="s">
        <v>45</v>
      </c>
      <c r="B25" s="29" t="s">
        <v>50</v>
      </c>
      <c r="C25" s="30"/>
      <c r="D25" s="31"/>
      <c r="F25" s="29"/>
      <c r="G25" s="30"/>
      <c r="H25" s="31"/>
      <c r="J25" s="29"/>
      <c r="K25" s="30"/>
      <c r="L25" s="31"/>
      <c r="N25" s="29" t="s">
        <v>46</v>
      </c>
      <c r="O25" s="30"/>
      <c r="P25" s="31"/>
      <c r="R25" s="29" t="s">
        <v>46</v>
      </c>
      <c r="S25" s="30"/>
      <c r="T25" s="31"/>
      <c r="V25" s="29" t="s">
        <v>46</v>
      </c>
      <c r="W25" s="30"/>
      <c r="X25" s="31"/>
    </row>
    <row r="26" spans="1:24" x14ac:dyDescent="0.25">
      <c r="C26" s="8"/>
    </row>
  </sheetData>
  <mergeCells count="6">
    <mergeCell ref="V25:X25"/>
    <mergeCell ref="R25:T25"/>
    <mergeCell ref="B25:D25"/>
    <mergeCell ref="F25:H25"/>
    <mergeCell ref="N25:P25"/>
    <mergeCell ref="J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Longwood_CWT_Freight_Rate_Table</vt:lpstr>
      <vt:lpstr>Example_Calculations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Zhuwaki</dc:creator>
  <cp:lastModifiedBy>Nigel Zhuwaki</cp:lastModifiedBy>
  <dcterms:created xsi:type="dcterms:W3CDTF">2025-04-07T13:47:52Z</dcterms:created>
  <dcterms:modified xsi:type="dcterms:W3CDTF">2025-04-08T09:14:04Z</dcterms:modified>
</cp:coreProperties>
</file>