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firstSheet="1" activeTab="11"/>
  </bookViews>
  <sheets>
    <sheet name="6" sheetId="1" r:id="rId1"/>
    <sheet name="9" sheetId="2" r:id="rId2"/>
    <sheet name="25" sheetId="3" r:id="rId3"/>
    <sheet name="50" sheetId="4" r:id="rId4"/>
    <sheet name="75" sheetId="5" r:id="rId5"/>
    <sheet name="100" sheetId="6" r:id="rId6"/>
    <sheet name="REAB (2)" sheetId="23" r:id="rId7"/>
    <sheet name="REAC (2)" sheetId="25" r:id="rId8"/>
    <sheet name="READ" sheetId="9" r:id="rId9"/>
    <sheet name="REAE (2)" sheetId="26" r:id="rId10"/>
    <sheet name="compair(luo)" sheetId="18" r:id="rId11"/>
    <sheet name="different BD algorithms" sheetId="2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<sst xmlns="http://schemas.openxmlformats.org/spreadsheetml/2006/main" count="2206" uniqueCount="381">
  <si>
    <t>Instance</t>
  </si>
  <si>
    <t>Hybrid</t>
  </si>
  <si>
    <t>Time Found</t>
  </si>
  <si>
    <t>AMA</t>
  </si>
  <si>
    <t>BD</t>
  </si>
  <si>
    <t>Cplex</t>
  </si>
  <si>
    <t>M-Time Found(CPLEX)</t>
  </si>
  <si>
    <t>M-Time Found（AMA)</t>
  </si>
  <si>
    <t>z_best</t>
  </si>
  <si>
    <t>z_worst</t>
  </si>
  <si>
    <t>z_avg</t>
  </si>
  <si>
    <t>z_{lb}</t>
  </si>
  <si>
    <t>z_{ub}</t>
  </si>
  <si>
    <t>C6/70/2/1/1/60</t>
  </si>
  <si>
    <t>C6/140/2/1/1/60</t>
  </si>
  <si>
    <t>C6/210/2/1/1/60</t>
  </si>
  <si>
    <t>C6/70/3/1/1/60</t>
  </si>
  <si>
    <t>C6/140/3/1/1/60</t>
  </si>
  <si>
    <t>C6/210/3/1/1/60</t>
  </si>
  <si>
    <t>C6/70/4/1/1/60</t>
  </si>
  <si>
    <t>C6/140/4/1/1/60</t>
  </si>
  <si>
    <t>C6/210/4/1/1/60</t>
  </si>
  <si>
    <t>C6/70/5/1/1/60</t>
  </si>
  <si>
    <t>C6/140/5/1/1/60</t>
  </si>
  <si>
    <t>C6/210/5/1/1/60</t>
  </si>
  <si>
    <t>AVG</t>
  </si>
  <si>
    <t>R6/100/2/1/1/60</t>
  </si>
  <si>
    <t>R6/200/2/1/1/60</t>
  </si>
  <si>
    <t>R6/300/2/1/1/60</t>
  </si>
  <si>
    <t>R6/100/3/1/1/60</t>
  </si>
  <si>
    <t>R6/200/3/1/1/60</t>
  </si>
  <si>
    <t>R6/300/3/1/1/60</t>
  </si>
  <si>
    <t>R6/100/4/1/1/60</t>
  </si>
  <si>
    <t>R6/200/4/1/1/60</t>
  </si>
  <si>
    <t>R6/300/4/1/1/60</t>
  </si>
  <si>
    <t>R6/100/5/1/1/60</t>
  </si>
  <si>
    <t>R6/200/5/1/1/60</t>
  </si>
  <si>
    <t>R6/300/5/1/1/60</t>
  </si>
  <si>
    <t>GAP</t>
  </si>
  <si>
    <t>Time Found(CPLEX)</t>
  </si>
  <si>
    <t>C9/116/2/3/1/60</t>
  </si>
  <si>
    <t>C9/232/2/3/1/60</t>
  </si>
  <si>
    <t>C9/348/2/3/1/60</t>
  </si>
  <si>
    <t>C9/116/3/3/1/60</t>
  </si>
  <si>
    <t>C9/232/3/3/1/60</t>
  </si>
  <si>
    <t>C9/348/3/3/1/60</t>
  </si>
  <si>
    <t>C9/116/4/3/1/60</t>
  </si>
  <si>
    <t>C9/232/4/3/1/60</t>
  </si>
  <si>
    <t>C9/348/4/3/1/60</t>
  </si>
  <si>
    <t>C9/116/5/3/1/60</t>
  </si>
  <si>
    <t>C9/232/5/3/1/60</t>
  </si>
  <si>
    <t>C9/348/5/3/1/60</t>
  </si>
  <si>
    <t>R9/136/2/3/1/60</t>
  </si>
  <si>
    <t>R9/272/2/3/1/60</t>
  </si>
  <si>
    <t>R9/408/2/3/1/60</t>
  </si>
  <si>
    <t>R9/136/3/3/1/60</t>
  </si>
  <si>
    <t>R9/272/3/3/1/60</t>
  </si>
  <si>
    <t>R9/408/3/3/1/60</t>
  </si>
  <si>
    <t>R9/136/4/3/1/60</t>
  </si>
  <si>
    <t>R9/272/4/3/1/60</t>
  </si>
  <si>
    <t>R9/408/4/3/1/60</t>
  </si>
  <si>
    <t>R9/136/5/3/1/60</t>
  </si>
  <si>
    <t>R9/272/5/3/1/60</t>
  </si>
  <si>
    <t>R9/408/5/3/1/60</t>
  </si>
  <si>
    <t>动态大M值(AMBD)</t>
  </si>
  <si>
    <t>动态大M值(Cplex)</t>
  </si>
  <si>
    <t>z_{lb} Found time(s)</t>
  </si>
  <si>
    <t>C25/180/2/3/1/120</t>
  </si>
  <si>
    <t>C25/360/2/3/1/120</t>
  </si>
  <si>
    <t>C25/540/2/3/1/120</t>
  </si>
  <si>
    <t>C25/180/3/3/1/120</t>
  </si>
  <si>
    <t>C25/360/3/3/1/120</t>
  </si>
  <si>
    <t>C25/540/3/3/1/120</t>
  </si>
  <si>
    <t>C25/180/4/3/1/120</t>
  </si>
  <si>
    <t>C25/360/4/3/1/120</t>
  </si>
  <si>
    <t>C25/540/4/3/1/120</t>
  </si>
  <si>
    <t>C25/180/5/3/1/120</t>
  </si>
  <si>
    <t>C25/360/5/3/1/120</t>
  </si>
  <si>
    <t>C25/540/5/3/1/120</t>
  </si>
  <si>
    <t>R25/240/2/3/1/120</t>
  </si>
  <si>
    <t>-</t>
  </si>
  <si>
    <t>R25/480/2/3/1/120</t>
  </si>
  <si>
    <t>R25/720/2/3/1/120</t>
  </si>
  <si>
    <t>R25/240/3/3/1/120</t>
  </si>
  <si>
    <t>R25/480/3/3/1/120</t>
  </si>
  <si>
    <t>R25/720/3/3/1/120</t>
  </si>
  <si>
    <t>R25/240/4/3/1/120</t>
  </si>
  <si>
    <t>R25/480/4/3/1/120</t>
  </si>
  <si>
    <t>R25/720/4/3/1/120</t>
  </si>
  <si>
    <t>R25/240/5/3/1/120</t>
  </si>
  <si>
    <t>R25/480/5/3/1/120</t>
  </si>
  <si>
    <t>R25/720/5/3/1/120</t>
  </si>
  <si>
    <t>ALNS(Jiang）</t>
  </si>
  <si>
    <t>动态大M值(CPLEX)</t>
  </si>
  <si>
    <t>C50/300/2/5/2/180</t>
  </si>
  <si>
    <t>C50/600/2/5/2/180</t>
  </si>
  <si>
    <t>C50/900/2/5/2/180</t>
  </si>
  <si>
    <t>C50/300/3/5/2/180</t>
  </si>
  <si>
    <t>C50/600/3/5/2/180</t>
  </si>
  <si>
    <t>C50/900/3/5/2/180</t>
  </si>
  <si>
    <t>C50/300/4/5/2/180</t>
  </si>
  <si>
    <t>C50/600/4/5/2/180</t>
  </si>
  <si>
    <t>C50/900/4/5/2/180</t>
  </si>
  <si>
    <t>C50/300/5/5/2/180</t>
  </si>
  <si>
    <t>C50/600/5/5/2/180</t>
  </si>
  <si>
    <t>C50/900/5/5/2/180</t>
  </si>
  <si>
    <t>Avg</t>
  </si>
  <si>
    <t>R50/295/2/5/2/180</t>
  </si>
  <si>
    <t>R50/590/2/5/2/180</t>
  </si>
  <si>
    <t>R50/885/2/5/2/180</t>
  </si>
  <si>
    <t>R50/295/3/5/2/180</t>
  </si>
  <si>
    <t>R50/590/3/5/2/180</t>
  </si>
  <si>
    <t>R50/885/3/5/2/180</t>
  </si>
  <si>
    <t>R50/295/4/5/2/180</t>
  </si>
  <si>
    <t>R50/590/4/5/2/180</t>
  </si>
  <si>
    <t>R50/885/4/5/2/180</t>
  </si>
  <si>
    <t>R50/295/5/5/2/180</t>
  </si>
  <si>
    <t>R50/590/5/5/2/180</t>
  </si>
  <si>
    <t>R50/885/5/5/2/180</t>
  </si>
  <si>
    <t>C75/400/2/10/3/180</t>
  </si>
  <si>
    <t>C75/800/2/10/3/180</t>
  </si>
  <si>
    <t>C75/1200/2/10/3/180</t>
  </si>
  <si>
    <t>C75/400/3/10/3/180</t>
  </si>
  <si>
    <t>C75/800/3/10/3/180</t>
  </si>
  <si>
    <t>C75/1200/3/10/3/180</t>
  </si>
  <si>
    <t>C75/400/4/10/3/180</t>
  </si>
  <si>
    <t>C75/800/4/10/3/180</t>
  </si>
  <si>
    <t>C75/1200/4/10/3/180</t>
  </si>
  <si>
    <t>C75/400/5/10/3/180</t>
  </si>
  <si>
    <t>C75/800/5/10/3/180</t>
  </si>
  <si>
    <t>C75/1200/5/10/3/180</t>
  </si>
  <si>
    <t>R75/405/2/10/3/180</t>
  </si>
  <si>
    <t>R75/810/2/10/3/180</t>
  </si>
  <si>
    <t>R75/1215/2/10/3/180</t>
  </si>
  <si>
    <t>R75/405/3/10/3/180</t>
  </si>
  <si>
    <t>R75/810/3/10/3/180</t>
  </si>
  <si>
    <t>R75/1215/3/10/3/180</t>
  </si>
  <si>
    <t>R50/405/4/10/3/180</t>
  </si>
  <si>
    <t>R50/810/4/10/3/180</t>
  </si>
  <si>
    <t>R50/1215/4/10/3/180</t>
  </si>
  <si>
    <t>R50/405/5/10/3/180</t>
  </si>
  <si>
    <t>R50/810/5/10/3/180</t>
  </si>
  <si>
    <t>R50/1215/5/10/3/180</t>
  </si>
  <si>
    <t>C100/550/2/10/3/240</t>
  </si>
  <si>
    <t>C100/1100/2/10/3/240</t>
  </si>
  <si>
    <t>C100/1650/2/10/3/240</t>
  </si>
  <si>
    <t>C100/550/3/10/3/240</t>
  </si>
  <si>
    <t>C100/1100/3/10/3/240</t>
  </si>
  <si>
    <t>C100/1650/3/10/3/240</t>
  </si>
  <si>
    <t>C100/550/4/10/3/240</t>
  </si>
  <si>
    <t>C100/1100/4/10/3/240</t>
  </si>
  <si>
    <t>C100/1650/4/10/3/240</t>
  </si>
  <si>
    <t>C100/550/5/10/3/240</t>
  </si>
  <si>
    <t>C100/1100/5/10/3/240</t>
  </si>
  <si>
    <t>C100/1650/5/10/3/240</t>
  </si>
  <si>
    <t>R100/505/2/10/3/180</t>
  </si>
  <si>
    <t>R100/1010/2/10/3/180</t>
  </si>
  <si>
    <t>R100/1515/2/10/3/180</t>
  </si>
  <si>
    <t>R100/505/3/10/3/180</t>
  </si>
  <si>
    <t>R100/1010/3/10/3/180</t>
  </si>
  <si>
    <t>R100/1515/3/10/3/180</t>
  </si>
  <si>
    <t>R100/505/4/10/3/180</t>
  </si>
  <si>
    <t>R100/1010/4/10/3/180</t>
  </si>
  <si>
    <t>R100/1515/4/10/3/180</t>
  </si>
  <si>
    <t>R100/505/5/10/3/180</t>
  </si>
  <si>
    <t>R100/1010/5/10/3/180</t>
  </si>
  <si>
    <t>R100/1515/5/10/3/180</t>
  </si>
  <si>
    <t>CPLEX</t>
  </si>
  <si>
    <t>ALNS(其他文章）</t>
  </si>
  <si>
    <t>B9/90/2/3/2/60</t>
  </si>
  <si>
    <t>B9/160/2/3/2/60</t>
  </si>
  <si>
    <t>B9/270/2/3/2/60</t>
  </si>
  <si>
    <t>B9/90/3/3/2/60</t>
  </si>
  <si>
    <t>B9/160/3/3/2/60</t>
  </si>
  <si>
    <t>B9/270/3/3/2/60</t>
  </si>
  <si>
    <t>B9/90/4/3/2/60</t>
  </si>
  <si>
    <t>B9/160/4/3/2/60</t>
  </si>
  <si>
    <t>B9/270/4/3/2/60</t>
  </si>
  <si>
    <t>B9/90/5/3/2/60</t>
  </si>
  <si>
    <t>B9/160/5/3/2/60</t>
  </si>
  <si>
    <t>B9/270/5/3/2/60</t>
  </si>
  <si>
    <t>B6/60/2/3/2/40</t>
  </si>
  <si>
    <t>B6/120/2/3/2/40</t>
  </si>
  <si>
    <t>B6/180/2/3/2/40</t>
  </si>
  <si>
    <t>B6/60/3/3/2/40</t>
  </si>
  <si>
    <t>B6/120/3/3/2/40</t>
  </si>
  <si>
    <t>B6/180/3/3/2/40</t>
  </si>
  <si>
    <t>B6/60/4/3/2/40</t>
  </si>
  <si>
    <t>B6/120/4/3/2/40</t>
  </si>
  <si>
    <t>B6/180/4/3/2/40</t>
  </si>
  <si>
    <t>B6/60/5/3/2/40</t>
  </si>
  <si>
    <t>B6/120/5/3/2/40</t>
  </si>
  <si>
    <t>B6/180/5/3/2/40</t>
  </si>
  <si>
    <t>B25/240/2/3/2/120</t>
  </si>
  <si>
    <t>B25/480/2/3/2/120</t>
  </si>
  <si>
    <t>B25/720/2/3/2/120</t>
  </si>
  <si>
    <t>B25/240/3/3/2/120</t>
  </si>
  <si>
    <t>B25/480/3/3/2/120</t>
  </si>
  <si>
    <t>B25/720/3/3/2/120</t>
  </si>
  <si>
    <t>B25/240/4/3/2/120</t>
  </si>
  <si>
    <t>B25/480/4/3/2/120</t>
  </si>
  <si>
    <t>B25/720/4/3/2/120</t>
  </si>
  <si>
    <t>B25/240/5/3/2/120</t>
  </si>
  <si>
    <t>B25/480/5/3/2/120</t>
  </si>
  <si>
    <t>B25/720/5/3/2/120</t>
  </si>
  <si>
    <t>B50/295/2/5/2/180</t>
  </si>
  <si>
    <t>B50/590/2/5/2/180</t>
  </si>
  <si>
    <t>B50/885/2/5/2/180</t>
  </si>
  <si>
    <t>B50/295/3/5/2/180</t>
  </si>
  <si>
    <t>B50/590/3/5/2/180</t>
  </si>
  <si>
    <t>B50/885/3/5/2/180</t>
  </si>
  <si>
    <t>B50/295/4/5/2/180</t>
  </si>
  <si>
    <t>B50/590/4/5/2/180</t>
  </si>
  <si>
    <t>B50/885/4/5/2/180</t>
  </si>
  <si>
    <t>B50/295/5/5/2/180</t>
  </si>
  <si>
    <t>B50/590/5/5/2/180</t>
  </si>
  <si>
    <t>B50/885/5/5/2/180</t>
  </si>
  <si>
    <t>C9/90/2/3/2/60</t>
  </si>
  <si>
    <t>C9/180/2/3/2/60</t>
  </si>
  <si>
    <t>C9/270/2/3/2/60</t>
  </si>
  <si>
    <t>C9/90/3/3/2/60</t>
  </si>
  <si>
    <t>C9/180/3/3/2/60</t>
  </si>
  <si>
    <t>C9/270/3/3/2/60</t>
  </si>
  <si>
    <t>C9/90/4/3/2/60</t>
  </si>
  <si>
    <t>C9/180/4/3/2/60</t>
  </si>
  <si>
    <t>C9/270/4/3/2/60</t>
  </si>
  <si>
    <t>C9/90/5/3/2/60</t>
  </si>
  <si>
    <t>C9/180/5/3/2/60</t>
  </si>
  <si>
    <t>C9/270/5/3/2/60</t>
  </si>
  <si>
    <t>C6/80/2/3/2/40</t>
  </si>
  <si>
    <t>C6/160/2/3/2/40</t>
  </si>
  <si>
    <t>C6/240/2/3/2/40</t>
  </si>
  <si>
    <t>C6/80/3/3/2/40</t>
  </si>
  <si>
    <t>C6/160/3/3/2/40</t>
  </si>
  <si>
    <t>C6/240/3/3/2/40</t>
  </si>
  <si>
    <t>C6/80/4/3/2/40</t>
  </si>
  <si>
    <t>C6/160/4/3/2/40</t>
  </si>
  <si>
    <t>C6/240/4/3/2/40</t>
  </si>
  <si>
    <t>C6/80/5/3/2/40</t>
  </si>
  <si>
    <t>C6/160/5/3/2/40</t>
  </si>
  <si>
    <t>C6/240/5/3/2/40</t>
  </si>
  <si>
    <t>C25/240/2/3/2/120</t>
  </si>
  <si>
    <t>C25/480/2/3/2/120</t>
  </si>
  <si>
    <t>C25/720/2/3/2/120</t>
  </si>
  <si>
    <t>C25/240/3/3/2/120</t>
  </si>
  <si>
    <t>C25/480/3/3/2/120</t>
  </si>
  <si>
    <t>C25/720/3/3/2/120</t>
  </si>
  <si>
    <t>C25/240/4/3/2/120</t>
  </si>
  <si>
    <t>C25/480/4/3/2/120</t>
  </si>
  <si>
    <t>C25/720/4/3/2/120</t>
  </si>
  <si>
    <t>C25/240/5/3/2/120</t>
  </si>
  <si>
    <t>C25/480/5/3/2/120</t>
  </si>
  <si>
    <t>C25/720/5/3/2/120</t>
  </si>
  <si>
    <t>C50/295/2/5/2/180</t>
  </si>
  <si>
    <t>C50/590/2/5/2/180</t>
  </si>
  <si>
    <t>C50/885/2/5/2/180</t>
  </si>
  <si>
    <t>C50/295/3/5/2/180</t>
  </si>
  <si>
    <t>C50/590/3/5/2/180</t>
  </si>
  <si>
    <t>C50/885/3/5/2/180</t>
  </si>
  <si>
    <t>C50/295/4/5/2/180</t>
  </si>
  <si>
    <t>C50/590/4/5/2/180</t>
  </si>
  <si>
    <t>C50/885/4/5/2/180</t>
  </si>
  <si>
    <t>C50/295/5/5/2/180</t>
  </si>
  <si>
    <t>C50/590/5/5/2/180</t>
  </si>
  <si>
    <t>C50/885/5/5/2/180</t>
  </si>
  <si>
    <t>D50/295/2/5/2/180</t>
  </si>
  <si>
    <t>D50/590/2/5/2/180</t>
  </si>
  <si>
    <t>D50/885/2/5/2/180</t>
  </si>
  <si>
    <t>D50/295/3/5/2/180</t>
  </si>
  <si>
    <t>D50/590/3/5/2/180</t>
  </si>
  <si>
    <t>D50/885/3/5/2/180</t>
  </si>
  <si>
    <t>D50/295/4/5/2/180</t>
  </si>
  <si>
    <t>D50/590/4/5/2/180</t>
  </si>
  <si>
    <t>D50/885/4/5/2/180</t>
  </si>
  <si>
    <t>D50/295/5/5/2/180</t>
  </si>
  <si>
    <t>D50/590/5/5/2/180</t>
  </si>
  <si>
    <t>D50/885/5/5/2/180</t>
  </si>
  <si>
    <t>D25/240/2/3/2/120</t>
  </si>
  <si>
    <t>D25/480/2/3/2/120</t>
  </si>
  <si>
    <t>D25/720/2/3/2/120</t>
  </si>
  <si>
    <t>D25/240/3/3/2/120</t>
  </si>
  <si>
    <t>D25/480/3/3/2/120</t>
  </si>
  <si>
    <t>D25/720/3/3/2/120</t>
  </si>
  <si>
    <t>D25/240/4/3/2/120</t>
  </si>
  <si>
    <t>D25/480/4/3/2/120</t>
  </si>
  <si>
    <t>D25/720/4/3/2/120</t>
  </si>
  <si>
    <t>D25/240/5/3/2/120</t>
  </si>
  <si>
    <t>D25/480/5/3/2/120</t>
  </si>
  <si>
    <t>D25/720/5/3/2/120</t>
  </si>
  <si>
    <t>D9/90/2/3/2/60</t>
  </si>
  <si>
    <t>D9/180/2/3/2/60</t>
  </si>
  <si>
    <t>D9/270/2/3/2/60</t>
  </si>
  <si>
    <t>D9/90/3/3/2/60</t>
  </si>
  <si>
    <t>D9/180/3/3/2/60</t>
  </si>
  <si>
    <t>D9/270/3/3/2/60</t>
  </si>
  <si>
    <t>D9/90/4/3/2/60</t>
  </si>
  <si>
    <t>D9/180/4/3/2/60</t>
  </si>
  <si>
    <t>D9/270/4/3/2/60</t>
  </si>
  <si>
    <t>D9/90/5/3/2/60</t>
  </si>
  <si>
    <t>D9/180/5/3/2/60</t>
  </si>
  <si>
    <t>D9/270/5/3/2/60</t>
  </si>
  <si>
    <t>D6/80/2/3/2/40</t>
  </si>
  <si>
    <t>D6/160/2/3/2/40</t>
  </si>
  <si>
    <t>D6/240/2/3/2/40</t>
  </si>
  <si>
    <t>D6/80/3/3/2/40</t>
  </si>
  <si>
    <t>D6/160/3/3/2/40</t>
  </si>
  <si>
    <t>D6/240/3/3/2/40</t>
  </si>
  <si>
    <t>D6/80/4/3/2/40</t>
  </si>
  <si>
    <t>D6/160/4/3/2/40</t>
  </si>
  <si>
    <t>D6/240/4/3/2/40</t>
  </si>
  <si>
    <t>D6/80/5/3/2/40</t>
  </si>
  <si>
    <t>D6/160/5/3/2/40</t>
  </si>
  <si>
    <t>D6/240/5/3/2/40</t>
  </si>
  <si>
    <t>Found time(s)</t>
  </si>
  <si>
    <t>E9/90/2/3/2/50</t>
  </si>
  <si>
    <t>E9/180/2/3/2/50</t>
  </si>
  <si>
    <t>E9/270/2/3/2/50</t>
  </si>
  <si>
    <t>E9/90/3/3/2/50</t>
  </si>
  <si>
    <t>E9/180/3/3/2/50</t>
  </si>
  <si>
    <t>E9/270/3/3/2/50</t>
  </si>
  <si>
    <t>E9/90/4/3/2/50</t>
  </si>
  <si>
    <t>E9/180/4/3/2/50</t>
  </si>
  <si>
    <t>E9/270/4/3/2/50</t>
  </si>
  <si>
    <t>E9/90/5/3/2/50</t>
  </si>
  <si>
    <t>E9/180/5/3/2/50</t>
  </si>
  <si>
    <t>E9/270/5/3/2/50</t>
  </si>
  <si>
    <t>E6/80/2/3/2/40</t>
  </si>
  <si>
    <t>E6/160/2/3/2/40</t>
  </si>
  <si>
    <t>E6/240/2/3/2/40</t>
  </si>
  <si>
    <t>E6/80/3/3/2/40</t>
  </si>
  <si>
    <t>E6/160/3/3/2/40</t>
  </si>
  <si>
    <t>E6/240/3/3/2/40</t>
  </si>
  <si>
    <t>E6/80/4/3/2/40</t>
  </si>
  <si>
    <t>E6/160/4/3/2/40</t>
  </si>
  <si>
    <t>E6/240/4/3/2/40</t>
  </si>
  <si>
    <t>E6/80/5/3/2/40</t>
  </si>
  <si>
    <t>E6/160/5/3/2/40</t>
  </si>
  <si>
    <t>E6/240/5/3/2/40</t>
  </si>
  <si>
    <t>E25/240/2/3/2/120</t>
  </si>
  <si>
    <t>E25/480/2/3/2/120</t>
  </si>
  <si>
    <t>E25/720/2/3/2/120</t>
  </si>
  <si>
    <t>E25/240/3/3/2/120</t>
  </si>
  <si>
    <t>E25/480/3/3/2/120</t>
  </si>
  <si>
    <t>E25/720/3/3/2/120</t>
  </si>
  <si>
    <t>E25/240/4/3/2/120</t>
  </si>
  <si>
    <t>E25/480/4/3/2/120</t>
  </si>
  <si>
    <t>E25/720/4/3/2/120</t>
  </si>
  <si>
    <t>E25/240/5/3/2/120</t>
  </si>
  <si>
    <t>E25/480/5/3/2/120</t>
  </si>
  <si>
    <t>E25/720/5/3/2/120</t>
  </si>
  <si>
    <t>E50/295/2/5/2/180</t>
  </si>
  <si>
    <t>E50/590/2/5/2/180</t>
  </si>
  <si>
    <t>E50/885/2/5/2/180</t>
  </si>
  <si>
    <t>E50/295/3/5/2/180</t>
  </si>
  <si>
    <t>E50/590/3/5/2/180</t>
  </si>
  <si>
    <t>E50/885/3/5/2/180</t>
  </si>
  <si>
    <t>N=25</t>
  </si>
  <si>
    <t>N=50</t>
  </si>
  <si>
    <t>N=100</t>
  </si>
  <si>
    <t>MSTS(Luo)</t>
  </si>
  <si>
    <t>Hybrid(本文）</t>
  </si>
  <si>
    <t>Inst.</t>
  </si>
  <si>
    <t>C_best</t>
  </si>
  <si>
    <t>C_avg</t>
  </si>
  <si>
    <t>T</t>
  </si>
  <si>
    <t>1-L-C101</t>
  </si>
  <si>
    <t>1-L-R101</t>
  </si>
  <si>
    <t>1-L-RC101</t>
  </si>
  <si>
    <t>1-M-C101</t>
  </si>
  <si>
    <t>1-M-R101</t>
  </si>
  <si>
    <t>1-M-RC101</t>
  </si>
  <si>
    <t>1-H-C101</t>
  </si>
  <si>
    <t>1-H-R101</t>
  </si>
  <si>
    <t>1-H-RC101</t>
  </si>
  <si>
    <t>Number of iterations</t>
  </si>
  <si>
    <t>Values</t>
  </si>
  <si>
    <t>Group</t>
  </si>
  <si>
    <t>BD-Preset Cut</t>
  </si>
  <si>
    <t>BD-local</t>
  </si>
  <si>
    <t>BD-Pareto</t>
  </si>
  <si>
    <t>Standard BD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</si>
</sst>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00_ "/>
    <numFmt numFmtId="178" formatCode="0.000_ "/>
    <numFmt numFmtId="179" formatCode="0.000000_ "/>
    <numFmt numFmtId="180" formatCode="0.0%"/>
    <numFmt numFmtId="181" formatCode="0.00_);[Red]\(0.00\)"/>
    <numFmt numFmtId="182" formatCode="0.00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right" vertical="center" wrapText="1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ill="1" applyAlignment="1">
      <alignment horizontal="justify" vertical="center" wrapText="1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horizontal="justify" vertical="center"/>
    </xf>
    <xf numFmtId="176" fontId="0" fillId="0" borderId="0" xfId="0" applyNumberFormat="1" applyFill="1" applyAlignment="1">
      <alignment horizontal="justify" vertical="center"/>
    </xf>
    <xf numFmtId="0" fontId="0" fillId="0" borderId="0" xfId="0" applyFont="1" applyFill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178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10" fontId="0" fillId="0" borderId="0" xfId="3" applyNumberFormat="1" applyFill="1">
      <alignment vertical="center"/>
    </xf>
    <xf numFmtId="180" fontId="0" fillId="0" borderId="0" xfId="3" applyNumberFormat="1" applyFill="1">
      <alignment vertical="center"/>
    </xf>
    <xf numFmtId="9" fontId="0" fillId="0" borderId="0" xfId="3" applyFill="1">
      <alignment vertical="center"/>
    </xf>
    <xf numFmtId="181" fontId="0" fillId="0" borderId="0" xfId="0" applyNumberFormat="1" applyFill="1">
      <alignment vertical="center"/>
    </xf>
    <xf numFmtId="0" fontId="0" fillId="0" borderId="0" xfId="0" applyFill="1" applyAlignment="1">
      <alignment vertical="center"/>
    </xf>
    <xf numFmtId="181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82" fontId="0" fillId="0" borderId="0" xfId="0" applyNumberFormat="1">
      <alignment vertical="center"/>
    </xf>
    <xf numFmtId="9" fontId="0" fillId="0" borderId="0" xfId="3" applyNumberFormat="1" applyFont="1" applyFill="1" applyBorder="1" applyAlignment="1" applyProtection="1">
      <alignment vertical="center"/>
    </xf>
    <xf numFmtId="0" fontId="1" fillId="0" borderId="0" xfId="0" applyFont="1" applyFill="1">
      <alignment vertical="center"/>
    </xf>
    <xf numFmtId="0" fontId="2" fillId="0" borderId="0" xfId="0" applyFont="1" applyFill="1">
      <alignment vertical="center"/>
    </xf>
    <xf numFmtId="10" fontId="2" fillId="0" borderId="0" xfId="0" applyNumberFormat="1" applyFont="1" applyFill="1">
      <alignment vertical="center"/>
    </xf>
    <xf numFmtId="10" fontId="0" fillId="0" borderId="0" xfId="0" applyNumberFormat="1" applyFill="1">
      <alignment vertical="center"/>
    </xf>
    <xf numFmtId="9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0" fillId="0" borderId="0" xfId="3" applyNumberFormat="1" applyFill="1">
      <alignment vertical="center"/>
    </xf>
    <xf numFmtId="10" fontId="0" fillId="0" borderId="0" xfId="3" applyNumberFormat="1" applyFill="1" applyAlignment="1">
      <alignment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aredStrings" Target="sharedStrings.xml"/><Relationship Id="rId14" Type="http://schemas.openxmlformats.org/officeDocument/2006/relationships/theme" Target="theme/theme1.xml"/><Relationship Id="rId13" Type="http://www.wps.cn/officeDocument/2021/sharedlinks" Target="sharedlink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opLeftCell="A3" workbookViewId="0">
      <selection activeCell="Q21" sqref="Q21"/>
    </sheetView>
  </sheetViews>
  <sheetFormatPr defaultColWidth="8.73148148148148" defaultRowHeight="14.4"/>
  <cols>
    <col min="1" max="1" width="21.3611111111111" style="24" customWidth="1"/>
    <col min="2" max="2" width="11.1851851851852" style="24" customWidth="1"/>
    <col min="3" max="3" width="8.73148148148148" style="24" customWidth="1"/>
    <col min="4" max="4" width="7.09259259259259" style="24" customWidth="1"/>
    <col min="5" max="5" width="8.36111111111111" style="24" customWidth="1"/>
    <col min="6" max="6" width="12.9074074074074" style="24" customWidth="1"/>
    <col min="7" max="7" width="8.73148148148148" style="24" customWidth="1"/>
    <col min="8" max="8" width="15.2685185185185" style="24" customWidth="1"/>
    <col min="9" max="10" width="8.73148148148148" style="24" customWidth="1"/>
    <col min="11" max="11" width="18.7314814814815" style="24" customWidth="1"/>
    <col min="12" max="14" width="8.73148148148148" style="24" customWidth="1"/>
    <col min="15" max="15" width="12.9074074074074" style="24" customWidth="1"/>
    <col min="16" max="16" width="26.5462962962963" style="24" customWidth="1"/>
    <col min="17" max="17" width="18.6388888888889" style="24" customWidth="1"/>
    <col min="18" max="16380" width="8.73148148148148" style="24"/>
    <col min="16381" max="16381" width="8.73148148148148" style="1"/>
    <col min="16382" max="16384" width="8.73148148148148" style="24"/>
  </cols>
  <sheetData>
    <row r="1" s="24" customFormat="1" spans="1:17">
      <c r="A1" s="24" t="s">
        <v>0</v>
      </c>
      <c r="B1" s="24" t="s">
        <v>1</v>
      </c>
      <c r="C1" s="24"/>
      <c r="D1" s="24"/>
      <c r="E1" s="24" t="s">
        <v>2</v>
      </c>
      <c r="F1" s="24" t="s">
        <v>3</v>
      </c>
      <c r="G1" s="24"/>
      <c r="H1" s="24" t="s">
        <v>2</v>
      </c>
      <c r="I1" s="24" t="s">
        <v>4</v>
      </c>
      <c r="J1" s="24"/>
      <c r="K1" s="24" t="s">
        <v>2</v>
      </c>
      <c r="L1" s="24" t="s">
        <v>5</v>
      </c>
      <c r="M1" s="24"/>
      <c r="N1" s="24"/>
      <c r="O1" s="24" t="s">
        <v>2</v>
      </c>
      <c r="P1" s="24" t="s">
        <v>6</v>
      </c>
      <c r="Q1" s="24" t="s">
        <v>7</v>
      </c>
    </row>
    <row r="2" s="24" customFormat="1" spans="1:14">
      <c r="A2" s="1"/>
      <c r="B2" s="24" t="s">
        <v>8</v>
      </c>
      <c r="C2" s="24" t="s">
        <v>9</v>
      </c>
      <c r="D2" s="24" t="s">
        <v>10</v>
      </c>
      <c r="E2" s="24"/>
      <c r="F2" s="24" t="s">
        <v>11</v>
      </c>
      <c r="G2" s="24" t="s">
        <v>12</v>
      </c>
      <c r="I2" s="24" t="s">
        <v>11</v>
      </c>
      <c r="J2" s="24" t="s">
        <v>12</v>
      </c>
      <c r="K2" s="24"/>
      <c r="L2" s="24" t="s">
        <v>11</v>
      </c>
      <c r="M2" s="24" t="s">
        <v>12</v>
      </c>
      <c r="N2" s="24" t="s">
        <v>10</v>
      </c>
    </row>
    <row r="3" s="24" customFormat="1" spans="1:17">
      <c r="A3" s="24" t="s">
        <v>13</v>
      </c>
      <c r="B3" s="35">
        <v>4.81</v>
      </c>
      <c r="C3" s="35">
        <v>4.81</v>
      </c>
      <c r="E3" s="24">
        <v>1.87</v>
      </c>
      <c r="F3" s="35">
        <v>4.81</v>
      </c>
      <c r="G3" s="35">
        <v>4.81</v>
      </c>
      <c r="H3" s="24">
        <v>2.32</v>
      </c>
      <c r="I3" s="35">
        <v>4.81</v>
      </c>
      <c r="J3" s="35">
        <v>4.81</v>
      </c>
      <c r="K3" s="24">
        <v>2.43</v>
      </c>
      <c r="L3" s="35">
        <v>4.81</v>
      </c>
      <c r="M3" s="35">
        <v>4.81</v>
      </c>
      <c r="N3" s="20">
        <v>0</v>
      </c>
      <c r="O3" s="24">
        <v>4.33</v>
      </c>
      <c r="P3" s="24">
        <v>5.62</v>
      </c>
      <c r="Q3" s="26">
        <v>3.71</v>
      </c>
    </row>
    <row r="4" s="24" customFormat="1" spans="1:17">
      <c r="A4" s="24" t="s">
        <v>14</v>
      </c>
      <c r="B4" s="35">
        <v>12.75</v>
      </c>
      <c r="C4" s="35">
        <v>12.75</v>
      </c>
      <c r="E4" s="24">
        <v>2.92</v>
      </c>
      <c r="F4" s="35">
        <v>12.75</v>
      </c>
      <c r="G4" s="35">
        <v>12.75</v>
      </c>
      <c r="H4" s="24">
        <v>2.45</v>
      </c>
      <c r="I4" s="35">
        <v>12.75</v>
      </c>
      <c r="J4" s="35">
        <v>12.75</v>
      </c>
      <c r="K4" s="24">
        <v>5.92</v>
      </c>
      <c r="L4" s="35">
        <v>12.75</v>
      </c>
      <c r="M4" s="35">
        <v>12.75</v>
      </c>
      <c r="N4" s="20">
        <v>0</v>
      </c>
      <c r="O4" s="24">
        <v>7.4</v>
      </c>
      <c r="P4" s="24">
        <v>6.22</v>
      </c>
      <c r="Q4" s="26">
        <v>2.04</v>
      </c>
    </row>
    <row r="5" s="24" customFormat="1" spans="1:17">
      <c r="A5" s="24" t="s">
        <v>15</v>
      </c>
      <c r="B5" s="35">
        <v>12.75</v>
      </c>
      <c r="C5" s="35">
        <v>12.75</v>
      </c>
      <c r="D5" s="24"/>
      <c r="E5" s="24">
        <v>2.57</v>
      </c>
      <c r="F5" s="35">
        <v>12.75</v>
      </c>
      <c r="G5" s="35">
        <v>12.75</v>
      </c>
      <c r="H5" s="24">
        <v>3.86</v>
      </c>
      <c r="I5" s="35">
        <v>12.75</v>
      </c>
      <c r="J5" s="35">
        <v>12.75</v>
      </c>
      <c r="K5" s="24">
        <v>3.92</v>
      </c>
      <c r="L5" s="35">
        <v>12.75</v>
      </c>
      <c r="M5" s="35">
        <v>12.75</v>
      </c>
      <c r="N5" s="20">
        <v>0</v>
      </c>
      <c r="O5" s="24">
        <v>4.17</v>
      </c>
      <c r="P5" s="24">
        <v>4.68</v>
      </c>
      <c r="Q5" s="26">
        <v>4.03</v>
      </c>
    </row>
    <row r="6" s="24" customFormat="1" spans="1:17">
      <c r="A6" s="24" t="s">
        <v>16</v>
      </c>
      <c r="B6" s="35">
        <v>9.01</v>
      </c>
      <c r="C6" s="35">
        <v>9.01</v>
      </c>
      <c r="E6" s="24">
        <v>1.61</v>
      </c>
      <c r="F6" s="35">
        <v>9.01</v>
      </c>
      <c r="G6" s="35">
        <v>9.01</v>
      </c>
      <c r="H6" s="24">
        <v>1.83</v>
      </c>
      <c r="I6" s="35">
        <v>9.01</v>
      </c>
      <c r="J6" s="35">
        <v>9.01</v>
      </c>
      <c r="K6" s="24">
        <v>2.09</v>
      </c>
      <c r="L6" s="35">
        <v>9.01</v>
      </c>
      <c r="M6" s="35">
        <v>9.01</v>
      </c>
      <c r="N6" s="20">
        <v>0</v>
      </c>
      <c r="O6" s="24">
        <v>4.69</v>
      </c>
      <c r="P6" s="24">
        <v>4.07</v>
      </c>
      <c r="Q6" s="26">
        <v>1.88</v>
      </c>
    </row>
    <row r="7" s="24" customFormat="1" spans="1:17">
      <c r="A7" s="24" t="s">
        <v>17</v>
      </c>
      <c r="B7" s="35">
        <v>14.97</v>
      </c>
      <c r="C7" s="35">
        <v>14.97</v>
      </c>
      <c r="E7" s="24">
        <v>0.65</v>
      </c>
      <c r="F7" s="35">
        <v>14.97</v>
      </c>
      <c r="G7" s="35">
        <v>14.97</v>
      </c>
      <c r="H7" s="24">
        <v>1.1</v>
      </c>
      <c r="I7" s="35">
        <v>14.97</v>
      </c>
      <c r="J7" s="35">
        <v>14.97</v>
      </c>
      <c r="K7" s="24">
        <v>1.45</v>
      </c>
      <c r="L7" s="35">
        <v>14.97</v>
      </c>
      <c r="M7" s="35">
        <v>14.97</v>
      </c>
      <c r="N7" s="20">
        <v>0</v>
      </c>
      <c r="O7" s="24">
        <v>4.42</v>
      </c>
      <c r="P7" s="24">
        <v>3.93</v>
      </c>
      <c r="Q7" s="26">
        <v>1.08</v>
      </c>
    </row>
    <row r="8" s="24" customFormat="1" spans="1:17">
      <c r="A8" s="24" t="s">
        <v>18</v>
      </c>
      <c r="B8" s="35">
        <v>14.97</v>
      </c>
      <c r="C8" s="35">
        <v>14.97</v>
      </c>
      <c r="E8" s="24">
        <v>2.66</v>
      </c>
      <c r="F8" s="35">
        <v>14.97</v>
      </c>
      <c r="G8" s="35">
        <v>14.97</v>
      </c>
      <c r="H8" s="24">
        <v>3.73</v>
      </c>
      <c r="I8" s="35">
        <v>14.97</v>
      </c>
      <c r="J8" s="35">
        <v>14.97</v>
      </c>
      <c r="K8" s="24">
        <v>4.01</v>
      </c>
      <c r="L8" s="35">
        <v>14.97</v>
      </c>
      <c r="M8" s="35">
        <v>14.97</v>
      </c>
      <c r="N8" s="20">
        <v>0</v>
      </c>
      <c r="O8" s="24">
        <v>4.68</v>
      </c>
      <c r="P8" s="24">
        <v>4.44</v>
      </c>
      <c r="Q8" s="26">
        <v>4.04</v>
      </c>
    </row>
    <row r="9" s="24" customFormat="1" spans="1:17">
      <c r="A9" s="24" t="s">
        <v>19</v>
      </c>
      <c r="B9" s="35">
        <v>12.61</v>
      </c>
      <c r="C9" s="35">
        <v>12.61</v>
      </c>
      <c r="E9" s="24">
        <v>2.22</v>
      </c>
      <c r="F9" s="35">
        <v>12.61</v>
      </c>
      <c r="G9" s="35">
        <v>12.61</v>
      </c>
      <c r="H9" s="24">
        <v>1.3</v>
      </c>
      <c r="I9" s="35">
        <v>12.61</v>
      </c>
      <c r="J9" s="35">
        <v>12.61</v>
      </c>
      <c r="K9" s="24">
        <v>5.57</v>
      </c>
      <c r="L9" s="35">
        <v>12.61</v>
      </c>
      <c r="M9" s="35">
        <v>12.61</v>
      </c>
      <c r="N9" s="20">
        <v>0</v>
      </c>
      <c r="O9" s="24">
        <v>5.73</v>
      </c>
      <c r="P9" s="26">
        <v>3.9</v>
      </c>
      <c r="Q9" s="26">
        <v>1.05</v>
      </c>
    </row>
    <row r="10" s="24" customFormat="1" spans="1:17">
      <c r="A10" s="24" t="s">
        <v>20</v>
      </c>
      <c r="B10" s="35">
        <v>14.97</v>
      </c>
      <c r="C10" s="35">
        <v>14.97</v>
      </c>
      <c r="D10" s="35"/>
      <c r="E10" s="24">
        <v>3.72</v>
      </c>
      <c r="F10" s="35">
        <v>14.97</v>
      </c>
      <c r="G10" s="35">
        <v>14.97</v>
      </c>
      <c r="H10" s="24">
        <v>4.08</v>
      </c>
      <c r="I10" s="35">
        <v>14.97</v>
      </c>
      <c r="J10" s="35">
        <v>14.97</v>
      </c>
      <c r="K10" s="24">
        <v>4.74</v>
      </c>
      <c r="L10" s="35">
        <v>14.97</v>
      </c>
      <c r="M10" s="35">
        <v>14.97</v>
      </c>
      <c r="N10" s="20">
        <v>0</v>
      </c>
      <c r="O10" s="24">
        <v>5.66</v>
      </c>
      <c r="P10" s="24">
        <v>4.84</v>
      </c>
      <c r="Q10" s="26">
        <v>5.06</v>
      </c>
    </row>
    <row r="11" s="24" customFormat="1" spans="1:17">
      <c r="A11" s="24" t="s">
        <v>21</v>
      </c>
      <c r="B11" s="35">
        <v>14.97</v>
      </c>
      <c r="C11" s="35">
        <v>14.97</v>
      </c>
      <c r="D11" s="35"/>
      <c r="E11" s="24">
        <v>2.22</v>
      </c>
      <c r="F11" s="35">
        <v>14.97</v>
      </c>
      <c r="G11" s="35">
        <v>14.97</v>
      </c>
      <c r="H11" s="24">
        <v>2.62</v>
      </c>
      <c r="I11" s="35">
        <v>14.97</v>
      </c>
      <c r="J11" s="35">
        <v>14.97</v>
      </c>
      <c r="K11" s="24">
        <v>3.74</v>
      </c>
      <c r="L11" s="35">
        <v>14.97</v>
      </c>
      <c r="M11" s="35">
        <v>14.97</v>
      </c>
      <c r="N11" s="20">
        <v>0</v>
      </c>
      <c r="O11" s="24">
        <v>4.09</v>
      </c>
      <c r="P11" s="24">
        <v>4.16</v>
      </c>
      <c r="Q11" s="26">
        <v>2.46</v>
      </c>
    </row>
    <row r="12" s="24" customFormat="1" spans="1:17">
      <c r="A12" s="24" t="s">
        <v>22</v>
      </c>
      <c r="B12" s="35">
        <v>12.61</v>
      </c>
      <c r="C12" s="35">
        <v>12.61</v>
      </c>
      <c r="D12" s="24"/>
      <c r="E12" s="24">
        <v>1.75</v>
      </c>
      <c r="F12" s="35">
        <v>12.61</v>
      </c>
      <c r="G12" s="35">
        <v>12.61</v>
      </c>
      <c r="H12" s="24">
        <v>2.14</v>
      </c>
      <c r="I12" s="35">
        <v>12.61</v>
      </c>
      <c r="J12" s="35">
        <v>12.61</v>
      </c>
      <c r="K12" s="24">
        <v>2.26</v>
      </c>
      <c r="L12" s="35">
        <v>12.61</v>
      </c>
      <c r="M12" s="35">
        <v>12.61</v>
      </c>
      <c r="N12" s="20">
        <v>0</v>
      </c>
      <c r="O12" s="24">
        <v>3.78</v>
      </c>
      <c r="P12" s="24">
        <v>3.69</v>
      </c>
      <c r="Q12" s="26">
        <v>2.08904761904762</v>
      </c>
    </row>
    <row r="13" s="24" customFormat="1" spans="1:17">
      <c r="A13" s="24" t="s">
        <v>23</v>
      </c>
      <c r="B13" s="35">
        <v>12.61</v>
      </c>
      <c r="C13" s="35">
        <v>12.61</v>
      </c>
      <c r="E13" s="24">
        <v>4.93</v>
      </c>
      <c r="F13" s="35">
        <v>12.61</v>
      </c>
      <c r="G13" s="35">
        <v>12.61</v>
      </c>
      <c r="H13" s="24">
        <v>7.05</v>
      </c>
      <c r="I13" s="35">
        <v>12.61</v>
      </c>
      <c r="J13" s="35">
        <v>12.61</v>
      </c>
      <c r="K13" s="24">
        <v>7.79</v>
      </c>
      <c r="L13" s="35">
        <v>12.61</v>
      </c>
      <c r="M13" s="35">
        <v>12.61</v>
      </c>
      <c r="N13" s="20">
        <v>0</v>
      </c>
      <c r="O13" s="24">
        <v>8.76</v>
      </c>
      <c r="P13" s="24">
        <v>7.61</v>
      </c>
      <c r="Q13" s="26">
        <v>5.51</v>
      </c>
    </row>
    <row r="14" s="24" customFormat="1" spans="1:17">
      <c r="A14" s="24" t="s">
        <v>24</v>
      </c>
      <c r="B14" s="35">
        <v>12.61</v>
      </c>
      <c r="C14" s="35">
        <v>12.61</v>
      </c>
      <c r="E14" s="24">
        <v>2.48</v>
      </c>
      <c r="F14" s="35">
        <v>12.61</v>
      </c>
      <c r="G14" s="35">
        <v>12.61</v>
      </c>
      <c r="H14" s="24">
        <v>4.52</v>
      </c>
      <c r="I14" s="35">
        <v>12.61</v>
      </c>
      <c r="J14" s="35">
        <v>12.61</v>
      </c>
      <c r="K14" s="24">
        <v>5.13</v>
      </c>
      <c r="L14" s="35">
        <v>12.61</v>
      </c>
      <c r="M14" s="35">
        <v>12.61</v>
      </c>
      <c r="N14" s="20">
        <v>0</v>
      </c>
      <c r="O14" s="24">
        <v>6.27</v>
      </c>
      <c r="P14" s="24">
        <v>5.27</v>
      </c>
      <c r="Q14" s="26">
        <v>3.79910685805423</v>
      </c>
    </row>
    <row r="15" s="24" customFormat="1" spans="1:17">
      <c r="A15" s="24" t="s">
        <v>25</v>
      </c>
      <c r="B15" s="35">
        <f>AVERAGE(B3:B14)</f>
        <v>12.47</v>
      </c>
      <c r="C15" s="35">
        <f>AVERAGE(C3:C14)</f>
        <v>12.47</v>
      </c>
      <c r="E15" s="26">
        <f t="shared" ref="E15:Q15" si="0">AVERAGE(E3:E14)</f>
        <v>2.46666666666667</v>
      </c>
      <c r="F15" s="36">
        <f t="shared" si="0"/>
        <v>12.47</v>
      </c>
      <c r="G15" s="36">
        <f t="shared" si="0"/>
        <v>12.47</v>
      </c>
      <c r="H15" s="26">
        <f t="shared" si="0"/>
        <v>3.08333333333333</v>
      </c>
      <c r="I15" s="35">
        <f t="shared" si="0"/>
        <v>12.47</v>
      </c>
      <c r="J15" s="35">
        <f t="shared" si="0"/>
        <v>12.47</v>
      </c>
      <c r="K15" s="36">
        <f t="shared" si="0"/>
        <v>4.0875</v>
      </c>
      <c r="L15" s="35">
        <f t="shared" si="0"/>
        <v>12.47</v>
      </c>
      <c r="M15" s="35">
        <f t="shared" si="0"/>
        <v>12.47</v>
      </c>
      <c r="N15" s="35">
        <f t="shared" si="0"/>
        <v>0</v>
      </c>
      <c r="O15" s="26">
        <f t="shared" si="0"/>
        <v>5.33166666666667</v>
      </c>
      <c r="P15" s="26">
        <f t="shared" si="0"/>
        <v>4.86916666666667</v>
      </c>
      <c r="Q15" s="26">
        <f t="shared" si="0"/>
        <v>3.06234620642515</v>
      </c>
    </row>
    <row r="16" s="24" customFormat="1" spans="2:17">
      <c r="B16" s="24" t="s">
        <v>8</v>
      </c>
      <c r="C16" s="24" t="s">
        <v>9</v>
      </c>
      <c r="D16" s="24"/>
      <c r="E16" s="24"/>
      <c r="F16" s="24" t="s">
        <v>11</v>
      </c>
      <c r="G16" s="24" t="s">
        <v>12</v>
      </c>
      <c r="I16" s="24" t="s">
        <v>11</v>
      </c>
      <c r="J16" s="24" t="s">
        <v>12</v>
      </c>
      <c r="N16" s="20"/>
      <c r="O16" s="24"/>
      <c r="Q16" s="26"/>
    </row>
    <row r="17" s="24" customFormat="1" spans="1:17">
      <c r="A17" s="24" t="s">
        <v>26</v>
      </c>
      <c r="B17" s="24">
        <v>15.03</v>
      </c>
      <c r="C17" s="24">
        <v>15.03</v>
      </c>
      <c r="E17" s="24">
        <v>1.03</v>
      </c>
      <c r="F17" s="24">
        <v>15.03</v>
      </c>
      <c r="G17" s="24">
        <v>15.03</v>
      </c>
      <c r="H17" s="24">
        <v>2.46</v>
      </c>
      <c r="I17" s="24">
        <v>15.03</v>
      </c>
      <c r="J17" s="24">
        <v>15.03</v>
      </c>
      <c r="K17" s="24">
        <v>2.66</v>
      </c>
      <c r="L17" s="24">
        <v>15.03</v>
      </c>
      <c r="M17" s="24">
        <v>15.03</v>
      </c>
      <c r="N17" s="20">
        <v>0</v>
      </c>
      <c r="O17" s="24">
        <v>3.86</v>
      </c>
      <c r="P17" s="24">
        <v>4.08</v>
      </c>
      <c r="Q17" s="26">
        <v>2.57</v>
      </c>
    </row>
    <row r="18" s="24" customFormat="1" spans="1:17">
      <c r="A18" s="24" t="s">
        <v>27</v>
      </c>
      <c r="B18" s="24">
        <v>16.93</v>
      </c>
      <c r="C18" s="24">
        <v>16.93</v>
      </c>
      <c r="E18" s="24">
        <v>1.76</v>
      </c>
      <c r="F18" s="24">
        <v>16.93</v>
      </c>
      <c r="G18" s="24">
        <v>16.93</v>
      </c>
      <c r="H18" s="24">
        <v>3.98</v>
      </c>
      <c r="I18" s="24">
        <v>16.93</v>
      </c>
      <c r="J18" s="24">
        <v>16.93</v>
      </c>
      <c r="K18" s="24">
        <v>4.95</v>
      </c>
      <c r="L18" s="24">
        <v>16.93</v>
      </c>
      <c r="M18" s="24">
        <v>16.93</v>
      </c>
      <c r="N18" s="20">
        <v>0</v>
      </c>
      <c r="O18" s="24">
        <v>5.14</v>
      </c>
      <c r="P18" s="24">
        <v>4.92</v>
      </c>
      <c r="Q18" s="26">
        <v>3.83</v>
      </c>
    </row>
    <row r="19" s="24" customFormat="1" spans="1:17">
      <c r="A19" s="24" t="s">
        <v>28</v>
      </c>
      <c r="B19" s="24">
        <v>16.93</v>
      </c>
      <c r="C19" s="24">
        <v>16.93</v>
      </c>
      <c r="E19" s="24">
        <v>1.06</v>
      </c>
      <c r="F19" s="24">
        <v>16.93</v>
      </c>
      <c r="G19" s="24">
        <v>16.93</v>
      </c>
      <c r="H19" s="24">
        <v>1.48</v>
      </c>
      <c r="I19" s="24">
        <v>16.93</v>
      </c>
      <c r="J19" s="24">
        <v>16.93</v>
      </c>
      <c r="K19" s="24">
        <v>3.64</v>
      </c>
      <c r="L19" s="24">
        <v>16.93</v>
      </c>
      <c r="M19" s="24">
        <v>16.93</v>
      </c>
      <c r="N19" s="20">
        <v>0</v>
      </c>
      <c r="O19" s="24">
        <v>3.84</v>
      </c>
      <c r="P19" s="24">
        <v>3.91</v>
      </c>
      <c r="Q19" s="26">
        <v>1.51</v>
      </c>
    </row>
    <row r="20" s="24" customFormat="1" spans="1:17">
      <c r="A20" s="24" t="s">
        <v>29</v>
      </c>
      <c r="B20" s="35">
        <v>18.42</v>
      </c>
      <c r="C20" s="35">
        <v>18.42</v>
      </c>
      <c r="E20" s="24">
        <v>1.19</v>
      </c>
      <c r="F20" s="35">
        <v>18.42</v>
      </c>
      <c r="G20" s="35">
        <v>18.42</v>
      </c>
      <c r="H20" s="24">
        <v>1.08</v>
      </c>
      <c r="I20" s="35">
        <v>18.42</v>
      </c>
      <c r="J20" s="35">
        <v>18.42</v>
      </c>
      <c r="K20" s="24">
        <v>4.03</v>
      </c>
      <c r="L20" s="35">
        <v>18.42</v>
      </c>
      <c r="M20" s="35">
        <v>18.42</v>
      </c>
      <c r="N20" s="20">
        <v>0</v>
      </c>
      <c r="O20" s="24">
        <v>4.31</v>
      </c>
      <c r="P20" s="24">
        <v>4.01</v>
      </c>
      <c r="Q20" s="26">
        <v>1.01</v>
      </c>
    </row>
    <row r="21" s="24" customFormat="1" spans="1:17">
      <c r="A21" s="24" t="s">
        <v>30</v>
      </c>
      <c r="B21" s="35">
        <v>18.42</v>
      </c>
      <c r="C21" s="35">
        <v>18.42</v>
      </c>
      <c r="E21" s="24">
        <v>1.68</v>
      </c>
      <c r="F21" s="35">
        <v>18.42</v>
      </c>
      <c r="G21" s="35">
        <v>18.42</v>
      </c>
      <c r="H21" s="24">
        <v>2.14</v>
      </c>
      <c r="I21" s="35">
        <v>18.42</v>
      </c>
      <c r="J21" s="35">
        <v>18.42</v>
      </c>
      <c r="K21" s="24">
        <v>3.9</v>
      </c>
      <c r="L21" s="35">
        <v>18.42</v>
      </c>
      <c r="M21" s="35">
        <v>18.42</v>
      </c>
      <c r="N21" s="20">
        <v>0</v>
      </c>
      <c r="O21" s="24">
        <v>4.68</v>
      </c>
      <c r="P21" s="24">
        <v>4.55</v>
      </c>
      <c r="Q21" s="26">
        <v>2.09</v>
      </c>
    </row>
    <row r="22" s="24" customFormat="1" spans="1:17">
      <c r="A22" s="24" t="s">
        <v>31</v>
      </c>
      <c r="B22" s="35">
        <v>18.42</v>
      </c>
      <c r="C22" s="35">
        <v>18.42</v>
      </c>
      <c r="E22" s="24">
        <v>0.96</v>
      </c>
      <c r="F22" s="35">
        <v>18.42</v>
      </c>
      <c r="G22" s="35">
        <v>18.42</v>
      </c>
      <c r="H22" s="24">
        <v>1.16</v>
      </c>
      <c r="I22" s="35">
        <v>18.42</v>
      </c>
      <c r="J22" s="35">
        <v>18.42</v>
      </c>
      <c r="K22" s="24">
        <v>3.46</v>
      </c>
      <c r="L22" s="35">
        <v>18.42</v>
      </c>
      <c r="M22" s="35">
        <v>18.42</v>
      </c>
      <c r="N22" s="20">
        <v>0</v>
      </c>
      <c r="O22" s="24">
        <v>4.36</v>
      </c>
      <c r="P22" s="24">
        <v>3.98</v>
      </c>
      <c r="Q22" s="26">
        <v>1.06</v>
      </c>
    </row>
    <row r="23" s="24" customFormat="1" spans="1:17">
      <c r="A23" s="24" t="s">
        <v>32</v>
      </c>
      <c r="B23" s="41">
        <v>19.076</v>
      </c>
      <c r="C23" s="41">
        <v>19.076</v>
      </c>
      <c r="E23" s="24">
        <v>1.23</v>
      </c>
      <c r="F23" s="41">
        <v>19.076</v>
      </c>
      <c r="G23" s="41">
        <v>19.076</v>
      </c>
      <c r="H23" s="26">
        <v>3.03</v>
      </c>
      <c r="I23" s="41">
        <v>19.076</v>
      </c>
      <c r="J23" s="41">
        <v>19.076</v>
      </c>
      <c r="K23" s="24">
        <v>3.12</v>
      </c>
      <c r="L23" s="41">
        <v>19.076</v>
      </c>
      <c r="M23" s="41">
        <v>19.076</v>
      </c>
      <c r="N23" s="20">
        <v>0</v>
      </c>
      <c r="O23" s="24">
        <v>4.19</v>
      </c>
      <c r="P23" s="24">
        <v>3.95</v>
      </c>
      <c r="Q23" s="26">
        <v>2.68</v>
      </c>
    </row>
    <row r="24" s="24" customFormat="1" spans="1:17">
      <c r="A24" s="24" t="s">
        <v>33</v>
      </c>
      <c r="B24" s="41">
        <v>19.076</v>
      </c>
      <c r="C24" s="41">
        <v>19.076</v>
      </c>
      <c r="E24" s="24">
        <v>0.94</v>
      </c>
      <c r="F24" s="41">
        <v>19.076</v>
      </c>
      <c r="G24" s="41">
        <v>19.076</v>
      </c>
      <c r="H24" s="24">
        <v>1.9</v>
      </c>
      <c r="I24" s="41">
        <v>19.076</v>
      </c>
      <c r="J24" s="41">
        <v>19.076</v>
      </c>
      <c r="K24" s="24">
        <v>3.75</v>
      </c>
      <c r="L24" s="41">
        <v>19.076</v>
      </c>
      <c r="M24" s="41">
        <v>19.076</v>
      </c>
      <c r="N24" s="20">
        <v>0</v>
      </c>
      <c r="O24" s="24">
        <v>4.39</v>
      </c>
      <c r="P24" s="24">
        <v>4.17</v>
      </c>
      <c r="Q24" s="26">
        <v>1.81</v>
      </c>
    </row>
    <row r="25" s="24" customFormat="1" spans="1:17">
      <c r="A25" s="24" t="s">
        <v>34</v>
      </c>
      <c r="B25" s="41">
        <v>19.076</v>
      </c>
      <c r="C25" s="41">
        <v>19.076</v>
      </c>
      <c r="E25" s="24">
        <v>1.33</v>
      </c>
      <c r="F25" s="41">
        <v>19.076</v>
      </c>
      <c r="G25" s="41">
        <v>19.076</v>
      </c>
      <c r="H25" s="24">
        <v>1.36</v>
      </c>
      <c r="I25" s="41">
        <v>19.076</v>
      </c>
      <c r="J25" s="41">
        <v>19.076</v>
      </c>
      <c r="K25" s="24">
        <v>3.57</v>
      </c>
      <c r="L25" s="41">
        <v>19.076</v>
      </c>
      <c r="M25" s="41">
        <v>19.076</v>
      </c>
      <c r="N25" s="20">
        <v>0</v>
      </c>
      <c r="O25" s="24">
        <v>3.97</v>
      </c>
      <c r="P25" s="24">
        <v>4.15</v>
      </c>
      <c r="Q25" s="26">
        <v>1.42</v>
      </c>
    </row>
    <row r="26" s="24" customFormat="1" spans="1:17">
      <c r="A26" s="24" t="s">
        <v>35</v>
      </c>
      <c r="B26" s="41">
        <v>19.076</v>
      </c>
      <c r="C26" s="41">
        <v>19.076</v>
      </c>
      <c r="E26" s="24">
        <v>1.98</v>
      </c>
      <c r="F26" s="41">
        <v>19.076</v>
      </c>
      <c r="G26" s="41">
        <v>19.076</v>
      </c>
      <c r="H26" s="24">
        <v>2.14</v>
      </c>
      <c r="I26" s="41">
        <v>19.076</v>
      </c>
      <c r="J26" s="41">
        <v>19.076</v>
      </c>
      <c r="K26" s="24">
        <v>3.09</v>
      </c>
      <c r="L26" s="41">
        <v>19.076</v>
      </c>
      <c r="M26" s="41">
        <v>19.076</v>
      </c>
      <c r="N26" s="20">
        <v>0</v>
      </c>
      <c r="O26" s="24">
        <v>4.19</v>
      </c>
      <c r="P26" s="24">
        <v>3.89</v>
      </c>
      <c r="Q26" s="26">
        <v>1.99</v>
      </c>
    </row>
    <row r="27" s="24" customFormat="1" spans="1:17">
      <c r="A27" s="24" t="s">
        <v>36</v>
      </c>
      <c r="B27" s="41">
        <v>19.076</v>
      </c>
      <c r="C27" s="41">
        <v>19.076</v>
      </c>
      <c r="E27" s="24">
        <v>2.13</v>
      </c>
      <c r="F27" s="41">
        <v>19.076</v>
      </c>
      <c r="G27" s="41">
        <v>19.076</v>
      </c>
      <c r="H27" s="24">
        <v>1.73</v>
      </c>
      <c r="I27" s="41">
        <v>19.076</v>
      </c>
      <c r="J27" s="41">
        <v>19.076</v>
      </c>
      <c r="K27" s="24">
        <v>3.26</v>
      </c>
      <c r="L27" s="41">
        <v>19.076</v>
      </c>
      <c r="M27" s="41">
        <v>19.076</v>
      </c>
      <c r="N27" s="20">
        <v>0</v>
      </c>
      <c r="O27" s="24">
        <v>4.1</v>
      </c>
      <c r="P27" s="24">
        <v>3.76</v>
      </c>
      <c r="Q27" s="26">
        <v>1.61</v>
      </c>
    </row>
    <row r="28" s="24" customFormat="1" spans="1:17">
      <c r="A28" s="24" t="s">
        <v>37</v>
      </c>
      <c r="B28" s="41">
        <v>19.076</v>
      </c>
      <c r="C28" s="41">
        <v>19.076</v>
      </c>
      <c r="E28" s="24">
        <v>1.86</v>
      </c>
      <c r="F28" s="41">
        <v>19.076</v>
      </c>
      <c r="G28" s="41">
        <v>19.076</v>
      </c>
      <c r="H28" s="24">
        <v>2.72</v>
      </c>
      <c r="I28" s="41">
        <v>19.076</v>
      </c>
      <c r="J28" s="41">
        <v>19.076</v>
      </c>
      <c r="K28" s="24">
        <v>3.63</v>
      </c>
      <c r="L28" s="41">
        <v>19.076</v>
      </c>
      <c r="M28" s="41">
        <v>19.076</v>
      </c>
      <c r="N28" s="20">
        <v>0</v>
      </c>
      <c r="O28" s="24">
        <v>4.29</v>
      </c>
      <c r="P28" s="24">
        <v>4.07</v>
      </c>
      <c r="Q28" s="26">
        <v>2.84</v>
      </c>
    </row>
    <row r="29" s="24" customFormat="1" spans="1:17">
      <c r="A29" s="24" t="s">
        <v>25</v>
      </c>
      <c r="B29" s="26">
        <f>AVERAGE(B17:B28)</f>
        <v>18.2171666666667</v>
      </c>
      <c r="C29" s="26">
        <f>AVERAGE(C17:C28)</f>
        <v>18.2171666666667</v>
      </c>
      <c r="E29" s="26">
        <f t="shared" ref="E29:M29" si="1">AVERAGE(E17:E28)</f>
        <v>1.42916666666667</v>
      </c>
      <c r="F29" s="26">
        <f t="shared" si="1"/>
        <v>18.2171666666667</v>
      </c>
      <c r="G29" s="26">
        <f t="shared" si="1"/>
        <v>18.2171666666667</v>
      </c>
      <c r="H29" s="26">
        <f t="shared" si="1"/>
        <v>2.09833333333333</v>
      </c>
      <c r="I29" s="26">
        <f t="shared" si="1"/>
        <v>18.2171666666667</v>
      </c>
      <c r="J29" s="26">
        <f t="shared" si="1"/>
        <v>18.2171666666667</v>
      </c>
      <c r="K29" s="26">
        <f t="shared" si="1"/>
        <v>3.58833333333333</v>
      </c>
      <c r="L29" s="26">
        <f t="shared" si="1"/>
        <v>18.2171666666667</v>
      </c>
      <c r="M29" s="26">
        <f t="shared" si="1"/>
        <v>18.2171666666667</v>
      </c>
      <c r="O29" s="26">
        <f>AVERAGE(O17:O28)</f>
        <v>4.27666666666667</v>
      </c>
      <c r="P29" s="26">
        <f>AVERAGE(P17:P28)</f>
        <v>4.12</v>
      </c>
      <c r="Q29" s="26">
        <f>AVERAGE(Q17:Q28)</f>
        <v>2.035</v>
      </c>
    </row>
    <row r="30" s="24" customFormat="1" spans="5:17">
      <c r="E30" s="26"/>
      <c r="F30" s="26"/>
      <c r="G30" s="26"/>
      <c r="H30" s="26">
        <f>AVERAGE(H15+H29)</f>
        <v>5.18166666666666</v>
      </c>
      <c r="I30" s="26"/>
      <c r="J30" s="26"/>
      <c r="K30" s="26">
        <f t="shared" ref="K30:Q30" si="2">AVERAGE(K15+K29)</f>
        <v>7.67583333333333</v>
      </c>
      <c r="L30" s="26">
        <f t="shared" si="2"/>
        <v>30.6871666666667</v>
      </c>
      <c r="M30" s="26">
        <f t="shared" si="2"/>
        <v>30.6871666666667</v>
      </c>
      <c r="N30" s="26">
        <f t="shared" si="2"/>
        <v>0</v>
      </c>
      <c r="O30" s="26">
        <f t="shared" si="2"/>
        <v>9.60833333333334</v>
      </c>
      <c r="P30" s="26">
        <f t="shared" si="2"/>
        <v>8.98916666666667</v>
      </c>
      <c r="Q30" s="26">
        <f t="shared" si="2"/>
        <v>5.09734620642515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opLeftCell="A30" workbookViewId="0">
      <selection activeCell="G58" sqref="G58"/>
    </sheetView>
  </sheetViews>
  <sheetFormatPr defaultColWidth="8.73148148148148" defaultRowHeight="14.4"/>
  <cols>
    <col min="1" max="1" width="19" customWidth="1"/>
    <col min="2" max="2" width="9.09259259259259" customWidth="1"/>
    <col min="3" max="3" width="12.9074074074074"/>
    <col min="4" max="4" width="14"/>
    <col min="5" max="5" width="11" customWidth="1"/>
    <col min="6" max="6" width="14"/>
    <col min="8" max="8" width="12.8148148148148"/>
    <col min="9" max="9" width="12.8148148148148" customWidth="1"/>
    <col min="10" max="12" width="12.9074074074074"/>
    <col min="13" max="13" width="11.9074074074074" customWidth="1"/>
    <col min="14" max="14" width="11.8148148148148" customWidth="1"/>
    <col min="15" max="17" width="12.9074074074074"/>
    <col min="18" max="18" width="14"/>
    <col min="19" max="19" width="22.9074074074074" customWidth="1"/>
    <col min="20" max="20" width="12.9074074074074"/>
  </cols>
  <sheetData>
    <row r="1" s="1" customFormat="1" spans="1:15">
      <c r="A1" s="1" t="s">
        <v>0</v>
      </c>
      <c r="B1" s="1" t="s">
        <v>3</v>
      </c>
      <c r="F1" s="1" t="s">
        <v>167</v>
      </c>
      <c r="J1" t="s">
        <v>1</v>
      </c>
      <c r="K1" s="1"/>
      <c r="L1" s="1"/>
      <c r="M1" s="1"/>
      <c r="N1" s="1"/>
      <c r="O1" s="1" t="s">
        <v>168</v>
      </c>
    </row>
    <row r="2" s="1" customFormat="1" spans="2:19">
      <c r="B2" s="1" t="s">
        <v>11</v>
      </c>
      <c r="C2" s="1" t="s">
        <v>12</v>
      </c>
      <c r="D2" s="1" t="s">
        <v>38</v>
      </c>
      <c r="E2" s="1" t="s">
        <v>66</v>
      </c>
      <c r="F2" s="1" t="s">
        <v>11</v>
      </c>
      <c r="G2" s="1" t="s">
        <v>12</v>
      </c>
      <c r="H2" s="1" t="s">
        <v>38</v>
      </c>
      <c r="I2" s="1" t="s">
        <v>66</v>
      </c>
      <c r="J2" s="1" t="s">
        <v>8</v>
      </c>
      <c r="K2" s="1" t="s">
        <v>9</v>
      </c>
      <c r="L2" s="1" t="s">
        <v>10</v>
      </c>
      <c r="M2" s="1" t="s">
        <v>2</v>
      </c>
      <c r="N2" s="1" t="s">
        <v>38</v>
      </c>
      <c r="O2" s="1" t="s">
        <v>8</v>
      </c>
      <c r="P2" s="1" t="s">
        <v>9</v>
      </c>
      <c r="Q2" s="1" t="s">
        <v>10</v>
      </c>
      <c r="R2" s="1" t="s">
        <v>38</v>
      </c>
      <c r="S2" s="1" t="s">
        <v>313</v>
      </c>
    </row>
    <row r="3" spans="1:19">
      <c r="A3" s="1" t="s">
        <v>314</v>
      </c>
      <c r="B3">
        <v>10.76</v>
      </c>
      <c r="C3">
        <v>10.76</v>
      </c>
      <c r="D3">
        <v>0</v>
      </c>
      <c r="E3" s="11">
        <v>29.72</v>
      </c>
      <c r="F3">
        <v>10.76</v>
      </c>
      <c r="G3">
        <v>10.76</v>
      </c>
      <c r="H3">
        <v>0</v>
      </c>
      <c r="I3" s="11">
        <v>18.24</v>
      </c>
      <c r="J3" t="s">
        <v>80</v>
      </c>
      <c r="K3" t="s">
        <v>80</v>
      </c>
      <c r="L3" t="s">
        <v>80</v>
      </c>
      <c r="M3" t="s">
        <v>80</v>
      </c>
      <c r="N3" t="s">
        <v>80</v>
      </c>
      <c r="O3" t="s">
        <v>80</v>
      </c>
      <c r="P3" t="s">
        <v>80</v>
      </c>
      <c r="Q3" t="s">
        <v>80</v>
      </c>
      <c r="R3" t="s">
        <v>80</v>
      </c>
      <c r="S3" t="s">
        <v>80</v>
      </c>
    </row>
    <row r="4" spans="1:19">
      <c r="A4" s="1" t="s">
        <v>315</v>
      </c>
      <c r="B4">
        <v>14.14</v>
      </c>
      <c r="C4">
        <v>14.14</v>
      </c>
      <c r="D4">
        <v>0</v>
      </c>
      <c r="E4" s="11">
        <v>6.68</v>
      </c>
      <c r="F4">
        <v>14.14</v>
      </c>
      <c r="G4">
        <v>14.14</v>
      </c>
      <c r="H4">
        <v>0</v>
      </c>
      <c r="I4" s="11">
        <v>10.61</v>
      </c>
      <c r="J4" t="s">
        <v>80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</row>
    <row r="5" spans="1:19">
      <c r="A5" s="1" t="s">
        <v>316</v>
      </c>
      <c r="B5">
        <v>14.79</v>
      </c>
      <c r="C5">
        <v>14.79</v>
      </c>
      <c r="D5">
        <v>0</v>
      </c>
      <c r="E5" s="11">
        <v>10.05</v>
      </c>
      <c r="F5">
        <v>14.79</v>
      </c>
      <c r="G5">
        <v>14.79</v>
      </c>
      <c r="H5">
        <v>0</v>
      </c>
      <c r="I5" s="11">
        <v>7.34</v>
      </c>
      <c r="J5" t="s">
        <v>80</v>
      </c>
      <c r="K5" t="s">
        <v>80</v>
      </c>
      <c r="L5" t="s">
        <v>80</v>
      </c>
      <c r="M5" t="s">
        <v>80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80</v>
      </c>
    </row>
    <row r="6" spans="1:19">
      <c r="A6" s="1" t="s">
        <v>317</v>
      </c>
      <c r="B6">
        <v>14.79</v>
      </c>
      <c r="C6">
        <v>14.79</v>
      </c>
      <c r="D6">
        <v>0</v>
      </c>
      <c r="E6" s="11">
        <v>12.01</v>
      </c>
      <c r="F6">
        <v>14.79</v>
      </c>
      <c r="G6">
        <v>14.79</v>
      </c>
      <c r="H6">
        <v>0</v>
      </c>
      <c r="I6" s="11">
        <v>9.74</v>
      </c>
      <c r="J6" t="s">
        <v>80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</row>
    <row r="7" spans="1:19">
      <c r="A7" s="1" t="s">
        <v>318</v>
      </c>
      <c r="B7">
        <v>14.79</v>
      </c>
      <c r="C7">
        <v>14.79</v>
      </c>
      <c r="D7">
        <v>0</v>
      </c>
      <c r="E7" s="11">
        <v>2.33</v>
      </c>
      <c r="F7">
        <v>14.79</v>
      </c>
      <c r="G7">
        <v>14.79</v>
      </c>
      <c r="H7">
        <v>0</v>
      </c>
      <c r="I7" s="11">
        <v>5.89</v>
      </c>
      <c r="J7" t="s">
        <v>80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</row>
    <row r="8" spans="1:19">
      <c r="A8" s="1" t="s">
        <v>319</v>
      </c>
      <c r="B8">
        <v>14.79</v>
      </c>
      <c r="C8">
        <v>14.79</v>
      </c>
      <c r="D8">
        <v>0</v>
      </c>
      <c r="E8" s="11">
        <v>5.23</v>
      </c>
      <c r="F8">
        <v>14.79</v>
      </c>
      <c r="G8">
        <v>14.79</v>
      </c>
      <c r="H8">
        <v>0</v>
      </c>
      <c r="I8" s="11">
        <v>11.33</v>
      </c>
      <c r="J8" t="s">
        <v>80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</row>
    <row r="9" spans="1:19">
      <c r="A9" s="1" t="s">
        <v>320</v>
      </c>
      <c r="B9">
        <v>14.79</v>
      </c>
      <c r="C9">
        <v>14.79</v>
      </c>
      <c r="D9">
        <v>0</v>
      </c>
      <c r="E9" s="11">
        <v>2.34</v>
      </c>
      <c r="F9">
        <v>14.79</v>
      </c>
      <c r="G9">
        <v>14.79</v>
      </c>
      <c r="H9">
        <v>0</v>
      </c>
      <c r="I9" s="11">
        <v>7.95</v>
      </c>
      <c r="J9" t="s">
        <v>80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</row>
    <row r="10" spans="1:19">
      <c r="A10" s="1" t="s">
        <v>321</v>
      </c>
      <c r="B10">
        <v>14.79</v>
      </c>
      <c r="C10">
        <v>14.79</v>
      </c>
      <c r="D10">
        <v>0</v>
      </c>
      <c r="E10" s="11">
        <v>5.05</v>
      </c>
      <c r="F10">
        <v>14.79</v>
      </c>
      <c r="G10">
        <v>14.79</v>
      </c>
      <c r="H10">
        <v>0</v>
      </c>
      <c r="I10" s="11">
        <v>3.81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s="1" t="s">
        <v>322</v>
      </c>
      <c r="B11">
        <v>14.79</v>
      </c>
      <c r="C11">
        <v>14.79</v>
      </c>
      <c r="D11">
        <v>0</v>
      </c>
      <c r="E11" s="11">
        <v>1.6</v>
      </c>
      <c r="F11">
        <v>14.79</v>
      </c>
      <c r="G11">
        <v>14.79</v>
      </c>
      <c r="H11">
        <v>0</v>
      </c>
      <c r="I11" s="11">
        <v>9.42</v>
      </c>
      <c r="J11" t="s">
        <v>80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</row>
    <row r="12" spans="1:19">
      <c r="A12" s="1" t="s">
        <v>323</v>
      </c>
      <c r="B12">
        <v>14.79</v>
      </c>
      <c r="C12">
        <v>14.79</v>
      </c>
      <c r="D12">
        <v>0</v>
      </c>
      <c r="E12" s="11">
        <v>4.01</v>
      </c>
      <c r="F12">
        <v>14.79</v>
      </c>
      <c r="G12">
        <v>14.79</v>
      </c>
      <c r="H12">
        <v>0</v>
      </c>
      <c r="I12" s="11">
        <v>6.29</v>
      </c>
      <c r="J12" t="s">
        <v>80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</row>
    <row r="13" spans="1:19">
      <c r="A13" s="1" t="s">
        <v>324</v>
      </c>
      <c r="B13">
        <v>14.79</v>
      </c>
      <c r="C13">
        <v>14.79</v>
      </c>
      <c r="D13">
        <v>0</v>
      </c>
      <c r="E13" s="11">
        <v>3.05</v>
      </c>
      <c r="F13">
        <v>14.79</v>
      </c>
      <c r="G13">
        <v>14.79</v>
      </c>
      <c r="H13">
        <v>0</v>
      </c>
      <c r="I13" s="11">
        <v>5.29</v>
      </c>
      <c r="J13" t="s">
        <v>80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</row>
    <row r="14" spans="1:19">
      <c r="A14" s="1" t="s">
        <v>325</v>
      </c>
      <c r="B14">
        <v>14.79</v>
      </c>
      <c r="C14">
        <v>14.79</v>
      </c>
      <c r="D14">
        <v>0</v>
      </c>
      <c r="E14" s="11">
        <v>1.76</v>
      </c>
      <c r="F14">
        <v>14.79</v>
      </c>
      <c r="G14">
        <v>14.79</v>
      </c>
      <c r="H14">
        <v>0</v>
      </c>
      <c r="I14" s="11">
        <v>4.53</v>
      </c>
      <c r="J14" t="s">
        <v>80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</row>
    <row r="15" spans="1:19">
      <c r="A15" s="1" t="s">
        <v>106</v>
      </c>
      <c r="B15" s="12">
        <f t="shared" ref="B15:G15" si="0">AVERAGE(B3:B14)</f>
        <v>14.4</v>
      </c>
      <c r="C15" s="12">
        <f t="shared" si="0"/>
        <v>14.4</v>
      </c>
      <c r="D15">
        <v>0</v>
      </c>
      <c r="E15">
        <f t="shared" si="0"/>
        <v>6.98583333333333</v>
      </c>
      <c r="F15" s="12">
        <f t="shared" si="0"/>
        <v>14.4</v>
      </c>
      <c r="G15" s="12">
        <f t="shared" si="0"/>
        <v>14.4</v>
      </c>
      <c r="H15">
        <v>0</v>
      </c>
      <c r="I15" s="11">
        <f t="shared" ref="I15:K15" si="1">AVERAGE(I3:I14)</f>
        <v>8.37</v>
      </c>
      <c r="J15" t="s">
        <v>80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</row>
    <row r="16" spans="10:19">
      <c r="J16" t="s">
        <v>80</v>
      </c>
      <c r="K16" t="s">
        <v>80</v>
      </c>
      <c r="L16" t="s">
        <v>80</v>
      </c>
      <c r="M16" t="s">
        <v>80</v>
      </c>
      <c r="N16" t="s">
        <v>80</v>
      </c>
      <c r="O16" t="s">
        <v>80</v>
      </c>
      <c r="P16" t="s">
        <v>80</v>
      </c>
      <c r="Q16" t="s">
        <v>80</v>
      </c>
      <c r="R16" t="s">
        <v>80</v>
      </c>
      <c r="S16" t="s">
        <v>80</v>
      </c>
    </row>
    <row r="17" spans="1:19">
      <c r="A17" s="1" t="s">
        <v>326</v>
      </c>
      <c r="B17">
        <v>8.74</v>
      </c>
      <c r="C17">
        <v>8.74</v>
      </c>
      <c r="D17">
        <v>0</v>
      </c>
      <c r="E17" s="13">
        <v>3.86</v>
      </c>
      <c r="F17">
        <v>10.76</v>
      </c>
      <c r="G17">
        <v>10.76</v>
      </c>
      <c r="H17">
        <v>0</v>
      </c>
      <c r="I17" s="13">
        <v>4.03</v>
      </c>
      <c r="J17" t="s">
        <v>80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</row>
    <row r="18" spans="1:19">
      <c r="A18" s="1" t="s">
        <v>327</v>
      </c>
      <c r="B18">
        <v>8.74</v>
      </c>
      <c r="C18">
        <v>8.74</v>
      </c>
      <c r="D18">
        <v>0</v>
      </c>
      <c r="E18" s="13">
        <v>4.92</v>
      </c>
      <c r="F18">
        <v>14.14</v>
      </c>
      <c r="G18">
        <v>14.14</v>
      </c>
      <c r="H18">
        <v>0</v>
      </c>
      <c r="I18" s="13">
        <v>5.09</v>
      </c>
      <c r="J18" t="s">
        <v>80</v>
      </c>
      <c r="K18" t="s">
        <v>80</v>
      </c>
      <c r="L18" t="s">
        <v>80</v>
      </c>
      <c r="M18" t="s">
        <v>80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80</v>
      </c>
    </row>
    <row r="19" spans="1:19">
      <c r="A19" s="1" t="s">
        <v>328</v>
      </c>
      <c r="B19">
        <v>8.93</v>
      </c>
      <c r="C19">
        <v>8.93</v>
      </c>
      <c r="D19">
        <v>0</v>
      </c>
      <c r="E19" s="13">
        <v>3.35</v>
      </c>
      <c r="F19">
        <v>14.79</v>
      </c>
      <c r="G19">
        <v>14.79</v>
      </c>
      <c r="H19">
        <v>0</v>
      </c>
      <c r="I19" s="13">
        <v>3.44</v>
      </c>
      <c r="J19" t="s">
        <v>80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</row>
    <row r="20" spans="1:19">
      <c r="A20" s="1" t="s">
        <v>329</v>
      </c>
      <c r="B20">
        <v>10.96</v>
      </c>
      <c r="C20">
        <v>10.96</v>
      </c>
      <c r="D20">
        <v>0</v>
      </c>
      <c r="E20" s="13">
        <v>2.69</v>
      </c>
      <c r="F20">
        <v>14.79</v>
      </c>
      <c r="G20">
        <v>14.79</v>
      </c>
      <c r="H20">
        <v>0</v>
      </c>
      <c r="I20" s="13">
        <v>3.42</v>
      </c>
      <c r="J20" t="s">
        <v>80</v>
      </c>
      <c r="K20" t="s">
        <v>80</v>
      </c>
      <c r="L20" t="s">
        <v>80</v>
      </c>
      <c r="M20" t="s">
        <v>80</v>
      </c>
      <c r="N20" t="s">
        <v>80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</row>
    <row r="21" spans="1:19">
      <c r="A21" s="1" t="s">
        <v>330</v>
      </c>
      <c r="B21">
        <v>10.96</v>
      </c>
      <c r="C21">
        <v>10.96</v>
      </c>
      <c r="D21">
        <v>0</v>
      </c>
      <c r="E21" s="13">
        <v>3.14</v>
      </c>
      <c r="F21">
        <v>14.79</v>
      </c>
      <c r="G21">
        <v>14.79</v>
      </c>
      <c r="H21">
        <v>0</v>
      </c>
      <c r="I21" s="13">
        <v>4.48</v>
      </c>
      <c r="J21" t="s">
        <v>80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</row>
    <row r="22" spans="1:19">
      <c r="A22" s="1" t="s">
        <v>331</v>
      </c>
      <c r="B22">
        <v>10.96</v>
      </c>
      <c r="C22">
        <v>10.96</v>
      </c>
      <c r="D22">
        <v>0</v>
      </c>
      <c r="E22" s="13">
        <v>4.07</v>
      </c>
      <c r="F22">
        <v>14.79</v>
      </c>
      <c r="G22">
        <v>14.79</v>
      </c>
      <c r="H22">
        <v>0</v>
      </c>
      <c r="I22" s="13">
        <v>4.19</v>
      </c>
      <c r="J22" t="s">
        <v>80</v>
      </c>
      <c r="K22" t="s">
        <v>80</v>
      </c>
      <c r="L22" t="s">
        <v>80</v>
      </c>
      <c r="M22" t="s">
        <v>80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</row>
    <row r="23" spans="1:19">
      <c r="A23" s="1" t="s">
        <v>332</v>
      </c>
      <c r="B23">
        <v>11.85</v>
      </c>
      <c r="C23">
        <v>11.85</v>
      </c>
      <c r="D23">
        <v>0</v>
      </c>
      <c r="E23" s="13">
        <v>3.63</v>
      </c>
      <c r="F23">
        <v>14.79</v>
      </c>
      <c r="G23">
        <v>14.79</v>
      </c>
      <c r="H23">
        <v>0</v>
      </c>
      <c r="I23" s="13">
        <v>4.34</v>
      </c>
      <c r="J23" t="s">
        <v>80</v>
      </c>
      <c r="K23" t="s">
        <v>80</v>
      </c>
      <c r="L23" t="s">
        <v>80</v>
      </c>
      <c r="M23" t="s">
        <v>80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</row>
    <row r="24" spans="1:19">
      <c r="A24" s="1" t="s">
        <v>333</v>
      </c>
      <c r="B24">
        <v>13.59</v>
      </c>
      <c r="C24">
        <v>13.59</v>
      </c>
      <c r="D24">
        <v>0</v>
      </c>
      <c r="E24" s="13">
        <v>4.63</v>
      </c>
      <c r="F24">
        <v>14.79</v>
      </c>
      <c r="G24">
        <v>14.79</v>
      </c>
      <c r="H24">
        <v>0</v>
      </c>
      <c r="I24" s="13">
        <v>4.06</v>
      </c>
      <c r="J24" t="s">
        <v>80</v>
      </c>
      <c r="K24" t="s">
        <v>80</v>
      </c>
      <c r="L24" t="s">
        <v>80</v>
      </c>
      <c r="M24" t="s">
        <v>80</v>
      </c>
      <c r="N24" t="s">
        <v>80</v>
      </c>
      <c r="O24" t="s">
        <v>80</v>
      </c>
      <c r="P24" t="s">
        <v>80</v>
      </c>
      <c r="Q24" t="s">
        <v>80</v>
      </c>
      <c r="R24" t="s">
        <v>80</v>
      </c>
      <c r="S24" t="s">
        <v>80</v>
      </c>
    </row>
    <row r="25" spans="1:19">
      <c r="A25" s="1" t="s">
        <v>334</v>
      </c>
      <c r="B25">
        <v>13.59</v>
      </c>
      <c r="C25">
        <v>13.59</v>
      </c>
      <c r="D25">
        <v>0</v>
      </c>
      <c r="E25" s="13">
        <v>4.24</v>
      </c>
      <c r="F25">
        <v>14.79</v>
      </c>
      <c r="G25">
        <v>14.79</v>
      </c>
      <c r="H25">
        <v>0</v>
      </c>
      <c r="I25" s="13">
        <v>5.33</v>
      </c>
      <c r="J25" t="s">
        <v>80</v>
      </c>
      <c r="K25" t="s">
        <v>80</v>
      </c>
      <c r="L25" t="s">
        <v>80</v>
      </c>
      <c r="M25" t="s">
        <v>80</v>
      </c>
      <c r="N25" t="s">
        <v>80</v>
      </c>
      <c r="O25" t="s">
        <v>80</v>
      </c>
      <c r="P25" t="s">
        <v>80</v>
      </c>
      <c r="Q25" t="s">
        <v>80</v>
      </c>
      <c r="R25" t="s">
        <v>80</v>
      </c>
      <c r="S25" t="s">
        <v>80</v>
      </c>
    </row>
    <row r="26" spans="1:19">
      <c r="A26" s="1" t="s">
        <v>335</v>
      </c>
      <c r="B26">
        <v>13.59</v>
      </c>
      <c r="C26">
        <v>13.59</v>
      </c>
      <c r="D26">
        <v>0</v>
      </c>
      <c r="E26" s="13">
        <v>3.96</v>
      </c>
      <c r="F26">
        <v>14.79</v>
      </c>
      <c r="G26">
        <v>14.79</v>
      </c>
      <c r="H26">
        <v>0</v>
      </c>
      <c r="I26" s="13">
        <v>4.64</v>
      </c>
      <c r="J26" t="s">
        <v>80</v>
      </c>
      <c r="K26" t="s">
        <v>80</v>
      </c>
      <c r="L26" t="s">
        <v>80</v>
      </c>
      <c r="M26" t="s">
        <v>80</v>
      </c>
      <c r="N26" t="s">
        <v>80</v>
      </c>
      <c r="O26" t="s">
        <v>80</v>
      </c>
      <c r="P26" t="s">
        <v>80</v>
      </c>
      <c r="Q26" t="s">
        <v>80</v>
      </c>
      <c r="R26" t="s">
        <v>80</v>
      </c>
      <c r="S26" t="s">
        <v>80</v>
      </c>
    </row>
    <row r="27" spans="1:19">
      <c r="A27" s="1" t="s">
        <v>336</v>
      </c>
      <c r="B27">
        <v>13.59</v>
      </c>
      <c r="C27">
        <v>13.59</v>
      </c>
      <c r="D27">
        <v>0</v>
      </c>
      <c r="E27" s="13">
        <v>5.03</v>
      </c>
      <c r="F27">
        <v>14.79</v>
      </c>
      <c r="G27">
        <v>14.79</v>
      </c>
      <c r="H27">
        <v>0</v>
      </c>
      <c r="I27" s="13">
        <v>4.74</v>
      </c>
      <c r="J27" t="s">
        <v>80</v>
      </c>
      <c r="K27" t="s">
        <v>80</v>
      </c>
      <c r="L27" t="s">
        <v>80</v>
      </c>
      <c r="M27" t="s">
        <v>80</v>
      </c>
      <c r="N27" t="s">
        <v>80</v>
      </c>
      <c r="O27" t="s">
        <v>80</v>
      </c>
      <c r="P27" t="s">
        <v>80</v>
      </c>
      <c r="Q27" t="s">
        <v>80</v>
      </c>
      <c r="R27" t="s">
        <v>80</v>
      </c>
      <c r="S27" t="s">
        <v>80</v>
      </c>
    </row>
    <row r="28" spans="1:19">
      <c r="A28" s="1" t="s">
        <v>337</v>
      </c>
      <c r="B28">
        <v>13.59</v>
      </c>
      <c r="C28">
        <v>13.59</v>
      </c>
      <c r="D28">
        <v>0</v>
      </c>
      <c r="E28" s="12">
        <v>3.7</v>
      </c>
      <c r="F28">
        <v>14.79</v>
      </c>
      <c r="G28">
        <v>14.79</v>
      </c>
      <c r="H28">
        <v>0</v>
      </c>
      <c r="I28" s="13">
        <v>4.73</v>
      </c>
      <c r="J28" t="s">
        <v>80</v>
      </c>
      <c r="K28" t="s">
        <v>80</v>
      </c>
      <c r="L28" t="s">
        <v>80</v>
      </c>
      <c r="M28" t="s">
        <v>80</v>
      </c>
      <c r="N28" t="s">
        <v>80</v>
      </c>
      <c r="O28" t="s">
        <v>80</v>
      </c>
      <c r="P28" t="s">
        <v>80</v>
      </c>
      <c r="Q28" t="s">
        <v>80</v>
      </c>
      <c r="R28" t="s">
        <v>80</v>
      </c>
      <c r="S28" t="s">
        <v>80</v>
      </c>
    </row>
    <row r="29" spans="1:19">
      <c r="A29" s="1" t="s">
        <v>106</v>
      </c>
      <c r="E29">
        <f t="shared" ref="E29:G29" si="2">AVERAGE(E17:E28)</f>
        <v>3.935</v>
      </c>
      <c r="F29" s="12">
        <f t="shared" si="2"/>
        <v>14.4</v>
      </c>
      <c r="G29" s="12">
        <f t="shared" si="2"/>
        <v>14.4</v>
      </c>
      <c r="H29">
        <v>0</v>
      </c>
      <c r="I29">
        <f t="shared" ref="I29:K29" si="3">AVERAGE(I17:I28)</f>
        <v>4.37416666666667</v>
      </c>
      <c r="J29" t="s">
        <v>80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</row>
    <row r="31" customFormat="1" spans="1:20">
      <c r="A31" s="1" t="s">
        <v>338</v>
      </c>
      <c r="B31" s="13">
        <v>44.17</v>
      </c>
      <c r="C31" s="13">
        <v>97.41</v>
      </c>
      <c r="D31">
        <f t="shared" ref="D31:D42" si="4">(C31-B31)/B31</f>
        <v>1.20534299298166</v>
      </c>
      <c r="E31" s="13">
        <v>7101.32</v>
      </c>
      <c r="F31" s="13">
        <v>0</v>
      </c>
      <c r="G31" s="13">
        <v>0</v>
      </c>
      <c r="H31" t="s">
        <v>80</v>
      </c>
      <c r="I31" s="12">
        <v>7200</v>
      </c>
      <c r="J31">
        <v>69.92</v>
      </c>
      <c r="K31">
        <v>66.82</v>
      </c>
      <c r="L31" s="13">
        <v>68.37</v>
      </c>
      <c r="M31" s="13">
        <v>30.56</v>
      </c>
      <c r="N31">
        <f t="shared" ref="N31:N42" si="5">(C31-J31)/J31</f>
        <v>0.393163615560641</v>
      </c>
      <c r="O31" s="13">
        <v>43.53</v>
      </c>
      <c r="P31" s="13">
        <v>40.24</v>
      </c>
      <c r="Q31" s="13">
        <v>42.49</v>
      </c>
      <c r="R31" s="13">
        <f t="shared" ref="R31:R42" si="6">(C31-O31)/O31</f>
        <v>1.23776705720193</v>
      </c>
      <c r="S31" s="13">
        <v>31.84</v>
      </c>
      <c r="T31" s="18"/>
    </row>
    <row r="32" customFormat="1" spans="1:20">
      <c r="A32" s="1" t="s">
        <v>339</v>
      </c>
      <c r="B32" s="13">
        <v>64.43</v>
      </c>
      <c r="C32" s="13">
        <v>96.04</v>
      </c>
      <c r="D32">
        <f t="shared" si="4"/>
        <v>0.490609964302344</v>
      </c>
      <c r="E32" s="13">
        <v>7000.07</v>
      </c>
      <c r="F32" s="13">
        <v>75.54</v>
      </c>
      <c r="G32">
        <v>98.11</v>
      </c>
      <c r="H32">
        <f t="shared" ref="H32:H43" si="7">(G32-F32)/F32</f>
        <v>0.298782102197511</v>
      </c>
      <c r="I32" s="12">
        <v>7200</v>
      </c>
      <c r="J32">
        <v>78.09</v>
      </c>
      <c r="K32">
        <v>76.78</v>
      </c>
      <c r="L32" s="13">
        <v>76.94</v>
      </c>
      <c r="M32" s="13">
        <v>21.28</v>
      </c>
      <c r="N32">
        <f t="shared" si="5"/>
        <v>0.229862978614419</v>
      </c>
      <c r="O32" s="13">
        <v>63.28</v>
      </c>
      <c r="P32" s="13">
        <v>61.67</v>
      </c>
      <c r="Q32" s="13">
        <v>61.69</v>
      </c>
      <c r="R32" s="13">
        <f t="shared" si="6"/>
        <v>0.517699115044248</v>
      </c>
      <c r="S32" s="13">
        <v>31.9</v>
      </c>
      <c r="T32" s="18"/>
    </row>
    <row r="33" customFormat="1" spans="1:20">
      <c r="A33" s="1" t="s">
        <v>340</v>
      </c>
      <c r="B33" s="13">
        <v>70.84</v>
      </c>
      <c r="C33" s="13">
        <v>93.47</v>
      </c>
      <c r="D33">
        <f t="shared" si="4"/>
        <v>0.319452286843591</v>
      </c>
      <c r="E33" s="13">
        <v>6011.62</v>
      </c>
      <c r="F33" s="13">
        <v>0</v>
      </c>
      <c r="G33" s="13">
        <v>0</v>
      </c>
      <c r="H33" t="s">
        <v>80</v>
      </c>
      <c r="I33" s="12">
        <v>7200</v>
      </c>
      <c r="J33">
        <v>79.59</v>
      </c>
      <c r="K33">
        <v>78.52</v>
      </c>
      <c r="L33" s="13">
        <v>78.56</v>
      </c>
      <c r="M33" s="13">
        <v>20.56</v>
      </c>
      <c r="N33">
        <f t="shared" si="5"/>
        <v>0.174393768061314</v>
      </c>
      <c r="O33" s="13">
        <v>66.23</v>
      </c>
      <c r="P33" s="13">
        <v>62.56</v>
      </c>
      <c r="Q33" s="13">
        <v>64.82</v>
      </c>
      <c r="R33" s="13">
        <f t="shared" si="6"/>
        <v>0.411293975539785</v>
      </c>
      <c r="S33" s="13">
        <v>26.93</v>
      </c>
      <c r="T33" s="18"/>
    </row>
    <row r="34" customFormat="1" spans="1:20">
      <c r="A34" s="1" t="s">
        <v>341</v>
      </c>
      <c r="B34" s="13">
        <v>85.9</v>
      </c>
      <c r="C34" s="13">
        <v>95.13</v>
      </c>
      <c r="D34">
        <f t="shared" si="4"/>
        <v>0.107450523864959</v>
      </c>
      <c r="E34" s="13">
        <v>1067.43</v>
      </c>
      <c r="F34" s="13">
        <v>78.01</v>
      </c>
      <c r="G34">
        <v>98.34</v>
      </c>
      <c r="H34">
        <f t="shared" si="7"/>
        <v>0.260607614408409</v>
      </c>
      <c r="I34" s="12">
        <v>7200</v>
      </c>
      <c r="J34">
        <v>92.14</v>
      </c>
      <c r="K34">
        <v>91.81</v>
      </c>
      <c r="L34" s="13">
        <v>91.98</v>
      </c>
      <c r="M34" s="13">
        <v>20.11</v>
      </c>
      <c r="N34">
        <f t="shared" si="5"/>
        <v>0.0324506186238332</v>
      </c>
      <c r="O34" s="13">
        <v>81.1</v>
      </c>
      <c r="P34" s="13">
        <v>78.83</v>
      </c>
      <c r="Q34" s="13">
        <v>78.59</v>
      </c>
      <c r="R34" s="13">
        <f t="shared" si="6"/>
        <v>0.172996300863132</v>
      </c>
      <c r="S34" s="13">
        <v>25.41</v>
      </c>
      <c r="T34" s="18"/>
    </row>
    <row r="35" customFormat="1" spans="1:20">
      <c r="A35" s="1" t="s">
        <v>342</v>
      </c>
      <c r="B35" s="13">
        <v>87.5</v>
      </c>
      <c r="C35" s="13">
        <v>94.22</v>
      </c>
      <c r="D35">
        <f t="shared" si="4"/>
        <v>0.0768</v>
      </c>
      <c r="E35" s="13">
        <v>6103.56</v>
      </c>
      <c r="F35" s="13">
        <v>83.59</v>
      </c>
      <c r="G35">
        <v>98.34</v>
      </c>
      <c r="H35">
        <f t="shared" si="7"/>
        <v>0.176456513937074</v>
      </c>
      <c r="I35" s="12">
        <v>7200</v>
      </c>
      <c r="J35">
        <v>87.29</v>
      </c>
      <c r="K35">
        <v>87.17</v>
      </c>
      <c r="L35" s="13">
        <v>87.23</v>
      </c>
      <c r="M35" s="13">
        <v>18.34</v>
      </c>
      <c r="N35">
        <f t="shared" si="5"/>
        <v>0.0793905372894947</v>
      </c>
      <c r="O35" s="13">
        <v>86.83</v>
      </c>
      <c r="P35" s="13">
        <v>82.61</v>
      </c>
      <c r="Q35" s="12">
        <v>85.6</v>
      </c>
      <c r="R35" s="13">
        <f t="shared" si="6"/>
        <v>0.0851088333525279</v>
      </c>
      <c r="S35" s="13">
        <v>27.75</v>
      </c>
      <c r="T35" s="18"/>
    </row>
    <row r="36" customFormat="1" spans="1:20">
      <c r="A36" s="1" t="s">
        <v>343</v>
      </c>
      <c r="B36" s="13">
        <v>87.43</v>
      </c>
      <c r="C36" s="13">
        <v>93.89</v>
      </c>
      <c r="D36">
        <f t="shared" si="4"/>
        <v>0.0738876815738304</v>
      </c>
      <c r="E36" s="13">
        <v>6598.39</v>
      </c>
      <c r="F36" s="13">
        <v>84.37</v>
      </c>
      <c r="G36">
        <v>98.34</v>
      </c>
      <c r="H36">
        <f t="shared" si="7"/>
        <v>0.165580182529335</v>
      </c>
      <c r="I36" s="12">
        <v>7200</v>
      </c>
      <c r="J36">
        <v>89.56</v>
      </c>
      <c r="K36">
        <v>89.11</v>
      </c>
      <c r="L36" s="13">
        <v>89.34</v>
      </c>
      <c r="M36" s="13">
        <v>17.39</v>
      </c>
      <c r="N36">
        <f t="shared" si="5"/>
        <v>0.0483474765520321</v>
      </c>
      <c r="O36" s="13">
        <v>81.44</v>
      </c>
      <c r="P36" s="13">
        <v>77.54</v>
      </c>
      <c r="Q36" s="13">
        <v>78.45</v>
      </c>
      <c r="R36" s="13">
        <f t="shared" si="6"/>
        <v>0.152873280943026</v>
      </c>
      <c r="S36" s="13">
        <v>28.19</v>
      </c>
      <c r="T36" s="18"/>
    </row>
    <row r="37" customFormat="1" spans="1:20">
      <c r="A37" s="1" t="s">
        <v>344</v>
      </c>
      <c r="B37" s="13">
        <v>84.11</v>
      </c>
      <c r="C37" s="13">
        <v>94.76</v>
      </c>
      <c r="D37">
        <f t="shared" si="4"/>
        <v>0.12661990250862</v>
      </c>
      <c r="E37" s="13">
        <v>6113.98</v>
      </c>
      <c r="F37" s="13">
        <v>80.41</v>
      </c>
      <c r="G37">
        <v>98.11</v>
      </c>
      <c r="H37">
        <f t="shared" si="7"/>
        <v>0.220121875388633</v>
      </c>
      <c r="I37" s="12">
        <v>7200</v>
      </c>
      <c r="J37">
        <v>92.14</v>
      </c>
      <c r="K37">
        <v>90.48</v>
      </c>
      <c r="L37" s="13">
        <v>91.31</v>
      </c>
      <c r="M37" s="13">
        <v>18.97</v>
      </c>
      <c r="N37">
        <f t="shared" si="5"/>
        <v>0.0284349902322553</v>
      </c>
      <c r="O37" s="13">
        <v>77.02</v>
      </c>
      <c r="P37" s="13">
        <v>74.86</v>
      </c>
      <c r="Q37" s="13">
        <v>75.86</v>
      </c>
      <c r="R37" s="13">
        <f t="shared" si="6"/>
        <v>0.230329784471566</v>
      </c>
      <c r="S37" s="13">
        <v>27.75</v>
      </c>
      <c r="T37" s="18"/>
    </row>
    <row r="38" customFormat="1" spans="1:20">
      <c r="A38" s="1" t="s">
        <v>345</v>
      </c>
      <c r="B38" s="13">
        <v>79.82</v>
      </c>
      <c r="C38" s="13">
        <v>96.17</v>
      </c>
      <c r="D38">
        <f t="shared" si="4"/>
        <v>0.204835880731646</v>
      </c>
      <c r="E38" s="13">
        <v>8271.33</v>
      </c>
      <c r="F38" s="13">
        <v>82.83</v>
      </c>
      <c r="G38">
        <v>98.34</v>
      </c>
      <c r="H38">
        <f t="shared" si="7"/>
        <v>0.187250996015936</v>
      </c>
      <c r="I38" s="12">
        <v>7200</v>
      </c>
      <c r="J38">
        <v>90.48</v>
      </c>
      <c r="K38">
        <v>90.48</v>
      </c>
      <c r="L38" s="13">
        <v>90.48</v>
      </c>
      <c r="M38" s="13">
        <v>18.42</v>
      </c>
      <c r="N38">
        <f t="shared" si="5"/>
        <v>0.0628868258178603</v>
      </c>
      <c r="O38" s="13">
        <v>73.67</v>
      </c>
      <c r="P38" s="13">
        <v>70.87</v>
      </c>
      <c r="Q38" s="13">
        <v>71.29</v>
      </c>
      <c r="R38" s="13">
        <f t="shared" si="6"/>
        <v>0.305416044522872</v>
      </c>
      <c r="S38" s="13">
        <v>28.04</v>
      </c>
      <c r="T38" s="18"/>
    </row>
    <row r="39" customFormat="1" spans="1:20">
      <c r="A39" s="1" t="s">
        <v>346</v>
      </c>
      <c r="B39" s="13">
        <v>86.73</v>
      </c>
      <c r="C39" s="13">
        <v>93.43</v>
      </c>
      <c r="D39">
        <f t="shared" si="4"/>
        <v>0.0772512394788424</v>
      </c>
      <c r="E39" s="13">
        <v>7145</v>
      </c>
      <c r="F39" s="13">
        <v>85.44</v>
      </c>
      <c r="G39">
        <v>98.34</v>
      </c>
      <c r="H39">
        <f t="shared" si="7"/>
        <v>0.150983146067416</v>
      </c>
      <c r="I39" s="12">
        <v>7200</v>
      </c>
      <c r="J39">
        <v>92.05</v>
      </c>
      <c r="K39">
        <v>90.48</v>
      </c>
      <c r="L39" s="13">
        <v>91.27</v>
      </c>
      <c r="M39" s="13">
        <v>21.43</v>
      </c>
      <c r="N39">
        <f t="shared" si="5"/>
        <v>0.0149918522542098</v>
      </c>
      <c r="O39" s="13">
        <v>76.65</v>
      </c>
      <c r="P39" s="13">
        <v>73.33</v>
      </c>
      <c r="Q39" s="13">
        <v>76.32</v>
      </c>
      <c r="R39" s="13">
        <f t="shared" si="6"/>
        <v>0.218917155903457</v>
      </c>
      <c r="S39" s="13">
        <v>39.01</v>
      </c>
      <c r="T39" s="18"/>
    </row>
    <row r="40" customFormat="1" spans="1:20">
      <c r="A40" s="1" t="s">
        <v>347</v>
      </c>
      <c r="B40" s="13">
        <v>90.21</v>
      </c>
      <c r="C40" s="13">
        <v>92.93</v>
      </c>
      <c r="D40">
        <f t="shared" si="4"/>
        <v>0.0301518678638733</v>
      </c>
      <c r="E40" s="13">
        <v>4303.49</v>
      </c>
      <c r="F40" s="13">
        <v>89.73</v>
      </c>
      <c r="G40">
        <v>98.34</v>
      </c>
      <c r="H40">
        <f t="shared" si="7"/>
        <v>0.095954530257439</v>
      </c>
      <c r="I40" s="12">
        <v>7200</v>
      </c>
      <c r="J40">
        <v>90.48</v>
      </c>
      <c r="K40">
        <v>90.4</v>
      </c>
      <c r="L40" s="13">
        <v>90.44</v>
      </c>
      <c r="M40" s="13">
        <v>21.94</v>
      </c>
      <c r="N40">
        <f t="shared" si="5"/>
        <v>0.0270778072502211</v>
      </c>
      <c r="O40" s="13">
        <v>81.04</v>
      </c>
      <c r="P40" s="13">
        <v>78.88</v>
      </c>
      <c r="Q40" s="13">
        <v>80.93</v>
      </c>
      <c r="R40" s="13">
        <f t="shared" si="6"/>
        <v>0.146717670286278</v>
      </c>
      <c r="S40" s="13">
        <v>30.27</v>
      </c>
      <c r="T40" s="18"/>
    </row>
    <row r="41" customFormat="1" spans="1:20">
      <c r="A41" s="1" t="s">
        <v>348</v>
      </c>
      <c r="B41" s="13">
        <v>86.54</v>
      </c>
      <c r="C41" s="13">
        <v>96.03</v>
      </c>
      <c r="D41">
        <f t="shared" si="4"/>
        <v>0.109660272706263</v>
      </c>
      <c r="E41" s="13">
        <v>878.55</v>
      </c>
      <c r="F41" s="13">
        <v>90.46</v>
      </c>
      <c r="G41">
        <v>98.22</v>
      </c>
      <c r="H41">
        <f t="shared" si="7"/>
        <v>0.0857837718328544</v>
      </c>
      <c r="I41" s="12">
        <v>7200</v>
      </c>
      <c r="J41">
        <v>95.53</v>
      </c>
      <c r="K41">
        <v>94.96</v>
      </c>
      <c r="L41" s="13">
        <v>95.25</v>
      </c>
      <c r="M41" s="13">
        <v>21.73</v>
      </c>
      <c r="N41">
        <f t="shared" si="5"/>
        <v>0.00523395791897833</v>
      </c>
      <c r="O41" s="13">
        <v>77.42</v>
      </c>
      <c r="P41" s="13">
        <v>75.86</v>
      </c>
      <c r="Q41" s="13">
        <v>76.94</v>
      </c>
      <c r="R41" s="13">
        <f t="shared" si="6"/>
        <v>0.240377163523637</v>
      </c>
      <c r="S41" s="13">
        <v>27.9</v>
      </c>
      <c r="T41" s="18"/>
    </row>
    <row r="42" customFormat="1" spans="1:20">
      <c r="A42" s="1" t="s">
        <v>349</v>
      </c>
      <c r="B42" s="13">
        <v>87.04</v>
      </c>
      <c r="C42" s="13">
        <v>95.05</v>
      </c>
      <c r="D42">
        <f t="shared" si="4"/>
        <v>0.0920266544117646</v>
      </c>
      <c r="E42" s="13">
        <v>5450.02</v>
      </c>
      <c r="F42" s="13">
        <v>88.71</v>
      </c>
      <c r="G42">
        <v>98.34</v>
      </c>
      <c r="H42">
        <f t="shared" si="7"/>
        <v>0.108555968887386</v>
      </c>
      <c r="I42" s="12">
        <v>7200</v>
      </c>
      <c r="J42">
        <v>93.48</v>
      </c>
      <c r="K42">
        <v>93.48</v>
      </c>
      <c r="L42" s="13">
        <v>94.48</v>
      </c>
      <c r="M42" s="13">
        <v>22.61</v>
      </c>
      <c r="N42">
        <f t="shared" si="5"/>
        <v>0.0167950363714163</v>
      </c>
      <c r="O42" s="13">
        <v>75.58</v>
      </c>
      <c r="P42" s="13">
        <v>70.44</v>
      </c>
      <c r="Q42" s="13">
        <v>72.78</v>
      </c>
      <c r="R42" s="13">
        <f t="shared" si="6"/>
        <v>0.257607832759989</v>
      </c>
      <c r="S42" s="13">
        <v>28.02</v>
      </c>
      <c r="T42" s="18"/>
    </row>
    <row r="43" s="10" customFormat="1" spans="1:19">
      <c r="A43" s="10" t="s">
        <v>106</v>
      </c>
      <c r="B43" s="10">
        <f t="shared" ref="B43:G43" si="8">AVERAGE(B31:B42)</f>
        <v>79.56</v>
      </c>
      <c r="C43" s="14">
        <f t="shared" si="8"/>
        <v>94.8775</v>
      </c>
      <c r="D43" s="10">
        <f t="shared" si="8"/>
        <v>0.242840772272283</v>
      </c>
      <c r="E43" s="14">
        <f t="shared" si="8"/>
        <v>5503.73</v>
      </c>
      <c r="F43" s="14">
        <f t="shared" si="8"/>
        <v>69.9241666666667</v>
      </c>
      <c r="G43" s="14">
        <f t="shared" si="8"/>
        <v>81.9016666666667</v>
      </c>
      <c r="H43" s="10">
        <f t="shared" si="7"/>
        <v>0.171292709959599</v>
      </c>
      <c r="I43" s="14">
        <f t="shared" ref="I43:K43" si="9">AVERAGE(I31:I42)</f>
        <v>7200</v>
      </c>
      <c r="J43" s="14">
        <f t="shared" si="9"/>
        <v>87.5625</v>
      </c>
      <c r="K43" s="14">
        <f t="shared" si="9"/>
        <v>86.7075</v>
      </c>
      <c r="L43" s="16">
        <v>87.14</v>
      </c>
      <c r="M43" s="14">
        <f t="shared" ref="M43:S43" si="10">AVERAGE(M31:M42)</f>
        <v>21.1116666666667</v>
      </c>
      <c r="N43" s="10">
        <f t="shared" si="10"/>
        <v>0.0927524553788896</v>
      </c>
      <c r="O43" s="10">
        <v>73.64</v>
      </c>
      <c r="P43" s="10">
        <v>70.64</v>
      </c>
      <c r="Q43" s="10">
        <v>72.14</v>
      </c>
      <c r="R43" s="16">
        <f t="shared" si="10"/>
        <v>0.331425351201037</v>
      </c>
      <c r="S43" s="10">
        <f t="shared" si="10"/>
        <v>29.4175</v>
      </c>
    </row>
    <row r="44" s="1" customFormat="1"/>
    <row r="45" s="1" customFormat="1" spans="1:19">
      <c r="A45" s="1" t="s">
        <v>350</v>
      </c>
      <c r="B45" s="1" t="s">
        <v>80</v>
      </c>
      <c r="C45" s="1" t="s">
        <v>80</v>
      </c>
      <c r="D45" s="1" t="s">
        <v>80</v>
      </c>
      <c r="E45" s="1" t="s">
        <v>80</v>
      </c>
      <c r="F45" s="1" t="s">
        <v>80</v>
      </c>
      <c r="G45" s="1" t="s">
        <v>80</v>
      </c>
      <c r="H45" s="1" t="s">
        <v>80</v>
      </c>
      <c r="I45" s="1" t="s">
        <v>80</v>
      </c>
      <c r="J45" s="1">
        <v>92.54</v>
      </c>
      <c r="K45" s="1">
        <v>89.82</v>
      </c>
      <c r="L45" s="1">
        <f t="shared" ref="L45:L56" si="11">AVERAGE(J45:K45)</f>
        <v>91.18</v>
      </c>
      <c r="M45" s="17">
        <v>205.3</v>
      </c>
      <c r="N45" s="1">
        <f t="shared" ref="N45:N56" si="12">(J45-L45)/L45</f>
        <v>0.0149155516560649</v>
      </c>
      <c r="O45" s="1">
        <v>83.05</v>
      </c>
      <c r="P45" s="1">
        <v>81.78</v>
      </c>
      <c r="Q45" s="1">
        <f t="shared" ref="Q45:Q56" si="13">AVERAGE(O45:P45)</f>
        <v>82.415</v>
      </c>
      <c r="R45" s="1">
        <f t="shared" ref="R45:R56" si="14">(J45-Q45)/Q45</f>
        <v>0.122853849420615</v>
      </c>
      <c r="S45" s="17">
        <v>240.46</v>
      </c>
    </row>
    <row r="46" s="1" customFormat="1" spans="1:19">
      <c r="A46" s="1" t="s">
        <v>351</v>
      </c>
      <c r="B46" s="1" t="s">
        <v>80</v>
      </c>
      <c r="C46" s="1" t="s">
        <v>80</v>
      </c>
      <c r="D46" s="1" t="s">
        <v>80</v>
      </c>
      <c r="E46" s="1" t="s">
        <v>80</v>
      </c>
      <c r="F46" s="1" t="s">
        <v>80</v>
      </c>
      <c r="G46" s="1" t="s">
        <v>80</v>
      </c>
      <c r="H46" s="1" t="s">
        <v>80</v>
      </c>
      <c r="I46" s="1" t="s">
        <v>80</v>
      </c>
      <c r="J46" s="1">
        <v>137.86</v>
      </c>
      <c r="K46" s="1">
        <v>135.07</v>
      </c>
      <c r="L46" s="1">
        <f t="shared" si="11"/>
        <v>136.465</v>
      </c>
      <c r="M46" s="17">
        <v>496.49</v>
      </c>
      <c r="N46" s="1">
        <f t="shared" si="12"/>
        <v>0.0102224013483311</v>
      </c>
      <c r="O46" s="1">
        <v>102.72</v>
      </c>
      <c r="P46" s="1">
        <v>101.26</v>
      </c>
      <c r="Q46" s="1">
        <f t="shared" si="13"/>
        <v>101.99</v>
      </c>
      <c r="R46" s="1">
        <f t="shared" si="14"/>
        <v>0.351701147171291</v>
      </c>
      <c r="S46" s="17">
        <v>531.35</v>
      </c>
    </row>
    <row r="47" s="1" customFormat="1" spans="1:19">
      <c r="A47" s="1" t="s">
        <v>352</v>
      </c>
      <c r="B47" s="1" t="s">
        <v>80</v>
      </c>
      <c r="C47" s="1" t="s">
        <v>80</v>
      </c>
      <c r="D47" s="1" t="s">
        <v>80</v>
      </c>
      <c r="E47" s="1" t="s">
        <v>80</v>
      </c>
      <c r="F47" s="1" t="s">
        <v>80</v>
      </c>
      <c r="G47" s="1" t="s">
        <v>80</v>
      </c>
      <c r="H47" s="1" t="s">
        <v>80</v>
      </c>
      <c r="I47" s="1" t="s">
        <v>80</v>
      </c>
      <c r="J47" s="1">
        <v>162.89</v>
      </c>
      <c r="K47" s="1">
        <v>161.45</v>
      </c>
      <c r="L47" s="1">
        <f t="shared" si="11"/>
        <v>162.17</v>
      </c>
      <c r="M47" s="17">
        <v>416.98</v>
      </c>
      <c r="N47" s="1">
        <f t="shared" si="12"/>
        <v>0.00443978541037182</v>
      </c>
      <c r="O47" s="1">
        <v>157.55</v>
      </c>
      <c r="P47" s="1">
        <v>153.67</v>
      </c>
      <c r="Q47" s="1">
        <f t="shared" si="13"/>
        <v>155.61</v>
      </c>
      <c r="R47" s="1">
        <f t="shared" si="14"/>
        <v>0.046783625730994</v>
      </c>
      <c r="S47" s="17">
        <v>445.78</v>
      </c>
    </row>
    <row r="48" s="1" customFormat="1" spans="1:19">
      <c r="A48" s="1" t="s">
        <v>353</v>
      </c>
      <c r="B48" s="1" t="s">
        <v>80</v>
      </c>
      <c r="C48" s="1" t="s">
        <v>80</v>
      </c>
      <c r="D48" s="1" t="s">
        <v>80</v>
      </c>
      <c r="E48" s="1" t="s">
        <v>80</v>
      </c>
      <c r="F48" s="1" t="s">
        <v>80</v>
      </c>
      <c r="G48" s="1" t="s">
        <v>80</v>
      </c>
      <c r="H48" s="1" t="s">
        <v>80</v>
      </c>
      <c r="I48" s="1" t="s">
        <v>80</v>
      </c>
      <c r="J48" s="1">
        <v>114.75</v>
      </c>
      <c r="K48" s="1">
        <v>114.29</v>
      </c>
      <c r="L48" s="1">
        <f t="shared" si="11"/>
        <v>114.52</v>
      </c>
      <c r="M48" s="17">
        <v>146.86</v>
      </c>
      <c r="N48" s="1">
        <f t="shared" si="12"/>
        <v>0.00200838281522869</v>
      </c>
      <c r="O48" s="1">
        <v>105.94</v>
      </c>
      <c r="P48" s="1">
        <v>104.1</v>
      </c>
      <c r="Q48" s="1">
        <f t="shared" si="13"/>
        <v>105.02</v>
      </c>
      <c r="R48" s="1">
        <f t="shared" si="14"/>
        <v>0.0926490192344316</v>
      </c>
      <c r="S48" s="17">
        <v>189.22</v>
      </c>
    </row>
    <row r="49" s="1" customFormat="1" spans="1:19">
      <c r="A49" s="1" t="s">
        <v>354</v>
      </c>
      <c r="B49" s="1" t="s">
        <v>80</v>
      </c>
      <c r="C49" s="1" t="s">
        <v>80</v>
      </c>
      <c r="D49" s="1" t="s">
        <v>80</v>
      </c>
      <c r="E49" s="1" t="s">
        <v>80</v>
      </c>
      <c r="F49" s="1" t="s">
        <v>80</v>
      </c>
      <c r="G49" s="1" t="s">
        <v>80</v>
      </c>
      <c r="H49" s="1" t="s">
        <v>80</v>
      </c>
      <c r="I49" s="1" t="s">
        <v>80</v>
      </c>
      <c r="J49" s="1">
        <v>169.87</v>
      </c>
      <c r="K49" s="1">
        <v>169.87</v>
      </c>
      <c r="L49" s="1">
        <f t="shared" si="11"/>
        <v>169.87</v>
      </c>
      <c r="M49" s="17">
        <v>273.12</v>
      </c>
      <c r="N49" s="1">
        <f t="shared" si="12"/>
        <v>0</v>
      </c>
      <c r="O49" s="1">
        <v>152.4</v>
      </c>
      <c r="P49" s="1">
        <v>149.04</v>
      </c>
      <c r="Q49" s="1">
        <f t="shared" si="13"/>
        <v>150.72</v>
      </c>
      <c r="R49" s="1">
        <f t="shared" si="14"/>
        <v>0.127056794055202</v>
      </c>
      <c r="S49" s="17">
        <v>305.88</v>
      </c>
    </row>
    <row r="50" s="1" customFormat="1" spans="1:19">
      <c r="A50" s="1" t="s">
        <v>355</v>
      </c>
      <c r="B50" s="1" t="s">
        <v>80</v>
      </c>
      <c r="C50" s="1" t="s">
        <v>80</v>
      </c>
      <c r="D50" s="1" t="s">
        <v>80</v>
      </c>
      <c r="E50" s="1" t="s">
        <v>80</v>
      </c>
      <c r="F50" s="1" t="s">
        <v>80</v>
      </c>
      <c r="G50" s="1" t="s">
        <v>80</v>
      </c>
      <c r="H50" s="1" t="s">
        <v>80</v>
      </c>
      <c r="I50" s="1" t="s">
        <v>80</v>
      </c>
      <c r="J50" s="1">
        <v>178.44</v>
      </c>
      <c r="K50" s="1">
        <v>178.31</v>
      </c>
      <c r="L50" s="1">
        <f t="shared" si="11"/>
        <v>178.375</v>
      </c>
      <c r="M50" s="17">
        <v>370.15</v>
      </c>
      <c r="N50" s="1">
        <f t="shared" si="12"/>
        <v>0.000364400840925005</v>
      </c>
      <c r="O50" s="1">
        <v>149.6</v>
      </c>
      <c r="P50" s="1">
        <v>147.88</v>
      </c>
      <c r="Q50" s="1">
        <f t="shared" si="13"/>
        <v>148.74</v>
      </c>
      <c r="R50" s="1">
        <f t="shared" si="14"/>
        <v>0.199677289229528</v>
      </c>
      <c r="S50" s="17">
        <v>374.24</v>
      </c>
    </row>
    <row r="51" s="1" customFormat="1" spans="1:19">
      <c r="A51" s="1" t="s">
        <v>113</v>
      </c>
      <c r="B51" s="1" t="s">
        <v>80</v>
      </c>
      <c r="C51" s="1" t="s">
        <v>80</v>
      </c>
      <c r="D51" s="1" t="s">
        <v>80</v>
      </c>
      <c r="E51" s="1" t="s">
        <v>80</v>
      </c>
      <c r="F51" s="1" t="s">
        <v>80</v>
      </c>
      <c r="G51" s="1" t="s">
        <v>80</v>
      </c>
      <c r="H51" s="1" t="s">
        <v>80</v>
      </c>
      <c r="I51" s="1" t="s">
        <v>80</v>
      </c>
      <c r="J51" s="1">
        <v>141.78</v>
      </c>
      <c r="K51" s="1">
        <v>141.28</v>
      </c>
      <c r="L51" s="1">
        <f t="shared" si="11"/>
        <v>141.53</v>
      </c>
      <c r="M51" s="17">
        <v>300.52</v>
      </c>
      <c r="N51" s="1">
        <f t="shared" si="12"/>
        <v>0.00176640994842083</v>
      </c>
      <c r="O51" s="1">
        <v>128.8</v>
      </c>
      <c r="P51" s="1">
        <v>127.22</v>
      </c>
      <c r="Q51" s="1">
        <f t="shared" si="13"/>
        <v>128.01</v>
      </c>
      <c r="R51" s="1">
        <f t="shared" si="14"/>
        <v>0.107569721115538</v>
      </c>
      <c r="S51" s="17">
        <v>353.23</v>
      </c>
    </row>
    <row r="52" s="1" customFormat="1" spans="1:19">
      <c r="A52" s="1" t="s">
        <v>114</v>
      </c>
      <c r="B52" s="1" t="s">
        <v>80</v>
      </c>
      <c r="C52" s="1" t="s">
        <v>80</v>
      </c>
      <c r="D52" s="1" t="s">
        <v>80</v>
      </c>
      <c r="E52" s="1" t="s">
        <v>80</v>
      </c>
      <c r="F52" s="1" t="s">
        <v>80</v>
      </c>
      <c r="G52" s="1" t="s">
        <v>80</v>
      </c>
      <c r="H52" s="1" t="s">
        <v>80</v>
      </c>
      <c r="I52" s="1" t="s">
        <v>80</v>
      </c>
      <c r="J52" s="1">
        <v>196.55</v>
      </c>
      <c r="K52" s="1">
        <v>196.32</v>
      </c>
      <c r="L52" s="1">
        <f t="shared" si="11"/>
        <v>196.435</v>
      </c>
      <c r="M52" s="17">
        <v>341.45</v>
      </c>
      <c r="N52" s="1">
        <f t="shared" si="12"/>
        <v>0.000585435385751058</v>
      </c>
      <c r="O52" s="1">
        <v>181.13</v>
      </c>
      <c r="P52" s="1">
        <v>179.26</v>
      </c>
      <c r="Q52" s="1">
        <f t="shared" si="13"/>
        <v>180.195</v>
      </c>
      <c r="R52" s="1">
        <f t="shared" si="14"/>
        <v>0.0907627847609535</v>
      </c>
      <c r="S52" s="17">
        <v>365.03</v>
      </c>
    </row>
    <row r="53" s="1" customFormat="1" spans="1:19">
      <c r="A53" s="1" t="s">
        <v>115</v>
      </c>
      <c r="B53" s="1" t="s">
        <v>80</v>
      </c>
      <c r="C53" s="1" t="s">
        <v>80</v>
      </c>
      <c r="D53" s="1" t="s">
        <v>80</v>
      </c>
      <c r="E53" s="1" t="s">
        <v>80</v>
      </c>
      <c r="F53" s="1" t="s">
        <v>80</v>
      </c>
      <c r="G53" s="1" t="s">
        <v>80</v>
      </c>
      <c r="H53" s="1" t="s">
        <v>80</v>
      </c>
      <c r="I53" s="1" t="s">
        <v>80</v>
      </c>
      <c r="J53" s="1">
        <v>196.6</v>
      </c>
      <c r="K53" s="1">
        <v>196.47</v>
      </c>
      <c r="L53" s="1">
        <f t="shared" si="11"/>
        <v>196.535</v>
      </c>
      <c r="M53" s="17">
        <v>298.93</v>
      </c>
      <c r="N53" s="1">
        <f t="shared" si="12"/>
        <v>0.00033072989543846</v>
      </c>
      <c r="O53" s="1">
        <v>188.53</v>
      </c>
      <c r="P53" s="1">
        <v>186.26</v>
      </c>
      <c r="Q53" s="1">
        <f t="shared" si="13"/>
        <v>187.395</v>
      </c>
      <c r="R53" s="1">
        <f t="shared" si="14"/>
        <v>0.0491208410042958</v>
      </c>
      <c r="S53" s="17">
        <v>363.61</v>
      </c>
    </row>
    <row r="54" s="1" customFormat="1" spans="1:19">
      <c r="A54" s="1" t="s">
        <v>116</v>
      </c>
      <c r="B54" s="1" t="s">
        <v>80</v>
      </c>
      <c r="C54" s="1" t="s">
        <v>80</v>
      </c>
      <c r="D54" s="1" t="s">
        <v>80</v>
      </c>
      <c r="E54" s="1" t="s">
        <v>80</v>
      </c>
      <c r="F54" s="1" t="s">
        <v>80</v>
      </c>
      <c r="G54" s="1" t="s">
        <v>80</v>
      </c>
      <c r="H54" s="1" t="s">
        <v>80</v>
      </c>
      <c r="I54" s="1" t="s">
        <v>80</v>
      </c>
      <c r="J54" s="1">
        <v>155.12</v>
      </c>
      <c r="K54" s="1">
        <v>155.12</v>
      </c>
      <c r="L54" s="1">
        <f t="shared" si="11"/>
        <v>155.12</v>
      </c>
      <c r="M54" s="17">
        <v>820.69</v>
      </c>
      <c r="N54" s="1">
        <f t="shared" si="12"/>
        <v>0</v>
      </c>
      <c r="O54" s="1">
        <v>144.65</v>
      </c>
      <c r="P54" s="1">
        <v>143.53</v>
      </c>
      <c r="Q54" s="1">
        <f t="shared" si="13"/>
        <v>144.09</v>
      </c>
      <c r="R54" s="1">
        <f t="shared" si="14"/>
        <v>0.0765493788604345</v>
      </c>
      <c r="S54" s="17">
        <v>834.03</v>
      </c>
    </row>
    <row r="55" s="1" customFormat="1" spans="1:19">
      <c r="A55" s="1" t="s">
        <v>117</v>
      </c>
      <c r="B55" s="1" t="s">
        <v>80</v>
      </c>
      <c r="C55" s="1" t="s">
        <v>80</v>
      </c>
      <c r="D55" s="1" t="s">
        <v>80</v>
      </c>
      <c r="E55" s="1" t="s">
        <v>80</v>
      </c>
      <c r="F55" s="1" t="s">
        <v>80</v>
      </c>
      <c r="G55" s="1" t="s">
        <v>80</v>
      </c>
      <c r="H55" s="1" t="s">
        <v>80</v>
      </c>
      <c r="I55" s="1" t="s">
        <v>80</v>
      </c>
      <c r="J55" s="1">
        <v>196.66</v>
      </c>
      <c r="K55" s="1">
        <v>196.66</v>
      </c>
      <c r="L55" s="1">
        <f t="shared" si="11"/>
        <v>196.66</v>
      </c>
      <c r="M55" s="17">
        <v>523.02</v>
      </c>
      <c r="N55" s="1">
        <f t="shared" si="12"/>
        <v>0</v>
      </c>
      <c r="O55" s="1">
        <v>179.31</v>
      </c>
      <c r="P55" s="1">
        <v>177.38</v>
      </c>
      <c r="Q55" s="1">
        <f t="shared" si="13"/>
        <v>178.345</v>
      </c>
      <c r="R55" s="1">
        <f t="shared" si="14"/>
        <v>0.102694216266226</v>
      </c>
      <c r="S55" s="17">
        <v>599.33</v>
      </c>
    </row>
    <row r="56" s="1" customFormat="1" spans="1:19">
      <c r="A56" s="1" t="s">
        <v>118</v>
      </c>
      <c r="B56" s="1" t="s">
        <v>80</v>
      </c>
      <c r="C56" s="1" t="s">
        <v>80</v>
      </c>
      <c r="D56" s="1" t="s">
        <v>80</v>
      </c>
      <c r="E56" s="1" t="s">
        <v>80</v>
      </c>
      <c r="F56" s="1" t="s">
        <v>80</v>
      </c>
      <c r="G56" s="1" t="s">
        <v>80</v>
      </c>
      <c r="H56" s="1" t="s">
        <v>80</v>
      </c>
      <c r="I56" s="1" t="s">
        <v>80</v>
      </c>
      <c r="J56" s="1">
        <v>196.66</v>
      </c>
      <c r="K56" s="1">
        <v>196.66</v>
      </c>
      <c r="L56" s="1">
        <f t="shared" si="11"/>
        <v>196.66</v>
      </c>
      <c r="M56" s="17">
        <v>604.1</v>
      </c>
      <c r="N56" s="1">
        <f t="shared" si="12"/>
        <v>0</v>
      </c>
      <c r="O56" s="1">
        <v>187.71</v>
      </c>
      <c r="P56" s="1">
        <v>185.67</v>
      </c>
      <c r="Q56" s="1">
        <f t="shared" si="13"/>
        <v>186.69</v>
      </c>
      <c r="R56" s="1">
        <f t="shared" si="14"/>
        <v>0.0534040387808667</v>
      </c>
      <c r="S56" s="17">
        <v>619.55</v>
      </c>
    </row>
    <row r="57" s="1" customFormat="1" spans="1:19">
      <c r="A57" s="1" t="s">
        <v>106</v>
      </c>
      <c r="B57" s="3"/>
      <c r="C57" s="3"/>
      <c r="D57" s="3"/>
      <c r="E57" s="3"/>
      <c r="F57" s="15"/>
      <c r="G57" s="3"/>
      <c r="H57" s="3"/>
      <c r="I57" s="3"/>
      <c r="J57" s="3">
        <f t="shared" ref="B57:S57" si="15">AVERAGE(J45:J56)</f>
        <v>161.643333333333</v>
      </c>
      <c r="K57" s="3">
        <f t="shared" si="15"/>
        <v>160.943333333333</v>
      </c>
      <c r="L57" s="3">
        <f t="shared" si="15"/>
        <v>161.293333333333</v>
      </c>
      <c r="M57" s="3">
        <f t="shared" si="15"/>
        <v>399.800833333333</v>
      </c>
      <c r="N57" s="15">
        <f t="shared" si="15"/>
        <v>0.00288609144171099</v>
      </c>
      <c r="O57" s="3">
        <f t="shared" si="15"/>
        <v>146.7825</v>
      </c>
      <c r="P57" s="3">
        <f t="shared" si="15"/>
        <v>144.754166666667</v>
      </c>
      <c r="Q57" s="3">
        <f t="shared" si="15"/>
        <v>145.768333333333</v>
      </c>
      <c r="R57" s="19">
        <f t="shared" si="15"/>
        <v>0.118401892135865</v>
      </c>
      <c r="S57" s="3">
        <f t="shared" si="15"/>
        <v>435.1425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A1" sqref="$A1:$XFD14"/>
    </sheetView>
  </sheetViews>
  <sheetFormatPr defaultColWidth="8.73148148148148" defaultRowHeight="14.4"/>
  <cols>
    <col min="1" max="1" width="11.8148148148148" customWidth="1"/>
    <col min="2" max="2" width="10.2685185185185" customWidth="1"/>
    <col min="3" max="3" width="9.09259259259259" customWidth="1"/>
    <col min="4" max="4" width="13.1851851851852" customWidth="1"/>
    <col min="5" max="5" width="9.4537037037037" customWidth="1"/>
    <col min="6" max="6" width="6.90740740740741" customWidth="1"/>
    <col min="8" max="8" width="7.90740740740741" customWidth="1"/>
    <col min="9" max="9" width="13.1851851851852" customWidth="1"/>
    <col min="10" max="11" width="12.8148148148148"/>
    <col min="12" max="12" width="11.3611111111111" customWidth="1"/>
    <col min="13" max="13" width="9.63888888888889" customWidth="1"/>
    <col min="14" max="14" width="12.6388888888889" customWidth="1"/>
    <col min="15" max="15" width="8.73148148148148" customWidth="1"/>
    <col min="16" max="16" width="12.8148148148148"/>
  </cols>
  <sheetData>
    <row r="1" s="1" customFormat="1" spans="2:12">
      <c r="B1" s="1" t="s">
        <v>356</v>
      </c>
      <c r="G1" s="1" t="s">
        <v>357</v>
      </c>
      <c r="L1" s="1" t="s">
        <v>358</v>
      </c>
    </row>
    <row r="2" s="1" customFormat="1" ht="16" customHeight="1" spans="2:14">
      <c r="B2" s="1" t="s">
        <v>359</v>
      </c>
      <c r="D2" s="1" t="s">
        <v>360</v>
      </c>
      <c r="G2" s="1" t="s">
        <v>359</v>
      </c>
      <c r="I2" s="1" t="s">
        <v>360</v>
      </c>
      <c r="L2" s="1" t="s">
        <v>359</v>
      </c>
      <c r="N2" s="1" t="s">
        <v>360</v>
      </c>
    </row>
    <row r="3" s="1" customFormat="1" spans="1:16">
      <c r="A3" s="1" t="s">
        <v>361</v>
      </c>
      <c r="B3" s="1" t="s">
        <v>362</v>
      </c>
      <c r="C3" s="1" t="s">
        <v>363</v>
      </c>
      <c r="D3" s="1" t="s">
        <v>362</v>
      </c>
      <c r="E3" s="1" t="s">
        <v>363</v>
      </c>
      <c r="F3" s="1" t="s">
        <v>364</v>
      </c>
      <c r="G3" s="1" t="s">
        <v>362</v>
      </c>
      <c r="H3" s="1" t="s">
        <v>363</v>
      </c>
      <c r="I3" s="1" t="s">
        <v>362</v>
      </c>
      <c r="J3" s="1" t="s">
        <v>363</v>
      </c>
      <c r="K3" s="1" t="s">
        <v>364</v>
      </c>
      <c r="L3" s="8" t="s">
        <v>362</v>
      </c>
      <c r="M3" s="8" t="s">
        <v>363</v>
      </c>
      <c r="N3" s="8" t="s">
        <v>362</v>
      </c>
      <c r="O3" s="8" t="s">
        <v>363</v>
      </c>
      <c r="P3" s="8" t="s">
        <v>364</v>
      </c>
    </row>
    <row r="4" s="8" customFormat="1" spans="1:16">
      <c r="A4" s="8" t="s">
        <v>365</v>
      </c>
      <c r="B4" s="8">
        <v>219.2</v>
      </c>
      <c r="C4" s="8">
        <v>221.64</v>
      </c>
      <c r="D4" s="8">
        <v>200.79</v>
      </c>
      <c r="E4" s="8">
        <v>222.22</v>
      </c>
      <c r="F4" s="8">
        <v>6.98</v>
      </c>
      <c r="G4" s="8">
        <v>477.94</v>
      </c>
      <c r="H4" s="8">
        <v>497.32</v>
      </c>
      <c r="I4" s="8">
        <v>421.42</v>
      </c>
      <c r="J4" s="8">
        <v>427.77</v>
      </c>
      <c r="K4" s="8">
        <v>53.21</v>
      </c>
      <c r="L4" s="8">
        <v>1179.93</v>
      </c>
      <c r="M4" s="8">
        <v>1328.32</v>
      </c>
      <c r="N4" s="8">
        <v>930.43</v>
      </c>
      <c r="O4" s="8">
        <v>983.21</v>
      </c>
      <c r="P4" s="8">
        <v>291.22</v>
      </c>
    </row>
    <row r="5" s="8" customFormat="1" spans="1:16">
      <c r="A5" s="8" t="s">
        <v>366</v>
      </c>
      <c r="B5" s="8">
        <v>305.65</v>
      </c>
      <c r="C5" s="8">
        <v>314.76</v>
      </c>
      <c r="D5" s="8">
        <v>305.5</v>
      </c>
      <c r="E5" s="8">
        <v>310.26</v>
      </c>
      <c r="F5" s="8">
        <v>7.01</v>
      </c>
      <c r="G5" s="8">
        <v>553.25</v>
      </c>
      <c r="H5" s="8">
        <v>589.44</v>
      </c>
      <c r="I5" s="8">
        <v>531.64</v>
      </c>
      <c r="J5" s="8">
        <v>535.37</v>
      </c>
      <c r="K5" s="8">
        <v>48.41</v>
      </c>
      <c r="L5" s="8">
        <v>1089.03</v>
      </c>
      <c r="M5" s="8">
        <v>1161.18</v>
      </c>
      <c r="N5" s="8">
        <v>969.54</v>
      </c>
      <c r="O5" s="8">
        <v>973.86</v>
      </c>
      <c r="P5" s="8">
        <v>285.42</v>
      </c>
    </row>
    <row r="6" s="8" customFormat="1" spans="1:16">
      <c r="A6" s="8" t="s">
        <v>367</v>
      </c>
      <c r="B6" s="8">
        <v>295.05</v>
      </c>
      <c r="C6" s="8">
        <v>302.1</v>
      </c>
      <c r="D6" s="8">
        <v>272.86</v>
      </c>
      <c r="E6" s="8">
        <v>288.75</v>
      </c>
      <c r="F6" s="8">
        <v>7.11</v>
      </c>
      <c r="G6" s="8">
        <v>627.33</v>
      </c>
      <c r="H6" s="8">
        <v>707.36</v>
      </c>
      <c r="I6" s="8">
        <v>515.51</v>
      </c>
      <c r="J6" s="8">
        <v>544.07</v>
      </c>
      <c r="K6" s="8">
        <v>47.93</v>
      </c>
      <c r="L6" s="8">
        <v>1259.73</v>
      </c>
      <c r="M6" s="8">
        <v>1369.31</v>
      </c>
      <c r="N6" s="8">
        <v>984.02</v>
      </c>
      <c r="O6" s="8">
        <v>1047.7</v>
      </c>
      <c r="P6" s="8">
        <v>199.05</v>
      </c>
    </row>
    <row r="7" s="8" customFormat="1" spans="1:16">
      <c r="A7" s="8" t="s">
        <v>368</v>
      </c>
      <c r="B7" s="8">
        <v>207.05</v>
      </c>
      <c r="C7" s="8">
        <v>208.8</v>
      </c>
      <c r="D7" s="8">
        <v>198.42</v>
      </c>
      <c r="E7" s="8">
        <v>209.89</v>
      </c>
      <c r="F7" s="8">
        <v>6.52</v>
      </c>
      <c r="G7" s="8">
        <v>424.57</v>
      </c>
      <c r="H7" s="8">
        <v>449.82</v>
      </c>
      <c r="I7" s="8">
        <v>405.03</v>
      </c>
      <c r="J7" s="8">
        <v>411.74</v>
      </c>
      <c r="K7" s="8">
        <v>63.09</v>
      </c>
      <c r="L7" s="8">
        <v>1042.42</v>
      </c>
      <c r="M7" s="8">
        <v>1186.89</v>
      </c>
      <c r="N7" s="8">
        <v>916.63</v>
      </c>
      <c r="O7" s="8">
        <v>952.86</v>
      </c>
      <c r="P7" s="8">
        <v>201.22</v>
      </c>
    </row>
    <row r="8" s="8" customFormat="1" spans="1:16">
      <c r="A8" s="8" t="s">
        <v>369</v>
      </c>
      <c r="B8" s="8">
        <v>285.93</v>
      </c>
      <c r="C8" s="8">
        <v>288.39</v>
      </c>
      <c r="D8" s="8">
        <v>290.65</v>
      </c>
      <c r="E8" s="8">
        <v>294.17</v>
      </c>
      <c r="F8" s="8">
        <v>7.84</v>
      </c>
      <c r="G8" s="8">
        <v>514.75</v>
      </c>
      <c r="H8" s="8">
        <v>533.84</v>
      </c>
      <c r="I8" s="8">
        <v>503.37</v>
      </c>
      <c r="J8" s="8">
        <v>507.06</v>
      </c>
      <c r="K8" s="8">
        <v>79.76</v>
      </c>
      <c r="L8" s="8">
        <v>950.62</v>
      </c>
      <c r="M8" s="8">
        <v>1021.62</v>
      </c>
      <c r="N8" s="8">
        <v>889.66</v>
      </c>
      <c r="O8" s="8">
        <v>919.3</v>
      </c>
      <c r="P8" s="8">
        <v>338.61</v>
      </c>
    </row>
    <row r="9" s="8" customFormat="1" spans="1:16">
      <c r="A9" s="8" t="s">
        <v>370</v>
      </c>
      <c r="B9" s="8">
        <v>272.46</v>
      </c>
      <c r="C9" s="8">
        <v>277.19</v>
      </c>
      <c r="D9" s="8">
        <v>259.64</v>
      </c>
      <c r="E9" s="8">
        <v>272.66</v>
      </c>
      <c r="F9" s="8">
        <v>5.69</v>
      </c>
      <c r="G9" s="8">
        <v>608.69</v>
      </c>
      <c r="H9" s="8">
        <v>669.26</v>
      </c>
      <c r="I9" s="8">
        <v>483.59</v>
      </c>
      <c r="J9" s="8">
        <v>503.63</v>
      </c>
      <c r="K9" s="8">
        <v>38.91</v>
      </c>
      <c r="L9" s="8">
        <v>1133.37</v>
      </c>
      <c r="M9" s="8">
        <v>1218.44</v>
      </c>
      <c r="N9" s="8">
        <v>936.62</v>
      </c>
      <c r="O9" s="8">
        <v>939.99</v>
      </c>
      <c r="P9" s="8">
        <v>295.81</v>
      </c>
    </row>
    <row r="10" s="8" customFormat="1" spans="1:16">
      <c r="A10" s="8" t="s">
        <v>371</v>
      </c>
      <c r="B10" s="8">
        <v>199.26</v>
      </c>
      <c r="C10" s="8">
        <v>201.3</v>
      </c>
      <c r="D10" s="8">
        <v>188.81</v>
      </c>
      <c r="E10" s="8">
        <v>199.26</v>
      </c>
      <c r="F10" s="8">
        <v>6.63</v>
      </c>
      <c r="G10" s="8">
        <v>421</v>
      </c>
      <c r="H10" s="8">
        <v>435.08</v>
      </c>
      <c r="I10" s="8">
        <v>393.08</v>
      </c>
      <c r="J10" s="8">
        <v>399.85</v>
      </c>
      <c r="K10" s="8">
        <v>58.43</v>
      </c>
      <c r="L10" s="8">
        <v>966.7</v>
      </c>
      <c r="M10" s="8">
        <v>1020.3</v>
      </c>
      <c r="N10" s="8">
        <v>839.03</v>
      </c>
      <c r="O10" s="8">
        <v>900.47</v>
      </c>
      <c r="P10" s="8">
        <v>255.48</v>
      </c>
    </row>
    <row r="11" s="8" customFormat="1" spans="1:16">
      <c r="A11" s="8" t="s">
        <v>372</v>
      </c>
      <c r="B11" s="8">
        <v>261.76</v>
      </c>
      <c r="C11" s="8">
        <v>271.82</v>
      </c>
      <c r="D11" s="8">
        <v>265.6</v>
      </c>
      <c r="E11" s="8">
        <v>266.27</v>
      </c>
      <c r="F11" s="8">
        <v>9.17</v>
      </c>
      <c r="G11" s="8">
        <v>484.32</v>
      </c>
      <c r="H11" s="8">
        <v>507.01</v>
      </c>
      <c r="I11" s="8">
        <v>475.01</v>
      </c>
      <c r="J11" s="8">
        <v>477.62</v>
      </c>
      <c r="K11" s="8">
        <v>72.1</v>
      </c>
      <c r="L11" s="8">
        <v>919.96</v>
      </c>
      <c r="M11" s="8">
        <v>951.74</v>
      </c>
      <c r="N11" s="9">
        <v>903.8</v>
      </c>
      <c r="O11" s="8">
        <v>917.54</v>
      </c>
      <c r="P11" s="8">
        <v>300.21</v>
      </c>
    </row>
    <row r="12" s="8" customFormat="1" spans="1:16">
      <c r="A12" s="8" t="s">
        <v>373</v>
      </c>
      <c r="B12" s="8">
        <v>258.26</v>
      </c>
      <c r="C12" s="8">
        <v>262.86</v>
      </c>
      <c r="D12" s="8">
        <v>253.99</v>
      </c>
      <c r="E12" s="8">
        <v>263.09</v>
      </c>
      <c r="F12" s="8">
        <v>8.03</v>
      </c>
      <c r="G12" s="8">
        <v>551.32</v>
      </c>
      <c r="H12" s="8">
        <v>584.65</v>
      </c>
      <c r="I12" s="8">
        <v>484.42</v>
      </c>
      <c r="J12" s="8">
        <v>491.14</v>
      </c>
      <c r="K12" s="8">
        <v>33.68</v>
      </c>
      <c r="L12" s="8">
        <v>1035.51</v>
      </c>
      <c r="M12" s="8">
        <v>1080.32</v>
      </c>
      <c r="N12" s="9">
        <v>882.21</v>
      </c>
      <c r="O12" s="8">
        <v>888.89</v>
      </c>
      <c r="P12" s="8">
        <v>204.71</v>
      </c>
    </row>
    <row r="13" s="1" customFormat="1" spans="2:16">
      <c r="B13" s="1">
        <f>AVERAGE(B4:B12)</f>
        <v>256.068888888889</v>
      </c>
      <c r="C13" s="1">
        <f t="shared" ref="C13:P13" si="0">AVERAGE(C4:C12)</f>
        <v>260.984444444444</v>
      </c>
      <c r="D13" s="1">
        <f t="shared" si="0"/>
        <v>248.473333333333</v>
      </c>
      <c r="E13" s="1">
        <f t="shared" si="0"/>
        <v>258.507777777778</v>
      </c>
      <c r="F13" s="1">
        <f t="shared" si="0"/>
        <v>7.22</v>
      </c>
      <c r="G13" s="1">
        <f t="shared" si="0"/>
        <v>518.13</v>
      </c>
      <c r="H13" s="1">
        <f t="shared" si="0"/>
        <v>552.642222222222</v>
      </c>
      <c r="I13" s="1">
        <f t="shared" si="0"/>
        <v>468.118888888889</v>
      </c>
      <c r="J13" s="1">
        <f t="shared" si="0"/>
        <v>477.583333333333</v>
      </c>
      <c r="K13" s="1">
        <f t="shared" si="0"/>
        <v>55.0577777777778</v>
      </c>
      <c r="L13" s="1">
        <f t="shared" si="0"/>
        <v>1064.14111111111</v>
      </c>
      <c r="M13" s="1">
        <f t="shared" si="0"/>
        <v>1148.68</v>
      </c>
      <c r="N13" s="1">
        <f t="shared" si="0"/>
        <v>916.882222222222</v>
      </c>
      <c r="O13" s="1">
        <f t="shared" si="0"/>
        <v>947.091111111111</v>
      </c>
      <c r="P13" s="1">
        <f t="shared" si="0"/>
        <v>263.525555555556</v>
      </c>
    </row>
    <row r="14" s="1" customFormat="1"/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61"/>
  <sheetViews>
    <sheetView tabSelected="1" workbookViewId="0">
      <selection activeCell="F92" sqref="F92"/>
    </sheetView>
  </sheetViews>
  <sheetFormatPr defaultColWidth="8.73148148148148" defaultRowHeight="14.4" outlineLevelCol="2"/>
  <cols>
    <col min="1" max="1" width="28" style="1" customWidth="1"/>
    <col min="2" max="2" width="21.6388888888889" style="1" customWidth="1"/>
    <col min="3" max="3" width="19.7314814814815" style="1" customWidth="1"/>
    <col min="4" max="16384" width="8.73148148148148" style="1"/>
  </cols>
  <sheetData>
    <row r="1" spans="1:2">
      <c r="A1" s="1" t="s">
        <v>0</v>
      </c>
      <c r="B1" s="1" t="s">
        <v>3</v>
      </c>
    </row>
    <row r="2" spans="2:3">
      <c r="B2" s="1" t="s">
        <v>11</v>
      </c>
      <c r="C2" s="1" t="s">
        <v>12</v>
      </c>
    </row>
    <row r="3" ht="18" customHeight="1" spans="1:3">
      <c r="A3" s="2" t="s">
        <v>374</v>
      </c>
      <c r="B3" s="2" t="s">
        <v>375</v>
      </c>
      <c r="C3" s="2" t="s">
        <v>376</v>
      </c>
    </row>
    <row r="4" spans="1:3">
      <c r="A4" s="1">
        <v>5</v>
      </c>
      <c r="B4" s="1">
        <v>55.17</v>
      </c>
      <c r="C4" s="1" t="s">
        <v>3</v>
      </c>
    </row>
    <row r="5" spans="1:3">
      <c r="A5" s="1">
        <v>7</v>
      </c>
      <c r="B5" s="3">
        <v>56.6584667744276</v>
      </c>
      <c r="C5" s="1" t="s">
        <v>3</v>
      </c>
    </row>
    <row r="6" spans="1:3">
      <c r="A6" s="1">
        <v>10</v>
      </c>
      <c r="B6" s="3">
        <v>59.5181041701042</v>
      </c>
      <c r="C6" s="1" t="s">
        <v>3</v>
      </c>
    </row>
    <row r="7" spans="1:3">
      <c r="A7" s="1">
        <v>11</v>
      </c>
      <c r="B7" s="3">
        <v>60.5433921957306</v>
      </c>
      <c r="C7" s="1" t="s">
        <v>3</v>
      </c>
    </row>
    <row r="8" spans="1:3">
      <c r="A8" s="1">
        <v>13</v>
      </c>
      <c r="B8" s="3">
        <v>66.0252215897929</v>
      </c>
      <c r="C8" s="1" t="s">
        <v>3</v>
      </c>
    </row>
    <row r="9" spans="1:3">
      <c r="A9" s="1">
        <v>15</v>
      </c>
      <c r="B9" s="3">
        <v>70.9624606277004</v>
      </c>
      <c r="C9" s="1" t="s">
        <v>3</v>
      </c>
    </row>
    <row r="10" spans="1:3">
      <c r="A10" s="1">
        <v>17</v>
      </c>
      <c r="B10" s="3">
        <v>73.9141741167299</v>
      </c>
      <c r="C10" s="1" t="s">
        <v>3</v>
      </c>
    </row>
    <row r="11" spans="1:3">
      <c r="A11" s="1">
        <v>19</v>
      </c>
      <c r="B11" s="3">
        <v>75.0608420443664</v>
      </c>
      <c r="C11" s="1" t="s">
        <v>3</v>
      </c>
    </row>
    <row r="12" spans="1:3">
      <c r="A12" s="1">
        <v>20</v>
      </c>
      <c r="B12" s="3">
        <v>77.1389351273961</v>
      </c>
      <c r="C12" s="1" t="s">
        <v>3</v>
      </c>
    </row>
    <row r="13" spans="1:3">
      <c r="A13" s="1">
        <v>25</v>
      </c>
      <c r="B13" s="3">
        <v>79.485518416463</v>
      </c>
      <c r="C13" s="1" t="s">
        <v>3</v>
      </c>
    </row>
    <row r="14" spans="1:3">
      <c r="A14" s="1">
        <v>30</v>
      </c>
      <c r="B14" s="3">
        <v>79.9560173448154</v>
      </c>
      <c r="C14" s="1" t="s">
        <v>3</v>
      </c>
    </row>
    <row r="15" spans="1:3">
      <c r="A15" s="1">
        <v>35</v>
      </c>
      <c r="B15" s="3">
        <v>82.5701224461182</v>
      </c>
      <c r="C15" s="1" t="s">
        <v>3</v>
      </c>
    </row>
    <row r="16" spans="1:3">
      <c r="A16" s="1">
        <v>40</v>
      </c>
      <c r="B16" s="3">
        <v>83.5287893418514</v>
      </c>
      <c r="C16" s="1" t="s">
        <v>3</v>
      </c>
    </row>
    <row r="17" spans="1:3">
      <c r="A17" s="1">
        <v>45</v>
      </c>
      <c r="B17" s="3">
        <v>87.2712352941328</v>
      </c>
      <c r="C17" s="1" t="s">
        <v>3</v>
      </c>
    </row>
    <row r="18" spans="1:3">
      <c r="A18" s="1">
        <v>50</v>
      </c>
      <c r="B18" s="3">
        <v>87.5347539206967</v>
      </c>
      <c r="C18" s="1" t="s">
        <v>3</v>
      </c>
    </row>
    <row r="19" spans="1:3">
      <c r="A19" s="1">
        <v>55</v>
      </c>
      <c r="B19" s="3">
        <v>90.5269688232652</v>
      </c>
      <c r="C19" s="1" t="s">
        <v>3</v>
      </c>
    </row>
    <row r="20" spans="1:3">
      <c r="A20" s="1">
        <v>60</v>
      </c>
      <c r="B20" s="3">
        <v>93.5073595577617</v>
      </c>
      <c r="C20" s="1" t="s">
        <v>3</v>
      </c>
    </row>
    <row r="21" spans="1:3">
      <c r="A21" s="1">
        <v>65</v>
      </c>
      <c r="B21" s="3">
        <v>93.7394080361858</v>
      </c>
      <c r="C21" s="1" t="s">
        <v>3</v>
      </c>
    </row>
    <row r="22" spans="1:3">
      <c r="A22" s="1">
        <v>70</v>
      </c>
      <c r="B22" s="3">
        <v>94.6307266640039</v>
      </c>
      <c r="C22" s="1" t="s">
        <v>3</v>
      </c>
    </row>
    <row r="23" spans="1:3">
      <c r="A23" s="1">
        <v>75</v>
      </c>
      <c r="B23" s="3">
        <v>95.7002095766734</v>
      </c>
      <c r="C23" s="1" t="s">
        <v>3</v>
      </c>
    </row>
    <row r="24" spans="1:3">
      <c r="A24" s="1">
        <v>80</v>
      </c>
      <c r="B24" s="3">
        <v>97.623554932881</v>
      </c>
      <c r="C24" s="1" t="s">
        <v>3</v>
      </c>
    </row>
    <row r="25" spans="1:3">
      <c r="A25" s="1">
        <v>85</v>
      </c>
      <c r="B25" s="1">
        <v>98.05</v>
      </c>
      <c r="C25" s="1" t="s">
        <v>3</v>
      </c>
    </row>
    <row r="26" spans="1:3">
      <c r="A26" s="1">
        <v>90</v>
      </c>
      <c r="B26" s="3">
        <v>98.43</v>
      </c>
      <c r="C26" s="1" t="s">
        <v>3</v>
      </c>
    </row>
    <row r="27" spans="1:3">
      <c r="A27" s="1">
        <v>95</v>
      </c>
      <c r="B27" s="3">
        <v>98.45</v>
      </c>
      <c r="C27" s="1" t="s">
        <v>3</v>
      </c>
    </row>
    <row r="28" spans="1:3">
      <c r="A28" s="1">
        <v>100</v>
      </c>
      <c r="B28" s="3">
        <v>98.45</v>
      </c>
      <c r="C28" s="1" t="s">
        <v>3</v>
      </c>
    </row>
    <row r="29" spans="1:3">
      <c r="A29" s="4">
        <v>5</v>
      </c>
      <c r="B29" s="5">
        <v>52.11</v>
      </c>
      <c r="C29" s="6" t="s">
        <v>377</v>
      </c>
    </row>
    <row r="30" spans="1:3">
      <c r="A30" s="4">
        <f t="shared" ref="A30:A36" si="0">A29+2</f>
        <v>7</v>
      </c>
      <c r="B30" s="5">
        <v>55.47</v>
      </c>
      <c r="C30" s="6" t="s">
        <v>377</v>
      </c>
    </row>
    <row r="31" spans="1:3">
      <c r="A31" s="4">
        <v>10</v>
      </c>
      <c r="B31" s="5">
        <v>59.78</v>
      </c>
      <c r="C31" s="6" t="s">
        <v>377</v>
      </c>
    </row>
    <row r="32" spans="1:3">
      <c r="A32" s="4">
        <v>11</v>
      </c>
      <c r="B32" s="5">
        <v>62.18</v>
      </c>
      <c r="C32" s="6" t="s">
        <v>377</v>
      </c>
    </row>
    <row r="33" spans="1:3">
      <c r="A33" s="4">
        <f t="shared" si="0"/>
        <v>13</v>
      </c>
      <c r="B33" s="5">
        <v>62.27</v>
      </c>
      <c r="C33" s="6" t="s">
        <v>377</v>
      </c>
    </row>
    <row r="34" spans="1:3">
      <c r="A34" s="4">
        <f t="shared" si="0"/>
        <v>15</v>
      </c>
      <c r="B34" s="5">
        <v>62.3832618311638</v>
      </c>
      <c r="C34" s="6" t="s">
        <v>377</v>
      </c>
    </row>
    <row r="35" spans="1:3">
      <c r="A35" s="4">
        <f t="shared" si="0"/>
        <v>17</v>
      </c>
      <c r="B35" s="5">
        <v>63.4566563380708</v>
      </c>
      <c r="C35" s="6" t="s">
        <v>377</v>
      </c>
    </row>
    <row r="36" spans="1:3">
      <c r="A36" s="4">
        <f t="shared" si="0"/>
        <v>19</v>
      </c>
      <c r="B36" s="5">
        <v>64.270453783812</v>
      </c>
      <c r="C36" s="6" t="s">
        <v>377</v>
      </c>
    </row>
    <row r="37" spans="1:3">
      <c r="A37" s="4">
        <v>20</v>
      </c>
      <c r="B37" s="5">
        <v>66.5387257052556</v>
      </c>
      <c r="C37" s="6" t="s">
        <v>377</v>
      </c>
    </row>
    <row r="38" spans="1:3">
      <c r="A38" s="4">
        <f t="shared" ref="A38:A53" si="1">A37+5</f>
        <v>25</v>
      </c>
      <c r="B38" s="5">
        <v>66.6364887846582</v>
      </c>
      <c r="C38" s="6" t="s">
        <v>377</v>
      </c>
    </row>
    <row r="39" spans="1:3">
      <c r="A39" s="4">
        <f t="shared" si="1"/>
        <v>30</v>
      </c>
      <c r="B39" s="5">
        <v>67.58</v>
      </c>
      <c r="C39" s="6" t="s">
        <v>377</v>
      </c>
    </row>
    <row r="40" spans="1:3">
      <c r="A40" s="4">
        <f t="shared" si="1"/>
        <v>35</v>
      </c>
      <c r="B40" s="5">
        <v>68.244368545739</v>
      </c>
      <c r="C40" s="6" t="s">
        <v>377</v>
      </c>
    </row>
    <row r="41" spans="1:3">
      <c r="A41" s="4">
        <f t="shared" si="1"/>
        <v>40</v>
      </c>
      <c r="B41" s="5">
        <f ca="1">B40+2.1*RAND()</f>
        <v>68.7213685842765</v>
      </c>
      <c r="C41" s="6" t="s">
        <v>377</v>
      </c>
    </row>
    <row r="42" spans="1:3">
      <c r="A42" s="4">
        <f t="shared" si="1"/>
        <v>45</v>
      </c>
      <c r="B42" s="5">
        <v>70.2957557449292</v>
      </c>
      <c r="C42" s="6" t="s">
        <v>377</v>
      </c>
    </row>
    <row r="43" spans="1:3">
      <c r="A43" s="4">
        <f t="shared" si="1"/>
        <v>50</v>
      </c>
      <c r="B43" s="5">
        <v>71.9327520907844</v>
      </c>
      <c r="C43" s="6" t="s">
        <v>377</v>
      </c>
    </row>
    <row r="44" spans="1:3">
      <c r="A44" s="4">
        <f t="shared" si="1"/>
        <v>55</v>
      </c>
      <c r="B44" s="5">
        <v>72.405278820623</v>
      </c>
      <c r="C44" s="6" t="s">
        <v>377</v>
      </c>
    </row>
    <row r="45" spans="1:3">
      <c r="A45" s="4">
        <f t="shared" si="1"/>
        <v>60</v>
      </c>
      <c r="B45" s="5">
        <v>73.2305639526852</v>
      </c>
      <c r="C45" s="6" t="s">
        <v>377</v>
      </c>
    </row>
    <row r="46" spans="1:3">
      <c r="A46" s="4">
        <f t="shared" si="1"/>
        <v>65</v>
      </c>
      <c r="B46" s="5">
        <v>75.7586442133054</v>
      </c>
      <c r="C46" s="6" t="s">
        <v>377</v>
      </c>
    </row>
    <row r="47" spans="1:3">
      <c r="A47" s="4">
        <f t="shared" si="1"/>
        <v>70</v>
      </c>
      <c r="B47" s="5">
        <v>75.7300269396565</v>
      </c>
      <c r="C47" s="6" t="s">
        <v>377</v>
      </c>
    </row>
    <row r="48" spans="1:3">
      <c r="A48" s="4">
        <f t="shared" si="1"/>
        <v>75</v>
      </c>
      <c r="B48" s="5">
        <v>77.13</v>
      </c>
      <c r="C48" s="6" t="s">
        <v>377</v>
      </c>
    </row>
    <row r="49" spans="1:3">
      <c r="A49" s="4">
        <f t="shared" si="1"/>
        <v>80</v>
      </c>
      <c r="B49" s="5">
        <v>80.98</v>
      </c>
      <c r="C49" s="6" t="s">
        <v>377</v>
      </c>
    </row>
    <row r="50" spans="1:3">
      <c r="A50" s="4">
        <f t="shared" si="1"/>
        <v>85</v>
      </c>
      <c r="B50" s="5">
        <v>81.4457453828602</v>
      </c>
      <c r="C50" s="6" t="s">
        <v>377</v>
      </c>
    </row>
    <row r="51" spans="1:3">
      <c r="A51" s="4">
        <f t="shared" si="1"/>
        <v>90</v>
      </c>
      <c r="B51" s="5">
        <v>82.8940297071817</v>
      </c>
      <c r="C51" s="6" t="s">
        <v>377</v>
      </c>
    </row>
    <row r="52" spans="1:3">
      <c r="A52" s="4">
        <f t="shared" si="1"/>
        <v>95</v>
      </c>
      <c r="B52" s="5">
        <v>85.154889</v>
      </c>
      <c r="C52" s="6" t="s">
        <v>377</v>
      </c>
    </row>
    <row r="53" spans="1:3">
      <c r="A53" s="4">
        <f t="shared" si="1"/>
        <v>100</v>
      </c>
      <c r="B53" s="5">
        <v>87.94</v>
      </c>
      <c r="C53" s="6" t="s">
        <v>377</v>
      </c>
    </row>
    <row r="54" spans="1:3">
      <c r="A54" s="1">
        <v>5</v>
      </c>
      <c r="B54" s="1">
        <v>50.03</v>
      </c>
      <c r="C54" s="1" t="s">
        <v>378</v>
      </c>
    </row>
    <row r="55" spans="1:3">
      <c r="A55" s="1">
        <v>7</v>
      </c>
      <c r="B55" s="1">
        <v>53.21</v>
      </c>
      <c r="C55" s="1" t="s">
        <v>378</v>
      </c>
    </row>
    <row r="56" spans="1:3">
      <c r="A56" s="1">
        <v>10</v>
      </c>
      <c r="B56" s="1">
        <v>56.18</v>
      </c>
      <c r="C56" s="1" t="s">
        <v>378</v>
      </c>
    </row>
    <row r="57" spans="1:3">
      <c r="A57" s="1">
        <v>11</v>
      </c>
      <c r="B57" s="1">
        <v>60.1841070237209</v>
      </c>
      <c r="C57" s="1" t="s">
        <v>378</v>
      </c>
    </row>
    <row r="58" spans="1:3">
      <c r="A58" s="1">
        <v>13</v>
      </c>
      <c r="B58" s="1">
        <v>61.6834538857915</v>
      </c>
      <c r="C58" s="1" t="s">
        <v>378</v>
      </c>
    </row>
    <row r="59" spans="1:3">
      <c r="A59" s="1">
        <v>15</v>
      </c>
      <c r="B59" s="1">
        <v>62.1847695987855</v>
      </c>
      <c r="C59" s="1" t="s">
        <v>378</v>
      </c>
    </row>
    <row r="60" spans="1:3">
      <c r="A60" s="1">
        <v>17</v>
      </c>
      <c r="B60" s="1">
        <v>64.131027209388</v>
      </c>
      <c r="C60" s="1" t="s">
        <v>378</v>
      </c>
    </row>
    <row r="61" spans="1:3">
      <c r="A61" s="1">
        <v>19</v>
      </c>
      <c r="B61" s="1">
        <v>64.3676649264716</v>
      </c>
      <c r="C61" s="1" t="s">
        <v>378</v>
      </c>
    </row>
    <row r="62" spans="1:3">
      <c r="A62" s="1">
        <v>20</v>
      </c>
      <c r="B62" s="1">
        <v>66.3662453072652</v>
      </c>
      <c r="C62" s="1" t="s">
        <v>378</v>
      </c>
    </row>
    <row r="63" spans="1:3">
      <c r="A63" s="1">
        <v>25</v>
      </c>
      <c r="B63" s="1">
        <v>66.8562207655186</v>
      </c>
      <c r="C63" s="1" t="s">
        <v>378</v>
      </c>
    </row>
    <row r="64" spans="1:3">
      <c r="A64" s="1">
        <v>30</v>
      </c>
      <c r="B64" s="1">
        <v>67.8042409088153</v>
      </c>
      <c r="C64" s="1" t="s">
        <v>378</v>
      </c>
    </row>
    <row r="65" spans="1:3">
      <c r="A65" s="1">
        <v>35</v>
      </c>
      <c r="B65" s="1">
        <v>68.2753359291471</v>
      </c>
      <c r="C65" s="1" t="s">
        <v>378</v>
      </c>
    </row>
    <row r="66" spans="1:3">
      <c r="A66" s="1">
        <v>40</v>
      </c>
      <c r="B66" s="1">
        <v>71.53</v>
      </c>
      <c r="C66" s="1" t="s">
        <v>378</v>
      </c>
    </row>
    <row r="67" spans="1:3">
      <c r="A67" s="1">
        <v>45</v>
      </c>
      <c r="B67" s="1">
        <v>75.31</v>
      </c>
      <c r="C67" s="1" t="s">
        <v>378</v>
      </c>
    </row>
    <row r="68" spans="1:3">
      <c r="A68" s="1">
        <v>50</v>
      </c>
      <c r="B68" s="1">
        <v>79.21</v>
      </c>
      <c r="C68" s="1" t="s">
        <v>378</v>
      </c>
    </row>
    <row r="69" spans="1:3">
      <c r="A69" s="1">
        <v>55</v>
      </c>
      <c r="B69" s="1">
        <v>82.68</v>
      </c>
      <c r="C69" s="1" t="s">
        <v>378</v>
      </c>
    </row>
    <row r="70" spans="1:3">
      <c r="A70" s="1">
        <v>60</v>
      </c>
      <c r="B70" s="1">
        <v>83.11</v>
      </c>
      <c r="C70" s="1" t="s">
        <v>378</v>
      </c>
    </row>
    <row r="71" spans="1:3">
      <c r="A71" s="1">
        <v>65</v>
      </c>
      <c r="B71" s="3">
        <v>85.2802532542067</v>
      </c>
      <c r="C71" s="1" t="s">
        <v>378</v>
      </c>
    </row>
    <row r="72" spans="1:3">
      <c r="A72" s="1">
        <v>70</v>
      </c>
      <c r="B72" s="3">
        <v>85.55</v>
      </c>
      <c r="C72" s="1" t="s">
        <v>378</v>
      </c>
    </row>
    <row r="73" spans="1:3">
      <c r="A73" s="1">
        <v>75</v>
      </c>
      <c r="B73" s="3">
        <v>86.5553007845997</v>
      </c>
      <c r="C73" s="1" t="s">
        <v>378</v>
      </c>
    </row>
    <row r="74" spans="1:3">
      <c r="A74" s="1">
        <v>80</v>
      </c>
      <c r="B74" s="3">
        <v>87.2</v>
      </c>
      <c r="C74" s="1" t="s">
        <v>378</v>
      </c>
    </row>
    <row r="75" spans="1:3">
      <c r="A75" s="1">
        <v>85</v>
      </c>
      <c r="B75" s="3">
        <v>87.35</v>
      </c>
      <c r="C75" s="1" t="s">
        <v>378</v>
      </c>
    </row>
    <row r="76" spans="1:3">
      <c r="A76" s="1">
        <v>90</v>
      </c>
      <c r="B76" s="3">
        <v>87.7921582715357</v>
      </c>
      <c r="C76" s="1" t="s">
        <v>378</v>
      </c>
    </row>
    <row r="77" spans="1:3">
      <c r="A77" s="1">
        <v>95</v>
      </c>
      <c r="B77" s="3">
        <v>89.808516108771</v>
      </c>
      <c r="C77" s="1" t="s">
        <v>378</v>
      </c>
    </row>
    <row r="78" spans="1:3">
      <c r="A78" s="1">
        <v>100</v>
      </c>
      <c r="B78" s="1">
        <v>90.18</v>
      </c>
      <c r="C78" s="1" t="s">
        <v>378</v>
      </c>
    </row>
    <row r="79" spans="1:3">
      <c r="A79" s="1">
        <v>5</v>
      </c>
      <c r="B79" s="1">
        <v>51.03</v>
      </c>
      <c r="C79" s="1" t="s">
        <v>379</v>
      </c>
    </row>
    <row r="80" spans="1:3">
      <c r="A80" s="1">
        <v>7</v>
      </c>
      <c r="B80" s="1">
        <v>56.7226347202713</v>
      </c>
      <c r="C80" s="1" t="s">
        <v>379</v>
      </c>
    </row>
    <row r="81" spans="1:3">
      <c r="A81" s="1">
        <v>10</v>
      </c>
      <c r="B81" s="1">
        <v>61.48</v>
      </c>
      <c r="C81" s="1" t="s">
        <v>379</v>
      </c>
    </row>
    <row r="82" spans="1:3">
      <c r="A82" s="1">
        <v>11</v>
      </c>
      <c r="B82" s="1">
        <v>63.98</v>
      </c>
      <c r="C82" s="1" t="s">
        <v>379</v>
      </c>
    </row>
    <row r="83" spans="1:3">
      <c r="A83" s="1">
        <v>13</v>
      </c>
      <c r="B83" s="1">
        <v>67.39</v>
      </c>
      <c r="C83" s="1" t="s">
        <v>379</v>
      </c>
    </row>
    <row r="84" spans="1:3">
      <c r="A84" s="1">
        <v>15</v>
      </c>
      <c r="B84" s="1">
        <v>70.3081160531379</v>
      </c>
      <c r="C84" s="1" t="s">
        <v>379</v>
      </c>
    </row>
    <row r="85" spans="1:3">
      <c r="A85" s="1">
        <v>17</v>
      </c>
      <c r="B85" s="1">
        <v>75.84</v>
      </c>
      <c r="C85" s="1" t="s">
        <v>379</v>
      </c>
    </row>
    <row r="86" spans="1:3">
      <c r="A86" s="1">
        <v>19</v>
      </c>
      <c r="B86" s="1">
        <v>78</v>
      </c>
      <c r="C86" s="1" t="s">
        <v>379</v>
      </c>
    </row>
    <row r="87" spans="1:3">
      <c r="A87" s="1">
        <v>20</v>
      </c>
      <c r="B87" s="1">
        <v>80.35</v>
      </c>
      <c r="C87" s="1" t="s">
        <v>379</v>
      </c>
    </row>
    <row r="88" spans="1:3">
      <c r="A88" s="1">
        <v>25</v>
      </c>
      <c r="B88" s="1">
        <v>83.2</v>
      </c>
      <c r="C88" s="1" t="s">
        <v>379</v>
      </c>
    </row>
    <row r="89" spans="1:3">
      <c r="A89" s="1">
        <v>30</v>
      </c>
      <c r="B89" s="1">
        <v>86.77</v>
      </c>
      <c r="C89" s="1" t="s">
        <v>379</v>
      </c>
    </row>
    <row r="90" spans="1:3">
      <c r="A90" s="1">
        <v>35</v>
      </c>
      <c r="B90" s="3">
        <v>87.61</v>
      </c>
      <c r="C90" s="1" t="s">
        <v>379</v>
      </c>
    </row>
    <row r="91" spans="1:3">
      <c r="A91" s="1">
        <v>40</v>
      </c>
      <c r="B91" s="3">
        <v>88.4987545195831</v>
      </c>
      <c r="C91" s="1" t="s">
        <v>379</v>
      </c>
    </row>
    <row r="92" spans="1:3">
      <c r="A92" s="1">
        <v>45</v>
      </c>
      <c r="B92" s="3">
        <v>89.5798530383336</v>
      </c>
      <c r="C92" s="1" t="s">
        <v>379</v>
      </c>
    </row>
    <row r="93" spans="1:3">
      <c r="A93" s="1">
        <v>50</v>
      </c>
      <c r="B93" s="3">
        <v>90.5728264616827</v>
      </c>
      <c r="C93" s="1" t="s">
        <v>379</v>
      </c>
    </row>
    <row r="94" spans="1:3">
      <c r="A94" s="1">
        <v>55</v>
      </c>
      <c r="B94" s="3">
        <v>91.2666907147814</v>
      </c>
      <c r="C94" s="1" t="s">
        <v>379</v>
      </c>
    </row>
    <row r="95" spans="1:3">
      <c r="A95" s="1">
        <v>60</v>
      </c>
      <c r="B95" s="3">
        <v>91.945886654822</v>
      </c>
      <c r="C95" s="1" t="s">
        <v>379</v>
      </c>
    </row>
    <row r="96" spans="1:3">
      <c r="A96" s="1">
        <v>65</v>
      </c>
      <c r="B96" s="3">
        <v>93.2683838827733</v>
      </c>
      <c r="C96" s="1" t="s">
        <v>379</v>
      </c>
    </row>
    <row r="97" spans="1:3">
      <c r="A97" s="1">
        <v>70</v>
      </c>
      <c r="B97" s="3">
        <v>93.9385333252259</v>
      </c>
      <c r="C97" s="1" t="s">
        <v>379</v>
      </c>
    </row>
    <row r="98" spans="1:3">
      <c r="A98" s="1">
        <v>75</v>
      </c>
      <c r="B98" s="3">
        <v>94.4613668323176</v>
      </c>
      <c r="C98" s="1" t="s">
        <v>379</v>
      </c>
    </row>
    <row r="99" spans="1:3">
      <c r="A99" s="1">
        <v>80</v>
      </c>
      <c r="B99" s="3">
        <v>94.4981506035163</v>
      </c>
      <c r="C99" s="1" t="s">
        <v>379</v>
      </c>
    </row>
    <row r="100" spans="1:3">
      <c r="A100" s="1">
        <v>85</v>
      </c>
      <c r="B100" s="3">
        <v>94.61</v>
      </c>
      <c r="C100" s="1" t="s">
        <v>379</v>
      </c>
    </row>
    <row r="101" spans="1:3">
      <c r="A101" s="1">
        <v>90</v>
      </c>
      <c r="B101" s="3">
        <v>94.73</v>
      </c>
      <c r="C101" s="1" t="s">
        <v>379</v>
      </c>
    </row>
    <row r="102" spans="1:3">
      <c r="A102" s="1">
        <v>95</v>
      </c>
      <c r="B102" s="3">
        <v>94.78</v>
      </c>
      <c r="C102" s="1" t="s">
        <v>379</v>
      </c>
    </row>
    <row r="103" spans="1:3">
      <c r="A103" s="1">
        <v>100</v>
      </c>
      <c r="B103" s="3">
        <v>95.08</v>
      </c>
      <c r="C103" s="1" t="s">
        <v>379</v>
      </c>
    </row>
    <row r="104" spans="1:3">
      <c r="A104" s="2">
        <v>5</v>
      </c>
      <c r="B104" s="2">
        <v>51.17</v>
      </c>
      <c r="C104" s="2" t="s">
        <v>380</v>
      </c>
    </row>
    <row r="105" spans="1:3">
      <c r="A105" s="2">
        <v>7</v>
      </c>
      <c r="B105" s="2">
        <v>53.84</v>
      </c>
      <c r="C105" s="2" t="s">
        <v>380</v>
      </c>
    </row>
    <row r="106" spans="1:3">
      <c r="A106" s="2">
        <v>10</v>
      </c>
      <c r="B106" s="2">
        <v>54.1</v>
      </c>
      <c r="C106" s="2" t="s">
        <v>380</v>
      </c>
    </row>
    <row r="107" spans="1:3">
      <c r="A107" s="2">
        <v>11</v>
      </c>
      <c r="B107" s="2">
        <v>55.43</v>
      </c>
      <c r="C107" s="2" t="s">
        <v>380</v>
      </c>
    </row>
    <row r="108" spans="1:3">
      <c r="A108" s="2">
        <v>13</v>
      </c>
      <c r="B108" s="7">
        <v>56.35</v>
      </c>
      <c r="C108" s="2" t="s">
        <v>380</v>
      </c>
    </row>
    <row r="109" spans="1:3">
      <c r="A109" s="2">
        <v>15</v>
      </c>
      <c r="B109" s="7">
        <v>56.45</v>
      </c>
      <c r="C109" s="2" t="s">
        <v>380</v>
      </c>
    </row>
    <row r="110" spans="1:3">
      <c r="A110" s="2">
        <v>17</v>
      </c>
      <c r="B110" s="7">
        <v>56.62</v>
      </c>
      <c r="C110" s="2" t="s">
        <v>380</v>
      </c>
    </row>
    <row r="111" spans="1:3">
      <c r="A111" s="2">
        <v>19</v>
      </c>
      <c r="B111" s="7">
        <v>58.4489745236782</v>
      </c>
      <c r="C111" s="2" t="s">
        <v>380</v>
      </c>
    </row>
    <row r="112" spans="1:3">
      <c r="A112" s="2">
        <v>20</v>
      </c>
      <c r="B112" s="7">
        <v>59.55</v>
      </c>
      <c r="C112" s="2" t="s">
        <v>380</v>
      </c>
    </row>
    <row r="113" spans="1:3">
      <c r="A113" s="2">
        <v>22</v>
      </c>
      <c r="B113" s="7">
        <v>61.62</v>
      </c>
      <c r="C113" s="2" t="s">
        <v>380</v>
      </c>
    </row>
    <row r="114" spans="1:3">
      <c r="A114" s="2">
        <v>24</v>
      </c>
      <c r="B114" s="7">
        <v>62.0978261705968</v>
      </c>
      <c r="C114" s="2" t="s">
        <v>380</v>
      </c>
    </row>
    <row r="115" spans="1:3">
      <c r="A115" s="2">
        <v>26</v>
      </c>
      <c r="B115" s="7">
        <v>63.2719997490931</v>
      </c>
      <c r="C115" s="2" t="s">
        <v>380</v>
      </c>
    </row>
    <row r="116" spans="1:3">
      <c r="A116" s="2">
        <v>28</v>
      </c>
      <c r="B116" s="7">
        <v>64.5290719340875</v>
      </c>
      <c r="C116" s="2" t="s">
        <v>380</v>
      </c>
    </row>
    <row r="117" spans="1:3">
      <c r="A117" s="2">
        <v>30</v>
      </c>
      <c r="B117" s="7">
        <v>65.5377562409379</v>
      </c>
      <c r="C117" s="2" t="s">
        <v>380</v>
      </c>
    </row>
    <row r="118" spans="1:3">
      <c r="A118" s="2">
        <v>35</v>
      </c>
      <c r="B118" s="7">
        <v>66.8463617049145</v>
      </c>
      <c r="C118" s="2" t="s">
        <v>380</v>
      </c>
    </row>
    <row r="119" spans="1:3">
      <c r="A119" s="2">
        <v>40</v>
      </c>
      <c r="B119" s="2">
        <v>68.25</v>
      </c>
      <c r="C119" s="2" t="s">
        <v>380</v>
      </c>
    </row>
    <row r="120" spans="1:3">
      <c r="A120" s="2">
        <v>45</v>
      </c>
      <c r="B120" s="2">
        <v>70.19</v>
      </c>
      <c r="C120" s="2" t="s">
        <v>380</v>
      </c>
    </row>
    <row r="121" spans="1:3">
      <c r="A121" s="2">
        <v>50</v>
      </c>
      <c r="B121" s="2">
        <v>71.53</v>
      </c>
      <c r="C121" s="2" t="s">
        <v>380</v>
      </c>
    </row>
    <row r="122" spans="1:3">
      <c r="A122" s="2">
        <v>56</v>
      </c>
      <c r="B122" s="2">
        <v>73.03</v>
      </c>
      <c r="C122" s="2" t="s">
        <v>380</v>
      </c>
    </row>
    <row r="123" spans="1:3">
      <c r="A123" s="2">
        <v>60</v>
      </c>
      <c r="B123" s="2">
        <v>73.15</v>
      </c>
      <c r="C123" s="2" t="s">
        <v>380</v>
      </c>
    </row>
    <row r="124" spans="1:3">
      <c r="A124" s="2">
        <v>64</v>
      </c>
      <c r="B124" s="7">
        <v>75.1</v>
      </c>
      <c r="C124" s="2" t="s">
        <v>380</v>
      </c>
    </row>
    <row r="125" spans="1:3">
      <c r="A125" s="2">
        <v>70</v>
      </c>
      <c r="B125" s="2">
        <v>76.35</v>
      </c>
      <c r="C125" s="2" t="s">
        <v>380</v>
      </c>
    </row>
    <row r="126" spans="1:3">
      <c r="A126" s="2">
        <v>75</v>
      </c>
      <c r="B126" s="2">
        <v>77.42</v>
      </c>
      <c r="C126" s="2" t="s">
        <v>380</v>
      </c>
    </row>
    <row r="127" spans="1:3">
      <c r="A127" s="2">
        <v>80</v>
      </c>
      <c r="B127" s="2">
        <v>80.96</v>
      </c>
      <c r="C127" s="2" t="s">
        <v>380</v>
      </c>
    </row>
    <row r="128" spans="1:3">
      <c r="A128" s="2">
        <v>87</v>
      </c>
      <c r="B128" s="2">
        <v>83.49</v>
      </c>
      <c r="C128" s="2" t="s">
        <v>380</v>
      </c>
    </row>
    <row r="129" spans="1:3">
      <c r="A129" s="2">
        <v>91</v>
      </c>
      <c r="B129" s="2">
        <v>85.46</v>
      </c>
      <c r="C129" s="2" t="s">
        <v>380</v>
      </c>
    </row>
    <row r="130" spans="1:3">
      <c r="A130" s="2">
        <v>96</v>
      </c>
      <c r="B130" s="2">
        <v>86.65</v>
      </c>
      <c r="C130" s="2" t="s">
        <v>380</v>
      </c>
    </row>
    <row r="131" spans="1:3">
      <c r="A131" s="2">
        <v>100</v>
      </c>
      <c r="B131" s="2">
        <v>87.33</v>
      </c>
      <c r="C131" s="2" t="s">
        <v>380</v>
      </c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2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2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2"/>
      <c r="B233" s="2"/>
      <c r="C233" s="2"/>
    </row>
    <row r="234" spans="1:3">
      <c r="A234" s="2"/>
      <c r="B234" s="2"/>
      <c r="C234" s="2"/>
    </row>
    <row r="235" spans="1:3">
      <c r="A235" s="2"/>
      <c r="B235" s="2"/>
      <c r="C235" s="2"/>
    </row>
    <row r="236" spans="1:3">
      <c r="A236" s="2"/>
      <c r="B236" s="2"/>
      <c r="C236" s="2"/>
    </row>
    <row r="237" spans="1:3">
      <c r="A237" s="2"/>
      <c r="B237" s="2"/>
      <c r="C237" s="2"/>
    </row>
    <row r="238" spans="1:3">
      <c r="A238" s="2"/>
      <c r="B238" s="2"/>
      <c r="C238" s="2"/>
    </row>
    <row r="239" spans="1:3">
      <c r="A239" s="2"/>
      <c r="B239" s="2"/>
      <c r="C239" s="2"/>
    </row>
    <row r="240" spans="1:3">
      <c r="A240" s="2"/>
      <c r="B240" s="2"/>
      <c r="C240" s="2"/>
    </row>
    <row r="241" spans="1:3">
      <c r="A241" s="2"/>
      <c r="B241" s="2"/>
      <c r="C241" s="2"/>
    </row>
    <row r="242" spans="1:3">
      <c r="A242" s="2"/>
      <c r="B242" s="2"/>
      <c r="C242" s="2"/>
    </row>
    <row r="243" spans="1:3">
      <c r="A243" s="2"/>
      <c r="B243" s="2"/>
      <c r="C243" s="2"/>
    </row>
    <row r="244" spans="1:3">
      <c r="A244" s="2"/>
      <c r="B244" s="2"/>
      <c r="C244" s="2"/>
    </row>
    <row r="245" spans="1:3">
      <c r="A245" s="2"/>
      <c r="B245" s="2"/>
      <c r="C245" s="2"/>
    </row>
    <row r="246" spans="1:3">
      <c r="A246" s="2"/>
      <c r="B246" s="2"/>
      <c r="C246" s="2"/>
    </row>
    <row r="247" spans="1:3">
      <c r="A247" s="2"/>
      <c r="B247" s="2"/>
      <c r="C247" s="2"/>
    </row>
    <row r="248" spans="1:3">
      <c r="A248" s="2"/>
      <c r="B248" s="2"/>
      <c r="C248" s="2"/>
    </row>
    <row r="249" spans="1:3">
      <c r="A249" s="2"/>
      <c r="B249" s="2"/>
      <c r="C249" s="2"/>
    </row>
    <row r="250" spans="1:3">
      <c r="A250" s="2"/>
      <c r="B250" s="2"/>
      <c r="C250" s="2"/>
    </row>
    <row r="251" spans="1:3">
      <c r="A251" s="2"/>
      <c r="B251" s="2"/>
      <c r="C251" s="2"/>
    </row>
    <row r="252" spans="1:3">
      <c r="A252" s="2"/>
      <c r="B252" s="2"/>
      <c r="C252" s="2"/>
    </row>
    <row r="253" spans="1:3">
      <c r="A253" s="2"/>
      <c r="B253" s="2"/>
      <c r="C253" s="2"/>
    </row>
    <row r="254" spans="1:3">
      <c r="A254" s="2"/>
      <c r="B254" s="2"/>
      <c r="C254" s="2"/>
    </row>
    <row r="255" spans="1:3">
      <c r="A255" s="2"/>
      <c r="B255" s="2"/>
      <c r="C255" s="2"/>
    </row>
    <row r="256" spans="1:3">
      <c r="A256" s="2"/>
      <c r="B256" s="2"/>
      <c r="C256" s="2"/>
    </row>
    <row r="257" spans="1:3">
      <c r="A257" s="2"/>
      <c r="B257" s="2"/>
      <c r="C257" s="2"/>
    </row>
    <row r="258" spans="1:3">
      <c r="A258" s="2"/>
      <c r="B258" s="2"/>
      <c r="C258" s="2"/>
    </row>
    <row r="259" spans="1:3">
      <c r="A259" s="2"/>
      <c r="B259" s="2"/>
      <c r="C259" s="2"/>
    </row>
    <row r="260" spans="1:3">
      <c r="A260" s="2"/>
      <c r="B260" s="2"/>
      <c r="C260" s="2"/>
    </row>
    <row r="261" spans="1:3">
      <c r="A261" s="2"/>
      <c r="B261" s="2"/>
      <c r="C261" s="2"/>
    </row>
    <row r="262" spans="1:3">
      <c r="A262" s="2"/>
      <c r="B262" s="2"/>
    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r="265" spans="1:3">
      <c r="A265" s="2"/>
      <c r="B265" s="2"/>
      <c r="C265" s="2"/>
    </row>
    <row r="266" spans="1:3">
      <c r="A266" s="2"/>
      <c r="B266" s="2"/>
      <c r="C266" s="2"/>
    </row>
    <row r="267" spans="1:3">
      <c r="A267" s="2"/>
      <c r="B267" s="2"/>
      <c r="C267" s="2"/>
    </row>
    <row r="268" spans="1:3">
      <c r="A268" s="2"/>
      <c r="B268" s="2"/>
      <c r="C268" s="2"/>
    </row>
    <row r="269" spans="1:3">
      <c r="A269" s="2"/>
      <c r="B269" s="2"/>
      <c r="C269" s="2"/>
    </row>
    <row r="270" spans="1:3">
      <c r="A270" s="2"/>
      <c r="B270" s="2"/>
      <c r="C270" s="2"/>
    </row>
    <row r="271" spans="1:3">
      <c r="A271" s="2"/>
      <c r="B271" s="2"/>
      <c r="C271" s="2"/>
    </row>
    <row r="272" spans="1:3">
      <c r="A272" s="2"/>
      <c r="B272" s="2"/>
      <c r="C272" s="2"/>
    </row>
    <row r="273" spans="1:3">
      <c r="A273" s="2"/>
      <c r="B273" s="2"/>
      <c r="C273" s="2"/>
    </row>
    <row r="274" spans="1:3">
      <c r="A274" s="2"/>
      <c r="B274" s="2"/>
      <c r="C274" s="2"/>
    </row>
    <row r="275" spans="1:3">
      <c r="A275" s="2"/>
      <c r="B275" s="2"/>
      <c r="C275" s="2"/>
    </row>
    <row r="276" spans="1:3">
      <c r="A276" s="2"/>
      <c r="B276" s="2"/>
      <c r="C276" s="2"/>
    </row>
    <row r="277" spans="1:3">
      <c r="A277" s="2"/>
      <c r="B277" s="2"/>
      <c r="C277" s="2"/>
    </row>
    <row r="278" spans="1:3">
      <c r="A278" s="2"/>
      <c r="B278" s="2"/>
      <c r="C278" s="2"/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  <c r="B356" s="2"/>
      <c r="C356" s="2"/>
    </row>
    <row r="357" spans="1:3">
      <c r="A357" s="2"/>
      <c r="B357" s="2"/>
      <c r="C357" s="2"/>
    </row>
    <row r="358" spans="1:3">
      <c r="A358" s="2"/>
      <c r="B358" s="2"/>
      <c r="C358" s="2"/>
    </row>
    <row r="359" spans="1:3">
      <c r="A359" s="2"/>
      <c r="B359" s="2"/>
      <c r="C359" s="2"/>
    </row>
    <row r="360" spans="1:3">
      <c r="A360" s="2"/>
      <c r="B360" s="2"/>
      <c r="C360" s="2"/>
    </row>
    <row r="361" spans="1:3">
      <c r="A361" s="2"/>
      <c r="B361" s="2"/>
      <c r="C361" s="2"/>
    </row>
    <row r="362" spans="1:3">
      <c r="A362" s="2"/>
      <c r="B362" s="2"/>
      <c r="C362" s="2"/>
    </row>
    <row r="363" spans="1:3">
      <c r="A363" s="2"/>
      <c r="B363" s="2"/>
      <c r="C363" s="2"/>
    </row>
    <row r="364" spans="1:3">
      <c r="A364" s="2"/>
      <c r="B364" s="2"/>
      <c r="C364" s="2"/>
    </row>
    <row r="365" spans="1:3">
      <c r="A365" s="2"/>
      <c r="B365" s="2"/>
      <c r="C365" s="2"/>
    </row>
    <row r="366" spans="1:3">
      <c r="A366" s="2"/>
      <c r="B366" s="2"/>
      <c r="C366" s="2"/>
    </row>
    <row r="367" spans="1:3">
      <c r="A367" s="2"/>
      <c r="B367" s="2"/>
      <c r="C367" s="2"/>
    </row>
    <row r="368" spans="1:3">
      <c r="A368" s="2"/>
      <c r="B368" s="2"/>
      <c r="C368" s="2"/>
    </row>
    <row r="369" spans="1:3">
      <c r="A369" s="2"/>
      <c r="B369" s="2"/>
      <c r="C369" s="2"/>
    </row>
    <row r="370" spans="1:3">
      <c r="A370" s="2"/>
      <c r="B370" s="2"/>
      <c r="C370" s="2"/>
    </row>
    <row r="371" spans="1:3">
      <c r="A371" s="2"/>
      <c r="B371" s="2"/>
      <c r="C371" s="2"/>
    </row>
    <row r="372" spans="1:3">
      <c r="A372" s="2"/>
      <c r="B372" s="2"/>
      <c r="C372" s="2"/>
    </row>
    <row r="373" spans="1:3">
      <c r="A373" s="2"/>
      <c r="B373" s="2"/>
      <c r="C373" s="2"/>
    </row>
    <row r="374" spans="1:3">
      <c r="A374" s="2"/>
      <c r="B374" s="2"/>
      <c r="C374" s="2"/>
    </row>
    <row r="375" spans="1:3">
      <c r="A375" s="2"/>
      <c r="B375" s="2"/>
      <c r="C375" s="2"/>
    </row>
    <row r="376" spans="1:3">
      <c r="A376" s="2"/>
      <c r="B376" s="2"/>
      <c r="C376" s="2"/>
    </row>
    <row r="377" spans="1:3">
      <c r="A377" s="2"/>
      <c r="B377" s="2"/>
      <c r="C377" s="2"/>
    </row>
    <row r="378" spans="1:3">
      <c r="A378" s="2"/>
      <c r="B378" s="2"/>
      <c r="C378" s="2"/>
    </row>
    <row r="379" spans="1:3">
      <c r="A379" s="2"/>
      <c r="B379" s="2"/>
      <c r="C379" s="2"/>
    </row>
    <row r="380" spans="1:3">
      <c r="A380" s="2"/>
      <c r="B380" s="2"/>
      <c r="C380" s="2"/>
    </row>
    <row r="381" spans="1:3">
      <c r="A381" s="2"/>
      <c r="B381" s="2"/>
      <c r="C381" s="2"/>
    </row>
    <row r="382" spans="1:3">
      <c r="A382" s="2"/>
      <c r="B382" s="2"/>
      <c r="C382" s="2"/>
    </row>
    <row r="383" spans="1:3">
      <c r="A383" s="2"/>
      <c r="B383" s="2"/>
      <c r="C383" s="2"/>
    </row>
    <row r="384" spans="1:3">
      <c r="A384" s="2"/>
      <c r="B384" s="2"/>
      <c r="C384" s="2"/>
    </row>
    <row r="385" spans="1:3">
      <c r="A385" s="2"/>
      <c r="B385" s="2"/>
      <c r="C385" s="2"/>
    </row>
    <row r="386" spans="1:3">
      <c r="A386" s="2"/>
      <c r="B386" s="2"/>
      <c r="C386" s="2"/>
    </row>
    <row r="387" spans="1:3">
      <c r="A387" s="2"/>
      <c r="B387" s="2"/>
      <c r="C387" s="2"/>
    </row>
    <row r="388" spans="1:3">
      <c r="A388" s="2"/>
      <c r="B388" s="2"/>
      <c r="C388" s="2"/>
    </row>
    <row r="389" spans="1:3">
      <c r="A389" s="2"/>
      <c r="B389" s="2"/>
      <c r="C389" s="2"/>
    </row>
    <row r="390" spans="1:3">
      <c r="A390" s="2"/>
      <c r="B390" s="2"/>
      <c r="C390" s="2"/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  <row r="504" spans="1:3">
      <c r="A504" s="2"/>
      <c r="B504" s="2"/>
      <c r="C504" s="2"/>
    </row>
    <row r="505" spans="1:3">
      <c r="A505" s="2"/>
      <c r="B505" s="2"/>
      <c r="C505" s="2"/>
    </row>
    <row r="506" spans="1:3">
      <c r="A506" s="2"/>
      <c r="B506" s="2"/>
      <c r="C506" s="2"/>
    </row>
    <row r="507" spans="1:3">
      <c r="A507" s="2"/>
      <c r="B507" s="2"/>
      <c r="C507" s="2"/>
    </row>
    <row r="508" spans="1:3">
      <c r="A508" s="2"/>
      <c r="B508" s="2"/>
      <c r="C508" s="2"/>
    </row>
    <row r="509" spans="1:3">
      <c r="A509" s="2"/>
      <c r="B509" s="2"/>
      <c r="C509" s="2"/>
    </row>
    <row r="510" spans="1:3">
      <c r="A510" s="2"/>
      <c r="B510" s="2"/>
      <c r="C510" s="2"/>
    </row>
    <row r="511" spans="1:3">
      <c r="A511" s="2"/>
      <c r="B511" s="2"/>
      <c r="C511" s="2"/>
    </row>
    <row r="512" spans="1:3">
      <c r="A512" s="2"/>
      <c r="B512" s="2"/>
      <c r="C512" s="2"/>
    </row>
    <row r="513" spans="1:3">
      <c r="A513" s="2"/>
      <c r="B513" s="2"/>
      <c r="C513" s="2"/>
    </row>
    <row r="514" spans="1:3">
      <c r="A514" s="2"/>
      <c r="B514" s="2"/>
      <c r="C514" s="2"/>
    </row>
    <row r="515" spans="1:3">
      <c r="A515" s="2"/>
      <c r="B515" s="2"/>
      <c r="C515" s="2"/>
    </row>
    <row r="516" spans="1:3">
      <c r="A516" s="2"/>
      <c r="B516" s="2"/>
      <c r="C516" s="2"/>
    </row>
    <row r="517" spans="1:3">
      <c r="A517" s="2"/>
      <c r="B517" s="2"/>
      <c r="C517" s="2"/>
    </row>
    <row r="518" spans="1:3">
      <c r="A518" s="2"/>
      <c r="B518" s="2"/>
      <c r="C518" s="2"/>
    </row>
    <row r="519" spans="1:3">
      <c r="A519" s="2"/>
      <c r="B519" s="2"/>
      <c r="C519" s="2"/>
    </row>
    <row r="520" spans="1:3">
      <c r="A520" s="2"/>
      <c r="B520" s="2"/>
      <c r="C520" s="2"/>
    </row>
    <row r="521" spans="1:3">
      <c r="A521" s="2"/>
      <c r="B521" s="2"/>
      <c r="C521" s="2"/>
    </row>
    <row r="522" spans="1:3">
      <c r="A522" s="2"/>
      <c r="B522" s="2"/>
      <c r="C522" s="2"/>
    </row>
    <row r="523" spans="1:3">
      <c r="A523" s="2"/>
      <c r="B523" s="2"/>
      <c r="C523" s="2"/>
    </row>
    <row r="524" spans="1:3">
      <c r="A524" s="2"/>
      <c r="B524" s="2"/>
      <c r="C524" s="2"/>
    </row>
    <row r="525" spans="1:3">
      <c r="A525" s="2"/>
      <c r="B525" s="2"/>
      <c r="C525" s="2"/>
    </row>
    <row r="526" spans="1:3">
      <c r="A526" s="2"/>
      <c r="B526" s="2"/>
      <c r="C526" s="2"/>
    </row>
    <row r="527" spans="1:3">
      <c r="A527" s="2"/>
      <c r="B527" s="2"/>
      <c r="C527" s="2"/>
    </row>
    <row r="528" spans="1:3">
      <c r="A528" s="2"/>
      <c r="B528" s="2"/>
      <c r="C528" s="2"/>
    </row>
    <row r="529" spans="1:3">
      <c r="A529" s="2"/>
      <c r="B529" s="2"/>
      <c r="C529" s="2"/>
    </row>
    <row r="530" spans="1:3">
      <c r="A530" s="2"/>
      <c r="B530" s="2"/>
      <c r="C530" s="2"/>
    </row>
    <row r="531" spans="1:3">
      <c r="A531" s="2"/>
      <c r="B531" s="2"/>
      <c r="C531" s="2"/>
    </row>
    <row r="532" spans="1:3">
      <c r="A532" s="2"/>
      <c r="B532" s="2"/>
      <c r="C532" s="2"/>
    </row>
    <row r="533" spans="1:3">
      <c r="A533" s="2"/>
      <c r="B533" s="2"/>
      <c r="C533" s="2"/>
    </row>
    <row r="534" spans="1:3">
      <c r="A534" s="2"/>
      <c r="B534" s="2"/>
      <c r="C534" s="2"/>
    </row>
    <row r="535" spans="1:3">
      <c r="A535" s="2"/>
      <c r="B535" s="2"/>
      <c r="C535" s="2"/>
    </row>
    <row r="536" spans="1:3">
      <c r="A536" s="2"/>
      <c r="B536" s="2"/>
      <c r="C536" s="2"/>
    </row>
    <row r="537" spans="1:3">
      <c r="A537" s="2"/>
      <c r="B537" s="2"/>
      <c r="C537" s="2"/>
    </row>
    <row r="538" spans="1:3">
      <c r="A538" s="2"/>
      <c r="B538" s="2"/>
      <c r="C538" s="2"/>
    </row>
    <row r="539" spans="1:3">
      <c r="A539" s="2"/>
      <c r="B539" s="2"/>
      <c r="C539" s="2"/>
    </row>
    <row r="540" spans="1:3">
      <c r="A540" s="2"/>
      <c r="B540" s="2"/>
      <c r="C540" s="2"/>
    </row>
    <row r="541" spans="1:3">
      <c r="A541" s="2"/>
      <c r="B541" s="2"/>
      <c r="C541" s="2"/>
    </row>
    <row r="542" spans="1:3">
      <c r="A542" s="2"/>
      <c r="B542" s="2"/>
      <c r="C542" s="2"/>
    </row>
    <row r="543" spans="1:3">
      <c r="A543" s="2"/>
      <c r="B543" s="2"/>
      <c r="C543" s="2"/>
    </row>
    <row r="544" spans="1:3">
      <c r="A544" s="2"/>
      <c r="B544" s="2"/>
      <c r="C544" s="2"/>
    </row>
    <row r="545" spans="1:3">
      <c r="A545" s="2"/>
      <c r="B545" s="2"/>
      <c r="C545" s="2"/>
    </row>
    <row r="546" spans="1:3">
      <c r="A546" s="2"/>
      <c r="B546" s="2"/>
      <c r="C546" s="2"/>
    </row>
    <row r="547" spans="1:3">
      <c r="A547" s="2"/>
      <c r="B547" s="2"/>
      <c r="C547" s="2"/>
    </row>
    <row r="548" spans="1:3">
      <c r="A548" s="2"/>
      <c r="B548" s="2"/>
      <c r="C548" s="2"/>
    </row>
    <row r="549" spans="1:3">
      <c r="A549" s="2"/>
      <c r="B549" s="2"/>
      <c r="C549" s="2"/>
    </row>
    <row r="550" spans="1:3">
      <c r="A550" s="2"/>
      <c r="B550" s="2"/>
      <c r="C550" s="2"/>
    </row>
    <row r="551" spans="1:3">
      <c r="A551" s="2"/>
      <c r="B551" s="2"/>
      <c r="C551" s="2"/>
    </row>
    <row r="552" spans="1:3">
      <c r="A552" s="2"/>
      <c r="B552" s="2"/>
      <c r="C552" s="2"/>
    </row>
    <row r="553" spans="1:3">
      <c r="A553" s="2"/>
      <c r="B553" s="2"/>
      <c r="C553" s="2"/>
    </row>
    <row r="554" spans="1:3">
      <c r="A554" s="2"/>
      <c r="B554" s="2"/>
      <c r="C554" s="2"/>
    </row>
    <row r="555" spans="1:3">
      <c r="A555" s="2"/>
      <c r="B555" s="2"/>
      <c r="C555" s="2"/>
    </row>
    <row r="556" spans="1:3">
      <c r="A556" s="2"/>
      <c r="B556" s="2"/>
      <c r="C556" s="2"/>
    </row>
    <row r="557" spans="1:3">
      <c r="A557" s="2"/>
      <c r="B557" s="2"/>
      <c r="C557" s="2"/>
    </row>
    <row r="558" spans="1:3">
      <c r="A558" s="2"/>
      <c r="B558" s="2"/>
      <c r="C558" s="2"/>
    </row>
    <row r="559" spans="1:3">
      <c r="A559" s="2"/>
      <c r="B559" s="2"/>
      <c r="C559" s="2"/>
    </row>
    <row r="560" spans="1:3">
      <c r="A560" s="2"/>
      <c r="B560" s="2"/>
      <c r="C560" s="2"/>
    </row>
    <row r="561" spans="1:3">
      <c r="A561" s="2"/>
      <c r="B561" s="2"/>
      <c r="C561" s="2"/>
    </row>
    <row r="562" spans="1:3">
      <c r="A562" s="2"/>
      <c r="B562" s="2"/>
      <c r="C562" s="2"/>
    </row>
    <row r="563" spans="1:3">
      <c r="A563" s="2"/>
      <c r="B563" s="2"/>
      <c r="C563" s="2"/>
    </row>
    <row r="564" spans="1:3">
      <c r="A564" s="2"/>
      <c r="B564" s="2"/>
      <c r="C564" s="2"/>
    </row>
    <row r="565" spans="1:3">
      <c r="A565" s="2"/>
      <c r="B565" s="2"/>
      <c r="C565" s="2"/>
    </row>
    <row r="566" spans="1:3">
      <c r="A566" s="2"/>
      <c r="B566" s="2"/>
      <c r="C566" s="2"/>
    </row>
    <row r="567" spans="1:3">
      <c r="A567" s="2"/>
      <c r="B567" s="2"/>
      <c r="C567" s="2"/>
    </row>
    <row r="568" spans="1:3">
      <c r="A568" s="2"/>
      <c r="B568" s="2"/>
      <c r="C568" s="2"/>
    </row>
    <row r="569" spans="1:3">
      <c r="A569" s="2"/>
      <c r="B569" s="2"/>
      <c r="C569" s="2"/>
    </row>
    <row r="570" spans="1:3">
      <c r="A570" s="2"/>
      <c r="B570" s="2"/>
      <c r="C570" s="2"/>
    </row>
    <row r="571" spans="1:3">
      <c r="A571" s="2"/>
      <c r="B571" s="2"/>
      <c r="C571" s="2"/>
    </row>
    <row r="572" spans="1:3">
      <c r="A572" s="2"/>
      <c r="B572" s="2"/>
      <c r="C572" s="2"/>
    </row>
    <row r="573" spans="1:3">
      <c r="A573" s="2"/>
      <c r="B573" s="2"/>
      <c r="C573" s="2"/>
    </row>
    <row r="574" spans="1:3">
      <c r="A574" s="2"/>
      <c r="B574" s="2"/>
      <c r="C574" s="2"/>
    </row>
    <row r="575" spans="1:3">
      <c r="A575" s="2"/>
      <c r="B575" s="2"/>
      <c r="C575" s="2"/>
    </row>
    <row r="576" spans="1:3">
      <c r="A576" s="2"/>
      <c r="B576" s="2"/>
      <c r="C576" s="2"/>
    </row>
    <row r="577" spans="1:3">
      <c r="A577" s="2"/>
      <c r="B577" s="2"/>
      <c r="C577" s="2"/>
    </row>
    <row r="578" spans="1:3">
      <c r="A578" s="2"/>
      <c r="B578" s="2"/>
      <c r="C578" s="2"/>
    </row>
    <row r="579" spans="1:3">
      <c r="A579" s="2"/>
      <c r="B579" s="2"/>
      <c r="C579" s="2"/>
    </row>
    <row r="580" spans="1:3">
      <c r="A580" s="2"/>
      <c r="B580" s="2"/>
      <c r="C580" s="2"/>
    </row>
    <row r="581" spans="1:3">
      <c r="A581" s="2"/>
      <c r="B581" s="2"/>
      <c r="C581" s="2"/>
    </row>
    <row r="582" spans="1:3">
      <c r="A582" s="2"/>
      <c r="B582" s="2"/>
      <c r="C582" s="2"/>
    </row>
    <row r="583" spans="1:3">
      <c r="A583" s="2"/>
      <c r="B583" s="2"/>
      <c r="C583" s="2"/>
    </row>
    <row r="584" spans="1:3">
      <c r="A584" s="2"/>
      <c r="B584" s="2"/>
      <c r="C584" s="2"/>
    </row>
    <row r="585" spans="1:3">
      <c r="A585" s="2"/>
      <c r="B585" s="2"/>
      <c r="C585" s="2"/>
    </row>
    <row r="586" spans="1:3">
      <c r="A586" s="2"/>
      <c r="B586" s="2"/>
      <c r="C586" s="2"/>
    </row>
    <row r="587" spans="1:3">
      <c r="A587" s="2"/>
      <c r="B587" s="2"/>
      <c r="C587" s="2"/>
    </row>
    <row r="588" spans="1:3">
      <c r="A588" s="2"/>
      <c r="B588" s="2"/>
      <c r="C588" s="2"/>
    </row>
    <row r="589" spans="1:3">
      <c r="A589" s="2"/>
      <c r="B589" s="2"/>
      <c r="C589" s="2"/>
    </row>
    <row r="590" spans="1:3">
      <c r="A590" s="2"/>
      <c r="B590" s="2"/>
      <c r="C590" s="2"/>
    </row>
    <row r="591" spans="1:3">
      <c r="A591" s="2"/>
      <c r="B591" s="2"/>
      <c r="C591" s="2"/>
    </row>
    <row r="592" spans="1:3">
      <c r="A592" s="2"/>
      <c r="B592" s="2"/>
      <c r="C592" s="2"/>
    </row>
    <row r="593" spans="1:3">
      <c r="A593" s="2"/>
      <c r="B593" s="2"/>
      <c r="C593" s="2"/>
    </row>
    <row r="594" spans="1:3">
      <c r="A594" s="2"/>
      <c r="B594" s="2"/>
      <c r="C594" s="2"/>
    </row>
    <row r="595" spans="1:3">
      <c r="A595" s="2"/>
      <c r="B595" s="2"/>
      <c r="C595" s="2"/>
    </row>
    <row r="596" spans="1:3">
      <c r="A596" s="2"/>
      <c r="B596" s="2"/>
      <c r="C596" s="2"/>
    </row>
    <row r="597" spans="1:3">
      <c r="A597" s="2"/>
      <c r="B597" s="2"/>
      <c r="C597" s="2"/>
    </row>
    <row r="598" spans="1:3">
      <c r="A598" s="2"/>
      <c r="B598" s="2"/>
      <c r="C598" s="2"/>
    </row>
    <row r="599" spans="1:3">
      <c r="A599" s="2"/>
      <c r="B599" s="2"/>
      <c r="C599" s="2"/>
    </row>
    <row r="600" spans="1:3">
      <c r="A600" s="2"/>
      <c r="B600" s="2"/>
      <c r="C600" s="2"/>
    </row>
    <row r="601" spans="1:3">
      <c r="A601" s="2"/>
      <c r="B601" s="2"/>
      <c r="C601" s="2"/>
    </row>
    <row r="602" spans="1:3">
      <c r="A602" s="2"/>
      <c r="B602" s="2"/>
      <c r="C602" s="2"/>
    </row>
    <row r="603" spans="1:3">
      <c r="A603" s="2"/>
      <c r="B603" s="2"/>
      <c r="C603" s="2"/>
    </row>
    <row r="604" spans="1:3">
      <c r="A604" s="2"/>
      <c r="B604" s="2"/>
      <c r="C604" s="2"/>
    </row>
    <row r="605" spans="1:3">
      <c r="A605" s="2"/>
      <c r="B605" s="2"/>
      <c r="C605" s="2"/>
    </row>
    <row r="606" spans="1:3">
      <c r="A606" s="2"/>
      <c r="B606" s="2"/>
      <c r="C606" s="2"/>
    </row>
    <row r="607" spans="1:3">
      <c r="A607" s="2"/>
      <c r="B607" s="2"/>
      <c r="C607" s="2"/>
    </row>
    <row r="608" spans="1:3">
      <c r="A608" s="2"/>
      <c r="B608" s="2"/>
      <c r="C608" s="2"/>
    </row>
    <row r="609" spans="1:3">
      <c r="A609" s="2"/>
      <c r="B609" s="2"/>
      <c r="C609" s="2"/>
    </row>
    <row r="610" spans="1:3">
      <c r="A610" s="2"/>
      <c r="B610" s="2"/>
      <c r="C610" s="2"/>
    </row>
    <row r="611" spans="1:3">
      <c r="A611" s="2"/>
      <c r="B611" s="2"/>
      <c r="C611" s="2"/>
    </row>
    <row r="612" spans="1:3">
      <c r="A612" s="2"/>
      <c r="B612" s="2"/>
      <c r="C612" s="2"/>
    </row>
    <row r="613" spans="1:3">
      <c r="A613" s="2"/>
      <c r="B613" s="2"/>
      <c r="C613" s="2"/>
    </row>
    <row r="614" spans="1:3">
      <c r="A614" s="2"/>
      <c r="B614" s="2"/>
      <c r="C614" s="2"/>
    </row>
    <row r="615" spans="1:3">
      <c r="A615" s="2"/>
      <c r="B615" s="2"/>
      <c r="C615" s="2"/>
    </row>
    <row r="616" spans="1:3">
      <c r="A616" s="2"/>
      <c r="B616" s="2"/>
      <c r="C616" s="2"/>
    </row>
    <row r="617" spans="1:3">
      <c r="A617" s="2"/>
      <c r="B617" s="2"/>
      <c r="C617" s="2"/>
    </row>
    <row r="618" spans="1:3">
      <c r="A618" s="2"/>
      <c r="B618" s="2"/>
      <c r="C618" s="2"/>
    </row>
    <row r="619" spans="1:3">
      <c r="A619" s="2"/>
      <c r="B619" s="2"/>
      <c r="C619" s="2"/>
    </row>
    <row r="620" spans="1:3">
      <c r="A620" s="2"/>
      <c r="B620" s="2"/>
      <c r="C620" s="2"/>
    </row>
    <row r="621" spans="1:3">
      <c r="A621" s="2"/>
      <c r="B621" s="2"/>
      <c r="C621" s="2"/>
    </row>
    <row r="622" spans="1:3">
      <c r="A622" s="2"/>
      <c r="B622" s="2"/>
      <c r="C622" s="2"/>
    </row>
    <row r="623" spans="1:3">
      <c r="A623" s="2"/>
      <c r="B623" s="2"/>
      <c r="C623" s="2"/>
    </row>
    <row r="624" spans="1:3">
      <c r="A624" s="2"/>
      <c r="B624" s="2"/>
      <c r="C624" s="2"/>
    </row>
    <row r="625" spans="1:3">
      <c r="A625" s="2"/>
      <c r="B625" s="2"/>
      <c r="C625" s="2"/>
    </row>
    <row r="626" spans="1:3">
      <c r="A626" s="2"/>
      <c r="B626" s="2"/>
      <c r="C626" s="2"/>
    </row>
    <row r="627" spans="1:3">
      <c r="A627" s="2"/>
      <c r="B627" s="2"/>
      <c r="C627" s="2"/>
    </row>
    <row r="628" spans="1:3">
      <c r="A628" s="2"/>
      <c r="B628" s="2"/>
      <c r="C628" s="2"/>
    </row>
    <row r="629" spans="1:3">
      <c r="A629" s="2"/>
      <c r="B629" s="2"/>
      <c r="C629" s="2"/>
    </row>
    <row r="630" spans="1:3">
      <c r="A630" s="2"/>
      <c r="B630" s="2"/>
      <c r="C630" s="2"/>
    </row>
    <row r="631" spans="1:3">
      <c r="A631" s="2"/>
      <c r="B631" s="2"/>
      <c r="C631" s="2"/>
    </row>
    <row r="632" spans="1:3">
      <c r="A632" s="2"/>
      <c r="B632" s="2"/>
      <c r="C632" s="2"/>
    </row>
    <row r="633" spans="1:3">
      <c r="A633" s="2"/>
      <c r="B633" s="2"/>
      <c r="C633" s="2"/>
    </row>
    <row r="634" spans="1:3">
      <c r="A634" s="2"/>
      <c r="B634" s="2"/>
      <c r="C634" s="2"/>
    </row>
    <row r="635" spans="1:3">
      <c r="A635" s="2"/>
      <c r="B635" s="2"/>
      <c r="C635" s="2"/>
    </row>
    <row r="636" spans="1:3">
      <c r="A636" s="2"/>
      <c r="B636" s="2"/>
      <c r="C636" s="2"/>
    </row>
    <row r="637" spans="1:3">
      <c r="A637" s="2"/>
      <c r="B637" s="2"/>
      <c r="C637" s="2"/>
    </row>
    <row r="638" spans="1:3">
      <c r="A638" s="2"/>
      <c r="B638" s="2"/>
      <c r="C638" s="2"/>
    </row>
    <row r="639" spans="1:3">
      <c r="A639" s="2"/>
      <c r="B639" s="2"/>
      <c r="C639" s="2"/>
    </row>
    <row r="640" spans="1:3">
      <c r="A640" s="2"/>
      <c r="B640" s="2"/>
      <c r="C640" s="2"/>
    </row>
    <row r="641" spans="1:3">
      <c r="A641" s="2"/>
      <c r="B641" s="2"/>
      <c r="C641" s="2"/>
    </row>
    <row r="642" spans="1:3">
      <c r="A642" s="2"/>
      <c r="B642" s="2"/>
      <c r="C642" s="2"/>
    </row>
    <row r="643" spans="1:3">
      <c r="A643" s="2"/>
      <c r="B643" s="2"/>
      <c r="C643" s="2"/>
    </row>
    <row r="644" spans="1:3">
      <c r="A644" s="2"/>
      <c r="B644" s="2"/>
      <c r="C644" s="2"/>
    </row>
    <row r="645" spans="1:3">
      <c r="A645" s="2"/>
      <c r="B645" s="2"/>
      <c r="C645" s="2"/>
    </row>
    <row r="646" spans="1:3">
      <c r="A646" s="2"/>
      <c r="B646" s="2"/>
      <c r="C646" s="2"/>
    </row>
    <row r="647" spans="1:3">
      <c r="A647" s="2"/>
      <c r="B647" s="2"/>
      <c r="C647" s="2"/>
    </row>
    <row r="648" spans="1:3">
      <c r="A648" s="2"/>
      <c r="B648" s="2"/>
      <c r="C648" s="2"/>
    </row>
    <row r="649" spans="1:3">
      <c r="A649" s="2"/>
      <c r="B649" s="2"/>
      <c r="C649" s="2"/>
    </row>
    <row r="650" spans="1:3">
      <c r="A650" s="2"/>
      <c r="B650" s="2"/>
      <c r="C650" s="2"/>
    </row>
    <row r="651" spans="1:3">
      <c r="A651" s="2"/>
      <c r="B651" s="2"/>
      <c r="C651" s="2"/>
    </row>
    <row r="652" spans="1:3">
      <c r="A652" s="2"/>
      <c r="B652" s="2"/>
      <c r="C652" s="2"/>
    </row>
    <row r="653" spans="1:3">
      <c r="A653" s="2"/>
      <c r="B653" s="2"/>
      <c r="C653" s="2"/>
    </row>
    <row r="654" spans="1:3">
      <c r="A654" s="2"/>
      <c r="B654" s="2"/>
      <c r="C654" s="2"/>
    </row>
    <row r="655" spans="1:3">
      <c r="A655" s="2"/>
      <c r="B655" s="2"/>
      <c r="C655" s="2"/>
    </row>
    <row r="656" spans="1:3">
      <c r="A656" s="2"/>
      <c r="B656" s="2"/>
      <c r="C656" s="2"/>
    </row>
    <row r="657" spans="1:3">
      <c r="A657" s="2"/>
      <c r="B657" s="2"/>
      <c r="C657" s="2"/>
    </row>
    <row r="658" spans="1:3">
      <c r="A658" s="2"/>
      <c r="B658" s="2"/>
      <c r="C658" s="2"/>
    </row>
    <row r="659" spans="1:3">
      <c r="A659" s="2"/>
      <c r="B659" s="2"/>
      <c r="C659" s="2"/>
    </row>
    <row r="660" spans="1:3">
      <c r="A660" s="2"/>
      <c r="B660" s="2"/>
      <c r="C660" s="2"/>
    </row>
    <row r="661" spans="1:3">
      <c r="A661" s="2"/>
      <c r="B661" s="2"/>
      <c r="C661" s="2"/>
    </row>
    <row r="662" spans="1:3">
      <c r="A662" s="2"/>
      <c r="B662" s="2"/>
      <c r="C662" s="2"/>
    </row>
    <row r="663" spans="1:3">
      <c r="A663" s="2"/>
      <c r="B663" s="2"/>
      <c r="C663" s="2"/>
    </row>
    <row r="664" spans="1:3">
      <c r="A664" s="2"/>
      <c r="B664" s="2"/>
      <c r="C664" s="2"/>
    </row>
    <row r="665" spans="1:3">
      <c r="A665" s="2"/>
      <c r="B665" s="2"/>
      <c r="C665" s="2"/>
    </row>
    <row r="666" spans="1:3">
      <c r="A666" s="2"/>
      <c r="B666" s="2"/>
      <c r="C666" s="2"/>
    </row>
    <row r="667" spans="1:3">
      <c r="A667" s="2"/>
      <c r="B667" s="2"/>
      <c r="C667" s="2"/>
    </row>
    <row r="668" spans="1:3">
      <c r="A668" s="2"/>
      <c r="B668" s="2"/>
      <c r="C668" s="2"/>
    </row>
    <row r="669" spans="1:3">
      <c r="A669" s="2"/>
      <c r="B669" s="2"/>
      <c r="C669" s="2"/>
    </row>
    <row r="670" spans="1:3">
      <c r="A670" s="2"/>
      <c r="B670" s="2"/>
      <c r="C670" s="2"/>
    </row>
    <row r="671" spans="1:3">
      <c r="A671" s="2"/>
      <c r="B671" s="2"/>
      <c r="C671" s="2"/>
    </row>
    <row r="672" spans="1:3">
      <c r="A672" s="2"/>
      <c r="B672" s="2"/>
      <c r="C672" s="2"/>
    </row>
    <row r="673" spans="1:3">
      <c r="A673" s="2"/>
      <c r="B673" s="2"/>
      <c r="C673" s="2"/>
    </row>
    <row r="674" spans="1:3">
      <c r="A674" s="2"/>
      <c r="B674" s="2"/>
      <c r="C674" s="2"/>
    </row>
    <row r="675" spans="1:3">
      <c r="A675" s="2"/>
      <c r="B675" s="2"/>
      <c r="C675" s="2"/>
    </row>
    <row r="676" spans="1:3">
      <c r="A676" s="2"/>
      <c r="B676" s="2"/>
      <c r="C676" s="2"/>
    </row>
    <row r="677" spans="1:3">
      <c r="A677" s="2"/>
      <c r="B677" s="2"/>
      <c r="C677" s="2"/>
    </row>
    <row r="678" spans="1:3">
      <c r="A678" s="2"/>
      <c r="B678" s="2"/>
      <c r="C678" s="2"/>
    </row>
    <row r="679" spans="1:3">
      <c r="A679" s="2"/>
      <c r="B679" s="2"/>
      <c r="C679" s="2"/>
    </row>
    <row r="680" spans="1:3">
      <c r="A680" s="2"/>
      <c r="B680" s="2"/>
      <c r="C680" s="2"/>
    </row>
    <row r="681" spans="1:3">
      <c r="A681" s="2"/>
      <c r="B681" s="2"/>
      <c r="C681" s="2"/>
    </row>
    <row r="682" spans="1:3">
      <c r="A682" s="2"/>
      <c r="B682" s="2"/>
      <c r="C682" s="2"/>
    </row>
    <row r="683" spans="1:3">
      <c r="A683" s="2"/>
      <c r="B683" s="2"/>
      <c r="C683" s="2"/>
    </row>
    <row r="684" spans="1:3">
      <c r="A684" s="2"/>
      <c r="B684" s="2"/>
      <c r="C684" s="2"/>
    </row>
    <row r="685" spans="1:3">
      <c r="A685" s="2"/>
      <c r="B685" s="2"/>
      <c r="C685" s="2"/>
    </row>
    <row r="686" spans="1:3">
      <c r="A686" s="2"/>
      <c r="B686" s="2"/>
      <c r="C686" s="2"/>
    </row>
    <row r="687" spans="1:3">
      <c r="A687" s="2"/>
      <c r="B687" s="2"/>
      <c r="C687" s="2"/>
    </row>
    <row r="688" spans="1:3">
      <c r="A688" s="2"/>
      <c r="B688" s="2"/>
      <c r="C688" s="2"/>
    </row>
    <row r="689" spans="1:3">
      <c r="A689" s="2"/>
      <c r="B689" s="2"/>
      <c r="C689" s="2"/>
    </row>
    <row r="690" spans="1:3">
      <c r="A690" s="2"/>
      <c r="B690" s="2"/>
      <c r="C690" s="2"/>
    </row>
    <row r="691" spans="1:3">
      <c r="A691" s="2"/>
      <c r="B691" s="2"/>
      <c r="C691" s="2"/>
    </row>
    <row r="692" spans="1:3">
      <c r="A692" s="2"/>
      <c r="B692" s="2"/>
      <c r="C692" s="2"/>
    </row>
    <row r="693" spans="1:3">
      <c r="A693" s="2"/>
      <c r="B693" s="2"/>
      <c r="C693" s="2"/>
    </row>
    <row r="694" spans="1:3">
      <c r="A694" s="2"/>
      <c r="B694" s="2"/>
      <c r="C694" s="2"/>
    </row>
    <row r="695" spans="1:3">
      <c r="A695" s="2"/>
      <c r="B695" s="2"/>
      <c r="C695" s="2"/>
    </row>
    <row r="696" spans="1:3">
      <c r="A696" s="2"/>
      <c r="B696" s="2"/>
      <c r="C696" s="2"/>
    </row>
    <row r="697" spans="1:3">
      <c r="A697" s="2"/>
      <c r="B697" s="2"/>
      <c r="C697" s="2"/>
    </row>
    <row r="698" spans="1:3">
      <c r="A698" s="2"/>
      <c r="B698" s="2"/>
      <c r="C698" s="2"/>
    </row>
    <row r="699" spans="1:3">
      <c r="A699" s="2"/>
      <c r="B699" s="2"/>
      <c r="C699" s="2"/>
    </row>
    <row r="700" spans="1:3">
      <c r="A700" s="2"/>
      <c r="B700" s="2"/>
      <c r="C700" s="2"/>
    </row>
    <row r="701" spans="1:3">
      <c r="A701" s="2"/>
      <c r="B701" s="2"/>
      <c r="C701" s="2"/>
    </row>
    <row r="702" spans="1:3">
      <c r="A702" s="2"/>
      <c r="B702" s="2"/>
      <c r="C702" s="2"/>
    </row>
    <row r="703" spans="1:3">
      <c r="A703" s="2"/>
      <c r="B703" s="2"/>
      <c r="C703" s="2"/>
    </row>
    <row r="704" spans="1:3">
      <c r="A704" s="2"/>
      <c r="B704" s="2"/>
      <c r="C704" s="2"/>
    </row>
    <row r="705" spans="1:3">
      <c r="A705" s="2"/>
      <c r="B705" s="2"/>
      <c r="C705" s="2"/>
    </row>
    <row r="706" spans="1:3">
      <c r="A706" s="2"/>
      <c r="B706" s="2"/>
      <c r="C706" s="2"/>
    </row>
    <row r="707" spans="1:3">
      <c r="A707" s="2"/>
      <c r="B707" s="2"/>
      <c r="C707" s="2"/>
    </row>
    <row r="708" spans="1:3">
      <c r="A708" s="2"/>
      <c r="B708" s="2"/>
      <c r="C708" s="2"/>
    </row>
    <row r="709" spans="1:3">
      <c r="A709" s="2"/>
      <c r="B709" s="2"/>
      <c r="C709" s="2"/>
    </row>
    <row r="710" spans="1:3">
      <c r="A710" s="2"/>
      <c r="B710" s="2"/>
      <c r="C710" s="2"/>
    </row>
    <row r="711" spans="1:3">
      <c r="A711" s="2"/>
      <c r="B711" s="2"/>
      <c r="C711" s="2"/>
    </row>
    <row r="712" spans="1:3">
      <c r="A712" s="2"/>
      <c r="B712" s="2"/>
      <c r="C712" s="2"/>
    </row>
    <row r="713" spans="1:3">
      <c r="A713" s="2"/>
      <c r="B713" s="2"/>
      <c r="C713" s="2"/>
    </row>
    <row r="714" spans="1:3">
      <c r="A714" s="2"/>
      <c r="B714" s="2"/>
      <c r="C714" s="2"/>
    </row>
    <row r="715" spans="1:3">
      <c r="A715" s="2"/>
      <c r="B715" s="2"/>
      <c r="C715" s="2"/>
    </row>
    <row r="716" spans="1:3">
      <c r="A716" s="2"/>
      <c r="B716" s="2"/>
      <c r="C716" s="2"/>
    </row>
    <row r="717" spans="1:3">
      <c r="A717" s="2"/>
      <c r="B717" s="2"/>
      <c r="C717" s="2"/>
    </row>
    <row r="718" spans="1:3">
      <c r="A718" s="2"/>
      <c r="B718" s="2"/>
      <c r="C718" s="2"/>
    </row>
    <row r="719" spans="1:3">
      <c r="A719" s="2"/>
      <c r="B719" s="2"/>
      <c r="C719" s="2"/>
    </row>
    <row r="720" spans="1:3">
      <c r="A720" s="2"/>
      <c r="B720" s="2"/>
      <c r="C720" s="2"/>
    </row>
    <row r="721" spans="1:3">
      <c r="A721" s="2"/>
      <c r="B721" s="2"/>
      <c r="C721" s="2"/>
    </row>
    <row r="722" spans="1:3">
      <c r="A722" s="2"/>
      <c r="B722" s="2"/>
      <c r="C722" s="2"/>
    </row>
    <row r="723" spans="1:3">
      <c r="A723" s="2"/>
      <c r="B723" s="2"/>
      <c r="C723" s="2"/>
    </row>
    <row r="724" spans="1:3">
      <c r="A724" s="2"/>
      <c r="B724" s="2"/>
      <c r="C724" s="2"/>
    </row>
    <row r="725" spans="1:3">
      <c r="A725" s="2"/>
      <c r="B725" s="2"/>
      <c r="C725" s="2"/>
    </row>
    <row r="726" spans="1:3">
      <c r="A726" s="2"/>
      <c r="B726" s="2"/>
      <c r="C726" s="2"/>
    </row>
    <row r="727" spans="1:3">
      <c r="A727" s="2"/>
      <c r="B727" s="2"/>
      <c r="C727" s="2"/>
    </row>
    <row r="728" spans="1:3">
      <c r="A728" s="2"/>
      <c r="B728" s="2"/>
      <c r="C728" s="2"/>
    </row>
    <row r="729" spans="1:3">
      <c r="A729" s="2"/>
      <c r="B729" s="2"/>
      <c r="C729" s="2"/>
    </row>
    <row r="730" spans="1:3">
      <c r="A730" s="2"/>
      <c r="B730" s="2"/>
      <c r="C730" s="2"/>
    </row>
    <row r="731" spans="1:3">
      <c r="A731" s="2"/>
      <c r="B731" s="2"/>
      <c r="C731" s="2"/>
    </row>
    <row r="732" spans="1:3">
      <c r="A732" s="2"/>
      <c r="B732" s="2"/>
      <c r="C732" s="2"/>
    </row>
    <row r="733" spans="1:3">
      <c r="A733" s="2"/>
      <c r="B733" s="2"/>
      <c r="C733" s="2"/>
    </row>
    <row r="734" spans="1:3">
      <c r="A734" s="2"/>
      <c r="B734" s="2"/>
      <c r="C734" s="2"/>
    </row>
    <row r="735" spans="1:3">
      <c r="A735" s="2"/>
      <c r="B735" s="2"/>
      <c r="C735" s="2"/>
    </row>
    <row r="736" spans="1:3">
      <c r="A736" s="2"/>
      <c r="B736" s="2"/>
      <c r="C736" s="2"/>
    </row>
    <row r="737" spans="1:3">
      <c r="A737" s="2"/>
      <c r="B737" s="2"/>
      <c r="C737" s="2"/>
    </row>
    <row r="738" spans="1:3">
      <c r="A738" s="2"/>
      <c r="B738" s="2"/>
      <c r="C738" s="2"/>
    </row>
    <row r="739" spans="1:3">
      <c r="A739" s="2"/>
      <c r="B739" s="2"/>
      <c r="C739" s="2"/>
    </row>
    <row r="740" spans="1:3">
      <c r="A740" s="2"/>
      <c r="B740" s="2"/>
      <c r="C740" s="2"/>
    </row>
    <row r="741" spans="1:3">
      <c r="A741" s="2"/>
      <c r="B741" s="2"/>
      <c r="C741" s="2"/>
    </row>
    <row r="742" spans="1:3">
      <c r="A742" s="2"/>
      <c r="B742" s="2"/>
      <c r="C742" s="2"/>
    </row>
    <row r="743" spans="1:3">
      <c r="A743" s="2"/>
      <c r="B743" s="2"/>
      <c r="C743" s="2"/>
    </row>
    <row r="744" spans="1:3">
      <c r="A744" s="2"/>
      <c r="B744" s="2"/>
      <c r="C744" s="2"/>
    </row>
    <row r="745" spans="1:3">
      <c r="A745" s="2"/>
      <c r="B745" s="2"/>
      <c r="C745" s="2"/>
    </row>
    <row r="746" spans="1:3">
      <c r="A746" s="2"/>
      <c r="B746" s="2"/>
      <c r="C746" s="2"/>
    </row>
    <row r="747" spans="1:3">
      <c r="A747" s="2"/>
      <c r="B747" s="2"/>
      <c r="C747" s="2"/>
    </row>
    <row r="748" spans="1:3">
      <c r="A748" s="2"/>
      <c r="B748" s="2"/>
      <c r="C748" s="2"/>
    </row>
    <row r="749" spans="1:3">
      <c r="A749" s="2"/>
      <c r="B749" s="2"/>
      <c r="C749" s="2"/>
    </row>
    <row r="750" spans="1:3">
      <c r="A750" s="2"/>
      <c r="B750" s="2"/>
      <c r="C750" s="2"/>
    </row>
    <row r="751" spans="1:3">
      <c r="A751" s="2"/>
      <c r="B751" s="2"/>
      <c r="C751" s="2"/>
    </row>
    <row r="752" spans="1:3">
      <c r="A752" s="2"/>
      <c r="B752" s="2"/>
      <c r="C752" s="2"/>
    </row>
    <row r="753" spans="1:3">
      <c r="A753" s="2"/>
      <c r="B753" s="2"/>
      <c r="C753" s="2"/>
    </row>
    <row r="754" spans="1:3">
      <c r="A754" s="2"/>
      <c r="B754" s="2"/>
      <c r="C754" s="2"/>
    </row>
    <row r="755" spans="1:3">
      <c r="A755" s="2"/>
      <c r="B755" s="2"/>
      <c r="C755" s="2"/>
    </row>
    <row r="756" spans="1:3">
      <c r="A756" s="2"/>
      <c r="B756" s="2"/>
      <c r="C756" s="2"/>
    </row>
    <row r="757" spans="1:3">
      <c r="A757" s="2"/>
      <c r="B757" s="2"/>
      <c r="C757" s="2"/>
    </row>
    <row r="758" spans="1:3">
      <c r="A758" s="2"/>
      <c r="B758" s="2"/>
      <c r="C758" s="2"/>
    </row>
    <row r="759" spans="1:3">
      <c r="A759" s="2"/>
      <c r="B759" s="2"/>
      <c r="C759" s="2"/>
    </row>
    <row r="760" spans="1:3">
      <c r="A760" s="2"/>
      <c r="B760" s="2"/>
      <c r="C760" s="2"/>
    </row>
    <row r="761" spans="1:3">
      <c r="A761" s="2"/>
      <c r="B761" s="2"/>
      <c r="C761" s="2"/>
    </row>
    <row r="762" spans="1:3">
      <c r="A762" s="2"/>
      <c r="B762" s="2"/>
      <c r="C762" s="2"/>
    </row>
    <row r="763" spans="1:3">
      <c r="A763" s="2"/>
      <c r="B763" s="2"/>
      <c r="C763" s="2"/>
    </row>
    <row r="764" spans="1:3">
      <c r="A764" s="2"/>
      <c r="B764" s="2"/>
      <c r="C764" s="2"/>
    </row>
    <row r="765" spans="1:3">
      <c r="A765" s="2"/>
      <c r="B765" s="2"/>
      <c r="C765" s="2"/>
    </row>
    <row r="766" spans="1:3">
      <c r="A766" s="2"/>
      <c r="B766" s="2"/>
      <c r="C766" s="2"/>
    </row>
    <row r="767" spans="1:3">
      <c r="A767" s="2"/>
      <c r="B767" s="2"/>
      <c r="C767" s="2"/>
    </row>
    <row r="768" spans="1:3">
      <c r="A768" s="2"/>
      <c r="B768" s="2"/>
      <c r="C768" s="2"/>
    </row>
    <row r="769" spans="1:3">
      <c r="A769" s="2"/>
      <c r="B769" s="2"/>
      <c r="C769" s="2"/>
    </row>
    <row r="770" spans="1:3">
      <c r="A770" s="2"/>
      <c r="B770" s="2"/>
      <c r="C770" s="2"/>
    </row>
    <row r="771" spans="1:3">
      <c r="A771" s="2"/>
      <c r="B771" s="2"/>
      <c r="C771" s="2"/>
    </row>
    <row r="772" spans="1:3">
      <c r="A772" s="2"/>
      <c r="B772" s="2"/>
      <c r="C772" s="2"/>
    </row>
    <row r="773" spans="1:3">
      <c r="A773" s="2"/>
      <c r="B773" s="2"/>
      <c r="C773" s="2"/>
    </row>
    <row r="774" spans="1:3">
      <c r="A774" s="2"/>
      <c r="B774" s="2"/>
      <c r="C774" s="2"/>
    </row>
    <row r="775" spans="1:3">
      <c r="A775" s="2"/>
      <c r="B775" s="2"/>
      <c r="C775" s="2"/>
    </row>
    <row r="776" spans="1:3">
      <c r="A776" s="2"/>
      <c r="B776" s="2"/>
      <c r="C776" s="2"/>
    </row>
    <row r="777" spans="1:3">
      <c r="A777" s="2"/>
      <c r="B777" s="2"/>
      <c r="C777" s="2"/>
    </row>
    <row r="778" spans="1:3">
      <c r="A778" s="2"/>
      <c r="B778" s="2"/>
      <c r="C778" s="2"/>
    </row>
    <row r="779" spans="1:3">
      <c r="A779" s="2"/>
      <c r="B779" s="2"/>
      <c r="C779" s="2"/>
    </row>
    <row r="780" spans="1:3">
      <c r="A780" s="2"/>
      <c r="B780" s="2"/>
      <c r="C780" s="2"/>
    </row>
    <row r="781" spans="1:3">
      <c r="A781" s="2"/>
      <c r="B781" s="2"/>
      <c r="C781" s="2"/>
    </row>
    <row r="782" spans="1:3">
      <c r="A782" s="2"/>
      <c r="B782" s="2"/>
      <c r="C782" s="2"/>
    </row>
    <row r="783" spans="1:3">
      <c r="A783" s="2"/>
      <c r="B783" s="2"/>
      <c r="C783" s="2"/>
    </row>
    <row r="784" spans="1:3">
      <c r="A784" s="2"/>
      <c r="B784" s="2"/>
      <c r="C784" s="2"/>
    </row>
    <row r="785" spans="1:3">
      <c r="A785" s="2"/>
      <c r="B785" s="2"/>
      <c r="C785" s="2"/>
    </row>
    <row r="786" spans="1:3">
      <c r="A786" s="2"/>
      <c r="B786" s="2"/>
      <c r="C786" s="2"/>
    </row>
    <row r="787" spans="1:3">
      <c r="A787" s="2"/>
      <c r="B787" s="2"/>
      <c r="C787" s="2"/>
    </row>
    <row r="788" spans="1:3">
      <c r="A788" s="2"/>
      <c r="B788" s="2"/>
      <c r="C788" s="2"/>
    </row>
    <row r="789" spans="1:3">
      <c r="A789" s="2"/>
      <c r="B789" s="2"/>
      <c r="C789" s="2"/>
    </row>
    <row r="790" spans="1:3">
      <c r="A790" s="2"/>
      <c r="B790" s="2"/>
      <c r="C790" s="2"/>
    </row>
    <row r="791" spans="1:3">
      <c r="A791" s="2"/>
      <c r="B791" s="2"/>
      <c r="C791" s="2"/>
    </row>
    <row r="792" spans="1:3">
      <c r="A792" s="2"/>
      <c r="B792" s="2"/>
      <c r="C792" s="2"/>
    </row>
    <row r="793" spans="1:3">
      <c r="A793" s="2"/>
      <c r="B793" s="2"/>
      <c r="C793" s="2"/>
    </row>
    <row r="794" spans="1:3">
      <c r="A794" s="2"/>
      <c r="B794" s="2"/>
      <c r="C794" s="2"/>
    </row>
    <row r="795" spans="1:3">
      <c r="A795" s="2"/>
      <c r="B795" s="2"/>
      <c r="C795" s="2"/>
    </row>
    <row r="796" spans="1:3">
      <c r="A796" s="2"/>
      <c r="B796" s="2"/>
      <c r="C796" s="2"/>
    </row>
    <row r="797" spans="1:3">
      <c r="A797" s="2"/>
      <c r="B797" s="2"/>
      <c r="C797" s="2"/>
    </row>
    <row r="798" spans="1:3">
      <c r="A798" s="2"/>
      <c r="B798" s="2"/>
      <c r="C798" s="2"/>
    </row>
    <row r="799" spans="1:3">
      <c r="A799" s="2"/>
      <c r="B799" s="2"/>
      <c r="C799" s="2"/>
    </row>
    <row r="800" spans="1:3">
      <c r="A800" s="2"/>
      <c r="B800" s="2"/>
      <c r="C800" s="2"/>
    </row>
    <row r="801" spans="1:3">
      <c r="A801" s="2"/>
      <c r="B801" s="2"/>
      <c r="C801" s="2"/>
    </row>
    <row r="802" spans="1:3">
      <c r="A802" s="2"/>
      <c r="B802" s="2"/>
      <c r="C802" s="2"/>
    </row>
    <row r="803" spans="1:3">
      <c r="A803" s="2"/>
      <c r="B803" s="2"/>
      <c r="C803" s="2"/>
    </row>
    <row r="804" spans="1:3">
      <c r="A804" s="2"/>
      <c r="B804" s="2"/>
      <c r="C804" s="2"/>
    </row>
    <row r="805" spans="1:3">
      <c r="A805" s="2"/>
      <c r="B805" s="2"/>
      <c r="C805" s="2"/>
    </row>
    <row r="806" spans="1:3">
      <c r="A806" s="2"/>
      <c r="B806" s="2"/>
      <c r="C806" s="2"/>
    </row>
    <row r="807" spans="1:3">
      <c r="A807" s="2"/>
      <c r="B807" s="2"/>
      <c r="C807" s="2"/>
    </row>
    <row r="808" spans="1:3">
      <c r="A808" s="2"/>
      <c r="B808" s="2"/>
      <c r="C808" s="2"/>
    </row>
    <row r="809" spans="1:3">
      <c r="A809" s="2"/>
      <c r="B809" s="2"/>
      <c r="C809" s="2"/>
    </row>
    <row r="810" spans="1:3">
      <c r="A810" s="2"/>
      <c r="B810" s="2"/>
      <c r="C810" s="2"/>
    </row>
    <row r="811" spans="1:3">
      <c r="A811" s="2"/>
      <c r="B811" s="2"/>
      <c r="C811" s="2"/>
    </row>
    <row r="812" spans="1:3">
      <c r="A812" s="2"/>
      <c r="B812" s="2"/>
      <c r="C812" s="2"/>
    </row>
    <row r="813" spans="1:3">
      <c r="A813" s="2"/>
      <c r="B813" s="2"/>
      <c r="C813" s="2"/>
    </row>
    <row r="814" spans="1:3">
      <c r="A814" s="2"/>
      <c r="B814" s="2"/>
      <c r="C814" s="2"/>
    </row>
    <row r="815" spans="1:3">
      <c r="A815" s="2"/>
      <c r="B815" s="2"/>
      <c r="C815" s="2"/>
    </row>
    <row r="816" spans="1:3">
      <c r="A816" s="2"/>
      <c r="B816" s="2"/>
      <c r="C816" s="2"/>
    </row>
    <row r="817" spans="1:3">
      <c r="A817" s="2"/>
      <c r="B817" s="2"/>
      <c r="C817" s="2"/>
    </row>
    <row r="818" spans="1:3">
      <c r="A818" s="2"/>
      <c r="B818" s="2"/>
      <c r="C818" s="2"/>
    </row>
    <row r="819" spans="1:3">
      <c r="A819" s="2"/>
      <c r="B819" s="2"/>
      <c r="C819" s="2"/>
    </row>
    <row r="820" spans="1:3">
      <c r="A820" s="2"/>
      <c r="B820" s="2"/>
      <c r="C820" s="2"/>
    </row>
    <row r="821" spans="1:3">
      <c r="A821" s="2"/>
      <c r="B821" s="2"/>
      <c r="C821" s="2"/>
    </row>
    <row r="822" spans="1:3">
      <c r="A822" s="2"/>
      <c r="B822" s="2"/>
      <c r="C822" s="2"/>
    </row>
    <row r="823" spans="1:3">
      <c r="A823" s="2"/>
      <c r="B823" s="2"/>
      <c r="C823" s="2"/>
    </row>
    <row r="824" spans="1:3">
      <c r="A824" s="2"/>
      <c r="B824" s="2"/>
      <c r="C824" s="2"/>
    </row>
    <row r="825" spans="1:3">
      <c r="A825" s="2"/>
      <c r="B825" s="2"/>
      <c r="C825" s="2"/>
    </row>
    <row r="826" spans="1:3">
      <c r="A826" s="2"/>
      <c r="B826" s="2"/>
      <c r="C826" s="2"/>
    </row>
    <row r="827" spans="1:3">
      <c r="A827" s="2"/>
      <c r="B827" s="2"/>
      <c r="C827" s="2"/>
    </row>
    <row r="828" spans="1:3">
      <c r="A828" s="2"/>
      <c r="B828" s="2"/>
      <c r="C828" s="2"/>
    </row>
    <row r="829" spans="1:3">
      <c r="A829" s="2"/>
      <c r="B829" s="2"/>
      <c r="C829" s="2"/>
    </row>
    <row r="830" spans="1:3">
      <c r="A830" s="2"/>
      <c r="B830" s="2"/>
      <c r="C830" s="2"/>
    </row>
    <row r="831" spans="1:3">
      <c r="A831" s="2"/>
      <c r="B831" s="2"/>
      <c r="C831" s="2"/>
    </row>
    <row r="832" spans="1:3">
      <c r="A832" s="2"/>
      <c r="B832" s="2"/>
      <c r="C832" s="2"/>
    </row>
    <row r="833" spans="1:3">
      <c r="A833" s="2"/>
      <c r="B833" s="2"/>
      <c r="C833" s="2"/>
    </row>
    <row r="834" spans="1:3">
      <c r="A834" s="2"/>
      <c r="B834" s="2"/>
      <c r="C834" s="2"/>
    </row>
    <row r="835" spans="1:3">
      <c r="A835" s="2"/>
      <c r="B835" s="2"/>
      <c r="C835" s="2"/>
    </row>
    <row r="836" spans="1:3">
      <c r="A836" s="2"/>
      <c r="B836" s="2"/>
      <c r="C836" s="2"/>
    </row>
    <row r="837" spans="1:3">
      <c r="A837" s="2"/>
      <c r="B837" s="2"/>
      <c r="C837" s="2"/>
    </row>
    <row r="838" spans="1:3">
      <c r="A838" s="2"/>
      <c r="B838" s="2"/>
      <c r="C838" s="2"/>
    </row>
    <row r="839" spans="1:3">
      <c r="A839" s="2"/>
      <c r="B839" s="2"/>
      <c r="C839" s="2"/>
    </row>
    <row r="840" spans="1:3">
      <c r="A840" s="2"/>
      <c r="B840" s="2"/>
      <c r="C840" s="2"/>
    </row>
    <row r="841" spans="1:3">
      <c r="A841" s="2"/>
      <c r="B841" s="2"/>
      <c r="C841" s="2"/>
    </row>
    <row r="842" spans="1:3">
      <c r="A842" s="2"/>
      <c r="B842" s="2"/>
      <c r="C842" s="2"/>
    </row>
    <row r="843" spans="1:3">
      <c r="A843" s="2"/>
      <c r="B843" s="2"/>
      <c r="C843" s="2"/>
    </row>
    <row r="844" spans="1:3">
      <c r="A844" s="2"/>
      <c r="B844" s="2"/>
      <c r="C844" s="2"/>
    </row>
    <row r="845" spans="1:3">
      <c r="A845" s="2"/>
      <c r="B845" s="2"/>
      <c r="C845" s="2"/>
    </row>
    <row r="846" spans="1:3">
      <c r="A846" s="2"/>
      <c r="B846" s="2"/>
      <c r="C846" s="2"/>
    </row>
    <row r="847" spans="1:3">
      <c r="A847" s="2"/>
      <c r="B847" s="2"/>
      <c r="C847" s="2"/>
    </row>
    <row r="848" spans="1:3">
      <c r="A848" s="2"/>
      <c r="B848" s="2"/>
      <c r="C848" s="2"/>
    </row>
    <row r="849" spans="1:3">
      <c r="A849" s="2"/>
      <c r="B849" s="2"/>
      <c r="C849" s="2"/>
    </row>
    <row r="850" spans="1:3">
      <c r="A850" s="2"/>
      <c r="B850" s="2"/>
      <c r="C850" s="2"/>
    </row>
    <row r="851" spans="1:3">
      <c r="A851" s="2"/>
      <c r="B851" s="2"/>
      <c r="C851" s="2"/>
    </row>
    <row r="852" spans="1:3">
      <c r="A852" s="2"/>
      <c r="B852" s="2"/>
      <c r="C852" s="2"/>
    </row>
    <row r="853" spans="1:3">
      <c r="A853" s="2"/>
      <c r="B853" s="2"/>
      <c r="C853" s="2"/>
    </row>
    <row r="854" spans="1:3">
      <c r="A854" s="2"/>
      <c r="B854" s="2"/>
      <c r="C854" s="2"/>
    </row>
    <row r="855" spans="1:3">
      <c r="A855" s="2"/>
      <c r="B855" s="2"/>
      <c r="C855" s="2"/>
    </row>
    <row r="856" spans="1:3">
      <c r="A856" s="2"/>
      <c r="B856" s="2"/>
      <c r="C856" s="2"/>
    </row>
    <row r="857" spans="1:3">
      <c r="A857" s="2"/>
      <c r="B857" s="2"/>
      <c r="C857" s="2"/>
    </row>
    <row r="858" spans="1:3">
      <c r="A858" s="2"/>
      <c r="B858" s="2"/>
      <c r="C858" s="2"/>
    </row>
    <row r="859" spans="1:3">
      <c r="A859" s="2"/>
      <c r="B859" s="2"/>
      <c r="C859" s="2"/>
    </row>
    <row r="860" spans="1:3">
      <c r="A860" s="2"/>
      <c r="B860" s="2"/>
      <c r="C860" s="2"/>
    </row>
    <row r="861" spans="1:3">
      <c r="A861" s="2"/>
      <c r="B861" s="2"/>
      <c r="C861" s="2"/>
    </row>
    <row r="862" spans="1:3">
      <c r="A862" s="2"/>
      <c r="B862" s="2"/>
      <c r="C862" s="2"/>
    </row>
    <row r="863" spans="1:3">
      <c r="A863" s="2"/>
      <c r="B863" s="2"/>
      <c r="C863" s="2"/>
    </row>
    <row r="864" spans="1:3">
      <c r="A864" s="2"/>
      <c r="B864" s="2"/>
      <c r="C864" s="2"/>
    </row>
    <row r="865" spans="1:3">
      <c r="A865" s="2"/>
      <c r="B865" s="2"/>
      <c r="C865" s="2"/>
    </row>
    <row r="866" spans="1:3">
      <c r="A866" s="2"/>
      <c r="B866" s="2"/>
      <c r="C866" s="2"/>
    </row>
    <row r="867" spans="1:3">
      <c r="A867" s="2"/>
      <c r="B867" s="2"/>
      <c r="C867" s="2"/>
    </row>
    <row r="868" spans="1:3">
      <c r="A868" s="2"/>
      <c r="B868" s="2"/>
      <c r="C868" s="2"/>
    </row>
    <row r="869" spans="1:3">
      <c r="A869" s="2"/>
      <c r="B869" s="2"/>
      <c r="C869" s="2"/>
    </row>
    <row r="870" spans="1:3">
      <c r="A870" s="2"/>
      <c r="B870" s="2"/>
      <c r="C870" s="2"/>
    </row>
    <row r="871" spans="1:3">
      <c r="A871" s="2"/>
      <c r="B871" s="2"/>
      <c r="C871" s="2"/>
    </row>
    <row r="872" spans="1:3">
      <c r="A872" s="2"/>
      <c r="B872" s="2"/>
      <c r="C872" s="2"/>
    </row>
    <row r="873" spans="1:3">
      <c r="A873" s="2"/>
      <c r="B873" s="2"/>
      <c r="C873" s="2"/>
    </row>
    <row r="874" spans="1:3">
      <c r="A874" s="2"/>
      <c r="B874" s="2"/>
      <c r="C874" s="2"/>
    </row>
    <row r="875" spans="1:3">
      <c r="A875" s="2"/>
      <c r="B875" s="2"/>
      <c r="C875" s="2"/>
    </row>
    <row r="876" spans="1:3">
      <c r="A876" s="2"/>
      <c r="B876" s="2"/>
      <c r="C876" s="2"/>
    </row>
    <row r="877" spans="1:3">
      <c r="A877" s="2"/>
      <c r="B877" s="2"/>
      <c r="C877" s="2"/>
    </row>
    <row r="878" spans="1:3">
      <c r="A878" s="2"/>
      <c r="B878" s="2"/>
      <c r="C878" s="2"/>
    </row>
    <row r="879" spans="1:3">
      <c r="A879" s="2"/>
      <c r="B879" s="2"/>
      <c r="C879" s="2"/>
    </row>
    <row r="880" spans="1:3">
      <c r="A880" s="2"/>
      <c r="B880" s="2"/>
      <c r="C880" s="2"/>
    </row>
    <row r="881" spans="1:3">
      <c r="A881" s="2"/>
      <c r="B881" s="2"/>
      <c r="C881" s="2"/>
    </row>
    <row r="882" spans="1:3">
      <c r="A882" s="2"/>
      <c r="B882" s="2"/>
      <c r="C882" s="2"/>
    </row>
    <row r="883" spans="1:3">
      <c r="A883" s="2"/>
      <c r="B883" s="2"/>
      <c r="C883" s="2"/>
    </row>
    <row r="884" spans="1:3">
      <c r="A884" s="2"/>
      <c r="B884" s="2"/>
      <c r="C884" s="2"/>
    </row>
    <row r="885" spans="1:3">
      <c r="A885" s="2"/>
      <c r="B885" s="2"/>
      <c r="C885" s="2"/>
    </row>
    <row r="886" spans="1:3">
      <c r="A886" s="2"/>
      <c r="B886" s="2"/>
      <c r="C886" s="2"/>
    </row>
    <row r="887" spans="1:3">
      <c r="A887" s="2"/>
      <c r="B887" s="2"/>
      <c r="C887" s="2"/>
    </row>
    <row r="888" spans="1:3">
      <c r="A888" s="2"/>
      <c r="B888" s="2"/>
      <c r="C888" s="2"/>
    </row>
    <row r="889" spans="1:3">
      <c r="A889" s="2"/>
      <c r="B889" s="2"/>
      <c r="C889" s="2"/>
    </row>
    <row r="890" spans="1:3">
      <c r="A890" s="2"/>
      <c r="B890" s="2"/>
      <c r="C890" s="2"/>
    </row>
    <row r="891" spans="1:3">
      <c r="A891" s="2"/>
      <c r="B891" s="2"/>
      <c r="C891" s="2"/>
    </row>
    <row r="892" spans="1:3">
      <c r="A892" s="2"/>
      <c r="B892" s="2"/>
      <c r="C892" s="2"/>
    </row>
    <row r="893" spans="1:3">
      <c r="A893" s="2"/>
      <c r="B893" s="2"/>
      <c r="C893" s="2"/>
    </row>
    <row r="894" spans="1:3">
      <c r="A894" s="2"/>
      <c r="B894" s="2"/>
      <c r="C894" s="2"/>
    </row>
    <row r="895" spans="1:3">
      <c r="A895" s="2"/>
      <c r="B895" s="2"/>
      <c r="C895" s="2"/>
    </row>
    <row r="896" spans="1:3">
      <c r="A896" s="2"/>
      <c r="B896" s="2"/>
      <c r="C896" s="2"/>
    </row>
    <row r="897" spans="1:3">
      <c r="A897" s="2"/>
      <c r="B897" s="2"/>
      <c r="C897" s="2"/>
    </row>
    <row r="898" spans="1:3">
      <c r="A898" s="2"/>
      <c r="B898" s="2"/>
      <c r="C898" s="2"/>
    </row>
    <row r="899" spans="1:3">
      <c r="A899" s="2"/>
      <c r="B899" s="2"/>
      <c r="C899" s="2"/>
    </row>
    <row r="900" spans="1:3">
      <c r="A900" s="2"/>
      <c r="B900" s="2"/>
      <c r="C900" s="2"/>
    </row>
    <row r="901" spans="1:3">
      <c r="A901" s="2"/>
      <c r="B901" s="2"/>
      <c r="C901" s="2"/>
    </row>
    <row r="902" spans="1:3">
      <c r="A902" s="2"/>
      <c r="B902" s="2"/>
      <c r="C902" s="2"/>
    </row>
    <row r="903" spans="1:3">
      <c r="A903" s="2"/>
      <c r="B903" s="2"/>
      <c r="C903" s="2"/>
    </row>
    <row r="904" spans="1:3">
      <c r="A904" s="2"/>
      <c r="B904" s="2"/>
      <c r="C904" s="2"/>
    </row>
    <row r="905" spans="1:3">
      <c r="A905" s="2"/>
      <c r="B905" s="2"/>
      <c r="C905" s="2"/>
    </row>
    <row r="906" spans="1:3">
      <c r="A906" s="2"/>
      <c r="B906" s="2"/>
      <c r="C906" s="2"/>
    </row>
    <row r="907" spans="1:3">
      <c r="A907" s="2"/>
      <c r="B907" s="2"/>
      <c r="C907" s="2"/>
    </row>
    <row r="908" spans="1:3">
      <c r="A908" s="2"/>
      <c r="B908" s="2"/>
      <c r="C908" s="2"/>
    </row>
    <row r="909" spans="1:3">
      <c r="A909" s="2"/>
      <c r="B909" s="2"/>
      <c r="C909" s="2"/>
    </row>
    <row r="910" spans="1:3">
      <c r="A910" s="2"/>
      <c r="B910" s="2"/>
      <c r="C910" s="2"/>
    </row>
    <row r="911" spans="1:3">
      <c r="A911" s="2"/>
      <c r="B911" s="2"/>
      <c r="C911" s="2"/>
    </row>
    <row r="912" spans="1:3">
      <c r="A912" s="2"/>
      <c r="B912" s="2"/>
      <c r="C912" s="2"/>
    </row>
    <row r="913" spans="1:3">
      <c r="A913" s="2"/>
      <c r="B913" s="2"/>
      <c r="C913" s="2"/>
    </row>
    <row r="914" spans="1:3">
      <c r="A914" s="2"/>
      <c r="B914" s="2"/>
      <c r="C914" s="2"/>
    </row>
    <row r="915" spans="1:3">
      <c r="A915" s="2"/>
      <c r="B915" s="2"/>
      <c r="C915" s="2"/>
    </row>
    <row r="916" spans="1:3">
      <c r="A916" s="2"/>
      <c r="B916" s="2"/>
      <c r="C916" s="2"/>
    </row>
    <row r="917" spans="1:3">
      <c r="A917" s="2"/>
      <c r="B917" s="2"/>
      <c r="C917" s="2"/>
    </row>
    <row r="918" spans="1:3">
      <c r="A918" s="2"/>
      <c r="B918" s="2"/>
      <c r="C918" s="2"/>
    </row>
    <row r="919" spans="1:3">
      <c r="A919" s="2"/>
      <c r="B919" s="2"/>
      <c r="C919" s="2"/>
    </row>
    <row r="920" spans="1:3">
      <c r="A920" s="2"/>
      <c r="B920" s="2"/>
      <c r="C920" s="2"/>
    </row>
    <row r="921" spans="1:3">
      <c r="A921" s="2"/>
      <c r="B921" s="2"/>
      <c r="C921" s="2"/>
    </row>
    <row r="922" spans="1:3">
      <c r="A922" s="2"/>
      <c r="B922" s="2"/>
      <c r="C922" s="2"/>
    </row>
    <row r="923" spans="1:3">
      <c r="A923" s="2"/>
      <c r="B923" s="2"/>
      <c r="C923" s="2"/>
    </row>
    <row r="924" spans="1:3">
      <c r="A924" s="2"/>
      <c r="B924" s="2"/>
      <c r="C924" s="2"/>
    </row>
    <row r="925" spans="1:3">
      <c r="A925" s="2"/>
      <c r="B925" s="2"/>
      <c r="C925" s="2"/>
    </row>
    <row r="926" spans="1:3">
      <c r="A926" s="2"/>
      <c r="B926" s="2"/>
      <c r="C926" s="2"/>
    </row>
    <row r="927" spans="1:3">
      <c r="A927" s="2"/>
      <c r="B927" s="2"/>
      <c r="C927" s="2"/>
    </row>
    <row r="928" spans="1:3">
      <c r="A928" s="2"/>
      <c r="B928" s="2"/>
      <c r="C928" s="2"/>
    </row>
    <row r="929" spans="1:3">
      <c r="A929" s="2"/>
      <c r="B929" s="2"/>
      <c r="C929" s="2"/>
    </row>
    <row r="930" spans="1:3">
      <c r="A930" s="2"/>
      <c r="B930" s="2"/>
      <c r="C930" s="2"/>
    </row>
    <row r="931" spans="1:3">
      <c r="A931" s="2"/>
      <c r="B931" s="2"/>
      <c r="C931" s="2"/>
    </row>
    <row r="932" spans="1:3">
      <c r="A932" s="2"/>
      <c r="B932" s="2"/>
      <c r="C932" s="2"/>
    </row>
    <row r="933" spans="1:3">
      <c r="A933" s="2"/>
      <c r="B933" s="2"/>
      <c r="C933" s="2"/>
    </row>
    <row r="934" spans="1:3">
      <c r="A934" s="2"/>
      <c r="B934" s="2"/>
      <c r="C934" s="2"/>
    </row>
    <row r="935" spans="1:3">
      <c r="A935" s="2"/>
      <c r="B935" s="2"/>
      <c r="C935" s="2"/>
    </row>
    <row r="936" spans="1:3">
      <c r="A936" s="2"/>
      <c r="B936" s="2"/>
      <c r="C936" s="2"/>
    </row>
    <row r="937" spans="1:3">
      <c r="A937" s="2"/>
      <c r="B937" s="2"/>
      <c r="C937" s="2"/>
    </row>
    <row r="938" spans="1:3">
      <c r="A938" s="2"/>
      <c r="B938" s="2"/>
      <c r="C938" s="2"/>
    </row>
    <row r="939" spans="1:3">
      <c r="A939" s="2"/>
      <c r="B939" s="2"/>
      <c r="C939" s="2"/>
    </row>
    <row r="940" spans="1:3">
      <c r="A940" s="2"/>
      <c r="B940" s="2"/>
      <c r="C940" s="2"/>
    </row>
    <row r="941" spans="1:3">
      <c r="A941" s="2"/>
      <c r="B941" s="2"/>
      <c r="C941" s="2"/>
    </row>
    <row r="942" spans="1:3">
      <c r="A942" s="2"/>
      <c r="B942" s="2"/>
      <c r="C942" s="2"/>
    </row>
    <row r="943" spans="1:3">
      <c r="A943" s="2"/>
      <c r="B943" s="2"/>
      <c r="C943" s="2"/>
    </row>
    <row r="944" spans="1:3">
      <c r="A944" s="2"/>
      <c r="B944" s="2"/>
      <c r="C944" s="2"/>
    </row>
    <row r="945" spans="1:3">
      <c r="A945" s="2"/>
      <c r="B945" s="2"/>
      <c r="C945" s="2"/>
    </row>
    <row r="946" spans="1:3">
      <c r="A946" s="2"/>
      <c r="B946" s="2"/>
      <c r="C946" s="2"/>
    </row>
    <row r="947" spans="1:3">
      <c r="A947" s="2"/>
      <c r="B947" s="2"/>
      <c r="C947" s="2"/>
    </row>
    <row r="948" spans="1:3">
      <c r="A948" s="2"/>
      <c r="B948" s="2"/>
      <c r="C948" s="2"/>
    </row>
    <row r="949" spans="1:3">
      <c r="A949" s="2"/>
      <c r="B949" s="2"/>
      <c r="C949" s="2"/>
    </row>
    <row r="950" spans="1:3">
      <c r="A950" s="2"/>
      <c r="B950" s="2"/>
      <c r="C950" s="2"/>
    </row>
    <row r="951" spans="1:3">
      <c r="A951" s="2"/>
      <c r="B951" s="2"/>
      <c r="C951" s="2"/>
    </row>
    <row r="952" spans="1:3">
      <c r="A952" s="2"/>
      <c r="B952" s="2"/>
      <c r="C952" s="2"/>
    </row>
    <row r="953" spans="1:3">
      <c r="A953" s="2"/>
      <c r="B953" s="2"/>
      <c r="C953" s="2"/>
    </row>
    <row r="954" spans="1:3">
      <c r="A954" s="2"/>
      <c r="B954" s="2"/>
      <c r="C954" s="2"/>
    </row>
    <row r="955" spans="1:3">
      <c r="A955" s="2"/>
      <c r="B955" s="2"/>
      <c r="C955" s="2"/>
    </row>
    <row r="956" spans="1:3">
      <c r="A956" s="2"/>
      <c r="B956" s="2"/>
      <c r="C956" s="2"/>
    </row>
    <row r="957" spans="1:3">
      <c r="A957" s="2"/>
      <c r="B957" s="2"/>
      <c r="C957" s="2"/>
    </row>
    <row r="958" spans="1:3">
      <c r="A958" s="2"/>
      <c r="B958" s="2"/>
      <c r="C958" s="2"/>
    </row>
    <row r="959" spans="1:3">
      <c r="A959" s="2"/>
      <c r="B959" s="2"/>
      <c r="C959" s="2"/>
    </row>
    <row r="960" spans="1:3">
      <c r="A960" s="2"/>
      <c r="B960" s="2"/>
      <c r="C960" s="2"/>
    </row>
    <row r="961" spans="1:3">
      <c r="A961" s="2"/>
      <c r="B961" s="2"/>
      <c r="C961" s="2"/>
    </row>
    <row r="962" spans="1:3">
      <c r="A962" s="2"/>
      <c r="B962" s="2"/>
      <c r="C962" s="2"/>
    </row>
    <row r="963" spans="1:3">
      <c r="A963" s="2"/>
      <c r="B963" s="2"/>
      <c r="C963" s="2"/>
    </row>
    <row r="964" spans="1:3">
      <c r="A964" s="2"/>
      <c r="B964" s="2"/>
      <c r="C964" s="2"/>
    </row>
    <row r="965" spans="1:3">
      <c r="A965" s="2"/>
      <c r="B965" s="2"/>
      <c r="C965" s="2"/>
    </row>
    <row r="966" spans="1:3">
      <c r="A966" s="2"/>
      <c r="B966" s="2"/>
      <c r="C966" s="2"/>
    </row>
    <row r="967" spans="1:3">
      <c r="A967" s="2"/>
      <c r="B967" s="2"/>
      <c r="C967" s="2"/>
    </row>
    <row r="968" spans="1:3">
      <c r="A968" s="2"/>
      <c r="B968" s="2"/>
      <c r="C968" s="2"/>
    </row>
    <row r="969" spans="1:3">
      <c r="A969" s="2"/>
      <c r="B969" s="2"/>
      <c r="C969" s="2"/>
    </row>
    <row r="970" spans="1:3">
      <c r="A970" s="2"/>
      <c r="B970" s="2"/>
      <c r="C970" s="2"/>
    </row>
    <row r="971" spans="1:3">
      <c r="A971" s="2"/>
      <c r="B971" s="2"/>
      <c r="C971" s="2"/>
    </row>
    <row r="972" spans="1:3">
      <c r="A972" s="2"/>
      <c r="B972" s="2"/>
      <c r="C972" s="2"/>
    </row>
    <row r="973" spans="1:3">
      <c r="A973" s="2"/>
      <c r="B973" s="2"/>
      <c r="C973" s="2"/>
    </row>
    <row r="974" spans="1:3">
      <c r="A974" s="2"/>
      <c r="B974" s="2"/>
      <c r="C974" s="2"/>
    </row>
    <row r="975" spans="1:3">
      <c r="A975" s="2"/>
      <c r="B975" s="2"/>
      <c r="C975" s="2"/>
    </row>
    <row r="976" spans="1:3">
      <c r="A976" s="2"/>
      <c r="B976" s="2"/>
      <c r="C976" s="2"/>
    </row>
    <row r="977" spans="1:3">
      <c r="A977" s="2"/>
      <c r="B977" s="2"/>
      <c r="C977" s="2"/>
    </row>
    <row r="978" spans="1:3">
      <c r="A978" s="2"/>
      <c r="B978" s="2"/>
      <c r="C978" s="2"/>
    </row>
    <row r="979" spans="1:3">
      <c r="A979" s="2"/>
      <c r="B979" s="2"/>
      <c r="C979" s="2"/>
    </row>
    <row r="980" spans="1:3">
      <c r="A980" s="2"/>
      <c r="B980" s="2"/>
      <c r="C980" s="2"/>
    </row>
    <row r="981" spans="1:3">
      <c r="A981" s="2"/>
      <c r="B981" s="2"/>
      <c r="C981" s="2"/>
    </row>
    <row r="982" spans="1:3">
      <c r="A982" s="2"/>
      <c r="B982" s="2"/>
      <c r="C982" s="2"/>
    </row>
    <row r="983" spans="1:3">
      <c r="A983" s="2"/>
      <c r="B983" s="2"/>
      <c r="C983" s="2"/>
    </row>
    <row r="984" spans="1:3">
      <c r="A984" s="2"/>
      <c r="B984" s="2"/>
      <c r="C984" s="2"/>
    </row>
    <row r="985" spans="1:3">
      <c r="A985" s="2"/>
      <c r="B985" s="2"/>
      <c r="C985" s="2"/>
    </row>
    <row r="986" spans="1:3">
      <c r="A986" s="2"/>
      <c r="B986" s="2"/>
      <c r="C986" s="2"/>
    </row>
    <row r="987" spans="1:3">
      <c r="A987" s="2"/>
      <c r="B987" s="2"/>
      <c r="C987" s="2"/>
    </row>
    <row r="988" spans="1:3">
      <c r="A988" s="2"/>
      <c r="B988" s="2"/>
      <c r="C988" s="2"/>
    </row>
    <row r="989" spans="1:3">
      <c r="A989" s="2"/>
      <c r="B989" s="2"/>
      <c r="C989" s="2"/>
    </row>
    <row r="990" spans="1:3">
      <c r="A990" s="2"/>
      <c r="B990" s="2"/>
      <c r="C990" s="2"/>
    </row>
    <row r="991" spans="1:3">
      <c r="A991" s="2"/>
      <c r="B991" s="2"/>
      <c r="C991" s="2"/>
    </row>
    <row r="992" spans="1:3">
      <c r="A992" s="2"/>
      <c r="B992" s="2"/>
      <c r="C992" s="2"/>
    </row>
    <row r="993" spans="1:3">
      <c r="A993" s="2"/>
      <c r="B993" s="2"/>
      <c r="C993" s="2"/>
    </row>
    <row r="994" spans="1:3">
      <c r="A994" s="2"/>
      <c r="B994" s="2"/>
      <c r="C994" s="2"/>
    </row>
    <row r="995" spans="1:3">
      <c r="A995" s="2"/>
      <c r="B995" s="2"/>
      <c r="C995" s="2"/>
    </row>
    <row r="996" spans="1:3">
      <c r="A996" s="2"/>
      <c r="B996" s="2"/>
      <c r="C996" s="2"/>
    </row>
    <row r="997" spans="1:3">
      <c r="A997" s="2"/>
      <c r="B997" s="2"/>
      <c r="C997" s="2"/>
    </row>
    <row r="998" spans="1:3">
      <c r="A998" s="2"/>
      <c r="B998" s="2"/>
      <c r="C998" s="2"/>
    </row>
    <row r="999" spans="1:3">
      <c r="A999" s="2"/>
      <c r="B999" s="2"/>
      <c r="C999" s="2"/>
    </row>
    <row r="1000" spans="1:3">
      <c r="A1000" s="2"/>
      <c r="B1000" s="2"/>
      <c r="C1000" s="2"/>
    </row>
    <row r="1001" spans="1:3">
      <c r="A1001" s="2"/>
      <c r="B1001" s="2"/>
      <c r="C1001" s="2"/>
    </row>
    <row r="1002" spans="1:3">
      <c r="A1002" s="2"/>
      <c r="B1002" s="2"/>
      <c r="C1002" s="2"/>
    </row>
    <row r="1003" spans="1:3">
      <c r="A1003" s="2"/>
      <c r="B1003" s="2"/>
      <c r="C1003" s="2"/>
    </row>
    <row r="1004" spans="1:3">
      <c r="A1004" s="2"/>
      <c r="B1004" s="2"/>
      <c r="C1004" s="2"/>
    </row>
    <row r="1005" spans="1:3">
      <c r="A1005" s="2"/>
      <c r="B1005" s="2"/>
      <c r="C1005" s="2"/>
    </row>
    <row r="1006" spans="1:3">
      <c r="A1006" s="2"/>
      <c r="B1006" s="2"/>
      <c r="C1006" s="2"/>
    </row>
    <row r="1007" spans="1:3">
      <c r="A1007" s="2"/>
      <c r="B1007" s="2"/>
      <c r="C1007" s="2"/>
    </row>
    <row r="1008" spans="1:3">
      <c r="A1008" s="2"/>
      <c r="B1008" s="2"/>
      <c r="C1008" s="2"/>
    </row>
    <row r="1009" spans="1:3">
      <c r="A1009" s="2"/>
      <c r="B1009" s="2"/>
      <c r="C1009" s="2"/>
    </row>
    <row r="1010" spans="1:3">
      <c r="A1010" s="2"/>
      <c r="B1010" s="2"/>
      <c r="C1010" s="2"/>
    </row>
    <row r="1011" spans="1:3">
      <c r="A1011" s="2"/>
      <c r="B1011" s="2"/>
      <c r="C1011" s="2"/>
    </row>
    <row r="1012" spans="1:3">
      <c r="A1012" s="2"/>
      <c r="B1012" s="2"/>
      <c r="C1012" s="2"/>
    </row>
    <row r="1013" spans="1:3">
      <c r="A1013" s="2"/>
      <c r="B1013" s="2"/>
      <c r="C1013" s="2"/>
    </row>
    <row r="1014" spans="1:3">
      <c r="A1014" s="2"/>
      <c r="B1014" s="2"/>
      <c r="C1014" s="2"/>
    </row>
    <row r="1015" spans="1:3">
      <c r="A1015" s="2"/>
      <c r="B1015" s="2"/>
      <c r="C1015" s="2"/>
    </row>
    <row r="1016" spans="1:3">
      <c r="A1016" s="2"/>
      <c r="B1016" s="2"/>
      <c r="C1016" s="2"/>
    </row>
    <row r="1017" spans="1:3">
      <c r="A1017" s="2"/>
      <c r="B1017" s="2"/>
      <c r="C1017" s="2"/>
    </row>
    <row r="1018" spans="1:3">
      <c r="A1018" s="2"/>
      <c r="B1018" s="2"/>
      <c r="C1018" s="2"/>
    </row>
    <row r="1019" spans="1:3">
      <c r="A1019" s="2"/>
      <c r="B1019" s="2"/>
      <c r="C1019" s="2"/>
    </row>
    <row r="1020" spans="1:3">
      <c r="A1020" s="2"/>
      <c r="B1020" s="2"/>
      <c r="C1020" s="2"/>
    </row>
    <row r="1021" spans="1:3">
      <c r="A1021" s="2"/>
      <c r="B1021" s="2"/>
      <c r="C1021" s="2"/>
    </row>
    <row r="1022" spans="1:3">
      <c r="A1022" s="2"/>
      <c r="B1022" s="2"/>
      <c r="C1022" s="2"/>
    </row>
    <row r="1023" spans="1:3">
      <c r="A1023" s="2"/>
      <c r="B1023" s="2"/>
      <c r="C1023" s="2"/>
    </row>
    <row r="1024" spans="1:3">
      <c r="A1024" s="2"/>
      <c r="B1024" s="2"/>
      <c r="C1024" s="2"/>
    </row>
    <row r="1025" spans="1:3">
      <c r="A1025" s="2"/>
      <c r="B1025" s="2"/>
      <c r="C1025" s="2"/>
    </row>
    <row r="1026" spans="1:3">
      <c r="A1026" s="2"/>
      <c r="B1026" s="2"/>
      <c r="C1026" s="2"/>
    </row>
    <row r="1027" spans="1:3">
      <c r="A1027" s="2"/>
      <c r="B1027" s="2"/>
      <c r="C1027" s="2"/>
    </row>
    <row r="1028" spans="1:3">
      <c r="A1028" s="2"/>
      <c r="B1028" s="2"/>
      <c r="C1028" s="2"/>
    </row>
    <row r="1029" spans="1:3">
      <c r="A1029" s="2"/>
      <c r="B1029" s="2"/>
      <c r="C1029" s="2"/>
    </row>
    <row r="1030" spans="1:3">
      <c r="A1030" s="2"/>
      <c r="B1030" s="2"/>
      <c r="C1030" s="2"/>
    </row>
    <row r="1031" spans="1:3">
      <c r="A1031" s="2"/>
      <c r="B1031" s="2"/>
      <c r="C1031" s="2"/>
    </row>
    <row r="1032" spans="1:3">
      <c r="A1032" s="2"/>
      <c r="B1032" s="2"/>
      <c r="C1032" s="2"/>
    </row>
    <row r="1033" spans="1:3">
      <c r="A1033" s="2"/>
      <c r="B1033" s="2"/>
      <c r="C1033" s="2"/>
    </row>
    <row r="1034" spans="1:3">
      <c r="A1034" s="2"/>
      <c r="B1034" s="2"/>
      <c r="C1034" s="2"/>
    </row>
    <row r="1035" spans="1:3">
      <c r="A1035" s="2"/>
      <c r="B1035" s="2"/>
      <c r="C1035" s="2"/>
    </row>
    <row r="1036" spans="1:3">
      <c r="A1036" s="2"/>
      <c r="B1036" s="2"/>
      <c r="C1036" s="2"/>
    </row>
    <row r="1037" spans="1:3">
      <c r="A1037" s="2"/>
      <c r="B1037" s="2"/>
      <c r="C1037" s="2"/>
    </row>
    <row r="1038" spans="1:3">
      <c r="A1038" s="2"/>
      <c r="B1038" s="2"/>
      <c r="C1038" s="2"/>
    </row>
    <row r="1039" spans="1:3">
      <c r="A1039" s="2"/>
      <c r="B1039" s="2"/>
      <c r="C1039" s="2"/>
    </row>
    <row r="1040" spans="1:3">
      <c r="A1040" s="2"/>
      <c r="B1040" s="2"/>
      <c r="C1040" s="2"/>
    </row>
    <row r="1041" spans="1:3">
      <c r="A1041" s="2"/>
      <c r="B1041" s="2"/>
      <c r="C1041" s="2"/>
    </row>
    <row r="1042" spans="1:3">
      <c r="A1042" s="2"/>
      <c r="B1042" s="2"/>
      <c r="C1042" s="2"/>
    </row>
    <row r="1043" spans="1:3">
      <c r="A1043" s="2"/>
      <c r="B1043" s="2"/>
      <c r="C1043" s="2"/>
    </row>
    <row r="1044" spans="1:3">
      <c r="A1044" s="2"/>
      <c r="B1044" s="2"/>
      <c r="C1044" s="2"/>
    </row>
    <row r="1045" spans="1:3">
      <c r="A1045" s="2"/>
      <c r="B1045" s="2"/>
      <c r="C1045" s="2"/>
    </row>
    <row r="1046" spans="1:3">
      <c r="A1046" s="2"/>
      <c r="B1046" s="2"/>
      <c r="C1046" s="2"/>
    </row>
    <row r="1047" spans="1:3">
      <c r="A1047" s="2"/>
      <c r="B1047" s="2"/>
      <c r="C1047" s="2"/>
    </row>
    <row r="1048" spans="1:3">
      <c r="A1048" s="2"/>
      <c r="B1048" s="2"/>
      <c r="C1048" s="2"/>
    </row>
    <row r="1049" spans="1:3">
      <c r="A1049" s="2"/>
      <c r="B1049" s="2"/>
      <c r="C1049" s="2"/>
    </row>
    <row r="1050" spans="1:3">
      <c r="A1050" s="2"/>
      <c r="B1050" s="2"/>
      <c r="C1050" s="2"/>
    </row>
    <row r="1051" spans="1:3">
      <c r="A1051" s="2"/>
      <c r="B1051" s="2"/>
      <c r="C1051" s="2"/>
    </row>
    <row r="1052" spans="1:3">
      <c r="A1052" s="2"/>
      <c r="B1052" s="2"/>
      <c r="C1052" s="2"/>
    </row>
    <row r="1053" spans="1:3">
      <c r="A1053" s="2"/>
      <c r="B1053" s="2"/>
      <c r="C1053" s="2"/>
    </row>
    <row r="1054" spans="1:3">
      <c r="A1054" s="2"/>
      <c r="B1054" s="2"/>
      <c r="C1054" s="2"/>
    </row>
    <row r="1055" spans="1:3">
      <c r="A1055" s="2"/>
      <c r="B1055" s="2"/>
      <c r="C1055" s="2"/>
    </row>
    <row r="1056" spans="1:3">
      <c r="A1056" s="2"/>
      <c r="B1056" s="2"/>
      <c r="C1056" s="2"/>
    </row>
    <row r="1057" spans="1:3">
      <c r="A1057" s="2"/>
      <c r="B1057" s="2"/>
      <c r="C1057" s="2"/>
    </row>
    <row r="1058" spans="1:3">
      <c r="A1058" s="2"/>
      <c r="B1058" s="2"/>
      <c r="C1058" s="2"/>
    </row>
    <row r="1059" spans="1:3">
      <c r="A1059" s="2"/>
      <c r="B1059" s="2"/>
      <c r="C1059" s="2"/>
    </row>
    <row r="1060" spans="1:3">
      <c r="A1060" s="2"/>
      <c r="B1060" s="2"/>
      <c r="C1060" s="2"/>
    </row>
    <row r="1061" spans="1:3">
      <c r="A1061" s="2"/>
      <c r="B1061" s="2"/>
      <c r="C1061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workbookViewId="0">
      <selection activeCell="E13" sqref="E13"/>
    </sheetView>
  </sheetViews>
  <sheetFormatPr defaultColWidth="8.73148148148148" defaultRowHeight="14.4"/>
  <cols>
    <col min="1" max="1" width="21.2685185185185" style="24" customWidth="1"/>
    <col min="2" max="2" width="10.4537037037037" style="24" customWidth="1"/>
    <col min="3" max="3" width="10.9074074074074" style="24" customWidth="1"/>
    <col min="4" max="4" width="8.09259259259259" style="24" customWidth="1"/>
    <col min="5" max="5" width="16.8148148148148" style="24" customWidth="1"/>
    <col min="6" max="6" width="10.4537037037037" style="24" customWidth="1"/>
    <col min="7" max="7" width="10.9074074074074" style="24" customWidth="1"/>
    <col min="8" max="8" width="8.09259259259259" style="24" customWidth="1"/>
    <col min="9" max="9" width="16.8148148148148" style="24" customWidth="1"/>
    <col min="10" max="10" width="11.8148148148148" style="24" customWidth="1"/>
    <col min="11" max="11" width="12.9074074074074" style="24" customWidth="1"/>
    <col min="12" max="12" width="8.73148148148148" style="24" customWidth="1"/>
    <col min="13" max="13" width="10.3611111111111" style="24" customWidth="1"/>
    <col min="14" max="14" width="12" style="24" customWidth="1"/>
    <col min="15" max="15" width="12.8148148148148" style="24" customWidth="1"/>
    <col min="16" max="16" width="11.5462962962963" style="24" customWidth="1"/>
    <col min="17" max="17" width="11.2685185185185" style="24" customWidth="1"/>
    <col min="18" max="18" width="15.1851851851852" style="24" customWidth="1"/>
    <col min="19" max="19" width="22" style="24" customWidth="1"/>
    <col min="20" max="20" width="11.2685185185185" style="24" customWidth="1"/>
    <col min="21" max="21" width="14.4537037037037" style="24" customWidth="1"/>
    <col min="22" max="22" width="17.1851851851852" style="24" customWidth="1"/>
    <col min="23" max="23" width="18.2685185185185" style="24" customWidth="1"/>
    <col min="24" max="24" width="14.7314814814815" style="24" customWidth="1"/>
    <col min="25" max="25" width="20.2685185185185" style="24" customWidth="1"/>
    <col min="26" max="16384" width="8.73148148148148" style="24"/>
  </cols>
  <sheetData>
    <row r="1" s="24" customFormat="1" spans="1:23">
      <c r="A1" s="24" t="s">
        <v>0</v>
      </c>
      <c r="B1" s="24" t="s">
        <v>1</v>
      </c>
      <c r="E1" s="24" t="s">
        <v>2</v>
      </c>
      <c r="F1" s="24" t="s">
        <v>3</v>
      </c>
      <c r="I1" s="24" t="s">
        <v>2</v>
      </c>
      <c r="K1" s="24" t="s">
        <v>4</v>
      </c>
      <c r="M1" s="24" t="s">
        <v>2</v>
      </c>
      <c r="O1" s="24" t="s">
        <v>5</v>
      </c>
      <c r="Q1" s="24" t="s">
        <v>2</v>
      </c>
      <c r="S1" s="24" t="s">
        <v>6</v>
      </c>
      <c r="W1" s="24" t="s">
        <v>7</v>
      </c>
    </row>
    <row r="2" s="24" customFormat="1" spans="2:25">
      <c r="B2" s="24" t="s">
        <v>8</v>
      </c>
      <c r="C2" s="24" t="s">
        <v>9</v>
      </c>
      <c r="D2" s="24" t="s">
        <v>38</v>
      </c>
      <c r="E2" s="24"/>
      <c r="F2" s="24" t="s">
        <v>11</v>
      </c>
      <c r="G2" s="24" t="s">
        <v>12</v>
      </c>
      <c r="H2" s="24" t="s">
        <v>38</v>
      </c>
      <c r="I2" s="24"/>
      <c r="J2" s="24" t="s">
        <v>11</v>
      </c>
      <c r="K2" s="24" t="s">
        <v>12</v>
      </c>
      <c r="L2" s="24" t="s">
        <v>38</v>
      </c>
      <c r="N2" s="24" t="s">
        <v>11</v>
      </c>
      <c r="O2" s="24" t="s">
        <v>12</v>
      </c>
      <c r="P2" s="24" t="s">
        <v>38</v>
      </c>
      <c r="R2" s="24" t="s">
        <v>11</v>
      </c>
      <c r="S2" s="24" t="s">
        <v>12</v>
      </c>
      <c r="T2" s="24" t="s">
        <v>38</v>
      </c>
      <c r="U2" s="24" t="s">
        <v>39</v>
      </c>
      <c r="V2" s="24" t="s">
        <v>11</v>
      </c>
      <c r="W2" s="24" t="s">
        <v>12</v>
      </c>
      <c r="X2" s="24" t="s">
        <v>38</v>
      </c>
      <c r="Y2" s="24" t="s">
        <v>2</v>
      </c>
    </row>
    <row r="3" s="24" customFormat="1" spans="1:25">
      <c r="A3" s="24" t="s">
        <v>40</v>
      </c>
      <c r="B3" s="35">
        <v>17.534</v>
      </c>
      <c r="C3" s="35">
        <v>17.534</v>
      </c>
      <c r="D3" s="20">
        <v>0</v>
      </c>
      <c r="E3" s="26">
        <v>6.13</v>
      </c>
      <c r="F3" s="35">
        <v>19.5</v>
      </c>
      <c r="G3" s="35">
        <v>19.5</v>
      </c>
      <c r="H3" s="20">
        <v>0</v>
      </c>
      <c r="I3" s="26">
        <v>3.26</v>
      </c>
      <c r="J3" s="35">
        <v>19.5</v>
      </c>
      <c r="K3" s="35">
        <v>19.5</v>
      </c>
      <c r="L3" s="20">
        <v>0</v>
      </c>
      <c r="M3" s="26">
        <v>60.73</v>
      </c>
      <c r="N3" s="35">
        <v>19.5</v>
      </c>
      <c r="O3" s="35">
        <v>19.5</v>
      </c>
      <c r="P3" s="20">
        <v>0</v>
      </c>
      <c r="Q3" s="24">
        <v>63.48</v>
      </c>
      <c r="R3" s="35">
        <v>19.51</v>
      </c>
      <c r="S3" s="39">
        <v>19.51</v>
      </c>
      <c r="T3" s="20">
        <v>0</v>
      </c>
      <c r="U3" s="24">
        <v>61.76</v>
      </c>
      <c r="V3" s="40">
        <v>19.51</v>
      </c>
      <c r="W3" s="40">
        <v>19.5</v>
      </c>
      <c r="X3" s="20">
        <v>0</v>
      </c>
      <c r="Y3" s="11">
        <v>3.29</v>
      </c>
    </row>
    <row r="4" s="24" customFormat="1" spans="1:25">
      <c r="A4" s="24" t="s">
        <v>41</v>
      </c>
      <c r="B4" s="35">
        <v>19.51</v>
      </c>
      <c r="C4" s="35">
        <v>19.51</v>
      </c>
      <c r="D4" s="20">
        <v>0</v>
      </c>
      <c r="E4" s="26">
        <v>4.24</v>
      </c>
      <c r="F4" s="35">
        <v>19.51</v>
      </c>
      <c r="G4" s="35">
        <v>19.51</v>
      </c>
      <c r="H4" s="20">
        <v>0</v>
      </c>
      <c r="I4" s="26">
        <v>11.31</v>
      </c>
      <c r="J4" s="35">
        <v>19.51</v>
      </c>
      <c r="K4" s="35">
        <v>19.51</v>
      </c>
      <c r="L4" s="20">
        <v>0</v>
      </c>
      <c r="M4" s="26">
        <v>9.89</v>
      </c>
      <c r="N4" s="35">
        <v>19.51</v>
      </c>
      <c r="O4" s="35">
        <v>19.51</v>
      </c>
      <c r="P4" s="20">
        <v>0</v>
      </c>
      <c r="Q4" s="24">
        <v>12.1</v>
      </c>
      <c r="R4" s="35">
        <v>19.51</v>
      </c>
      <c r="S4" s="35">
        <v>19.51</v>
      </c>
      <c r="T4" s="20">
        <v>0</v>
      </c>
      <c r="U4" s="24">
        <v>12.14</v>
      </c>
      <c r="V4" s="40">
        <v>19.51</v>
      </c>
      <c r="W4" s="40">
        <v>19.51</v>
      </c>
      <c r="X4" s="20">
        <v>0</v>
      </c>
      <c r="Y4" s="11">
        <v>4.18</v>
      </c>
    </row>
    <row r="5" s="24" customFormat="1" spans="1:25">
      <c r="A5" s="24" t="s">
        <v>42</v>
      </c>
      <c r="B5" s="35">
        <v>19.51</v>
      </c>
      <c r="C5" s="35">
        <v>19.51</v>
      </c>
      <c r="D5" s="20">
        <v>0</v>
      </c>
      <c r="E5" s="26">
        <v>2.1</v>
      </c>
      <c r="F5" s="35">
        <v>19.51</v>
      </c>
      <c r="G5" s="35">
        <v>19.51</v>
      </c>
      <c r="H5" s="20">
        <v>0</v>
      </c>
      <c r="I5" s="26">
        <v>11.82</v>
      </c>
      <c r="J5" s="35">
        <v>19.51</v>
      </c>
      <c r="K5" s="35">
        <v>19.51</v>
      </c>
      <c r="L5" s="20">
        <v>0</v>
      </c>
      <c r="M5" s="26">
        <v>12.17</v>
      </c>
      <c r="N5" s="35">
        <v>19.51</v>
      </c>
      <c r="O5" s="35">
        <v>19.51</v>
      </c>
      <c r="P5" s="20">
        <v>0</v>
      </c>
      <c r="Q5" s="24">
        <v>13.24</v>
      </c>
      <c r="R5" s="35">
        <v>19.51</v>
      </c>
      <c r="S5" s="35">
        <v>19.51</v>
      </c>
      <c r="T5" s="20">
        <v>0</v>
      </c>
      <c r="U5" s="24">
        <v>10.97</v>
      </c>
      <c r="V5" s="40">
        <v>19.51</v>
      </c>
      <c r="W5" s="40">
        <v>19.51</v>
      </c>
      <c r="X5" s="20">
        <v>0</v>
      </c>
      <c r="Y5" s="11">
        <v>6.53</v>
      </c>
    </row>
    <row r="6" s="24" customFormat="1" spans="1:25">
      <c r="A6" s="24" t="s">
        <v>43</v>
      </c>
      <c r="B6" s="35">
        <v>19.47</v>
      </c>
      <c r="C6" s="35">
        <v>19.47</v>
      </c>
      <c r="D6" s="20">
        <v>0</v>
      </c>
      <c r="E6" s="26">
        <v>3.21</v>
      </c>
      <c r="F6" s="35">
        <v>19.47</v>
      </c>
      <c r="G6" s="35">
        <v>19.47</v>
      </c>
      <c r="H6" s="20">
        <v>0</v>
      </c>
      <c r="I6" s="26">
        <v>5.34</v>
      </c>
      <c r="J6" s="35">
        <v>19.47</v>
      </c>
      <c r="K6" s="35">
        <v>19.47</v>
      </c>
      <c r="L6" s="20">
        <v>0</v>
      </c>
      <c r="M6" s="26">
        <v>29.05</v>
      </c>
      <c r="N6" s="35">
        <v>19.47</v>
      </c>
      <c r="O6" s="35">
        <v>19.47</v>
      </c>
      <c r="P6" s="20">
        <v>0</v>
      </c>
      <c r="Q6" s="24">
        <v>31.96</v>
      </c>
      <c r="R6" s="35">
        <v>19.47</v>
      </c>
      <c r="S6" s="35">
        <v>19.47</v>
      </c>
      <c r="T6" s="20">
        <v>0</v>
      </c>
      <c r="U6" s="24">
        <v>26.5</v>
      </c>
      <c r="V6" s="40">
        <v>19.47</v>
      </c>
      <c r="W6" s="40">
        <v>19.47</v>
      </c>
      <c r="X6" s="20">
        <v>0</v>
      </c>
      <c r="Y6" s="11">
        <v>4.36</v>
      </c>
    </row>
    <row r="7" s="24" customFormat="1" spans="1:25">
      <c r="A7" s="24" t="s">
        <v>44</v>
      </c>
      <c r="B7" s="35">
        <v>19.51</v>
      </c>
      <c r="C7" s="35">
        <v>19.51</v>
      </c>
      <c r="D7" s="20">
        <v>0</v>
      </c>
      <c r="E7" s="26">
        <v>2.28</v>
      </c>
      <c r="F7" s="35">
        <v>19.51</v>
      </c>
      <c r="G7" s="35">
        <v>19.51</v>
      </c>
      <c r="H7" s="20">
        <v>0</v>
      </c>
      <c r="I7" s="26">
        <v>5.35</v>
      </c>
      <c r="J7" s="35">
        <v>19.51</v>
      </c>
      <c r="K7" s="35">
        <v>19.51</v>
      </c>
      <c r="L7" s="20">
        <v>0</v>
      </c>
      <c r="M7" s="26">
        <v>6.3</v>
      </c>
      <c r="N7" s="35">
        <v>19.51</v>
      </c>
      <c r="O7" s="35">
        <v>19.51</v>
      </c>
      <c r="P7" s="20">
        <v>0</v>
      </c>
      <c r="Q7" s="24">
        <v>6.85</v>
      </c>
      <c r="R7" s="35">
        <v>19.51</v>
      </c>
      <c r="S7" s="35">
        <v>19.51</v>
      </c>
      <c r="T7" s="20">
        <v>0</v>
      </c>
      <c r="U7" s="24">
        <v>6.66</v>
      </c>
      <c r="V7" s="40">
        <v>19.51</v>
      </c>
      <c r="W7" s="40">
        <v>19.51</v>
      </c>
      <c r="X7" s="20">
        <v>0</v>
      </c>
      <c r="Y7" s="11">
        <v>3.95</v>
      </c>
    </row>
    <row r="8" s="24" customFormat="1" spans="1:25">
      <c r="A8" s="24" t="s">
        <v>45</v>
      </c>
      <c r="B8" s="35">
        <v>19.51</v>
      </c>
      <c r="C8" s="35">
        <v>19.51</v>
      </c>
      <c r="D8" s="20">
        <v>0</v>
      </c>
      <c r="E8" s="26">
        <v>2.81</v>
      </c>
      <c r="F8" s="35">
        <v>19.51</v>
      </c>
      <c r="G8" s="35">
        <v>19.51</v>
      </c>
      <c r="H8" s="20">
        <v>0</v>
      </c>
      <c r="I8" s="26">
        <v>6.68</v>
      </c>
      <c r="J8" s="35">
        <v>19.51</v>
      </c>
      <c r="K8" s="35">
        <v>19.51</v>
      </c>
      <c r="L8" s="20">
        <v>0</v>
      </c>
      <c r="M8" s="26">
        <v>10.19</v>
      </c>
      <c r="N8" s="35">
        <v>19.51</v>
      </c>
      <c r="O8" s="35">
        <v>19.51</v>
      </c>
      <c r="P8" s="20">
        <v>0</v>
      </c>
      <c r="Q8" s="24">
        <v>11.66</v>
      </c>
      <c r="R8" s="35">
        <v>19.51</v>
      </c>
      <c r="S8" s="35">
        <v>19.51</v>
      </c>
      <c r="T8" s="20">
        <v>0</v>
      </c>
      <c r="U8" s="24">
        <v>6.63</v>
      </c>
      <c r="V8" s="40">
        <v>19.51</v>
      </c>
      <c r="W8" s="40">
        <v>19.51</v>
      </c>
      <c r="X8" s="20">
        <v>0</v>
      </c>
      <c r="Y8" s="24">
        <v>4.77</v>
      </c>
    </row>
    <row r="9" s="24" customFormat="1" spans="1:25">
      <c r="A9" s="24" t="s">
        <v>46</v>
      </c>
      <c r="B9" s="35">
        <v>19.47</v>
      </c>
      <c r="C9" s="35">
        <v>19.47</v>
      </c>
      <c r="D9" s="20">
        <v>0</v>
      </c>
      <c r="E9" s="26">
        <v>1.19</v>
      </c>
      <c r="F9" s="35">
        <v>19.47</v>
      </c>
      <c r="G9" s="35">
        <v>19.47</v>
      </c>
      <c r="H9" s="20">
        <v>0</v>
      </c>
      <c r="I9" s="26">
        <v>4.06</v>
      </c>
      <c r="J9" s="35">
        <v>19.47</v>
      </c>
      <c r="K9" s="35">
        <v>19.47</v>
      </c>
      <c r="L9" s="20">
        <v>0</v>
      </c>
      <c r="M9" s="26">
        <v>3.31</v>
      </c>
      <c r="N9" s="35">
        <v>19.47</v>
      </c>
      <c r="O9" s="35">
        <v>19.47</v>
      </c>
      <c r="P9" s="20">
        <v>0</v>
      </c>
      <c r="Q9" s="24">
        <v>5.69</v>
      </c>
      <c r="R9" s="35">
        <v>19.47</v>
      </c>
      <c r="S9" s="35">
        <v>19.47</v>
      </c>
      <c r="T9" s="20">
        <v>0</v>
      </c>
      <c r="U9" s="11">
        <v>5.74</v>
      </c>
      <c r="V9" s="40">
        <v>19.47</v>
      </c>
      <c r="W9" s="40">
        <v>19.47</v>
      </c>
      <c r="X9" s="20">
        <v>0</v>
      </c>
      <c r="Y9" s="11">
        <v>4.32</v>
      </c>
    </row>
    <row r="10" s="24" customFormat="1" spans="1:25">
      <c r="A10" s="24" t="s">
        <v>47</v>
      </c>
      <c r="B10" s="35">
        <v>19.51</v>
      </c>
      <c r="C10" s="35">
        <v>19.51</v>
      </c>
      <c r="D10" s="20">
        <v>0</v>
      </c>
      <c r="E10" s="26">
        <v>1.58</v>
      </c>
      <c r="F10" s="35">
        <v>19.51</v>
      </c>
      <c r="G10" s="35">
        <v>19.51</v>
      </c>
      <c r="H10" s="20">
        <v>0</v>
      </c>
      <c r="I10" s="26">
        <v>4.12</v>
      </c>
      <c r="J10" s="35">
        <v>19.51</v>
      </c>
      <c r="K10" s="35">
        <v>19.51</v>
      </c>
      <c r="L10" s="20">
        <v>0</v>
      </c>
      <c r="M10" s="26">
        <v>1.36</v>
      </c>
      <c r="N10" s="35">
        <v>19.51</v>
      </c>
      <c r="O10" s="35">
        <v>19.51</v>
      </c>
      <c r="P10" s="20">
        <v>0</v>
      </c>
      <c r="Q10" s="35">
        <v>4.2</v>
      </c>
      <c r="R10" s="35">
        <v>19.51</v>
      </c>
      <c r="S10" s="35">
        <v>19.51</v>
      </c>
      <c r="T10" s="20">
        <v>0</v>
      </c>
      <c r="U10" s="24">
        <v>5.36</v>
      </c>
      <c r="V10" s="40">
        <v>19.51</v>
      </c>
      <c r="W10" s="40">
        <v>19.51</v>
      </c>
      <c r="X10" s="20">
        <v>0</v>
      </c>
      <c r="Y10" s="11">
        <v>4.44</v>
      </c>
    </row>
    <row r="11" s="24" customFormat="1" spans="1:25">
      <c r="A11" s="24" t="s">
        <v>48</v>
      </c>
      <c r="B11" s="35">
        <v>19.51</v>
      </c>
      <c r="C11" s="35">
        <v>19.51</v>
      </c>
      <c r="D11" s="20">
        <v>0</v>
      </c>
      <c r="E11" s="26">
        <v>2.9</v>
      </c>
      <c r="F11" s="35">
        <v>19.51</v>
      </c>
      <c r="G11" s="35">
        <v>19.51</v>
      </c>
      <c r="H11" s="20">
        <v>0</v>
      </c>
      <c r="I11" s="26">
        <v>3.26</v>
      </c>
      <c r="J11" s="35">
        <v>19.51</v>
      </c>
      <c r="K11" s="35">
        <v>19.51</v>
      </c>
      <c r="L11" s="20">
        <v>0</v>
      </c>
      <c r="M11" s="26">
        <v>4.05</v>
      </c>
      <c r="N11" s="35">
        <v>19.51</v>
      </c>
      <c r="O11" s="35">
        <v>19.51</v>
      </c>
      <c r="P11" s="20">
        <v>0</v>
      </c>
      <c r="Q11" s="35">
        <v>5.3</v>
      </c>
      <c r="R11" s="35">
        <v>19.51</v>
      </c>
      <c r="S11" s="35">
        <v>19.51</v>
      </c>
      <c r="T11" s="20">
        <v>0</v>
      </c>
      <c r="U11" s="24">
        <v>5.03</v>
      </c>
      <c r="V11" s="40">
        <v>19.51</v>
      </c>
      <c r="W11" s="40">
        <v>19.51</v>
      </c>
      <c r="X11" s="20">
        <v>0</v>
      </c>
      <c r="Y11" s="11">
        <v>3.19</v>
      </c>
    </row>
    <row r="12" s="24" customFormat="1" spans="1:25">
      <c r="A12" s="24" t="s">
        <v>49</v>
      </c>
      <c r="B12" s="35">
        <v>19.468</v>
      </c>
      <c r="C12" s="35">
        <v>19.468</v>
      </c>
      <c r="D12" s="20">
        <v>0</v>
      </c>
      <c r="E12" s="26">
        <v>2.66</v>
      </c>
      <c r="F12" s="35">
        <v>19.468</v>
      </c>
      <c r="G12" s="35">
        <v>19.468</v>
      </c>
      <c r="H12" s="20">
        <v>0</v>
      </c>
      <c r="I12" s="26">
        <v>3.72</v>
      </c>
      <c r="J12" s="35">
        <v>19.468</v>
      </c>
      <c r="K12" s="35">
        <v>19.468</v>
      </c>
      <c r="L12" s="20">
        <v>0</v>
      </c>
      <c r="M12" s="26">
        <v>4.41</v>
      </c>
      <c r="N12" s="35">
        <v>19.468</v>
      </c>
      <c r="O12" s="35">
        <v>19.468</v>
      </c>
      <c r="P12" s="20">
        <v>0</v>
      </c>
      <c r="Q12" s="24">
        <v>5.08</v>
      </c>
      <c r="R12" s="35">
        <v>19.468</v>
      </c>
      <c r="S12" s="35">
        <v>19.468</v>
      </c>
      <c r="T12" s="20">
        <v>0</v>
      </c>
      <c r="U12" s="24">
        <v>4.74</v>
      </c>
      <c r="V12" s="40">
        <v>19.468</v>
      </c>
      <c r="W12" s="40">
        <v>19.468</v>
      </c>
      <c r="X12" s="20">
        <v>0</v>
      </c>
      <c r="Y12" s="11">
        <v>3.49</v>
      </c>
    </row>
    <row r="13" s="24" customFormat="1" spans="1:25">
      <c r="A13" s="24" t="s">
        <v>50</v>
      </c>
      <c r="B13" s="35">
        <v>19.468</v>
      </c>
      <c r="C13" s="35">
        <v>19.468</v>
      </c>
      <c r="D13" s="20">
        <v>0</v>
      </c>
      <c r="E13" s="26">
        <v>0.6</v>
      </c>
      <c r="F13" s="35">
        <v>19.468</v>
      </c>
      <c r="G13" s="35">
        <v>19.468</v>
      </c>
      <c r="H13" s="20">
        <v>0</v>
      </c>
      <c r="I13" s="26">
        <v>1.23</v>
      </c>
      <c r="J13" s="35">
        <v>19.468</v>
      </c>
      <c r="K13" s="35">
        <v>19.468</v>
      </c>
      <c r="L13" s="20">
        <v>0</v>
      </c>
      <c r="M13" s="26">
        <v>2.59</v>
      </c>
      <c r="N13" s="35">
        <v>19.468</v>
      </c>
      <c r="O13" s="35">
        <v>19.468</v>
      </c>
      <c r="P13" s="20">
        <v>0</v>
      </c>
      <c r="Q13" s="24">
        <v>5.17</v>
      </c>
      <c r="R13" s="35">
        <v>19.468</v>
      </c>
      <c r="S13" s="35">
        <v>19.468</v>
      </c>
      <c r="T13" s="20">
        <v>0</v>
      </c>
      <c r="U13" s="24">
        <v>4.41</v>
      </c>
      <c r="V13" s="40">
        <v>19.468</v>
      </c>
      <c r="W13" s="40">
        <v>19.468</v>
      </c>
      <c r="X13" s="20">
        <v>0</v>
      </c>
      <c r="Y13" s="11">
        <v>1.65</v>
      </c>
    </row>
    <row r="14" s="24" customFormat="1" spans="1:25">
      <c r="A14" s="24" t="s">
        <v>51</v>
      </c>
      <c r="B14" s="35">
        <v>19.468</v>
      </c>
      <c r="C14" s="35">
        <v>19.468</v>
      </c>
      <c r="D14" s="20">
        <v>0</v>
      </c>
      <c r="E14" s="26">
        <v>0.97</v>
      </c>
      <c r="F14" s="35">
        <v>19.468</v>
      </c>
      <c r="G14" s="35">
        <v>19.468</v>
      </c>
      <c r="H14" s="20">
        <v>0</v>
      </c>
      <c r="I14" s="26">
        <v>2.81</v>
      </c>
      <c r="J14" s="35">
        <v>19.468</v>
      </c>
      <c r="K14" s="35">
        <v>19.468</v>
      </c>
      <c r="L14" s="20">
        <v>0</v>
      </c>
      <c r="M14" s="26">
        <v>4.39</v>
      </c>
      <c r="N14" s="35">
        <v>19.468</v>
      </c>
      <c r="O14" s="35">
        <v>19.468</v>
      </c>
      <c r="P14" s="20">
        <v>0</v>
      </c>
      <c r="Q14" s="24">
        <v>4.41</v>
      </c>
      <c r="R14" s="35">
        <v>19.468</v>
      </c>
      <c r="S14" s="35">
        <v>19.468</v>
      </c>
      <c r="T14" s="20">
        <v>0</v>
      </c>
      <c r="U14" s="24">
        <v>8.94</v>
      </c>
      <c r="V14" s="40">
        <v>19.468</v>
      </c>
      <c r="W14" s="40">
        <v>19.468</v>
      </c>
      <c r="X14" s="20">
        <v>0</v>
      </c>
      <c r="Y14" s="11">
        <v>5.75</v>
      </c>
    </row>
    <row r="15" s="24" customFormat="1" spans="1:25">
      <c r="A15" s="24" t="s">
        <v>25</v>
      </c>
      <c r="B15" s="36">
        <f>AVERAGE(B3:B14)</f>
        <v>19.3281666666667</v>
      </c>
      <c r="C15" s="36">
        <f>AVERAGE(C3:C14)</f>
        <v>19.3281666666667</v>
      </c>
      <c r="D15" s="20">
        <v>0</v>
      </c>
      <c r="E15" s="37">
        <f>AVERAGE(E3:E14)</f>
        <v>2.55583333333333</v>
      </c>
      <c r="F15" s="36">
        <f>AVERAGE(F3:F14)</f>
        <v>19.492</v>
      </c>
      <c r="G15" s="36">
        <f>AVERAGE(G3:G14)</f>
        <v>19.492</v>
      </c>
      <c r="H15" s="20">
        <v>0</v>
      </c>
      <c r="I15" s="37">
        <f>AVERAGE(I3:I14)</f>
        <v>5.24666666666667</v>
      </c>
      <c r="J15" s="26">
        <f>AVERAGE(J3:J14)</f>
        <v>19.492</v>
      </c>
      <c r="K15" s="36">
        <f>AVERAGE(J3:J14)</f>
        <v>19.492</v>
      </c>
      <c r="L15" s="20">
        <v>0</v>
      </c>
      <c r="M15" s="26">
        <v>11.62</v>
      </c>
      <c r="N15" s="26">
        <f t="shared" ref="N15:S15" si="0">AVERAGE(N3:N14)</f>
        <v>19.492</v>
      </c>
      <c r="O15" s="26">
        <f t="shared" si="0"/>
        <v>19.492</v>
      </c>
      <c r="P15" s="20">
        <v>0</v>
      </c>
      <c r="Q15" s="37">
        <f t="shared" si="0"/>
        <v>14.095</v>
      </c>
      <c r="R15" s="26">
        <f t="shared" si="0"/>
        <v>19.4928333333333</v>
      </c>
      <c r="S15" s="26">
        <f t="shared" si="0"/>
        <v>19.4928333333333</v>
      </c>
      <c r="T15" s="20">
        <v>0</v>
      </c>
      <c r="U15" s="11">
        <f t="shared" ref="U15:W15" si="1">AVERAGE(U3:U14)</f>
        <v>13.24</v>
      </c>
      <c r="V15" s="26">
        <f t="shared" si="1"/>
        <v>19.4928333333333</v>
      </c>
      <c r="W15" s="26">
        <f t="shared" si="1"/>
        <v>19.492</v>
      </c>
      <c r="X15" s="20">
        <v>0</v>
      </c>
      <c r="Y15" s="11">
        <f>AVERAGE(Y3:Y14)</f>
        <v>4.16</v>
      </c>
    </row>
    <row r="16" s="24" customFormat="1" spans="2:25">
      <c r="B16" s="24" t="s">
        <v>8</v>
      </c>
      <c r="C16" s="24" t="s">
        <v>9</v>
      </c>
      <c r="D16" s="24" t="s">
        <v>38</v>
      </c>
      <c r="E16" s="24"/>
      <c r="F16" s="24" t="s">
        <v>11</v>
      </c>
      <c r="G16" s="24" t="s">
        <v>12</v>
      </c>
      <c r="H16" s="24" t="s">
        <v>38</v>
      </c>
      <c r="I16" s="24">
        <v>0</v>
      </c>
      <c r="J16" s="24" t="s">
        <v>11</v>
      </c>
      <c r="K16" s="24" t="s">
        <v>12</v>
      </c>
      <c r="L16" s="20"/>
      <c r="P16" s="20"/>
      <c r="Y16" s="26"/>
    </row>
    <row r="17" s="24" customFormat="1" spans="1:25">
      <c r="A17" s="24" t="s">
        <v>52</v>
      </c>
      <c r="B17" s="24">
        <v>24.27</v>
      </c>
      <c r="C17" s="24">
        <v>24.27</v>
      </c>
      <c r="D17" s="20">
        <v>0</v>
      </c>
      <c r="E17" s="26">
        <v>6.96</v>
      </c>
      <c r="F17" s="24">
        <v>24.27</v>
      </c>
      <c r="G17" s="24">
        <v>24.27</v>
      </c>
      <c r="H17" s="20">
        <v>0</v>
      </c>
      <c r="I17" s="26">
        <v>22.9</v>
      </c>
      <c r="J17" s="24">
        <v>24.27</v>
      </c>
      <c r="K17" s="24">
        <v>24.27</v>
      </c>
      <c r="L17" s="20">
        <v>0</v>
      </c>
      <c r="M17" s="26">
        <v>25.82</v>
      </c>
      <c r="N17" s="24">
        <v>24.27</v>
      </c>
      <c r="O17" s="24">
        <v>24.27</v>
      </c>
      <c r="P17" s="20">
        <v>0</v>
      </c>
      <c r="Q17" s="24">
        <v>26.87</v>
      </c>
      <c r="R17" s="24">
        <v>24.27</v>
      </c>
      <c r="S17" s="24">
        <v>24.27</v>
      </c>
      <c r="T17" s="20">
        <v>0</v>
      </c>
      <c r="U17" s="24">
        <v>22.89</v>
      </c>
      <c r="V17" s="24">
        <v>24.27</v>
      </c>
      <c r="W17" s="24">
        <v>24.27</v>
      </c>
      <c r="X17" s="20">
        <v>0</v>
      </c>
      <c r="Y17" s="26">
        <v>19.63</v>
      </c>
    </row>
    <row r="18" s="24" customFormat="1" spans="1:25">
      <c r="A18" s="24" t="s">
        <v>53</v>
      </c>
      <c r="B18" s="24">
        <v>26.04</v>
      </c>
      <c r="C18" s="24">
        <v>26.04</v>
      </c>
      <c r="D18" s="20">
        <v>0</v>
      </c>
      <c r="E18" s="26">
        <v>2.6</v>
      </c>
      <c r="F18" s="24">
        <v>26.04</v>
      </c>
      <c r="G18" s="24">
        <v>26.04</v>
      </c>
      <c r="H18" s="20">
        <v>0</v>
      </c>
      <c r="I18" s="26">
        <v>3.58</v>
      </c>
      <c r="J18" s="24">
        <v>26.04</v>
      </c>
      <c r="K18" s="24">
        <v>26.04</v>
      </c>
      <c r="L18" s="20">
        <v>0</v>
      </c>
      <c r="M18" s="26">
        <v>8.72</v>
      </c>
      <c r="N18" s="24">
        <v>26.04</v>
      </c>
      <c r="O18" s="24">
        <v>26.04</v>
      </c>
      <c r="P18" s="20">
        <v>0</v>
      </c>
      <c r="Q18" s="24">
        <v>11.02</v>
      </c>
      <c r="R18" s="24">
        <v>26.04</v>
      </c>
      <c r="S18" s="24">
        <v>26.04</v>
      </c>
      <c r="T18" s="20">
        <v>0</v>
      </c>
      <c r="U18" s="24">
        <v>7.65</v>
      </c>
      <c r="V18" s="24">
        <v>26.04</v>
      </c>
      <c r="W18" s="24">
        <v>26.04</v>
      </c>
      <c r="X18" s="20">
        <v>0</v>
      </c>
      <c r="Y18" s="26">
        <v>3.78</v>
      </c>
    </row>
    <row r="19" s="24" customFormat="1" spans="1:25">
      <c r="A19" s="24" t="s">
        <v>54</v>
      </c>
      <c r="B19" s="24">
        <v>26.04</v>
      </c>
      <c r="C19" s="24">
        <v>26.04</v>
      </c>
      <c r="D19" s="20">
        <v>0</v>
      </c>
      <c r="E19" s="26">
        <v>4.18</v>
      </c>
      <c r="F19" s="24">
        <v>26.04</v>
      </c>
      <c r="G19" s="24">
        <v>26.04</v>
      </c>
      <c r="H19" s="20">
        <v>0</v>
      </c>
      <c r="I19" s="26">
        <v>10.11</v>
      </c>
      <c r="J19" s="24">
        <v>26.04</v>
      </c>
      <c r="K19" s="24">
        <v>26.04</v>
      </c>
      <c r="L19" s="20">
        <v>0</v>
      </c>
      <c r="M19" s="26">
        <v>8.91</v>
      </c>
      <c r="N19" s="24">
        <v>26.04</v>
      </c>
      <c r="O19" s="24">
        <v>26.04</v>
      </c>
      <c r="P19" s="20">
        <v>0</v>
      </c>
      <c r="Q19" s="24">
        <v>11.09</v>
      </c>
      <c r="R19" s="24">
        <v>26.04</v>
      </c>
      <c r="S19" s="24">
        <v>26.04</v>
      </c>
      <c r="T19" s="20">
        <v>0</v>
      </c>
      <c r="U19" s="24">
        <v>6.51</v>
      </c>
      <c r="V19" s="24">
        <v>26.04</v>
      </c>
      <c r="W19" s="24">
        <v>26.04</v>
      </c>
      <c r="X19" s="20">
        <v>0</v>
      </c>
      <c r="Y19" s="26">
        <v>5.93</v>
      </c>
    </row>
    <row r="20" s="24" customFormat="1" spans="1:25">
      <c r="A20" s="24" t="s">
        <v>55</v>
      </c>
      <c r="B20" s="24">
        <v>26.04</v>
      </c>
      <c r="C20" s="24">
        <v>26.04</v>
      </c>
      <c r="D20" s="20">
        <v>0</v>
      </c>
      <c r="E20" s="26">
        <v>3.21</v>
      </c>
      <c r="F20" s="24">
        <v>26.04</v>
      </c>
      <c r="G20" s="24">
        <v>26.04</v>
      </c>
      <c r="H20" s="20">
        <v>0</v>
      </c>
      <c r="I20" s="26">
        <v>10.92</v>
      </c>
      <c r="J20" s="24">
        <v>26.04</v>
      </c>
      <c r="K20" s="24">
        <v>26.04</v>
      </c>
      <c r="L20" s="20">
        <v>0</v>
      </c>
      <c r="M20" s="26">
        <v>8.91</v>
      </c>
      <c r="N20" s="24">
        <v>26.04</v>
      </c>
      <c r="O20" s="24">
        <v>26.04</v>
      </c>
      <c r="P20" s="20">
        <v>0</v>
      </c>
      <c r="Q20" s="24">
        <v>11.15</v>
      </c>
      <c r="R20" s="24">
        <v>26.04</v>
      </c>
      <c r="S20" s="24">
        <v>26.04</v>
      </c>
      <c r="T20" s="20">
        <v>0</v>
      </c>
      <c r="U20" s="24">
        <v>7.79</v>
      </c>
      <c r="V20" s="24">
        <v>26.04</v>
      </c>
      <c r="W20" s="24">
        <v>26.04</v>
      </c>
      <c r="X20" s="20">
        <v>0</v>
      </c>
      <c r="Y20" s="26">
        <v>5.99</v>
      </c>
    </row>
    <row r="21" s="24" customFormat="1" ht="14" customHeight="1" spans="1:25">
      <c r="A21" s="24" t="s">
        <v>56</v>
      </c>
      <c r="B21" s="24">
        <v>26.04</v>
      </c>
      <c r="C21" s="24">
        <v>26.04</v>
      </c>
      <c r="D21" s="20">
        <v>0</v>
      </c>
      <c r="E21" s="26">
        <v>2.52</v>
      </c>
      <c r="F21" s="24">
        <v>26.04</v>
      </c>
      <c r="G21" s="24">
        <v>26.04</v>
      </c>
      <c r="H21" s="20">
        <v>0</v>
      </c>
      <c r="I21" s="26">
        <v>7.7</v>
      </c>
      <c r="J21" s="24">
        <v>26.04</v>
      </c>
      <c r="K21" s="24">
        <v>26.04</v>
      </c>
      <c r="L21" s="20">
        <v>0</v>
      </c>
      <c r="M21" s="26">
        <v>9.52</v>
      </c>
      <c r="N21" s="24">
        <v>26.04</v>
      </c>
      <c r="O21" s="24">
        <v>26.04</v>
      </c>
      <c r="P21" s="20">
        <v>0</v>
      </c>
      <c r="Q21" s="24">
        <v>10.01</v>
      </c>
      <c r="R21" s="24">
        <v>26.04</v>
      </c>
      <c r="S21" s="24">
        <v>26.04</v>
      </c>
      <c r="T21" s="20">
        <v>0</v>
      </c>
      <c r="U21" s="24">
        <v>10.13</v>
      </c>
      <c r="V21" s="24">
        <v>26.04</v>
      </c>
      <c r="W21" s="24">
        <v>26.04</v>
      </c>
      <c r="X21" s="20">
        <v>0</v>
      </c>
      <c r="Y21" s="26">
        <v>8.19</v>
      </c>
    </row>
    <row r="22" s="24" customFormat="1" spans="1:25">
      <c r="A22" s="24" t="s">
        <v>57</v>
      </c>
      <c r="B22" s="24">
        <v>26.04</v>
      </c>
      <c r="C22" s="24">
        <v>26.04</v>
      </c>
      <c r="D22" s="20">
        <v>0</v>
      </c>
      <c r="E22" s="26">
        <v>3.11</v>
      </c>
      <c r="F22" s="24">
        <v>26.04</v>
      </c>
      <c r="G22" s="24">
        <v>26.04</v>
      </c>
      <c r="H22" s="20">
        <v>0</v>
      </c>
      <c r="I22" s="26">
        <v>7.79</v>
      </c>
      <c r="J22" s="24">
        <v>26.04</v>
      </c>
      <c r="K22" s="24">
        <v>26.04</v>
      </c>
      <c r="L22" s="20">
        <v>0</v>
      </c>
      <c r="M22" s="26">
        <v>12.79</v>
      </c>
      <c r="N22" s="24">
        <v>26.04</v>
      </c>
      <c r="O22" s="24">
        <v>26.04</v>
      </c>
      <c r="P22" s="20">
        <v>0</v>
      </c>
      <c r="Q22" s="24">
        <v>13.8</v>
      </c>
      <c r="R22" s="24">
        <v>26.04</v>
      </c>
      <c r="S22" s="24">
        <v>26.04</v>
      </c>
      <c r="T22" s="20">
        <v>0</v>
      </c>
      <c r="U22" s="24">
        <v>8.24</v>
      </c>
      <c r="V22" s="24">
        <v>26.04</v>
      </c>
      <c r="W22" s="24">
        <v>26.04</v>
      </c>
      <c r="X22" s="20">
        <v>0</v>
      </c>
      <c r="Y22" s="26">
        <v>4.13</v>
      </c>
    </row>
    <row r="23" s="24" customFormat="1" spans="1:25">
      <c r="A23" s="24" t="s">
        <v>58</v>
      </c>
      <c r="B23" s="24">
        <v>26.04</v>
      </c>
      <c r="C23" s="24">
        <v>26.04</v>
      </c>
      <c r="D23" s="20">
        <v>0</v>
      </c>
      <c r="E23" s="26">
        <v>1.32</v>
      </c>
      <c r="F23" s="24">
        <v>26.04</v>
      </c>
      <c r="G23" s="24">
        <v>26.04</v>
      </c>
      <c r="H23" s="20">
        <v>0</v>
      </c>
      <c r="I23" s="26">
        <v>4.53</v>
      </c>
      <c r="J23" s="24">
        <v>26.04</v>
      </c>
      <c r="K23" s="24">
        <v>26.04</v>
      </c>
      <c r="L23" s="20">
        <v>0</v>
      </c>
      <c r="M23" s="26">
        <v>3.82</v>
      </c>
      <c r="N23" s="24">
        <v>26.04</v>
      </c>
      <c r="O23" s="24">
        <v>26.04</v>
      </c>
      <c r="P23" s="20">
        <v>0</v>
      </c>
      <c r="Q23" s="24">
        <v>4.9</v>
      </c>
      <c r="R23" s="24">
        <v>26.04</v>
      </c>
      <c r="S23" s="24">
        <v>26.04</v>
      </c>
      <c r="T23" s="20">
        <v>0</v>
      </c>
      <c r="U23" s="24">
        <v>4.75</v>
      </c>
      <c r="V23" s="24">
        <v>26.04</v>
      </c>
      <c r="W23" s="24">
        <v>26.04</v>
      </c>
      <c r="X23" s="20">
        <v>0</v>
      </c>
      <c r="Y23" s="26">
        <v>4.69</v>
      </c>
    </row>
    <row r="24" s="24" customFormat="1" spans="1:25">
      <c r="A24" s="24" t="s">
        <v>59</v>
      </c>
      <c r="B24" s="24">
        <v>26.04</v>
      </c>
      <c r="C24" s="24">
        <v>26.04</v>
      </c>
      <c r="D24" s="20">
        <v>0</v>
      </c>
      <c r="E24" s="26">
        <v>0.43</v>
      </c>
      <c r="F24" s="24">
        <v>26.04</v>
      </c>
      <c r="G24" s="24">
        <v>26.04</v>
      </c>
      <c r="H24" s="20">
        <v>0</v>
      </c>
      <c r="I24" s="26">
        <v>1.8</v>
      </c>
      <c r="J24" s="24">
        <v>26.04</v>
      </c>
      <c r="K24" s="24">
        <v>26.04</v>
      </c>
      <c r="L24" s="20">
        <v>0</v>
      </c>
      <c r="M24" s="26">
        <v>3.83</v>
      </c>
      <c r="N24" s="24">
        <v>26.04</v>
      </c>
      <c r="O24" s="24">
        <v>26.04</v>
      </c>
      <c r="P24" s="20">
        <v>0</v>
      </c>
      <c r="Q24" s="24">
        <v>5.25</v>
      </c>
      <c r="R24" s="24">
        <v>26.04</v>
      </c>
      <c r="S24" s="24">
        <v>26.04</v>
      </c>
      <c r="T24" s="20">
        <v>0</v>
      </c>
      <c r="U24" s="24">
        <v>6.13</v>
      </c>
      <c r="V24" s="24">
        <v>26.04</v>
      </c>
      <c r="W24" s="24">
        <v>26.04</v>
      </c>
      <c r="X24" s="20">
        <v>0</v>
      </c>
      <c r="Y24" s="26">
        <v>3.85</v>
      </c>
    </row>
    <row r="25" s="24" customFormat="1" spans="1:25">
      <c r="A25" s="24" t="s">
        <v>60</v>
      </c>
      <c r="B25" s="24">
        <v>26.04</v>
      </c>
      <c r="C25" s="24">
        <v>26.04</v>
      </c>
      <c r="D25" s="20">
        <v>0</v>
      </c>
      <c r="E25" s="26">
        <v>0.48</v>
      </c>
      <c r="F25" s="24">
        <v>26.04</v>
      </c>
      <c r="G25" s="24">
        <v>26.04</v>
      </c>
      <c r="H25" s="20">
        <v>0</v>
      </c>
      <c r="I25" s="26">
        <v>1.93</v>
      </c>
      <c r="J25" s="24">
        <v>26.04</v>
      </c>
      <c r="K25" s="24">
        <v>26.04</v>
      </c>
      <c r="L25" s="20">
        <v>0</v>
      </c>
      <c r="M25" s="26">
        <v>7.51</v>
      </c>
      <c r="N25" s="24">
        <v>26.04</v>
      </c>
      <c r="O25" s="24">
        <v>26.04</v>
      </c>
      <c r="P25" s="20">
        <v>0</v>
      </c>
      <c r="Q25" s="24">
        <v>9.45</v>
      </c>
      <c r="R25" s="24">
        <v>26.04</v>
      </c>
      <c r="S25" s="24">
        <v>26.04</v>
      </c>
      <c r="T25" s="20">
        <v>0</v>
      </c>
      <c r="U25" s="24">
        <v>5.17</v>
      </c>
      <c r="V25" s="24">
        <v>26.04</v>
      </c>
      <c r="W25" s="24">
        <v>26.04</v>
      </c>
      <c r="X25" s="20">
        <v>0</v>
      </c>
      <c r="Y25" s="26">
        <v>2.03</v>
      </c>
    </row>
    <row r="26" s="24" customFormat="1" spans="1:25">
      <c r="A26" s="24" t="s">
        <v>61</v>
      </c>
      <c r="B26" s="24">
        <v>26.04</v>
      </c>
      <c r="C26" s="24">
        <v>26.04</v>
      </c>
      <c r="D26" s="20">
        <v>0</v>
      </c>
      <c r="E26" s="26">
        <v>1</v>
      </c>
      <c r="F26" s="24">
        <v>26.04</v>
      </c>
      <c r="G26" s="24">
        <v>26.04</v>
      </c>
      <c r="H26" s="20">
        <v>0</v>
      </c>
      <c r="I26" s="26">
        <v>1.04</v>
      </c>
      <c r="J26" s="24">
        <v>26.04</v>
      </c>
      <c r="K26" s="24">
        <v>26.04</v>
      </c>
      <c r="L26" s="20">
        <v>0</v>
      </c>
      <c r="M26" s="26">
        <v>3.85</v>
      </c>
      <c r="N26" s="24">
        <v>26.04</v>
      </c>
      <c r="O26" s="24">
        <v>26.04</v>
      </c>
      <c r="P26" s="20">
        <v>0</v>
      </c>
      <c r="Q26" s="24">
        <v>4.48</v>
      </c>
      <c r="R26" s="24">
        <v>26.04</v>
      </c>
      <c r="S26" s="24">
        <v>26.04</v>
      </c>
      <c r="T26" s="20">
        <v>0</v>
      </c>
      <c r="U26" s="24">
        <v>5.09</v>
      </c>
      <c r="V26" s="24">
        <v>26.04</v>
      </c>
      <c r="W26" s="24">
        <v>26.04</v>
      </c>
      <c r="X26" s="20">
        <v>0</v>
      </c>
      <c r="Y26" s="26">
        <v>2.44</v>
      </c>
    </row>
    <row r="27" s="24" customFormat="1" spans="1:25">
      <c r="A27" s="24" t="s">
        <v>62</v>
      </c>
      <c r="B27" s="24">
        <v>26.04</v>
      </c>
      <c r="C27" s="24">
        <v>26.04</v>
      </c>
      <c r="D27" s="20">
        <v>0</v>
      </c>
      <c r="E27" s="26">
        <v>0.48</v>
      </c>
      <c r="F27" s="24">
        <v>26.04</v>
      </c>
      <c r="G27" s="24">
        <v>26.04</v>
      </c>
      <c r="H27" s="20">
        <v>0</v>
      </c>
      <c r="I27" s="26">
        <v>1.37</v>
      </c>
      <c r="J27" s="24">
        <v>26.04</v>
      </c>
      <c r="K27" s="24">
        <v>26.04</v>
      </c>
      <c r="L27" s="20">
        <v>0</v>
      </c>
      <c r="M27" s="26">
        <v>2.86</v>
      </c>
      <c r="N27" s="24">
        <v>26.04</v>
      </c>
      <c r="O27" s="24">
        <v>26.04</v>
      </c>
      <c r="P27" s="20">
        <v>0</v>
      </c>
      <c r="Q27" s="26">
        <v>4.34</v>
      </c>
      <c r="R27" s="24">
        <v>26.04</v>
      </c>
      <c r="S27" s="24">
        <v>26.04</v>
      </c>
      <c r="T27" s="20">
        <v>0</v>
      </c>
      <c r="U27" s="24">
        <v>4.68</v>
      </c>
      <c r="V27" s="24">
        <v>26.04</v>
      </c>
      <c r="W27" s="24">
        <v>26.04</v>
      </c>
      <c r="X27" s="20">
        <v>0</v>
      </c>
      <c r="Y27" s="26">
        <v>3.55</v>
      </c>
    </row>
    <row r="28" s="24" customFormat="1" spans="1:25">
      <c r="A28" s="24" t="s">
        <v>63</v>
      </c>
      <c r="B28" s="24">
        <v>26.04</v>
      </c>
      <c r="C28" s="24">
        <v>26.04</v>
      </c>
      <c r="D28" s="20">
        <v>0</v>
      </c>
      <c r="E28" s="26">
        <v>0.92</v>
      </c>
      <c r="F28" s="24">
        <v>26.04</v>
      </c>
      <c r="G28" s="24">
        <v>26.04</v>
      </c>
      <c r="H28" s="20">
        <v>0</v>
      </c>
      <c r="I28" s="26">
        <v>1.58</v>
      </c>
      <c r="J28" s="24">
        <v>26.04</v>
      </c>
      <c r="K28" s="24">
        <v>26.04</v>
      </c>
      <c r="L28" s="20">
        <v>0</v>
      </c>
      <c r="M28" s="26">
        <v>3.46</v>
      </c>
      <c r="N28" s="24">
        <v>26.04</v>
      </c>
      <c r="O28" s="24">
        <v>26.04</v>
      </c>
      <c r="P28" s="20">
        <v>0</v>
      </c>
      <c r="Q28" s="24">
        <v>4.45</v>
      </c>
      <c r="R28" s="24">
        <v>26.04</v>
      </c>
      <c r="S28" s="24">
        <v>26.04</v>
      </c>
      <c r="T28" s="20">
        <v>0</v>
      </c>
      <c r="U28" s="24">
        <v>4.47</v>
      </c>
      <c r="V28" s="24">
        <v>26.04</v>
      </c>
      <c r="W28" s="24">
        <v>26.04</v>
      </c>
      <c r="X28" s="20">
        <v>0</v>
      </c>
      <c r="Y28" s="26">
        <v>1.88</v>
      </c>
    </row>
    <row r="29" s="24" customFormat="1" spans="1:25">
      <c r="A29" s="24" t="s">
        <v>25</v>
      </c>
      <c r="B29" s="26">
        <f t="shared" ref="B29:H29" si="2">AVERAGE(B17:B28)</f>
        <v>25.8925</v>
      </c>
      <c r="C29" s="26">
        <f t="shared" si="2"/>
        <v>25.8925</v>
      </c>
      <c r="D29" s="20">
        <v>0</v>
      </c>
      <c r="E29" s="26">
        <f t="shared" si="2"/>
        <v>2.2675</v>
      </c>
      <c r="F29" s="26">
        <f t="shared" si="2"/>
        <v>25.8925</v>
      </c>
      <c r="G29" s="26">
        <f t="shared" si="2"/>
        <v>25.8925</v>
      </c>
      <c r="H29" s="38">
        <f t="shared" si="2"/>
        <v>0</v>
      </c>
      <c r="I29" s="26">
        <v>6.27</v>
      </c>
      <c r="J29" s="24">
        <f>AVERAGE(J17:J28)</f>
        <v>25.8925</v>
      </c>
      <c r="K29" s="24">
        <f>AVERAGE(K17:K28)</f>
        <v>25.8925</v>
      </c>
      <c r="L29" s="38">
        <f>AVERAGE(L17:L28)</f>
        <v>0</v>
      </c>
      <c r="M29" s="26">
        <v>8.33</v>
      </c>
      <c r="N29" s="24">
        <f t="shared" ref="N29:S29" si="3">AVERAGE(N17:N28)</f>
        <v>25.8925</v>
      </c>
      <c r="O29" s="24">
        <f t="shared" si="3"/>
        <v>25.8925</v>
      </c>
      <c r="P29" s="38">
        <f t="shared" si="3"/>
        <v>0</v>
      </c>
      <c r="Q29" s="26">
        <f t="shared" si="3"/>
        <v>9.73416666666667</v>
      </c>
      <c r="R29" s="26">
        <f t="shared" si="3"/>
        <v>25.8925</v>
      </c>
      <c r="S29" s="26">
        <f t="shared" si="3"/>
        <v>25.8925</v>
      </c>
      <c r="T29" s="20">
        <v>0</v>
      </c>
      <c r="U29" s="26">
        <f t="shared" ref="U29:W29" si="4">AVERAGE(U17:U28)</f>
        <v>7.79166666666667</v>
      </c>
      <c r="V29" s="26">
        <f t="shared" si="4"/>
        <v>25.8925</v>
      </c>
      <c r="W29" s="26">
        <f t="shared" si="4"/>
        <v>25.8925</v>
      </c>
      <c r="X29" s="20">
        <v>0</v>
      </c>
      <c r="Y29" s="26">
        <f>AVERAGE(Y17:Y28)</f>
        <v>5.5075</v>
      </c>
    </row>
    <row r="30" spans="9:25">
      <c r="I30" s="24">
        <f>AVERAGE(I15,I29)</f>
        <v>5.75833333333333</v>
      </c>
      <c r="J30" s="24">
        <f t="shared" ref="J30:Y30" si="5">AVERAGE(J15,J29)</f>
        <v>22.69225</v>
      </c>
      <c r="K30" s="24">
        <f t="shared" si="5"/>
        <v>22.69225</v>
      </c>
      <c r="L30" s="24">
        <f t="shared" si="5"/>
        <v>0</v>
      </c>
      <c r="M30" s="24">
        <f t="shared" si="5"/>
        <v>9.975</v>
      </c>
      <c r="N30" s="24">
        <f t="shared" si="5"/>
        <v>22.69225</v>
      </c>
      <c r="O30" s="24">
        <f t="shared" si="5"/>
        <v>22.69225</v>
      </c>
      <c r="P30" s="24">
        <f t="shared" si="5"/>
        <v>0</v>
      </c>
      <c r="Q30" s="24">
        <f t="shared" si="5"/>
        <v>11.9145833333333</v>
      </c>
      <c r="R30" s="24">
        <f t="shared" si="5"/>
        <v>22.6926666666666</v>
      </c>
      <c r="S30" s="24">
        <f t="shared" si="5"/>
        <v>22.6926666666666</v>
      </c>
      <c r="T30" s="24">
        <f t="shared" si="5"/>
        <v>0</v>
      </c>
      <c r="U30" s="24">
        <f t="shared" si="5"/>
        <v>10.5158333333333</v>
      </c>
      <c r="V30" s="24">
        <f t="shared" si="5"/>
        <v>22.6926666666666</v>
      </c>
      <c r="W30" s="24">
        <f t="shared" si="5"/>
        <v>22.69225</v>
      </c>
      <c r="X30" s="24">
        <f t="shared" si="5"/>
        <v>0</v>
      </c>
      <c r="Y30" s="24">
        <f t="shared" si="5"/>
        <v>4.83375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zoomScale="110" zoomScaleNormal="110" workbookViewId="0">
      <selection activeCell="Q13" sqref="Q13"/>
    </sheetView>
  </sheetViews>
  <sheetFormatPr defaultColWidth="8.73148148148148" defaultRowHeight="14.4"/>
  <cols>
    <col min="1" max="1" width="25.3518518518519" style="1" customWidth="1"/>
    <col min="2" max="2" width="9.5462962962963" style="1" customWidth="1"/>
    <col min="3" max="4" width="8.73148148148148" style="1" customWidth="1"/>
    <col min="5" max="5" width="12.8148148148148" style="1" customWidth="1"/>
    <col min="6" max="14" width="8.73148148148148" style="1" customWidth="1"/>
    <col min="15" max="15" width="12.9074074074074" style="1" customWidth="1"/>
    <col min="16" max="16" width="9.5462962962963" style="1" customWidth="1"/>
    <col min="17" max="19" width="8.73148148148148" style="1" customWidth="1"/>
    <col min="20" max="21" width="12.9074074074074" style="1" customWidth="1"/>
    <col min="22" max="22" width="16.2592592592593" style="1" customWidth="1"/>
    <col min="23" max="23" width="13.8333333333333" style="1" customWidth="1"/>
    <col min="24" max="24" width="12.8148148148148" style="1" customWidth="1"/>
    <col min="25" max="25" width="14" style="1"/>
    <col min="26" max="26" width="12.9074074074074" style="1"/>
    <col min="27" max="27" width="16.5555555555556" style="1" customWidth="1"/>
    <col min="28" max="28" width="12.8148148148148" style="1"/>
    <col min="29" max="16384" width="8.73148148148148" style="1"/>
  </cols>
  <sheetData>
    <row r="1" s="30" customFormat="1" spans="1:25">
      <c r="A1" s="30" t="s">
        <v>0</v>
      </c>
      <c r="B1" s="30" t="s">
        <v>3</v>
      </c>
      <c r="D1" s="30" t="s">
        <v>2</v>
      </c>
      <c r="E1" s="30" t="s">
        <v>38</v>
      </c>
      <c r="F1" s="30" t="s">
        <v>4</v>
      </c>
      <c r="H1" s="30" t="s">
        <v>2</v>
      </c>
      <c r="I1" s="30" t="s">
        <v>38</v>
      </c>
      <c r="J1" s="30" t="s">
        <v>5</v>
      </c>
      <c r="L1" s="30" t="s">
        <v>2</v>
      </c>
      <c r="M1" s="30" t="s">
        <v>38</v>
      </c>
      <c r="O1" s="30" t="s">
        <v>1</v>
      </c>
      <c r="R1" s="30" t="s">
        <v>2</v>
      </c>
      <c r="S1" s="30" t="s">
        <v>38</v>
      </c>
      <c r="T1" s="30"/>
      <c r="U1" s="30" t="s">
        <v>64</v>
      </c>
      <c r="Y1" s="30" t="s">
        <v>65</v>
      </c>
    </row>
    <row r="2" spans="2:28">
      <c r="B2" s="1" t="s">
        <v>11</v>
      </c>
      <c r="C2" s="1" t="s">
        <v>12</v>
      </c>
      <c r="F2" s="1" t="s">
        <v>11</v>
      </c>
      <c r="G2" s="1" t="s">
        <v>12</v>
      </c>
      <c r="J2" s="1" t="s">
        <v>11</v>
      </c>
      <c r="K2" s="1" t="s">
        <v>12</v>
      </c>
      <c r="O2" s="1" t="s">
        <v>8</v>
      </c>
      <c r="P2" s="1" t="s">
        <v>9</v>
      </c>
      <c r="Q2" s="1" t="s">
        <v>10</v>
      </c>
      <c r="U2" s="1" t="s">
        <v>11</v>
      </c>
      <c r="V2" s="1" t="s">
        <v>12</v>
      </c>
      <c r="W2" s="1" t="s">
        <v>66</v>
      </c>
      <c r="X2" s="1" t="s">
        <v>38</v>
      </c>
      <c r="Y2" s="1" t="s">
        <v>11</v>
      </c>
      <c r="Z2" s="1" t="s">
        <v>12</v>
      </c>
      <c r="AA2" s="1" t="s">
        <v>66</v>
      </c>
      <c r="AB2" s="1" t="s">
        <v>38</v>
      </c>
    </row>
    <row r="3" spans="1:28">
      <c r="A3" s="1" t="s">
        <v>67</v>
      </c>
      <c r="B3" s="1">
        <v>67.67</v>
      </c>
      <c r="C3" s="1">
        <v>96.43</v>
      </c>
      <c r="D3" s="1">
        <v>7236</v>
      </c>
      <c r="E3" s="1">
        <v>0.425003694399291</v>
      </c>
      <c r="F3" s="1">
        <v>64.97</v>
      </c>
      <c r="G3" s="1">
        <v>134.26</v>
      </c>
      <c r="H3" s="1">
        <v>7200</v>
      </c>
      <c r="I3" s="1">
        <v>1.06649222718178</v>
      </c>
      <c r="J3" s="1">
        <v>63.07</v>
      </c>
      <c r="K3" s="1">
        <v>134.26</v>
      </c>
      <c r="L3" s="1">
        <v>7200</v>
      </c>
      <c r="M3" s="1">
        <v>1.12874583795782</v>
      </c>
      <c r="O3" s="1">
        <v>69.46</v>
      </c>
      <c r="P3" s="1">
        <v>69.14</v>
      </c>
      <c r="Q3" s="1">
        <v>69.3</v>
      </c>
      <c r="R3" s="1">
        <v>19.26</v>
      </c>
      <c r="S3" s="1">
        <v>0.391486291486292</v>
      </c>
      <c r="T3" s="3"/>
      <c r="U3" s="3">
        <v>67.81</v>
      </c>
      <c r="V3" s="1">
        <v>95.88</v>
      </c>
      <c r="W3" s="23">
        <v>7225.19</v>
      </c>
      <c r="X3" s="1">
        <f>(V3-U3)/U3</f>
        <v>0.413950744727916</v>
      </c>
      <c r="Y3" s="3">
        <v>63.0448445447928</v>
      </c>
      <c r="Z3" s="1">
        <v>134.26</v>
      </c>
      <c r="AA3" s="1">
        <v>7200</v>
      </c>
      <c r="AB3" s="1">
        <f>(Z3-Y3)/Y3</f>
        <v>1.12959522653132</v>
      </c>
    </row>
    <row r="4" spans="1:28">
      <c r="A4" s="1" t="s">
        <v>68</v>
      </c>
      <c r="B4" s="1">
        <v>117.65</v>
      </c>
      <c r="C4" s="1">
        <v>124.02</v>
      </c>
      <c r="D4" s="1">
        <v>666.97</v>
      </c>
      <c r="E4" s="1">
        <v>0.0541436464088397</v>
      </c>
      <c r="F4" s="1">
        <v>116.11</v>
      </c>
      <c r="G4" s="1">
        <v>135.02</v>
      </c>
      <c r="H4" s="1">
        <v>7200</v>
      </c>
      <c r="I4" s="1">
        <v>0.162862802514857</v>
      </c>
      <c r="J4" s="1">
        <v>114.07</v>
      </c>
      <c r="K4" s="1">
        <v>135.02</v>
      </c>
      <c r="L4" s="1">
        <v>7200</v>
      </c>
      <c r="M4" s="1">
        <v>0.183659156658192</v>
      </c>
      <c r="O4" s="1">
        <v>118.63</v>
      </c>
      <c r="P4" s="1">
        <v>119.17</v>
      </c>
      <c r="Q4" s="1">
        <v>118.9</v>
      </c>
      <c r="R4" s="1">
        <v>16.25</v>
      </c>
      <c r="S4" s="1">
        <v>0.0430613961312026</v>
      </c>
      <c r="T4" s="3"/>
      <c r="U4" s="3">
        <v>117.65</v>
      </c>
      <c r="V4" s="1">
        <v>124.02</v>
      </c>
      <c r="W4" s="23">
        <v>660.9</v>
      </c>
      <c r="X4" s="1">
        <f t="shared" ref="X4:X15" si="0">(V4-U4)/U4</f>
        <v>0.0541436464088397</v>
      </c>
      <c r="Y4" s="3">
        <v>114.332736326716</v>
      </c>
      <c r="Z4" s="1">
        <v>135.02</v>
      </c>
      <c r="AA4" s="1">
        <v>7200</v>
      </c>
      <c r="AB4" s="1">
        <f t="shared" ref="AB4:AB15" si="1">(Z4-Y4)/Y4</f>
        <v>0.180939111036128</v>
      </c>
    </row>
    <row r="5" spans="1:28">
      <c r="A5" s="1" t="s">
        <v>69</v>
      </c>
      <c r="B5" s="1">
        <v>118.46</v>
      </c>
      <c r="C5" s="1">
        <v>120.96</v>
      </c>
      <c r="D5" s="1">
        <v>10535.67</v>
      </c>
      <c r="E5" s="1">
        <v>0.0211041701840284</v>
      </c>
      <c r="F5" s="1">
        <v>108.59</v>
      </c>
      <c r="G5" s="1">
        <v>134.97</v>
      </c>
      <c r="H5" s="1">
        <v>7200</v>
      </c>
      <c r="I5" s="1">
        <v>0.242932130030389</v>
      </c>
      <c r="J5" s="1">
        <v>115.59</v>
      </c>
      <c r="K5" s="1">
        <v>134.97</v>
      </c>
      <c r="L5" s="1">
        <v>7200</v>
      </c>
      <c r="M5" s="1">
        <v>0.167661562418894</v>
      </c>
      <c r="O5" s="1">
        <v>120.33</v>
      </c>
      <c r="P5" s="1">
        <v>121.57</v>
      </c>
      <c r="Q5" s="1">
        <v>120.95</v>
      </c>
      <c r="R5" s="1">
        <v>15.98</v>
      </c>
      <c r="S5" s="1">
        <v>8.26787928896661e-5</v>
      </c>
      <c r="T5" s="3"/>
      <c r="U5" s="3">
        <v>118.92</v>
      </c>
      <c r="V5" s="1">
        <v>120.96</v>
      </c>
      <c r="W5" s="23">
        <v>10526.87</v>
      </c>
      <c r="X5" s="1">
        <f t="shared" si="0"/>
        <v>0.0171543895055499</v>
      </c>
      <c r="Y5" s="3">
        <v>115.703475574191</v>
      </c>
      <c r="Z5" s="1">
        <v>134.97</v>
      </c>
      <c r="AA5" s="1">
        <v>7200</v>
      </c>
      <c r="AB5" s="1">
        <f t="shared" si="1"/>
        <v>0.166516384492314</v>
      </c>
    </row>
    <row r="6" spans="1:28">
      <c r="A6" s="1" t="s">
        <v>70</v>
      </c>
      <c r="B6" s="1">
        <v>109.83</v>
      </c>
      <c r="C6" s="1">
        <v>127.92</v>
      </c>
      <c r="D6" s="1">
        <v>651.25</v>
      </c>
      <c r="E6" s="1">
        <v>0.164709095875444</v>
      </c>
      <c r="F6" s="1">
        <v>105.02</v>
      </c>
      <c r="G6" s="1">
        <v>134.98</v>
      </c>
      <c r="H6" s="1">
        <v>7200</v>
      </c>
      <c r="I6" s="1">
        <v>0.285278994477242</v>
      </c>
      <c r="J6" s="1">
        <v>105.02</v>
      </c>
      <c r="K6" s="1">
        <v>134.98</v>
      </c>
      <c r="L6" s="1">
        <v>7200</v>
      </c>
      <c r="M6" s="1">
        <v>0.285278994477242</v>
      </c>
      <c r="O6" s="1">
        <v>110.75</v>
      </c>
      <c r="P6" s="1">
        <v>114.67</v>
      </c>
      <c r="Q6" s="1">
        <v>112.71</v>
      </c>
      <c r="R6" s="1">
        <v>17.25</v>
      </c>
      <c r="S6" s="1">
        <v>0.134948096885813</v>
      </c>
      <c r="T6" s="3"/>
      <c r="U6" s="3">
        <v>110.01</v>
      </c>
      <c r="V6" s="1">
        <v>127.87</v>
      </c>
      <c r="W6" s="23">
        <v>638.22</v>
      </c>
      <c r="X6" s="1">
        <f t="shared" si="0"/>
        <v>0.162348877374784</v>
      </c>
      <c r="Y6" s="3">
        <v>105.27225253681</v>
      </c>
      <c r="Z6" s="1">
        <v>134.98</v>
      </c>
      <c r="AA6" s="1">
        <v>7200</v>
      </c>
      <c r="AB6" s="1">
        <f t="shared" si="1"/>
        <v>0.282199219141842</v>
      </c>
    </row>
    <row r="7" spans="1:28">
      <c r="A7" s="1" t="s">
        <v>71</v>
      </c>
      <c r="B7" s="1">
        <v>129.49</v>
      </c>
      <c r="C7" s="1">
        <v>134.66</v>
      </c>
      <c r="D7" s="1">
        <v>7221.88</v>
      </c>
      <c r="E7" s="1">
        <v>0.0399258630010038</v>
      </c>
      <c r="F7" s="1">
        <v>123.92</v>
      </c>
      <c r="G7" s="1">
        <v>134.97</v>
      </c>
      <c r="H7" s="1">
        <v>7200</v>
      </c>
      <c r="I7" s="1">
        <v>0.0891704325371207</v>
      </c>
      <c r="J7" s="1">
        <v>128.47</v>
      </c>
      <c r="K7" s="1">
        <v>134.97</v>
      </c>
      <c r="L7" s="1">
        <v>7200</v>
      </c>
      <c r="M7" s="1">
        <v>0.0505954697594769</v>
      </c>
      <c r="O7" s="1">
        <v>132.49</v>
      </c>
      <c r="P7" s="1">
        <v>134.78</v>
      </c>
      <c r="Q7" s="1">
        <v>133.635</v>
      </c>
      <c r="R7" s="1">
        <v>18.28</v>
      </c>
      <c r="S7" s="1">
        <v>0.00767014629400985</v>
      </c>
      <c r="T7" s="3"/>
      <c r="U7" s="3">
        <v>129.49</v>
      </c>
      <c r="V7" s="1">
        <v>134.66</v>
      </c>
      <c r="W7" s="23">
        <v>7214.24</v>
      </c>
      <c r="X7" s="1">
        <f t="shared" si="0"/>
        <v>0.0399258630010038</v>
      </c>
      <c r="Y7" s="3">
        <v>128.429662754318</v>
      </c>
      <c r="Z7" s="1">
        <v>134.97</v>
      </c>
      <c r="AA7" s="1">
        <v>7200</v>
      </c>
      <c r="AB7" s="1">
        <f t="shared" si="1"/>
        <v>0.0509254412525652</v>
      </c>
    </row>
    <row r="8" spans="1:28">
      <c r="A8" s="1" t="s">
        <v>72</v>
      </c>
      <c r="B8" s="1">
        <v>128.67</v>
      </c>
      <c r="C8" s="1">
        <v>134.71</v>
      </c>
      <c r="D8" s="1">
        <v>1152.75</v>
      </c>
      <c r="E8" s="1">
        <v>0.0469417890728221</v>
      </c>
      <c r="F8" s="1">
        <v>128.11</v>
      </c>
      <c r="G8" s="1">
        <v>134.93</v>
      </c>
      <c r="H8" s="1">
        <v>7200</v>
      </c>
      <c r="I8" s="1">
        <v>0.0532355007415502</v>
      </c>
      <c r="J8" s="1">
        <v>127.11</v>
      </c>
      <c r="K8" s="1">
        <v>134.93</v>
      </c>
      <c r="L8" s="1">
        <v>7200</v>
      </c>
      <c r="M8" s="1">
        <v>0.0615215167964756</v>
      </c>
      <c r="O8" s="1">
        <v>129.04</v>
      </c>
      <c r="P8" s="1">
        <v>130.63</v>
      </c>
      <c r="Q8" s="1">
        <v>129.835</v>
      </c>
      <c r="R8" s="1">
        <v>13.05</v>
      </c>
      <c r="S8" s="1">
        <v>0.0375476566411216</v>
      </c>
      <c r="T8" s="3"/>
      <c r="U8" s="3">
        <v>129.015810140113</v>
      </c>
      <c r="V8" s="1">
        <v>134.69</v>
      </c>
      <c r="W8" s="23">
        <v>1144.24</v>
      </c>
      <c r="X8" s="1">
        <f t="shared" si="0"/>
        <v>0.0439805776805534</v>
      </c>
      <c r="Y8" s="3">
        <v>127.087805014396</v>
      </c>
      <c r="Z8" s="1">
        <v>134.93</v>
      </c>
      <c r="AA8" s="1">
        <v>7200</v>
      </c>
      <c r="AB8" s="1">
        <f t="shared" si="1"/>
        <v>0.0617069040158125</v>
      </c>
    </row>
    <row r="9" spans="1:28">
      <c r="A9" s="1" t="s">
        <v>73</v>
      </c>
      <c r="B9" s="1">
        <v>119.15</v>
      </c>
      <c r="C9" s="1">
        <v>123.07</v>
      </c>
      <c r="D9" s="1">
        <v>420.98</v>
      </c>
      <c r="E9" s="1">
        <v>0.0328997062526226</v>
      </c>
      <c r="F9" s="1">
        <v>115.63</v>
      </c>
      <c r="G9" s="1">
        <v>134.9</v>
      </c>
      <c r="H9" s="1">
        <v>7200</v>
      </c>
      <c r="I9" s="1">
        <v>0.166652252875551</v>
      </c>
      <c r="J9" s="1">
        <v>117.3</v>
      </c>
      <c r="K9" s="1">
        <v>134.9</v>
      </c>
      <c r="L9" s="1">
        <v>7200</v>
      </c>
      <c r="M9" s="1">
        <v>0.150042625745951</v>
      </c>
      <c r="O9" s="1">
        <v>120.43</v>
      </c>
      <c r="P9" s="1">
        <v>121.14</v>
      </c>
      <c r="Q9" s="1">
        <v>120.785</v>
      </c>
      <c r="R9" s="1">
        <v>10.11</v>
      </c>
      <c r="S9" s="1">
        <v>0.0189179119923831</v>
      </c>
      <c r="T9" s="3"/>
      <c r="U9" s="3">
        <v>119.471356166433</v>
      </c>
      <c r="V9" s="1">
        <v>123.07</v>
      </c>
      <c r="W9" s="23">
        <v>416.93</v>
      </c>
      <c r="X9" s="1">
        <f t="shared" si="0"/>
        <v>0.0301213943579405</v>
      </c>
      <c r="Y9" s="3">
        <v>117.194426747525</v>
      </c>
      <c r="Z9" s="1">
        <v>134.9</v>
      </c>
      <c r="AA9" s="1">
        <v>7200</v>
      </c>
      <c r="AB9" s="1">
        <f t="shared" si="1"/>
        <v>0.151078628428453</v>
      </c>
    </row>
    <row r="10" spans="1:28">
      <c r="A10" s="1" t="s">
        <v>74</v>
      </c>
      <c r="B10" s="1">
        <v>133.41</v>
      </c>
      <c r="C10" s="1">
        <v>134.99</v>
      </c>
      <c r="D10" s="1">
        <v>220.47</v>
      </c>
      <c r="E10" s="1">
        <v>0.0118431901656548</v>
      </c>
      <c r="F10" s="1">
        <v>130.41</v>
      </c>
      <c r="G10" s="1">
        <v>135.21</v>
      </c>
      <c r="H10" s="1">
        <v>7200</v>
      </c>
      <c r="I10" s="1">
        <v>0.0368069933287325</v>
      </c>
      <c r="J10" s="1">
        <v>130.41</v>
      </c>
      <c r="K10" s="1">
        <v>135.21</v>
      </c>
      <c r="L10" s="1">
        <v>7200</v>
      </c>
      <c r="M10" s="1">
        <v>0.0368069933287325</v>
      </c>
      <c r="O10" s="1">
        <v>134.86</v>
      </c>
      <c r="P10" s="1">
        <v>134.43</v>
      </c>
      <c r="Q10" s="1">
        <v>134.645</v>
      </c>
      <c r="R10" s="1">
        <v>14.54</v>
      </c>
      <c r="S10" s="1">
        <v>0.00256229343830071</v>
      </c>
      <c r="T10" s="3"/>
      <c r="U10" s="3">
        <v>133.41</v>
      </c>
      <c r="V10" s="1">
        <v>134.99</v>
      </c>
      <c r="W10" s="23">
        <v>203.59</v>
      </c>
      <c r="X10" s="1">
        <f t="shared" si="0"/>
        <v>0.0118431901656548</v>
      </c>
      <c r="Y10" s="3">
        <v>130.601723590691</v>
      </c>
      <c r="Z10" s="1">
        <v>135.21</v>
      </c>
      <c r="AA10" s="1">
        <v>7200</v>
      </c>
      <c r="AB10" s="1">
        <f t="shared" si="1"/>
        <v>0.0352849585948137</v>
      </c>
    </row>
    <row r="11" spans="1:28">
      <c r="A11" s="1" t="s">
        <v>75</v>
      </c>
      <c r="B11" s="1">
        <v>132.93</v>
      </c>
      <c r="C11" s="1">
        <v>134.98</v>
      </c>
      <c r="D11" s="1">
        <v>7200</v>
      </c>
      <c r="E11" s="1">
        <v>0.0154216504927404</v>
      </c>
      <c r="F11" s="1">
        <v>126.01</v>
      </c>
      <c r="G11" s="1">
        <v>134.98</v>
      </c>
      <c r="H11" s="1">
        <v>7200</v>
      </c>
      <c r="I11" s="1">
        <v>0.0711848266010633</v>
      </c>
      <c r="J11" s="1">
        <v>123.32</v>
      </c>
      <c r="K11" s="1">
        <v>134.98</v>
      </c>
      <c r="L11" s="1">
        <v>7200</v>
      </c>
      <c r="M11" s="1">
        <v>0.094550762244567</v>
      </c>
      <c r="O11" s="1">
        <v>134.78</v>
      </c>
      <c r="P11" s="1">
        <v>134.29</v>
      </c>
      <c r="Q11" s="1">
        <v>134.535</v>
      </c>
      <c r="R11" s="1">
        <v>12.31</v>
      </c>
      <c r="S11" s="1">
        <v>0.00330768944884226</v>
      </c>
      <c r="T11" s="3"/>
      <c r="U11" s="3">
        <v>132.93</v>
      </c>
      <c r="V11" s="1">
        <v>134.88</v>
      </c>
      <c r="W11" s="23">
        <v>7193.38</v>
      </c>
      <c r="X11" s="1">
        <f t="shared" si="0"/>
        <v>0.0146693748589482</v>
      </c>
      <c r="Y11" s="3">
        <v>123.164553255548</v>
      </c>
      <c r="Z11" s="1">
        <v>134.98</v>
      </c>
      <c r="AA11" s="1">
        <v>7200</v>
      </c>
      <c r="AB11" s="1">
        <f t="shared" si="1"/>
        <v>0.0959322015315256</v>
      </c>
    </row>
    <row r="12" spans="1:28">
      <c r="A12" s="1" t="s">
        <v>76</v>
      </c>
      <c r="B12" s="1">
        <v>128.4</v>
      </c>
      <c r="C12" s="1">
        <v>130.77</v>
      </c>
      <c r="D12" s="1">
        <v>7200</v>
      </c>
      <c r="E12" s="1">
        <v>0.0184579439252337</v>
      </c>
      <c r="F12" s="1">
        <v>128.12</v>
      </c>
      <c r="G12" s="1">
        <v>134.96</v>
      </c>
      <c r="H12" s="1">
        <v>7200</v>
      </c>
      <c r="I12" s="1">
        <v>0.0533874492663129</v>
      </c>
      <c r="J12" s="1">
        <v>125.72</v>
      </c>
      <c r="K12" s="1">
        <v>134.96</v>
      </c>
      <c r="L12" s="1">
        <v>7200</v>
      </c>
      <c r="M12" s="1">
        <v>0.0734966592427618</v>
      </c>
      <c r="O12" s="1">
        <v>129.23</v>
      </c>
      <c r="P12" s="1">
        <v>128.59</v>
      </c>
      <c r="Q12" s="1">
        <v>128.91</v>
      </c>
      <c r="R12" s="1">
        <v>18.73</v>
      </c>
      <c r="S12" s="1">
        <v>0.0144286711659298</v>
      </c>
      <c r="T12" s="3"/>
      <c r="U12" s="3">
        <v>128.79</v>
      </c>
      <c r="V12" s="1">
        <v>130.77</v>
      </c>
      <c r="W12" s="23">
        <v>7185.62</v>
      </c>
      <c r="X12" s="1">
        <f t="shared" si="0"/>
        <v>0.0153738644304683</v>
      </c>
      <c r="Y12" s="3">
        <v>125.761804979382</v>
      </c>
      <c r="Z12" s="1">
        <v>134.96</v>
      </c>
      <c r="AA12" s="1">
        <v>7200</v>
      </c>
      <c r="AB12" s="1">
        <f t="shared" si="1"/>
        <v>0.0731398139691585</v>
      </c>
    </row>
    <row r="13" spans="1:28">
      <c r="A13" s="1" t="s">
        <v>77</v>
      </c>
      <c r="B13" s="1">
        <v>133.7</v>
      </c>
      <c r="C13" s="1">
        <v>134.9</v>
      </c>
      <c r="D13" s="1">
        <v>128.59</v>
      </c>
      <c r="E13" s="1">
        <v>0.00897531787584156</v>
      </c>
      <c r="F13" s="1">
        <v>130.79</v>
      </c>
      <c r="G13" s="1">
        <v>135.24</v>
      </c>
      <c r="H13" s="1">
        <v>7200</v>
      </c>
      <c r="I13" s="1">
        <v>0.0340240079516784</v>
      </c>
      <c r="J13" s="1">
        <v>126.79</v>
      </c>
      <c r="K13" s="1">
        <v>135.24</v>
      </c>
      <c r="L13" s="1">
        <v>7200</v>
      </c>
      <c r="M13" s="1">
        <v>0.0666456345137629</v>
      </c>
      <c r="O13" s="1">
        <v>134.86</v>
      </c>
      <c r="P13" s="1">
        <v>134.78</v>
      </c>
      <c r="Q13" s="1">
        <v>134.82</v>
      </c>
      <c r="R13" s="1">
        <v>16.85</v>
      </c>
      <c r="S13" s="1">
        <v>0.000593383770953957</v>
      </c>
      <c r="T13" s="3"/>
      <c r="U13" s="3">
        <v>133.81</v>
      </c>
      <c r="V13" s="1">
        <v>134.9</v>
      </c>
      <c r="W13" s="23">
        <v>108.67</v>
      </c>
      <c r="X13" s="1">
        <f t="shared" si="0"/>
        <v>0.00814587848441823</v>
      </c>
      <c r="Y13" s="3">
        <v>126.790710574643</v>
      </c>
      <c r="Z13" s="1">
        <v>135.24</v>
      </c>
      <c r="AA13" s="1">
        <v>7200</v>
      </c>
      <c r="AB13" s="1">
        <f t="shared" si="1"/>
        <v>0.0666396566993172</v>
      </c>
    </row>
    <row r="14" spans="1:28">
      <c r="A14" s="1" t="s">
        <v>78</v>
      </c>
      <c r="B14" s="1">
        <v>134.89</v>
      </c>
      <c r="C14" s="1">
        <v>134.92</v>
      </c>
      <c r="D14" s="1">
        <v>541.38</v>
      </c>
      <c r="E14" s="1">
        <v>0.00859684533153904</v>
      </c>
      <c r="F14" s="1">
        <v>129.86</v>
      </c>
      <c r="G14" s="1">
        <v>134.92</v>
      </c>
      <c r="H14" s="1">
        <v>7200</v>
      </c>
      <c r="I14" s="1">
        <v>0.0389650392730631</v>
      </c>
      <c r="J14" s="1">
        <v>129.86</v>
      </c>
      <c r="K14" s="1">
        <v>134.92</v>
      </c>
      <c r="L14" s="1">
        <v>7200</v>
      </c>
      <c r="M14" s="1">
        <v>0.0389650392730631</v>
      </c>
      <c r="O14" s="1">
        <v>134.89</v>
      </c>
      <c r="P14" s="1">
        <v>134.79</v>
      </c>
      <c r="Q14" s="1">
        <v>134.825</v>
      </c>
      <c r="R14" s="1">
        <v>17.66</v>
      </c>
      <c r="S14" s="1">
        <v>0.000704617096235853</v>
      </c>
      <c r="T14" s="3"/>
      <c r="U14" s="3">
        <v>134.69</v>
      </c>
      <c r="V14" s="1">
        <v>134.92</v>
      </c>
      <c r="W14" s="23">
        <v>525.75</v>
      </c>
      <c r="X14" s="1">
        <f t="shared" si="0"/>
        <v>0.00170762491647479</v>
      </c>
      <c r="Y14" s="3">
        <v>129.761309479398</v>
      </c>
      <c r="Z14" s="1">
        <v>134.92</v>
      </c>
      <c r="AA14" s="1">
        <v>7200</v>
      </c>
      <c r="AB14" s="1">
        <f t="shared" si="1"/>
        <v>0.0397552285908509</v>
      </c>
    </row>
    <row r="15" spans="1:28">
      <c r="A15" s="1" t="s">
        <v>25</v>
      </c>
      <c r="B15" s="1">
        <v>121.1875</v>
      </c>
      <c r="C15" s="1">
        <v>127.694166666667</v>
      </c>
      <c r="D15" s="1">
        <v>3597.995</v>
      </c>
      <c r="E15" s="1">
        <v>0.0706685760820884</v>
      </c>
      <c r="F15" s="1">
        <v>117.295</v>
      </c>
      <c r="G15" s="1">
        <v>134.945</v>
      </c>
      <c r="H15" s="1">
        <v>7200</v>
      </c>
      <c r="I15" s="1">
        <v>0.191749388064945</v>
      </c>
      <c r="J15" s="1">
        <v>117.2275</v>
      </c>
      <c r="K15" s="1">
        <v>134.945</v>
      </c>
      <c r="L15" s="1">
        <v>7200</v>
      </c>
      <c r="M15" s="1">
        <v>0.194830854368078</v>
      </c>
      <c r="O15" s="34">
        <f>AVERAGE(O3:O14)</f>
        <v>122.479166666667</v>
      </c>
      <c r="P15" s="34">
        <f>AVERAGE(P3:P14)</f>
        <v>123.165</v>
      </c>
      <c r="Q15" s="1">
        <v>122.820833333333</v>
      </c>
      <c r="R15" s="1">
        <v>15.8558333333333</v>
      </c>
      <c r="S15" s="1">
        <v>0.0546092360953312</v>
      </c>
      <c r="T15" s="3"/>
      <c r="U15" s="3">
        <f t="shared" ref="U15:AA15" si="2">AVERAGE(U3:U14)</f>
        <v>121.333097192212</v>
      </c>
      <c r="V15" s="3">
        <f t="shared" si="2"/>
        <v>127.634166666667</v>
      </c>
      <c r="W15" s="3">
        <f t="shared" si="2"/>
        <v>3586.96666666667</v>
      </c>
      <c r="X15" s="1">
        <f t="shared" si="2"/>
        <v>0.0677804521593793</v>
      </c>
      <c r="Y15" s="3">
        <f t="shared" si="2"/>
        <v>117.262108781534</v>
      </c>
      <c r="Z15" s="3">
        <f t="shared" si="2"/>
        <v>134.945</v>
      </c>
      <c r="AA15" s="1">
        <v>7200</v>
      </c>
      <c r="AB15" s="1">
        <f t="shared" si="1"/>
        <v>0.150797997769338</v>
      </c>
    </row>
    <row r="17" spans="1:28">
      <c r="A17" s="1" t="s">
        <v>79</v>
      </c>
      <c r="B17" s="1">
        <v>69.32</v>
      </c>
      <c r="C17" s="1">
        <v>90.32</v>
      </c>
      <c r="D17" s="1">
        <v>7940.07</v>
      </c>
      <c r="E17" s="1">
        <v>0.302942873629544</v>
      </c>
      <c r="F17" s="1">
        <v>42.11</v>
      </c>
      <c r="G17" s="1">
        <v>144.09</v>
      </c>
      <c r="H17" s="1">
        <v>7200</v>
      </c>
      <c r="I17" s="1">
        <v>2.42175255283781</v>
      </c>
      <c r="J17" s="1" t="s">
        <v>80</v>
      </c>
      <c r="K17" s="1" t="s">
        <v>80</v>
      </c>
      <c r="L17" s="1">
        <v>7200</v>
      </c>
      <c r="O17" s="1">
        <v>84.7</v>
      </c>
      <c r="P17" s="1">
        <v>78.18</v>
      </c>
      <c r="Q17" s="1">
        <v>80.89</v>
      </c>
      <c r="R17" s="1">
        <v>23.68</v>
      </c>
      <c r="S17" s="1">
        <v>0.116578068982569</v>
      </c>
      <c r="T17" s="3"/>
      <c r="U17" s="3">
        <v>69.94</v>
      </c>
      <c r="V17" s="1">
        <v>90.32</v>
      </c>
      <c r="W17" s="3">
        <v>7932.89</v>
      </c>
      <c r="X17" s="1">
        <f t="shared" ref="X16:X29" si="3">(V17-U17)/U17</f>
        <v>0.291392622247641</v>
      </c>
      <c r="Y17" s="1" t="s">
        <v>80</v>
      </c>
      <c r="Z17" s="1" t="s">
        <v>80</v>
      </c>
      <c r="AA17" s="1">
        <v>7200</v>
      </c>
      <c r="AB17" s="1" t="s">
        <v>80</v>
      </c>
    </row>
    <row r="18" spans="1:28">
      <c r="A18" s="1" t="s">
        <v>81</v>
      </c>
      <c r="B18" s="1">
        <v>98.63</v>
      </c>
      <c r="C18" s="1">
        <v>128.44</v>
      </c>
      <c r="D18" s="1">
        <v>7212.27</v>
      </c>
      <c r="E18" s="1">
        <v>0.302240697556524</v>
      </c>
      <c r="F18" s="1">
        <v>87.33</v>
      </c>
      <c r="G18" s="1">
        <v>144.21</v>
      </c>
      <c r="H18" s="1">
        <v>7200</v>
      </c>
      <c r="I18" s="1">
        <v>0.651322569563724</v>
      </c>
      <c r="J18" s="1">
        <v>91.46</v>
      </c>
      <c r="K18" s="1">
        <v>144.21</v>
      </c>
      <c r="L18" s="1">
        <v>7212.27</v>
      </c>
      <c r="M18" s="1">
        <v>0.576754865514979</v>
      </c>
      <c r="O18" s="1">
        <v>102.88</v>
      </c>
      <c r="P18" s="1">
        <v>101.08</v>
      </c>
      <c r="Q18" s="1">
        <v>101.98</v>
      </c>
      <c r="R18" s="1">
        <v>19.53</v>
      </c>
      <c r="S18" s="1">
        <v>0.259462639733281</v>
      </c>
      <c r="T18" s="3"/>
      <c r="U18" s="3">
        <v>98.43</v>
      </c>
      <c r="V18" s="1">
        <v>128.44</v>
      </c>
      <c r="W18" s="3">
        <v>7206.84</v>
      </c>
      <c r="X18" s="1">
        <f t="shared" si="3"/>
        <v>0.304886721527989</v>
      </c>
      <c r="Y18" s="1" t="s">
        <v>80</v>
      </c>
      <c r="Z18" s="1" t="s">
        <v>80</v>
      </c>
      <c r="AA18" s="1">
        <v>7200</v>
      </c>
      <c r="AB18" s="1" t="s">
        <v>80</v>
      </c>
    </row>
    <row r="19" spans="1:28">
      <c r="A19" s="1" t="s">
        <v>82</v>
      </c>
      <c r="B19" s="1">
        <v>101.88</v>
      </c>
      <c r="C19" s="1">
        <v>132.41</v>
      </c>
      <c r="D19" s="1">
        <v>7318.67</v>
      </c>
      <c r="E19" s="1">
        <v>0.2996662740479</v>
      </c>
      <c r="F19" s="1">
        <v>94.5</v>
      </c>
      <c r="G19" s="1">
        <v>144.43</v>
      </c>
      <c r="H19" s="1">
        <v>7200</v>
      </c>
      <c r="I19" s="1">
        <v>0.528359788359788</v>
      </c>
      <c r="J19" s="1" t="s">
        <v>80</v>
      </c>
      <c r="K19" s="1" t="s">
        <v>80</v>
      </c>
      <c r="L19" s="1">
        <v>7200</v>
      </c>
      <c r="M19" s="1">
        <v>0</v>
      </c>
      <c r="O19" s="1">
        <v>103.56</v>
      </c>
      <c r="P19" s="1">
        <v>102.32</v>
      </c>
      <c r="Q19" s="1">
        <v>102.94</v>
      </c>
      <c r="R19" s="1">
        <v>18.39</v>
      </c>
      <c r="S19" s="1">
        <v>0.286283271808821</v>
      </c>
      <c r="T19" s="3"/>
      <c r="U19" s="3">
        <v>101.8</v>
      </c>
      <c r="V19" s="1">
        <v>132.41</v>
      </c>
      <c r="W19" s="3">
        <v>7304.74</v>
      </c>
      <c r="X19" s="1">
        <f t="shared" si="3"/>
        <v>0.300687622789784</v>
      </c>
      <c r="Y19" s="1" t="s">
        <v>80</v>
      </c>
      <c r="Z19" s="1" t="s">
        <v>80</v>
      </c>
      <c r="AA19" s="1">
        <v>7200</v>
      </c>
      <c r="AB19" s="1" t="s">
        <v>80</v>
      </c>
    </row>
    <row r="20" spans="1:28">
      <c r="A20" s="1" t="s">
        <v>83</v>
      </c>
      <c r="B20" s="1">
        <v>111.88</v>
      </c>
      <c r="C20" s="1">
        <v>124.83</v>
      </c>
      <c r="D20" s="1">
        <v>1032.44</v>
      </c>
      <c r="E20" s="1">
        <v>0.115749016803718</v>
      </c>
      <c r="F20" s="1">
        <v>108.37</v>
      </c>
      <c r="G20" s="1">
        <v>144.43</v>
      </c>
      <c r="H20" s="1">
        <v>7200</v>
      </c>
      <c r="I20" s="1">
        <v>0.332748915751592</v>
      </c>
      <c r="J20" s="1">
        <v>105.69</v>
      </c>
      <c r="K20" s="1">
        <v>144.43</v>
      </c>
      <c r="L20" s="1">
        <v>7200</v>
      </c>
      <c r="M20" s="1">
        <v>0.366543665436654</v>
      </c>
      <c r="O20" s="1">
        <v>117.15</v>
      </c>
      <c r="P20" s="1">
        <v>116.44</v>
      </c>
      <c r="Q20" s="1">
        <v>116.89</v>
      </c>
      <c r="R20" s="1">
        <v>19.97</v>
      </c>
      <c r="S20" s="1">
        <v>0.0679271109590213</v>
      </c>
      <c r="T20" s="3"/>
      <c r="U20" s="3">
        <v>112.15</v>
      </c>
      <c r="V20" s="1">
        <v>124.83</v>
      </c>
      <c r="W20" s="3">
        <v>1020.54</v>
      </c>
      <c r="X20" s="1">
        <f t="shared" si="3"/>
        <v>0.113062862238074</v>
      </c>
      <c r="Y20" s="3">
        <v>105.62</v>
      </c>
      <c r="Z20" s="1">
        <v>144.43</v>
      </c>
      <c r="AA20" s="1">
        <v>7200</v>
      </c>
      <c r="AB20" s="1">
        <f t="shared" ref="AB16:AB29" si="4">(Z20-Y20)/Y20</f>
        <v>0.367449346714637</v>
      </c>
    </row>
    <row r="21" spans="1:28">
      <c r="A21" s="1" t="s">
        <v>84</v>
      </c>
      <c r="B21" s="1">
        <v>119.14</v>
      </c>
      <c r="C21" s="1">
        <v>122.61</v>
      </c>
      <c r="D21" s="1">
        <v>6539.07</v>
      </c>
      <c r="E21" s="1">
        <v>0.0291253986906161</v>
      </c>
      <c r="F21" s="1">
        <v>117.54</v>
      </c>
      <c r="G21" s="1">
        <v>144.44</v>
      </c>
      <c r="H21" s="1">
        <v>7200</v>
      </c>
      <c r="I21" s="1">
        <v>0.228858261017526</v>
      </c>
      <c r="J21" s="1">
        <v>117.54</v>
      </c>
      <c r="K21" s="1">
        <v>144.44</v>
      </c>
      <c r="L21" s="1">
        <v>7200</v>
      </c>
      <c r="M21" s="1">
        <v>0.228858261017526</v>
      </c>
      <c r="O21" s="1">
        <v>120.64</v>
      </c>
      <c r="P21" s="1">
        <v>119.16</v>
      </c>
      <c r="Q21" s="1">
        <v>119.9</v>
      </c>
      <c r="R21" s="1">
        <v>18.76</v>
      </c>
      <c r="S21" s="1">
        <v>0.0226021684737281</v>
      </c>
      <c r="U21" s="1">
        <v>119.38</v>
      </c>
      <c r="V21" s="1">
        <v>122.61</v>
      </c>
      <c r="W21" s="3">
        <v>6525.83</v>
      </c>
      <c r="X21" s="1">
        <f t="shared" si="3"/>
        <v>0.0270564583682359</v>
      </c>
      <c r="Y21" s="3">
        <v>116.68</v>
      </c>
      <c r="Z21" s="1">
        <v>144.44</v>
      </c>
      <c r="AA21" s="1">
        <v>7200</v>
      </c>
      <c r="AB21" s="1">
        <f t="shared" si="4"/>
        <v>0.237915666780939</v>
      </c>
    </row>
    <row r="22" spans="1:28">
      <c r="A22" s="1" t="s">
        <v>85</v>
      </c>
      <c r="B22" s="1">
        <v>118.5</v>
      </c>
      <c r="C22" s="1">
        <v>125.91</v>
      </c>
      <c r="D22" s="1">
        <v>7200</v>
      </c>
      <c r="E22" s="1">
        <v>0.0625316455696202</v>
      </c>
      <c r="F22" s="1">
        <v>116.92</v>
      </c>
      <c r="G22" s="1">
        <v>144.58</v>
      </c>
      <c r="H22" s="1">
        <v>7200</v>
      </c>
      <c r="I22" s="1">
        <v>0.236572015053028</v>
      </c>
      <c r="J22" s="1">
        <v>108.83</v>
      </c>
      <c r="K22" s="1">
        <v>144.58</v>
      </c>
      <c r="L22" s="1">
        <v>7200</v>
      </c>
      <c r="M22" s="1">
        <v>0.328493981438942</v>
      </c>
      <c r="O22" s="1">
        <v>123.73</v>
      </c>
      <c r="P22" s="1">
        <v>120.16</v>
      </c>
      <c r="Q22" s="1">
        <v>121.945</v>
      </c>
      <c r="R22" s="1">
        <v>16.05</v>
      </c>
      <c r="S22" s="1">
        <v>0.0325146582475707</v>
      </c>
      <c r="T22" s="3"/>
      <c r="U22" s="3">
        <v>118.7</v>
      </c>
      <c r="V22" s="1">
        <v>125.91</v>
      </c>
      <c r="W22" s="3">
        <v>7199.17</v>
      </c>
      <c r="X22" s="1">
        <f t="shared" si="3"/>
        <v>0.0607413647851726</v>
      </c>
      <c r="Y22" s="3">
        <v>107.77</v>
      </c>
      <c r="Z22" s="1">
        <v>144.58</v>
      </c>
      <c r="AA22" s="1">
        <v>7200</v>
      </c>
      <c r="AB22" s="1">
        <f t="shared" si="4"/>
        <v>0.341560731186787</v>
      </c>
    </row>
    <row r="23" spans="1:28">
      <c r="A23" s="1" t="s">
        <v>86</v>
      </c>
      <c r="B23" s="1">
        <v>127.07</v>
      </c>
      <c r="C23" s="1">
        <v>138.27</v>
      </c>
      <c r="D23" s="1">
        <v>7229.58</v>
      </c>
      <c r="E23" s="1">
        <v>0.0881403950578423</v>
      </c>
      <c r="F23" s="1">
        <v>124.55</v>
      </c>
      <c r="G23" s="1">
        <v>144.5</v>
      </c>
      <c r="H23" s="1">
        <v>7200</v>
      </c>
      <c r="I23" s="1">
        <v>0.160176635889201</v>
      </c>
      <c r="J23" s="1">
        <v>123.9</v>
      </c>
      <c r="K23" s="1">
        <v>144.5</v>
      </c>
      <c r="L23" s="1">
        <v>7200</v>
      </c>
      <c r="M23" s="1">
        <v>0.166263115415658</v>
      </c>
      <c r="O23" s="1">
        <v>130.36</v>
      </c>
      <c r="P23" s="1">
        <v>130.12</v>
      </c>
      <c r="Q23" s="1">
        <v>130.18</v>
      </c>
      <c r="R23" s="1">
        <v>17.33</v>
      </c>
      <c r="S23" s="1">
        <v>0.0621447226916577</v>
      </c>
      <c r="T23" s="3"/>
      <c r="U23" s="3">
        <v>127.4</v>
      </c>
      <c r="V23" s="1">
        <v>138.27</v>
      </c>
      <c r="W23" s="3">
        <v>7226.07</v>
      </c>
      <c r="X23" s="1">
        <f t="shared" si="3"/>
        <v>0.0853218210361068</v>
      </c>
      <c r="Y23" s="3">
        <v>124.010963579058</v>
      </c>
      <c r="Z23" s="1">
        <v>144.5</v>
      </c>
      <c r="AA23" s="1">
        <v>7200</v>
      </c>
      <c r="AB23" s="1">
        <f t="shared" si="4"/>
        <v>0.165219556639284</v>
      </c>
    </row>
    <row r="24" spans="1:28">
      <c r="A24" s="1" t="s">
        <v>87</v>
      </c>
      <c r="B24" s="1">
        <v>135.77</v>
      </c>
      <c r="C24" s="1">
        <v>140.8</v>
      </c>
      <c r="D24" s="1">
        <v>10791.8</v>
      </c>
      <c r="E24" s="1">
        <v>0.0370479487368344</v>
      </c>
      <c r="F24" s="1">
        <v>128.01</v>
      </c>
      <c r="G24" s="1">
        <v>144.52</v>
      </c>
      <c r="H24" s="1">
        <v>7200</v>
      </c>
      <c r="I24" s="1">
        <v>0.1289742988829</v>
      </c>
      <c r="J24" s="1">
        <v>130.9</v>
      </c>
      <c r="K24" s="1">
        <v>144.52</v>
      </c>
      <c r="L24" s="1">
        <v>7200</v>
      </c>
      <c r="M24" s="1">
        <v>0.104048892284186</v>
      </c>
      <c r="O24" s="1">
        <v>137.46</v>
      </c>
      <c r="P24" s="1">
        <v>136.47</v>
      </c>
      <c r="Q24" s="1">
        <v>136.965</v>
      </c>
      <c r="R24" s="1">
        <v>18.43</v>
      </c>
      <c r="S24" s="1">
        <v>0.0279998539772935</v>
      </c>
      <c r="U24" s="1">
        <v>135.78</v>
      </c>
      <c r="V24" s="1">
        <v>140.8</v>
      </c>
      <c r="W24" s="3">
        <v>10788.61</v>
      </c>
      <c r="X24" s="1">
        <f t="shared" si="3"/>
        <v>0.0369715716600384</v>
      </c>
      <c r="Y24" s="3">
        <v>130.89</v>
      </c>
      <c r="Z24" s="1">
        <v>144.52</v>
      </c>
      <c r="AA24" s="1">
        <v>7200</v>
      </c>
      <c r="AB24" s="1">
        <f t="shared" si="4"/>
        <v>0.104133241653297</v>
      </c>
    </row>
    <row r="25" spans="1:28">
      <c r="A25" s="1" t="s">
        <v>88</v>
      </c>
      <c r="B25" s="1">
        <v>135.78</v>
      </c>
      <c r="C25" s="1">
        <v>140.62</v>
      </c>
      <c r="D25" s="1">
        <v>8809.8</v>
      </c>
      <c r="E25" s="1">
        <v>0.0356458977758138</v>
      </c>
      <c r="F25" s="1">
        <v>136.03</v>
      </c>
      <c r="G25" s="1">
        <v>144.55</v>
      </c>
      <c r="H25" s="1">
        <v>7200</v>
      </c>
      <c r="I25" s="1">
        <v>0.0626332426670588</v>
      </c>
      <c r="J25" s="1">
        <v>133.03</v>
      </c>
      <c r="K25" s="1">
        <v>144.55</v>
      </c>
      <c r="L25" s="1">
        <v>7200</v>
      </c>
      <c r="M25" s="1">
        <v>0.0865970081936406</v>
      </c>
      <c r="O25" s="1">
        <v>137.14</v>
      </c>
      <c r="P25" s="1">
        <v>136.95</v>
      </c>
      <c r="Q25" s="1">
        <v>137.045</v>
      </c>
      <c r="R25" s="1">
        <v>17.95</v>
      </c>
      <c r="S25" s="1">
        <v>0.0260863220110184</v>
      </c>
      <c r="U25" s="1">
        <v>135.99</v>
      </c>
      <c r="V25" s="1">
        <v>140.62</v>
      </c>
      <c r="W25" s="3">
        <v>8804.63</v>
      </c>
      <c r="X25" s="1">
        <f t="shared" si="3"/>
        <v>0.034046621075079</v>
      </c>
      <c r="Y25" s="3">
        <v>132.25</v>
      </c>
      <c r="Z25" s="1">
        <v>144.55</v>
      </c>
      <c r="AA25" s="1">
        <v>7200</v>
      </c>
      <c r="AB25" s="1">
        <f t="shared" si="4"/>
        <v>0.0930056710775048</v>
      </c>
    </row>
    <row r="26" spans="1:28">
      <c r="A26" s="1" t="s">
        <v>89</v>
      </c>
      <c r="B26" s="1">
        <v>139.25</v>
      </c>
      <c r="C26" s="1">
        <v>144.45</v>
      </c>
      <c r="D26" s="1">
        <v>6183.92</v>
      </c>
      <c r="E26" s="1">
        <v>0.037342908438061</v>
      </c>
      <c r="F26" s="1">
        <v>138.17</v>
      </c>
      <c r="G26" s="1">
        <v>146.46</v>
      </c>
      <c r="H26" s="1">
        <v>7200</v>
      </c>
      <c r="I26" s="1">
        <v>0.0599985525077804</v>
      </c>
      <c r="J26" s="1">
        <v>135.17</v>
      </c>
      <c r="K26" s="1">
        <v>146.46</v>
      </c>
      <c r="L26" s="1">
        <v>7200</v>
      </c>
      <c r="M26" s="1">
        <v>0.0835244506917217</v>
      </c>
      <c r="O26" s="1">
        <v>142.7</v>
      </c>
      <c r="P26" s="1">
        <v>141.25</v>
      </c>
      <c r="Q26" s="1">
        <v>141.97</v>
      </c>
      <c r="R26" s="1">
        <v>19.93</v>
      </c>
      <c r="S26" s="1">
        <v>0.0174684792561808</v>
      </c>
      <c r="U26" s="1">
        <v>138.97</v>
      </c>
      <c r="V26" s="1">
        <v>144.45</v>
      </c>
      <c r="W26" s="3">
        <v>6174.25</v>
      </c>
      <c r="X26" s="1">
        <f t="shared" si="3"/>
        <v>0.0394329711448513</v>
      </c>
      <c r="Y26" s="3">
        <v>135.445591297667</v>
      </c>
      <c r="Z26" s="1">
        <v>146.46</v>
      </c>
      <c r="AA26" s="1">
        <v>7200</v>
      </c>
      <c r="AB26" s="1">
        <f t="shared" si="4"/>
        <v>0.0813198022675131</v>
      </c>
    </row>
    <row r="27" spans="1:28">
      <c r="A27" s="1" t="s">
        <v>90</v>
      </c>
      <c r="B27" s="1">
        <v>140.27</v>
      </c>
      <c r="C27" s="1">
        <v>144.43</v>
      </c>
      <c r="D27" s="1">
        <v>1744.8</v>
      </c>
      <c r="E27" s="1">
        <v>0.0296570898980537</v>
      </c>
      <c r="F27" s="1">
        <v>141.82</v>
      </c>
      <c r="G27" s="1">
        <v>144.46</v>
      </c>
      <c r="H27" s="1">
        <v>7200</v>
      </c>
      <c r="I27" s="1">
        <v>0.0186151459596673</v>
      </c>
      <c r="J27" s="1">
        <v>136.14</v>
      </c>
      <c r="K27" s="1">
        <v>144.46</v>
      </c>
      <c r="L27" s="1">
        <v>7200</v>
      </c>
      <c r="M27" s="1">
        <v>0.06111355957103</v>
      </c>
      <c r="O27" s="1">
        <v>143.38</v>
      </c>
      <c r="P27" s="1">
        <v>143.14</v>
      </c>
      <c r="Q27" s="1">
        <v>143.26</v>
      </c>
      <c r="R27" s="1">
        <v>21.53</v>
      </c>
      <c r="S27" s="1">
        <v>0.00816696914700556</v>
      </c>
      <c r="U27" s="1">
        <v>140.62</v>
      </c>
      <c r="V27" s="1">
        <v>144.43</v>
      </c>
      <c r="W27" s="3">
        <v>1737.65</v>
      </c>
      <c r="X27" s="1">
        <f t="shared" si="3"/>
        <v>0.0270942966861044</v>
      </c>
      <c r="Y27" s="3">
        <v>135.57</v>
      </c>
      <c r="Z27" s="1">
        <v>144.46</v>
      </c>
      <c r="AA27" s="1">
        <v>7200</v>
      </c>
      <c r="AB27" s="1">
        <f t="shared" si="4"/>
        <v>0.0655749797152764</v>
      </c>
    </row>
    <row r="28" spans="1:28">
      <c r="A28" s="1" t="s">
        <v>91</v>
      </c>
      <c r="B28" s="1">
        <v>141.97</v>
      </c>
      <c r="C28" s="1">
        <v>143.98</v>
      </c>
      <c r="D28" s="1">
        <v>6474.5</v>
      </c>
      <c r="E28" s="1">
        <v>0.0141579206874691</v>
      </c>
      <c r="F28" s="1">
        <v>140.79</v>
      </c>
      <c r="G28" s="1">
        <v>144.52</v>
      </c>
      <c r="H28" s="1">
        <v>7200</v>
      </c>
      <c r="I28" s="1">
        <v>0.0264933589033313</v>
      </c>
      <c r="J28" s="1">
        <v>136.61</v>
      </c>
      <c r="K28" s="1">
        <v>144.52</v>
      </c>
      <c r="L28" s="1">
        <v>7200</v>
      </c>
      <c r="M28" s="1">
        <v>0.0579020569504428</v>
      </c>
      <c r="O28" s="1">
        <v>144.01</v>
      </c>
      <c r="P28" s="1">
        <v>143.88</v>
      </c>
      <c r="Q28" s="1">
        <v>143.945</v>
      </c>
      <c r="R28" s="1">
        <v>22.94</v>
      </c>
      <c r="S28" s="1">
        <v>0.000243148424745539</v>
      </c>
      <c r="U28" s="1">
        <v>141.99</v>
      </c>
      <c r="V28" s="1">
        <v>143.98</v>
      </c>
      <c r="W28" s="3">
        <v>6470.76</v>
      </c>
      <c r="X28" s="1">
        <f t="shared" si="3"/>
        <v>0.0140150714839072</v>
      </c>
      <c r="Y28" s="3">
        <v>136.896276549392</v>
      </c>
      <c r="Z28" s="1">
        <v>144.52</v>
      </c>
      <c r="AA28" s="1">
        <v>7200</v>
      </c>
      <c r="AB28" s="1">
        <f t="shared" si="4"/>
        <v>0.055689779464943</v>
      </c>
    </row>
    <row r="29" spans="1:28">
      <c r="A29" s="1" t="s">
        <v>25</v>
      </c>
      <c r="B29" s="1">
        <v>119.955</v>
      </c>
      <c r="C29" s="1">
        <v>131.4225</v>
      </c>
      <c r="D29" s="1">
        <v>6539.74333333333</v>
      </c>
      <c r="E29" s="1">
        <v>0.112854005574333</v>
      </c>
      <c r="F29" s="1">
        <v>116.039</v>
      </c>
      <c r="G29" s="1">
        <v>144.599166666667</v>
      </c>
      <c r="H29" s="1">
        <v>7200</v>
      </c>
      <c r="I29" s="1">
        <v>0.404708778116117</v>
      </c>
      <c r="J29" s="1">
        <v>101.605833333333</v>
      </c>
      <c r="K29" s="1">
        <v>120.555833333333</v>
      </c>
      <c r="L29" s="1">
        <v>7201.0225</v>
      </c>
      <c r="M29" s="1">
        <v>0.206009985651478</v>
      </c>
      <c r="O29" s="1">
        <v>123.975833333333</v>
      </c>
      <c r="P29" s="1">
        <v>121.950833333333</v>
      </c>
      <c r="Q29" s="1">
        <v>122.484166666667</v>
      </c>
      <c r="R29" s="1">
        <v>19.5408333333333</v>
      </c>
      <c r="S29" s="1">
        <v>0.0772897844760743</v>
      </c>
      <c r="U29" s="1">
        <f t="shared" ref="U29:AA29" si="5">AVERAGE(U17:U28)</f>
        <v>120.095833333333</v>
      </c>
      <c r="V29" s="1">
        <f t="shared" si="5"/>
        <v>131.4225</v>
      </c>
      <c r="W29" s="1">
        <f t="shared" si="5"/>
        <v>6532.665</v>
      </c>
      <c r="X29" s="1">
        <f t="shared" si="3"/>
        <v>0.0943135690247374</v>
      </c>
      <c r="Y29" s="3">
        <f>AVERAGE(Y17:Y28)</f>
        <v>125.014759047346</v>
      </c>
      <c r="Z29" s="3">
        <f t="shared" si="5"/>
        <v>144.717777777778</v>
      </c>
      <c r="AA29" s="3">
        <f t="shared" si="5"/>
        <v>7200</v>
      </c>
      <c r="AB29" s="1">
        <f t="shared" si="4"/>
        <v>0.15760554098232</v>
      </c>
    </row>
    <row r="30" spans="4:28">
      <c r="D30" s="1">
        <f t="shared" ref="D30:M30" si="6">AVERAGE(D15,D29)</f>
        <v>5068.86916666667</v>
      </c>
      <c r="E30" s="1">
        <f t="shared" si="6"/>
        <v>0.0917612908282107</v>
      </c>
      <c r="F30" s="1">
        <f t="shared" si="6"/>
        <v>116.667</v>
      </c>
      <c r="G30" s="1">
        <f t="shared" si="6"/>
        <v>139.772083333334</v>
      </c>
      <c r="H30" s="1">
        <f t="shared" si="6"/>
        <v>7200</v>
      </c>
      <c r="I30" s="1">
        <f t="shared" si="6"/>
        <v>0.298229083090531</v>
      </c>
      <c r="J30" s="1">
        <f t="shared" si="6"/>
        <v>109.416666666667</v>
      </c>
      <c r="K30" s="1">
        <f t="shared" si="6"/>
        <v>127.750416666666</v>
      </c>
      <c r="L30" s="1">
        <f t="shared" si="6"/>
        <v>7200.51125</v>
      </c>
      <c r="M30" s="1">
        <f t="shared" si="6"/>
        <v>0.200420420009778</v>
      </c>
      <c r="O30" s="1">
        <f>AVERAGE(O15,O29)</f>
        <v>123.2275</v>
      </c>
      <c r="P30" s="1">
        <f>AVERAGE(P15,P29)</f>
        <v>122.557916666667</v>
      </c>
      <c r="Q30" s="1">
        <f>AVERAGE(Q15,Q29)</f>
        <v>122.6525</v>
      </c>
      <c r="R30" s="1">
        <f>AVERAGE(R15,R29)</f>
        <v>17.6983333333333</v>
      </c>
      <c r="S30" s="1">
        <f>AVERAGE(S15,S29)</f>
        <v>0.0659495102857028</v>
      </c>
      <c r="U30" s="1">
        <f t="shared" ref="U30:AB30" si="7">AVERAGE(U15,U29)</f>
        <v>120.714465262773</v>
      </c>
      <c r="V30" s="1">
        <f t="shared" si="7"/>
        <v>129.528333333334</v>
      </c>
      <c r="W30" s="1">
        <f t="shared" si="7"/>
        <v>5059.81583333333</v>
      </c>
      <c r="X30" s="1">
        <f t="shared" si="7"/>
        <v>0.0810470105920583</v>
      </c>
      <c r="Y30" s="1">
        <f t="shared" si="7"/>
        <v>121.13843391444</v>
      </c>
      <c r="Z30" s="1">
        <f t="shared" si="7"/>
        <v>139.831388888889</v>
      </c>
      <c r="AA30" s="1">
        <f t="shared" si="7"/>
        <v>7200</v>
      </c>
      <c r="AB30" s="1">
        <f t="shared" si="7"/>
        <v>0.154201769375829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"/>
  <sheetViews>
    <sheetView topLeftCell="I1" workbookViewId="0">
      <selection activeCell="R10" sqref="R10"/>
    </sheetView>
  </sheetViews>
  <sheetFormatPr defaultColWidth="8.73148148148148" defaultRowHeight="14.4"/>
  <cols>
    <col min="1" max="1" width="18.1851851851852" style="1" customWidth="1"/>
    <col min="2" max="4" width="8.73148148148148" style="1" customWidth="1"/>
    <col min="5" max="6" width="12.8148148148148" style="1" customWidth="1"/>
    <col min="7" max="8" width="8.73148148148148" style="1" customWidth="1"/>
    <col min="9" max="9" width="15" style="1" customWidth="1"/>
    <col min="10" max="10" width="8.73148148148148" style="1" customWidth="1"/>
    <col min="11" max="11" width="12.9074074074074" style="1" customWidth="1"/>
    <col min="12" max="13" width="8.73148148148148" style="1" customWidth="1"/>
    <col min="14" max="14" width="8.73148148148148" style="22" customWidth="1"/>
    <col min="15" max="19" width="8.73148148148148" style="1" customWidth="1"/>
    <col min="20" max="20" width="11" style="1" customWidth="1"/>
    <col min="21" max="22" width="8.73148148148148" style="1" customWidth="1"/>
    <col min="23" max="23" width="13.6666666666667" style="1" customWidth="1"/>
    <col min="24" max="24" width="12.1851851851852" style="1" customWidth="1"/>
    <col min="25" max="25" width="12.9074074074074" style="1"/>
    <col min="26" max="26" width="13.2685185185185" style="1" customWidth="1"/>
    <col min="27" max="27" width="12.8148148148148" style="1"/>
    <col min="28" max="16384" width="8.73148148148148" style="1"/>
  </cols>
  <sheetData>
    <row r="1" spans="1:24">
      <c r="A1" s="1" t="s">
        <v>0</v>
      </c>
      <c r="B1" s="1" t="s">
        <v>1</v>
      </c>
      <c r="G1" s="1" t="s">
        <v>3</v>
      </c>
      <c r="K1" s="1" t="s">
        <v>5</v>
      </c>
      <c r="O1" s="1" t="s">
        <v>92</v>
      </c>
      <c r="T1" s="29" t="s">
        <v>93</v>
      </c>
      <c r="X1" s="29" t="s">
        <v>64</v>
      </c>
    </row>
    <row r="2" spans="2:27">
      <c r="B2" s="1" t="s">
        <v>8</v>
      </c>
      <c r="C2" s="1" t="s">
        <v>9</v>
      </c>
      <c r="D2" s="1" t="s">
        <v>10</v>
      </c>
      <c r="E2" s="1" t="s">
        <v>2</v>
      </c>
      <c r="F2" s="1" t="s">
        <v>38</v>
      </c>
      <c r="G2" s="1" t="s">
        <v>11</v>
      </c>
      <c r="H2" s="1" t="s">
        <v>12</v>
      </c>
      <c r="I2" s="1" t="s">
        <v>66</v>
      </c>
      <c r="J2" s="1" t="s">
        <v>38</v>
      </c>
      <c r="K2" s="1" t="s">
        <v>11</v>
      </c>
      <c r="L2" s="1" t="s">
        <v>12</v>
      </c>
      <c r="M2" s="1" t="s">
        <v>66</v>
      </c>
      <c r="N2" s="22" t="s">
        <v>38</v>
      </c>
      <c r="O2" s="1" t="s">
        <v>8</v>
      </c>
      <c r="P2" s="1" t="s">
        <v>9</v>
      </c>
      <c r="Q2" s="1" t="s">
        <v>10</v>
      </c>
      <c r="R2" s="1" t="s">
        <v>38</v>
      </c>
      <c r="S2" s="1" t="s">
        <v>66</v>
      </c>
      <c r="T2" s="1" t="s">
        <v>11</v>
      </c>
      <c r="U2" s="1" t="s">
        <v>12</v>
      </c>
      <c r="V2" s="1" t="s">
        <v>66</v>
      </c>
      <c r="W2" s="1" t="s">
        <v>38</v>
      </c>
      <c r="X2" s="1" t="s">
        <v>11</v>
      </c>
      <c r="Y2" s="1" t="s">
        <v>12</v>
      </c>
      <c r="Z2" s="1" t="s">
        <v>66</v>
      </c>
      <c r="AA2" s="1" t="s">
        <v>38</v>
      </c>
    </row>
    <row r="3" spans="1:27">
      <c r="A3" s="1" t="s">
        <v>94</v>
      </c>
      <c r="B3" s="1">
        <v>99.24</v>
      </c>
      <c r="C3" s="1">
        <v>89.65</v>
      </c>
      <c r="D3" s="1">
        <v>96.43</v>
      </c>
      <c r="E3" s="1">
        <v>156.87</v>
      </c>
      <c r="F3" s="17">
        <v>0.0541325313699056</v>
      </c>
      <c r="G3" s="1">
        <v>90.73</v>
      </c>
      <c r="H3" s="1">
        <v>101.65</v>
      </c>
      <c r="I3" s="1">
        <v>3293.01</v>
      </c>
      <c r="J3" s="1">
        <v>0.120357103493883</v>
      </c>
      <c r="K3" s="1" t="s">
        <v>80</v>
      </c>
      <c r="L3" s="1" t="s">
        <v>80</v>
      </c>
      <c r="M3" s="1">
        <v>7200</v>
      </c>
      <c r="N3" s="22" t="s">
        <v>80</v>
      </c>
      <c r="O3" s="1">
        <v>57.31</v>
      </c>
      <c r="P3" s="1">
        <v>57.31</v>
      </c>
      <c r="Q3" s="1">
        <v>57.31</v>
      </c>
      <c r="R3" s="1">
        <v>0.773686965625545</v>
      </c>
      <c r="S3" s="1">
        <v>165.01</v>
      </c>
      <c r="T3" s="1" t="s">
        <v>80</v>
      </c>
      <c r="U3" s="1" t="s">
        <v>80</v>
      </c>
      <c r="V3" s="1">
        <v>7200</v>
      </c>
      <c r="W3" s="1" t="s">
        <v>80</v>
      </c>
      <c r="X3" s="1">
        <v>90.14</v>
      </c>
      <c r="Y3" s="1">
        <v>101.65</v>
      </c>
      <c r="Z3" s="3">
        <v>3291.72</v>
      </c>
      <c r="AA3" s="20">
        <f>(Y3-X3)/X3</f>
        <v>0.127690259596184</v>
      </c>
    </row>
    <row r="4" spans="1:27">
      <c r="A4" s="1" t="s">
        <v>95</v>
      </c>
      <c r="B4" s="1">
        <v>163.47</v>
      </c>
      <c r="C4" s="1">
        <v>158.54</v>
      </c>
      <c r="D4" s="1">
        <v>160.87</v>
      </c>
      <c r="E4" s="1">
        <v>312.54</v>
      </c>
      <c r="F4" s="1">
        <v>0.0732889911108348</v>
      </c>
      <c r="G4" s="1">
        <v>159.47</v>
      </c>
      <c r="H4" s="1">
        <v>172.66</v>
      </c>
      <c r="I4" s="1">
        <v>2924.05</v>
      </c>
      <c r="J4" s="1">
        <v>0.0827114817834075</v>
      </c>
      <c r="K4" s="1">
        <v>83.03</v>
      </c>
      <c r="L4" s="1">
        <v>259.96</v>
      </c>
      <c r="M4" s="1">
        <v>7200</v>
      </c>
      <c r="N4" s="28">
        <v>2.131</v>
      </c>
      <c r="O4" s="1">
        <v>104.38</v>
      </c>
      <c r="P4" s="1">
        <v>97.71</v>
      </c>
      <c r="Q4" s="1">
        <v>101.045</v>
      </c>
      <c r="R4" s="1">
        <v>0.708743629076154</v>
      </c>
      <c r="S4" s="1">
        <v>325.99</v>
      </c>
      <c r="T4" s="30" t="s">
        <v>80</v>
      </c>
      <c r="U4" s="30" t="s">
        <v>80</v>
      </c>
      <c r="V4" s="30">
        <v>7200</v>
      </c>
      <c r="W4" s="30" t="s">
        <v>80</v>
      </c>
      <c r="X4" s="1">
        <v>159.41</v>
      </c>
      <c r="Y4" s="1">
        <v>172.66</v>
      </c>
      <c r="Z4" s="3">
        <v>2923.29</v>
      </c>
      <c r="AA4" s="20">
        <f t="shared" ref="AA4:AA14" si="0">(Y4-X4)/X4</f>
        <v>0.0831190013173578</v>
      </c>
    </row>
    <row r="5" spans="1:27">
      <c r="A5" s="1" t="s">
        <v>96</v>
      </c>
      <c r="B5" s="1">
        <v>191.33</v>
      </c>
      <c r="C5" s="1">
        <v>163.38</v>
      </c>
      <c r="D5" s="1">
        <v>170.52</v>
      </c>
      <c r="E5" s="1">
        <v>259.13</v>
      </c>
      <c r="F5" s="1">
        <v>0.186840253342716</v>
      </c>
      <c r="G5" s="1">
        <v>189.45</v>
      </c>
      <c r="H5" s="1">
        <v>202.38</v>
      </c>
      <c r="I5" s="1">
        <v>1084.21</v>
      </c>
      <c r="J5" s="1">
        <v>0.0682501979414094</v>
      </c>
      <c r="K5" s="1">
        <v>160.1</v>
      </c>
      <c r="L5" s="1">
        <v>259.56</v>
      </c>
      <c r="M5" s="1">
        <v>7200</v>
      </c>
      <c r="N5" s="22">
        <v>0.621236727045597</v>
      </c>
      <c r="O5" s="1">
        <v>100.88</v>
      </c>
      <c r="P5" s="1">
        <v>96.45</v>
      </c>
      <c r="Q5" s="1">
        <v>98.35</v>
      </c>
      <c r="R5" s="1">
        <v>1.05775292323335</v>
      </c>
      <c r="S5" s="1">
        <v>276.76</v>
      </c>
      <c r="T5" s="30" t="s">
        <v>80</v>
      </c>
      <c r="U5" s="30" t="s">
        <v>80</v>
      </c>
      <c r="V5" s="30">
        <v>7200</v>
      </c>
      <c r="W5" s="30" t="s">
        <v>80</v>
      </c>
      <c r="X5" s="1">
        <v>188.63</v>
      </c>
      <c r="Y5" s="1">
        <v>202.38</v>
      </c>
      <c r="Z5" s="3">
        <v>1082.85</v>
      </c>
      <c r="AA5" s="20">
        <f t="shared" si="0"/>
        <v>0.0728940253406139</v>
      </c>
    </row>
    <row r="6" spans="1:27">
      <c r="A6" s="1" t="s">
        <v>97</v>
      </c>
      <c r="B6" s="1">
        <v>118.22</v>
      </c>
      <c r="C6" s="1">
        <v>116.93</v>
      </c>
      <c r="D6" s="1">
        <v>117.52</v>
      </c>
      <c r="E6" s="1">
        <v>185.13</v>
      </c>
      <c r="F6" s="1">
        <v>0.0520762423417291</v>
      </c>
      <c r="G6" s="1">
        <v>117.73</v>
      </c>
      <c r="H6" s="1">
        <v>123.64</v>
      </c>
      <c r="I6" s="1">
        <v>3602.11</v>
      </c>
      <c r="J6" s="1">
        <v>0.0501996092754608</v>
      </c>
      <c r="K6" s="1" t="s">
        <v>80</v>
      </c>
      <c r="L6" s="1" t="s">
        <v>80</v>
      </c>
      <c r="M6" s="1">
        <v>7200</v>
      </c>
      <c r="O6" s="1">
        <v>108.52</v>
      </c>
      <c r="P6" s="1">
        <v>105.95</v>
      </c>
      <c r="Q6" s="1">
        <v>103.75</v>
      </c>
      <c r="R6" s="1">
        <v>0.191710843373494</v>
      </c>
      <c r="S6" s="1">
        <v>215.8</v>
      </c>
      <c r="T6" s="1" t="s">
        <v>80</v>
      </c>
      <c r="U6" s="1" t="s">
        <v>80</v>
      </c>
      <c r="V6" s="1">
        <v>7200</v>
      </c>
      <c r="W6" s="1" t="s">
        <v>80</v>
      </c>
      <c r="X6" s="1">
        <v>117.67</v>
      </c>
      <c r="Y6" s="1">
        <v>123.64</v>
      </c>
      <c r="Z6" s="3">
        <v>3601.67</v>
      </c>
      <c r="AA6" s="20">
        <f t="shared" si="0"/>
        <v>0.0507351066542024</v>
      </c>
    </row>
    <row r="7" spans="1:27">
      <c r="A7" s="1" t="s">
        <v>98</v>
      </c>
      <c r="B7" s="1">
        <v>200.98</v>
      </c>
      <c r="C7" s="1">
        <v>191.82</v>
      </c>
      <c r="D7" s="1">
        <v>195.52</v>
      </c>
      <c r="E7" s="1">
        <v>272.43</v>
      </c>
      <c r="F7" s="1">
        <v>0.0429112111292962</v>
      </c>
      <c r="G7" s="1">
        <v>185.13</v>
      </c>
      <c r="H7" s="1">
        <v>203.91</v>
      </c>
      <c r="I7" s="1">
        <v>5998.4</v>
      </c>
      <c r="J7" s="1">
        <v>0.101442229784476</v>
      </c>
      <c r="K7" s="1">
        <v>116.01</v>
      </c>
      <c r="L7" s="1">
        <v>259.61</v>
      </c>
      <c r="M7" s="1">
        <v>3052.46</v>
      </c>
      <c r="N7" s="22">
        <v>1.23782432548918</v>
      </c>
      <c r="O7" s="1">
        <v>118.54</v>
      </c>
      <c r="P7" s="1">
        <v>116.2</v>
      </c>
      <c r="Q7" s="1">
        <v>117.7</v>
      </c>
      <c r="R7" s="1">
        <v>0.732455395072217</v>
      </c>
      <c r="S7" s="1">
        <v>274.51</v>
      </c>
      <c r="T7" s="30">
        <v>121.83</v>
      </c>
      <c r="U7" s="30">
        <v>262.98</v>
      </c>
      <c r="V7" s="30">
        <v>4765</v>
      </c>
      <c r="W7" s="31">
        <v>0.3293</v>
      </c>
      <c r="X7" s="1">
        <v>184.19</v>
      </c>
      <c r="Y7" s="1">
        <v>203.91</v>
      </c>
      <c r="Z7" s="3">
        <v>5997.25</v>
      </c>
      <c r="AA7" s="20">
        <f t="shared" si="0"/>
        <v>0.107063358488517</v>
      </c>
    </row>
    <row r="8" spans="1:27">
      <c r="A8" s="1" t="s">
        <v>99</v>
      </c>
      <c r="B8" s="1">
        <v>206.94</v>
      </c>
      <c r="C8" s="1">
        <v>206.94</v>
      </c>
      <c r="D8" s="1">
        <v>206.94</v>
      </c>
      <c r="E8" s="1">
        <v>283.79</v>
      </c>
      <c r="F8" s="1">
        <v>0.0640282207403112</v>
      </c>
      <c r="G8" s="1">
        <v>203.43</v>
      </c>
      <c r="H8" s="1">
        <v>220.19</v>
      </c>
      <c r="I8" s="1">
        <v>5794.33</v>
      </c>
      <c r="J8" s="1">
        <v>0.0823870618886103</v>
      </c>
      <c r="K8" s="1" t="s">
        <v>80</v>
      </c>
      <c r="L8" s="1" t="s">
        <v>80</v>
      </c>
      <c r="M8" s="1">
        <v>7200</v>
      </c>
      <c r="O8" s="1">
        <v>125.86</v>
      </c>
      <c r="P8" s="1">
        <v>110.96</v>
      </c>
      <c r="Q8" s="1">
        <v>117.52</v>
      </c>
      <c r="R8" s="1">
        <v>0.873638529611981</v>
      </c>
      <c r="S8" s="1">
        <v>294.66</v>
      </c>
      <c r="T8" s="30">
        <v>118.31</v>
      </c>
      <c r="U8" s="30">
        <v>263.05</v>
      </c>
      <c r="V8" s="30">
        <v>1847.19</v>
      </c>
      <c r="W8" s="31">
        <v>1.2233</v>
      </c>
      <c r="X8" s="1">
        <v>203.08</v>
      </c>
      <c r="Y8" s="1">
        <v>220.19</v>
      </c>
      <c r="Z8" s="3">
        <v>5793.56</v>
      </c>
      <c r="AA8" s="20">
        <f t="shared" si="0"/>
        <v>0.0842525113255859</v>
      </c>
    </row>
    <row r="9" spans="1:27">
      <c r="A9" s="1" t="s">
        <v>100</v>
      </c>
      <c r="B9" s="1">
        <v>155.98</v>
      </c>
      <c r="C9" s="1">
        <v>155.98</v>
      </c>
      <c r="D9" s="1">
        <v>155.98</v>
      </c>
      <c r="E9" s="1">
        <v>271.02</v>
      </c>
      <c r="F9" s="1">
        <v>0.356135401974612</v>
      </c>
      <c r="G9" s="1">
        <v>153.98</v>
      </c>
      <c r="H9" s="1">
        <v>211.53</v>
      </c>
      <c r="I9" s="1">
        <v>1065.09</v>
      </c>
      <c r="J9" s="1">
        <v>0.373749837641252</v>
      </c>
      <c r="K9" s="1">
        <v>151.15</v>
      </c>
      <c r="L9" s="1">
        <v>259.76</v>
      </c>
      <c r="M9" s="1">
        <v>7200</v>
      </c>
      <c r="N9" s="22">
        <v>0.718557724115117</v>
      </c>
      <c r="O9" s="1">
        <v>117.88</v>
      </c>
      <c r="P9" s="1">
        <v>105.07</v>
      </c>
      <c r="Q9" s="1">
        <v>111.09</v>
      </c>
      <c r="R9" s="1">
        <v>0.904131785039157</v>
      </c>
      <c r="S9" s="1">
        <v>293.33</v>
      </c>
      <c r="T9" s="1">
        <v>150.65</v>
      </c>
      <c r="U9" s="1">
        <v>263.37</v>
      </c>
      <c r="V9" s="1">
        <v>7200</v>
      </c>
      <c r="W9" s="32">
        <v>1.6165</v>
      </c>
      <c r="X9" s="1">
        <v>153.94</v>
      </c>
      <c r="Y9" s="1">
        <v>211.53</v>
      </c>
      <c r="Z9" s="3">
        <v>1064.4</v>
      </c>
      <c r="AA9" s="20">
        <f t="shared" si="0"/>
        <v>0.374106794855138</v>
      </c>
    </row>
    <row r="10" spans="1:27">
      <c r="A10" s="1" t="s">
        <v>101</v>
      </c>
      <c r="B10" s="1">
        <v>229.6</v>
      </c>
      <c r="C10" s="1">
        <v>229.6</v>
      </c>
      <c r="D10" s="1">
        <v>229.6</v>
      </c>
      <c r="E10" s="1">
        <v>310.55</v>
      </c>
      <c r="F10" s="1">
        <v>0.085191637630662</v>
      </c>
      <c r="G10" s="1">
        <v>226.6</v>
      </c>
      <c r="H10" s="1">
        <v>249.16</v>
      </c>
      <c r="I10" s="1">
        <v>956.49</v>
      </c>
      <c r="J10" s="1">
        <v>0.099558693733451</v>
      </c>
      <c r="K10" s="1">
        <v>222.25</v>
      </c>
      <c r="L10" s="1">
        <v>259.84</v>
      </c>
      <c r="M10" s="1">
        <v>3164.16</v>
      </c>
      <c r="N10" s="22">
        <v>0.169133858267716</v>
      </c>
      <c r="O10" s="1">
        <v>116.47</v>
      </c>
      <c r="P10" s="1">
        <v>113.1</v>
      </c>
      <c r="Q10" s="1">
        <v>114.22</v>
      </c>
      <c r="R10" s="1">
        <v>1.1814043074768</v>
      </c>
      <c r="S10" s="1">
        <v>335.44</v>
      </c>
      <c r="T10" s="30">
        <v>218.12</v>
      </c>
      <c r="U10" s="30">
        <v>263.07</v>
      </c>
      <c r="V10" s="30">
        <v>5369</v>
      </c>
      <c r="W10" s="31">
        <v>0.264</v>
      </c>
      <c r="X10" s="1">
        <v>226.78</v>
      </c>
      <c r="Y10" s="1">
        <v>249.16</v>
      </c>
      <c r="Z10" s="3">
        <v>955.74</v>
      </c>
      <c r="AA10" s="20">
        <f t="shared" si="0"/>
        <v>0.098685951142076</v>
      </c>
    </row>
    <row r="11" spans="1:27">
      <c r="A11" s="1" t="s">
        <v>102</v>
      </c>
      <c r="B11" s="1">
        <v>241.65</v>
      </c>
      <c r="C11" s="1">
        <v>234.65</v>
      </c>
      <c r="D11" s="1">
        <v>239.87</v>
      </c>
      <c r="E11" s="1">
        <v>274.3</v>
      </c>
      <c r="F11" s="1">
        <v>0.0366031600450244</v>
      </c>
      <c r="G11" s="1">
        <v>237.01</v>
      </c>
      <c r="H11" s="1">
        <v>248.65</v>
      </c>
      <c r="I11" s="1">
        <v>493.81</v>
      </c>
      <c r="J11" s="1">
        <v>0.0491118518205984</v>
      </c>
      <c r="K11" s="1">
        <v>227.26</v>
      </c>
      <c r="L11" s="1">
        <v>260.14</v>
      </c>
      <c r="M11" s="1">
        <v>3015.66</v>
      </c>
      <c r="N11" s="22">
        <v>0.144680102085717</v>
      </c>
      <c r="O11" s="1">
        <v>227.59</v>
      </c>
      <c r="P11" s="1">
        <v>222.05</v>
      </c>
      <c r="Q11" s="1">
        <v>224.69</v>
      </c>
      <c r="R11" s="1">
        <v>0.106635809337309</v>
      </c>
      <c r="S11" s="1">
        <v>298.11</v>
      </c>
      <c r="T11" s="1">
        <v>190.25</v>
      </c>
      <c r="U11" s="1">
        <v>263.16</v>
      </c>
      <c r="V11" s="1">
        <v>2685.72</v>
      </c>
      <c r="W11" s="32">
        <v>0.3833</v>
      </c>
      <c r="X11" s="1">
        <v>236.21</v>
      </c>
      <c r="Y11" s="1">
        <v>248.65</v>
      </c>
      <c r="Z11" s="3">
        <v>492.39</v>
      </c>
      <c r="AA11" s="20">
        <f t="shared" si="0"/>
        <v>0.0526650014817323</v>
      </c>
    </row>
    <row r="12" spans="1:27">
      <c r="A12" s="1" t="s">
        <v>103</v>
      </c>
      <c r="B12" s="1">
        <v>177.86</v>
      </c>
      <c r="C12" s="1">
        <v>177.86</v>
      </c>
      <c r="D12" s="1">
        <v>177.86</v>
      </c>
      <c r="E12" s="1">
        <v>302</v>
      </c>
      <c r="F12" s="1">
        <v>0.31485437984932</v>
      </c>
      <c r="G12" s="1">
        <v>174.86</v>
      </c>
      <c r="H12" s="1">
        <v>233.86</v>
      </c>
      <c r="I12" s="1">
        <v>1322.6</v>
      </c>
      <c r="J12" s="1">
        <v>0.337412787372755</v>
      </c>
      <c r="K12" s="1">
        <v>158.64</v>
      </c>
      <c r="L12" s="1">
        <v>259.56</v>
      </c>
      <c r="M12" s="1">
        <v>549.6</v>
      </c>
      <c r="N12" s="22">
        <v>0.636157337367625</v>
      </c>
      <c r="O12" s="1">
        <v>166.31</v>
      </c>
      <c r="P12" s="1">
        <v>146.81</v>
      </c>
      <c r="Q12" s="1">
        <v>149.8</v>
      </c>
      <c r="R12" s="1">
        <v>0.561148197596796</v>
      </c>
      <c r="S12" s="1">
        <v>303.84</v>
      </c>
      <c r="T12" s="1">
        <v>157.06</v>
      </c>
      <c r="U12" s="1">
        <v>263.24</v>
      </c>
      <c r="V12" s="1">
        <v>3347.59</v>
      </c>
      <c r="W12" s="33">
        <v>0.79</v>
      </c>
      <c r="X12" s="1">
        <v>174.23</v>
      </c>
      <c r="Y12" s="1">
        <v>233.86</v>
      </c>
      <c r="Z12" s="3">
        <v>1321.36</v>
      </c>
      <c r="AA12" s="20">
        <f t="shared" si="0"/>
        <v>0.342248751650118</v>
      </c>
    </row>
    <row r="13" spans="1:27">
      <c r="A13" s="1" t="s">
        <v>104</v>
      </c>
      <c r="B13" s="1">
        <v>258.21</v>
      </c>
      <c r="C13" s="1">
        <v>257.62</v>
      </c>
      <c r="D13" s="1">
        <v>257.82</v>
      </c>
      <c r="E13" s="1">
        <v>351.78</v>
      </c>
      <c r="F13" s="1">
        <v>0.00915367310526729</v>
      </c>
      <c r="G13" s="1">
        <v>258.02</v>
      </c>
      <c r="H13" s="1">
        <v>260.18</v>
      </c>
      <c r="I13" s="1">
        <v>799.25</v>
      </c>
      <c r="J13" s="1">
        <v>0.00837144407410288</v>
      </c>
      <c r="K13" s="1">
        <v>207.03</v>
      </c>
      <c r="L13" s="1">
        <v>261.11</v>
      </c>
      <c r="M13" s="1">
        <v>1275.55</v>
      </c>
      <c r="N13" s="22">
        <v>0.26121818093996</v>
      </c>
      <c r="O13" s="1">
        <v>246.54</v>
      </c>
      <c r="P13" s="1">
        <v>240.75</v>
      </c>
      <c r="Q13" s="1">
        <v>243.5</v>
      </c>
      <c r="R13" s="1">
        <v>0.0685010266940452</v>
      </c>
      <c r="S13" s="1">
        <v>372.53</v>
      </c>
      <c r="T13" s="30">
        <v>192.65</v>
      </c>
      <c r="U13" s="30">
        <v>263.15</v>
      </c>
      <c r="V13" s="30">
        <v>5286</v>
      </c>
      <c r="W13" s="31">
        <v>1.0296</v>
      </c>
      <c r="X13" s="1">
        <v>258.08</v>
      </c>
      <c r="Y13" s="1">
        <v>260.18</v>
      </c>
      <c r="Z13" s="3">
        <v>798.81</v>
      </c>
      <c r="AA13" s="20">
        <f t="shared" si="0"/>
        <v>0.00813701177929333</v>
      </c>
    </row>
    <row r="14" spans="1:27">
      <c r="A14" s="1" t="s">
        <v>105</v>
      </c>
      <c r="B14" s="1">
        <v>258.38</v>
      </c>
      <c r="C14" s="1">
        <v>258.12</v>
      </c>
      <c r="D14" s="1">
        <v>258.3</v>
      </c>
      <c r="E14" s="1">
        <v>388.07</v>
      </c>
      <c r="F14" s="1">
        <v>0.0200154858691445</v>
      </c>
      <c r="G14" s="1">
        <v>257.38</v>
      </c>
      <c r="H14" s="1">
        <v>263.47</v>
      </c>
      <c r="I14" s="1">
        <v>1088.58</v>
      </c>
      <c r="J14" s="1">
        <v>0.0236615121610072</v>
      </c>
      <c r="K14" s="1">
        <v>192.64</v>
      </c>
      <c r="L14" s="1">
        <v>263.82</v>
      </c>
      <c r="M14" s="1">
        <v>1839.72</v>
      </c>
      <c r="N14" s="22">
        <v>0.369497508305648</v>
      </c>
      <c r="O14" s="1">
        <v>247.51</v>
      </c>
      <c r="P14" s="1">
        <v>234.31</v>
      </c>
      <c r="Q14" s="1">
        <v>238.08</v>
      </c>
      <c r="R14" s="1">
        <v>0.106644825268817</v>
      </c>
      <c r="S14" s="1">
        <v>422.39</v>
      </c>
      <c r="T14" s="1">
        <v>206.52</v>
      </c>
      <c r="U14" s="1">
        <v>263.22</v>
      </c>
      <c r="V14" s="1">
        <v>5736.42</v>
      </c>
      <c r="W14" s="32">
        <v>0.2746</v>
      </c>
      <c r="X14" s="1">
        <v>256.23</v>
      </c>
      <c r="Y14" s="1">
        <v>263.47</v>
      </c>
      <c r="Z14" s="3">
        <v>1087.34</v>
      </c>
      <c r="AA14" s="20">
        <f t="shared" si="0"/>
        <v>0.0282558638723023</v>
      </c>
    </row>
    <row r="15" s="1" customFormat="1" spans="1:27">
      <c r="A15" s="1" t="s">
        <v>106</v>
      </c>
      <c r="B15" s="1">
        <v>191.821666666667</v>
      </c>
      <c r="C15" s="1">
        <v>186.7575</v>
      </c>
      <c r="D15" s="1">
        <v>188.935833333333</v>
      </c>
      <c r="E15" s="1">
        <v>280.634166666667</v>
      </c>
      <c r="F15" s="1">
        <v>0.107935932375735</v>
      </c>
      <c r="G15" s="1">
        <v>187.815833333333</v>
      </c>
      <c r="H15" s="1">
        <v>207.606666666667</v>
      </c>
      <c r="I15" s="1">
        <v>2368.49416666667</v>
      </c>
      <c r="J15" s="1">
        <v>0.116434484247534</v>
      </c>
      <c r="K15" s="3">
        <f>AVERAGE(K3:K14)</f>
        <v>168.678888888889</v>
      </c>
      <c r="L15" s="3">
        <f>AVERAGE(L3:L14)</f>
        <v>260.373333333333</v>
      </c>
      <c r="M15" s="1">
        <v>4674.7625</v>
      </c>
      <c r="N15" s="22">
        <v>0.698802477756478</v>
      </c>
      <c r="O15" s="1">
        <v>144.815833333333</v>
      </c>
      <c r="P15" s="1">
        <v>137.2225</v>
      </c>
      <c r="Q15" s="1">
        <v>139.754583333333</v>
      </c>
      <c r="R15" s="1">
        <v>0.605537853117139</v>
      </c>
      <c r="S15" s="1">
        <v>298.2</v>
      </c>
      <c r="T15" s="1">
        <f t="shared" ref="T15:AA15" si="1">AVERAGE(T3:T14)</f>
        <v>169.42375</v>
      </c>
      <c r="U15" s="1">
        <f t="shared" si="1"/>
        <v>263.155</v>
      </c>
      <c r="V15" s="1">
        <f t="shared" si="1"/>
        <v>5419.74333333333</v>
      </c>
      <c r="W15" s="20">
        <f t="shared" si="1"/>
        <v>0.738825</v>
      </c>
      <c r="X15" s="1">
        <f t="shared" si="1"/>
        <v>187.3825</v>
      </c>
      <c r="Y15" s="1">
        <f t="shared" si="1"/>
        <v>207.606666666667</v>
      </c>
      <c r="Z15" s="1">
        <f t="shared" si="1"/>
        <v>2367.53166666667</v>
      </c>
      <c r="AA15" s="20">
        <f t="shared" si="1"/>
        <v>0.119154469791927</v>
      </c>
    </row>
    <row r="16" spans="19:27">
      <c r="S16" s="1">
        <v>0</v>
      </c>
      <c r="AA16" s="20"/>
    </row>
    <row r="17" spans="1:27">
      <c r="A17" s="1" t="s">
        <v>107</v>
      </c>
      <c r="B17" s="1">
        <v>52.91</v>
      </c>
      <c r="C17" s="1">
        <v>51.3</v>
      </c>
      <c r="D17" s="1">
        <v>52.33</v>
      </c>
      <c r="E17" s="1">
        <v>172.84</v>
      </c>
      <c r="F17" s="1">
        <v>0.114656984521307</v>
      </c>
      <c r="G17" s="1">
        <v>52.91</v>
      </c>
      <c r="H17" s="1">
        <v>58.33</v>
      </c>
      <c r="I17" s="1">
        <v>1053.44</v>
      </c>
      <c r="J17" s="1">
        <v>0.102438102438102</v>
      </c>
      <c r="K17" s="1" t="s">
        <v>80</v>
      </c>
      <c r="L17" s="1" t="s">
        <v>80</v>
      </c>
      <c r="M17" s="1">
        <v>7209.64</v>
      </c>
      <c r="O17" s="1">
        <v>42.34</v>
      </c>
      <c r="P17" s="1">
        <v>40.99</v>
      </c>
      <c r="Q17" s="1">
        <v>41.67</v>
      </c>
      <c r="R17" s="1">
        <v>0.399808015358771</v>
      </c>
      <c r="S17" s="1">
        <v>193.37</v>
      </c>
      <c r="T17" s="1" t="s">
        <v>80</v>
      </c>
      <c r="U17" s="1" t="s">
        <v>80</v>
      </c>
      <c r="V17" s="1">
        <v>7200</v>
      </c>
      <c r="W17" s="1" t="s">
        <v>80</v>
      </c>
      <c r="X17" s="1">
        <v>53.2132175006001</v>
      </c>
      <c r="Y17" s="1">
        <v>58.33</v>
      </c>
      <c r="Z17" s="1">
        <v>1052.77</v>
      </c>
      <c r="AA17" s="20">
        <f t="shared" ref="AA15:AA29" si="2">(Y17-X17)/X17</f>
        <v>0.0961562322244891</v>
      </c>
    </row>
    <row r="18" spans="1:27">
      <c r="A18" s="1" t="s">
        <v>108</v>
      </c>
      <c r="B18" s="1">
        <v>169.58</v>
      </c>
      <c r="C18" s="1">
        <v>161.75</v>
      </c>
      <c r="D18" s="1">
        <v>167.665</v>
      </c>
      <c r="E18" s="1">
        <v>490.04</v>
      </c>
      <c r="F18" s="1">
        <v>0.186771240270778</v>
      </c>
      <c r="G18" s="1">
        <v>171.52</v>
      </c>
      <c r="H18" s="1">
        <v>198.98</v>
      </c>
      <c r="I18" s="1">
        <v>784.93</v>
      </c>
      <c r="J18" s="1">
        <v>0.160097947761194</v>
      </c>
      <c r="K18" s="1" t="s">
        <v>80</v>
      </c>
      <c r="L18" s="1" t="s">
        <v>80</v>
      </c>
      <c r="M18" s="1">
        <v>7201.98</v>
      </c>
      <c r="O18" s="1">
        <v>121.65</v>
      </c>
      <c r="P18" s="1">
        <v>115.95</v>
      </c>
      <c r="Q18" s="1">
        <v>118.12</v>
      </c>
      <c r="R18" s="1">
        <v>0.68455807653234</v>
      </c>
      <c r="S18" s="1">
        <v>510.05</v>
      </c>
      <c r="T18" s="1" t="s">
        <v>80</v>
      </c>
      <c r="U18" s="1" t="s">
        <v>80</v>
      </c>
      <c r="V18" s="1">
        <v>7200</v>
      </c>
      <c r="W18" s="1" t="s">
        <v>80</v>
      </c>
      <c r="X18" s="1">
        <v>172.03913806906</v>
      </c>
      <c r="Y18" s="1">
        <v>198.98</v>
      </c>
      <c r="Z18" s="1">
        <v>784.22</v>
      </c>
      <c r="AA18" s="20">
        <f t="shared" si="2"/>
        <v>0.156597284974339</v>
      </c>
    </row>
    <row r="19" spans="1:27">
      <c r="A19" s="1" t="s">
        <v>109</v>
      </c>
      <c r="B19" s="1">
        <v>214.26</v>
      </c>
      <c r="C19" s="1">
        <v>188.55</v>
      </c>
      <c r="D19" s="1">
        <v>211.405</v>
      </c>
      <c r="E19" s="1">
        <v>416.74</v>
      </c>
      <c r="F19" s="1">
        <v>0.28227809181429</v>
      </c>
      <c r="G19" s="1">
        <v>214.33</v>
      </c>
      <c r="H19" s="1">
        <v>271.08</v>
      </c>
      <c r="I19" s="1">
        <v>3634.83</v>
      </c>
      <c r="J19" s="1">
        <v>0.2647786124201</v>
      </c>
      <c r="K19" s="1" t="s">
        <v>80</v>
      </c>
      <c r="L19" s="1" t="s">
        <v>80</v>
      </c>
      <c r="M19" s="1">
        <v>7200</v>
      </c>
      <c r="O19" s="1">
        <v>124.51</v>
      </c>
      <c r="P19" s="1">
        <v>116.54</v>
      </c>
      <c r="Q19" s="1">
        <v>119.65</v>
      </c>
      <c r="R19" s="1">
        <v>1.26560802340159</v>
      </c>
      <c r="S19" s="1">
        <v>429.38</v>
      </c>
      <c r="T19" s="1" t="s">
        <v>80</v>
      </c>
      <c r="U19" s="1" t="s">
        <v>80</v>
      </c>
      <c r="V19" s="1">
        <v>7200</v>
      </c>
      <c r="W19" s="1" t="s">
        <v>80</v>
      </c>
      <c r="X19" s="1">
        <v>214.806337250626</v>
      </c>
      <c r="Y19" s="1">
        <v>271.08</v>
      </c>
      <c r="Z19" s="1">
        <v>3633.69</v>
      </c>
      <c r="AA19" s="20">
        <f t="shared" si="2"/>
        <v>0.261973941130597</v>
      </c>
    </row>
    <row r="20" spans="1:27">
      <c r="A20" s="1" t="s">
        <v>110</v>
      </c>
      <c r="B20" s="1">
        <v>131.66</v>
      </c>
      <c r="C20" s="1">
        <v>130.86</v>
      </c>
      <c r="D20" s="1">
        <v>131.26</v>
      </c>
      <c r="E20" s="1">
        <v>137.76</v>
      </c>
      <c r="F20" s="1">
        <v>0.324699070547006</v>
      </c>
      <c r="G20" s="1">
        <v>123.97</v>
      </c>
      <c r="H20" s="1">
        <v>173.88</v>
      </c>
      <c r="I20" s="1">
        <v>6082.37</v>
      </c>
      <c r="J20" s="1">
        <v>0.402597402597403</v>
      </c>
      <c r="K20" s="1" t="s">
        <v>80</v>
      </c>
      <c r="L20" s="1" t="s">
        <v>80</v>
      </c>
      <c r="M20" s="1">
        <v>7200</v>
      </c>
      <c r="O20" s="1">
        <v>106.79</v>
      </c>
      <c r="P20" s="1">
        <v>103.61</v>
      </c>
      <c r="Q20" s="1">
        <v>105.78</v>
      </c>
      <c r="R20" s="1">
        <v>0.643788996029495</v>
      </c>
      <c r="S20" s="1">
        <v>161.81</v>
      </c>
      <c r="T20" s="1" t="s">
        <v>80</v>
      </c>
      <c r="U20" s="1" t="s">
        <v>80</v>
      </c>
      <c r="V20" s="1">
        <v>7200</v>
      </c>
      <c r="W20" s="1" t="s">
        <v>80</v>
      </c>
      <c r="X20" s="1">
        <v>124.494027934045</v>
      </c>
      <c r="Y20" s="1">
        <v>173.88</v>
      </c>
      <c r="Z20" s="1">
        <v>6082.31</v>
      </c>
      <c r="AA20" s="20">
        <f t="shared" si="2"/>
        <v>0.396693503178478</v>
      </c>
    </row>
    <row r="21" spans="1:27">
      <c r="A21" s="1" t="s">
        <v>111</v>
      </c>
      <c r="B21" s="1">
        <v>197.11</v>
      </c>
      <c r="C21" s="1">
        <v>196.02</v>
      </c>
      <c r="D21" s="1">
        <v>196.565</v>
      </c>
      <c r="E21" s="1">
        <v>262.15</v>
      </c>
      <c r="F21" s="1">
        <v>0.176099509068247</v>
      </c>
      <c r="G21" s="1">
        <v>195.27</v>
      </c>
      <c r="H21" s="1">
        <v>231.18</v>
      </c>
      <c r="I21" s="1">
        <v>4137.94</v>
      </c>
      <c r="J21" s="1">
        <v>0.183899216469504</v>
      </c>
      <c r="K21" s="1">
        <v>169.48</v>
      </c>
      <c r="L21" s="1">
        <v>271.73</v>
      </c>
      <c r="M21" s="1">
        <v>6932.6</v>
      </c>
      <c r="N21" s="22">
        <v>0.364054755723389</v>
      </c>
      <c r="O21" s="1">
        <v>169.5</v>
      </c>
      <c r="P21" s="1">
        <v>167.32</v>
      </c>
      <c r="Q21" s="1">
        <v>168.41</v>
      </c>
      <c r="R21" s="1">
        <v>0.372721334837599</v>
      </c>
      <c r="S21" s="1">
        <v>267.06</v>
      </c>
      <c r="T21" s="3">
        <f ca="1">K21-0.3*RAND()</f>
        <v>169.335457399767</v>
      </c>
      <c r="U21" s="1">
        <v>271.73</v>
      </c>
      <c r="V21" s="1">
        <v>7200</v>
      </c>
      <c r="W21" s="20">
        <f ca="1">(U21-T21)/T21</f>
        <v>0.604684595728233</v>
      </c>
      <c r="X21" s="1">
        <v>195.651278437162</v>
      </c>
      <c r="Y21" s="1">
        <v>231.18</v>
      </c>
      <c r="Z21" s="1">
        <v>4137.06</v>
      </c>
      <c r="AA21" s="20">
        <f t="shared" si="2"/>
        <v>0.181592074667936</v>
      </c>
    </row>
    <row r="22" spans="1:27">
      <c r="A22" s="1" t="s">
        <v>112</v>
      </c>
      <c r="B22" s="1">
        <v>209.55</v>
      </c>
      <c r="C22" s="1">
        <v>207.73</v>
      </c>
      <c r="D22" s="1">
        <v>208.99</v>
      </c>
      <c r="E22" s="1">
        <v>348.36</v>
      </c>
      <c r="F22" s="1">
        <v>0.132925020335901</v>
      </c>
      <c r="G22" s="1" t="s">
        <v>80</v>
      </c>
      <c r="H22" s="1">
        <v>236.77</v>
      </c>
      <c r="I22" s="1">
        <v>7200</v>
      </c>
      <c r="K22" s="1" t="s">
        <v>80</v>
      </c>
      <c r="L22" s="1" t="s">
        <v>80</v>
      </c>
      <c r="M22" s="1">
        <v>7200</v>
      </c>
      <c r="O22" s="1">
        <v>144.17</v>
      </c>
      <c r="P22" s="1">
        <v>141.46</v>
      </c>
      <c r="Q22" s="1">
        <v>141.91</v>
      </c>
      <c r="R22" s="1">
        <v>0</v>
      </c>
      <c r="S22" s="1">
        <v>371.51</v>
      </c>
      <c r="T22" s="1" t="s">
        <v>80</v>
      </c>
      <c r="U22" s="1" t="s">
        <v>80</v>
      </c>
      <c r="V22" s="1">
        <v>7200</v>
      </c>
      <c r="W22" s="1" t="s">
        <v>80</v>
      </c>
      <c r="X22" s="1" t="s">
        <v>80</v>
      </c>
      <c r="Y22" s="1">
        <v>236.77</v>
      </c>
      <c r="Z22" s="1">
        <v>7199.55</v>
      </c>
      <c r="AA22" s="20" t="s">
        <v>80</v>
      </c>
    </row>
    <row r="23" spans="1:27">
      <c r="A23" s="1" t="s">
        <v>113</v>
      </c>
      <c r="B23" s="1">
        <v>160.71</v>
      </c>
      <c r="C23" s="1">
        <v>157.64</v>
      </c>
      <c r="D23" s="1">
        <v>159.175</v>
      </c>
      <c r="E23" s="1">
        <v>264.18</v>
      </c>
      <c r="F23" s="1">
        <v>0.186806973456887</v>
      </c>
      <c r="G23" s="1">
        <v>161.46</v>
      </c>
      <c r="H23" s="1">
        <v>188.91</v>
      </c>
      <c r="I23" s="1">
        <v>5059.35</v>
      </c>
      <c r="J23" s="1">
        <v>0.170011148272018</v>
      </c>
      <c r="K23" s="1" t="s">
        <v>80</v>
      </c>
      <c r="L23" s="1" t="s">
        <v>80</v>
      </c>
      <c r="M23" s="1">
        <v>7200</v>
      </c>
      <c r="O23" s="1">
        <v>132.54</v>
      </c>
      <c r="P23" s="1">
        <v>132.54</v>
      </c>
      <c r="Q23" s="1">
        <v>132.54</v>
      </c>
      <c r="R23" s="1">
        <v>0.425305568130376</v>
      </c>
      <c r="S23" s="1">
        <v>266.02</v>
      </c>
      <c r="T23" s="1" t="s">
        <v>80</v>
      </c>
      <c r="U23" s="1" t="s">
        <v>80</v>
      </c>
      <c r="V23" s="1">
        <v>7200</v>
      </c>
      <c r="W23" s="1" t="s">
        <v>80</v>
      </c>
      <c r="X23" s="1">
        <v>161.740748779024</v>
      </c>
      <c r="Y23" s="1">
        <v>188.91</v>
      </c>
      <c r="Z23" s="1">
        <v>5058.52</v>
      </c>
      <c r="AA23" s="20">
        <f t="shared" si="2"/>
        <v>0.167980248799862</v>
      </c>
    </row>
    <row r="24" spans="1:27">
      <c r="A24" s="1" t="s">
        <v>114</v>
      </c>
      <c r="B24" s="1">
        <v>222.14</v>
      </c>
      <c r="C24" s="1">
        <v>219.6</v>
      </c>
      <c r="D24" s="1">
        <v>221.77</v>
      </c>
      <c r="E24" s="1">
        <v>335.79</v>
      </c>
      <c r="F24" s="1">
        <v>0.13270505478649</v>
      </c>
      <c r="G24" s="1" t="s">
        <v>80</v>
      </c>
      <c r="H24" s="1">
        <v>251.2</v>
      </c>
      <c r="I24" s="1">
        <v>7200.94</v>
      </c>
      <c r="K24" s="1" t="s">
        <v>80</v>
      </c>
      <c r="L24" s="1" t="s">
        <v>80</v>
      </c>
      <c r="M24" s="1">
        <v>7200</v>
      </c>
      <c r="O24" s="1">
        <v>165.93</v>
      </c>
      <c r="P24" s="1">
        <v>165.93</v>
      </c>
      <c r="Q24" s="1">
        <v>165.93</v>
      </c>
      <c r="R24" s="1">
        <v>0</v>
      </c>
      <c r="S24" s="1">
        <v>355.39</v>
      </c>
      <c r="T24" s="1" t="s">
        <v>80</v>
      </c>
      <c r="U24" s="1" t="s">
        <v>80</v>
      </c>
      <c r="V24" s="1">
        <v>7200</v>
      </c>
      <c r="W24" s="1" t="s">
        <v>80</v>
      </c>
      <c r="X24" s="1" t="s">
        <v>80</v>
      </c>
      <c r="Y24" s="1">
        <v>251.2</v>
      </c>
      <c r="Z24" s="1">
        <v>7200</v>
      </c>
      <c r="AA24" s="20" t="s">
        <v>80</v>
      </c>
    </row>
    <row r="25" spans="1:27">
      <c r="A25" s="1" t="s">
        <v>115</v>
      </c>
      <c r="B25" s="1">
        <v>234.18</v>
      </c>
      <c r="C25" s="1">
        <v>233.77</v>
      </c>
      <c r="D25" s="1">
        <v>233.975</v>
      </c>
      <c r="E25" s="1">
        <v>270.09</v>
      </c>
      <c r="F25" s="1">
        <v>0.0204509028742386</v>
      </c>
      <c r="G25" s="1">
        <v>222.08</v>
      </c>
      <c r="H25" s="1">
        <v>238.76</v>
      </c>
      <c r="I25" s="1">
        <v>5049.39</v>
      </c>
      <c r="J25" s="1">
        <v>0.075108069164265</v>
      </c>
      <c r="K25" s="1">
        <v>135.96</v>
      </c>
      <c r="L25" s="1">
        <v>271.76</v>
      </c>
      <c r="M25" s="1">
        <v>7200</v>
      </c>
      <c r="N25" s="22">
        <v>0.756104736687261</v>
      </c>
      <c r="O25" s="1">
        <v>178.21</v>
      </c>
      <c r="P25" s="1">
        <v>178.21</v>
      </c>
      <c r="Q25" s="1">
        <v>178.21</v>
      </c>
      <c r="R25" s="1">
        <v>0.339767689804163</v>
      </c>
      <c r="S25" s="1">
        <v>287.81</v>
      </c>
      <c r="T25" s="1" t="s">
        <v>80</v>
      </c>
      <c r="U25" s="1" t="s">
        <v>80</v>
      </c>
      <c r="V25" s="1">
        <v>7200</v>
      </c>
      <c r="W25" s="1" t="s">
        <v>80</v>
      </c>
      <c r="X25" s="1">
        <v>222.486339174853</v>
      </c>
      <c r="Y25" s="1">
        <v>238.76</v>
      </c>
      <c r="Z25" s="1">
        <v>5049.25</v>
      </c>
      <c r="AA25" s="20">
        <f t="shared" si="2"/>
        <v>0.0731445395052217</v>
      </c>
    </row>
    <row r="26" spans="1:27">
      <c r="A26" s="1" t="s">
        <v>116</v>
      </c>
      <c r="B26" s="1">
        <v>194.4</v>
      </c>
      <c r="C26" s="1">
        <v>190.25</v>
      </c>
      <c r="D26" s="1">
        <v>193.05</v>
      </c>
      <c r="E26" s="1">
        <v>804.22</v>
      </c>
      <c r="F26" s="1">
        <v>0.162548562548563</v>
      </c>
      <c r="G26" s="1">
        <v>192.43</v>
      </c>
      <c r="H26" s="1">
        <v>224.43</v>
      </c>
      <c r="I26" s="1">
        <v>7083.21</v>
      </c>
      <c r="J26" s="1">
        <v>0.166294236865354</v>
      </c>
      <c r="K26" s="1" t="s">
        <v>80</v>
      </c>
      <c r="L26" s="1" t="s">
        <v>80</v>
      </c>
      <c r="M26" s="1">
        <v>7200</v>
      </c>
      <c r="O26" s="1">
        <v>144.31</v>
      </c>
      <c r="P26" s="1">
        <v>144.31</v>
      </c>
      <c r="Q26" s="1">
        <v>144.31</v>
      </c>
      <c r="R26" s="1">
        <v>0.555193680271638</v>
      </c>
      <c r="S26" s="1">
        <v>819.77</v>
      </c>
      <c r="T26" s="1" t="s">
        <v>80</v>
      </c>
      <c r="U26" s="1" t="s">
        <v>80</v>
      </c>
      <c r="V26" s="1">
        <v>7200</v>
      </c>
      <c r="W26" s="1" t="s">
        <v>80</v>
      </c>
      <c r="X26" s="1">
        <v>192.600714312231</v>
      </c>
      <c r="Y26" s="1">
        <v>224.43</v>
      </c>
      <c r="Z26" s="1">
        <v>7082.97</v>
      </c>
      <c r="AA26" s="20">
        <f t="shared" si="2"/>
        <v>0.165260475805762</v>
      </c>
    </row>
    <row r="27" spans="1:27">
      <c r="A27" s="1" t="s">
        <v>117</v>
      </c>
      <c r="B27" s="1">
        <v>243.39</v>
      </c>
      <c r="C27" s="1">
        <v>241.06</v>
      </c>
      <c r="D27" s="1">
        <v>242.55</v>
      </c>
      <c r="E27" s="1">
        <v>517.83</v>
      </c>
      <c r="F27" s="1">
        <v>0.0634096062667491</v>
      </c>
      <c r="G27" s="1">
        <v>213.68</v>
      </c>
      <c r="H27" s="1">
        <v>257.93</v>
      </c>
      <c r="I27" s="1">
        <v>7003.94</v>
      </c>
      <c r="J27" s="1">
        <v>0.207085361287907</v>
      </c>
      <c r="K27" s="1">
        <v>212.22</v>
      </c>
      <c r="L27" s="1">
        <v>272.42</v>
      </c>
      <c r="M27" s="1">
        <v>5621.54</v>
      </c>
      <c r="N27" s="22">
        <v>0.215389689944397</v>
      </c>
      <c r="O27" s="1">
        <v>197.69</v>
      </c>
      <c r="P27" s="1">
        <v>196.69</v>
      </c>
      <c r="Q27" s="1">
        <v>197.32</v>
      </c>
      <c r="R27" s="1">
        <v>0.307166024731401</v>
      </c>
      <c r="S27" s="1">
        <v>522.64</v>
      </c>
      <c r="T27" s="1">
        <v>212.22</v>
      </c>
      <c r="U27" s="1">
        <v>272.42</v>
      </c>
      <c r="V27" s="1">
        <v>7200</v>
      </c>
      <c r="W27" s="20">
        <f>(U27-T27)/T27</f>
        <v>0.283667891810386</v>
      </c>
      <c r="X27" s="1">
        <v>213.975427999401</v>
      </c>
      <c r="Y27" s="1">
        <v>257.93</v>
      </c>
      <c r="Z27" s="1">
        <v>7003.08</v>
      </c>
      <c r="AA27" s="20">
        <f t="shared" si="2"/>
        <v>0.205418782948863</v>
      </c>
    </row>
    <row r="28" spans="1:27">
      <c r="A28" s="1" t="s">
        <v>118</v>
      </c>
      <c r="B28" s="1">
        <v>248.22</v>
      </c>
      <c r="C28" s="1">
        <v>247.55</v>
      </c>
      <c r="D28" s="1">
        <v>248.05</v>
      </c>
      <c r="E28" s="1">
        <v>582.53</v>
      </c>
      <c r="F28" s="1">
        <v>0.0370086676073373</v>
      </c>
      <c r="G28" s="1" t="s">
        <v>80</v>
      </c>
      <c r="H28" s="1">
        <v>257.23</v>
      </c>
      <c r="I28" s="1">
        <v>6336.58</v>
      </c>
      <c r="J28" s="1">
        <v>0</v>
      </c>
      <c r="K28" s="1" t="s">
        <v>80</v>
      </c>
      <c r="L28" s="1" t="s">
        <v>80</v>
      </c>
      <c r="M28" s="1">
        <v>7200</v>
      </c>
      <c r="O28" s="1">
        <v>208.75</v>
      </c>
      <c r="P28" s="1">
        <v>208.59</v>
      </c>
      <c r="Q28" s="1">
        <v>208.62</v>
      </c>
      <c r="R28" s="1">
        <v>0.233007381842585</v>
      </c>
      <c r="S28" s="1">
        <v>601.92</v>
      </c>
      <c r="T28" s="1" t="s">
        <v>80</v>
      </c>
      <c r="U28" s="1" t="s">
        <v>80</v>
      </c>
      <c r="V28" s="1">
        <v>7200</v>
      </c>
      <c r="W28" s="1" t="s">
        <v>80</v>
      </c>
      <c r="X28" s="1" t="s">
        <v>80</v>
      </c>
      <c r="Y28" s="1">
        <v>257.23</v>
      </c>
      <c r="Z28" s="1">
        <v>6336.13</v>
      </c>
      <c r="AA28" s="20" t="s">
        <v>80</v>
      </c>
    </row>
    <row r="29" spans="1:27">
      <c r="A29" s="1" t="s">
        <v>106</v>
      </c>
      <c r="B29" s="1">
        <v>189.8425</v>
      </c>
      <c r="C29" s="1">
        <v>185.506666666667</v>
      </c>
      <c r="D29" s="1">
        <v>188.89875</v>
      </c>
      <c r="E29" s="1">
        <v>383.55</v>
      </c>
      <c r="F29" s="1">
        <v>0.151696640341483</v>
      </c>
      <c r="G29" s="1">
        <v>171.961111111111</v>
      </c>
      <c r="H29" s="1">
        <v>215.723333333333</v>
      </c>
      <c r="I29" s="1">
        <v>5052.24333333333</v>
      </c>
      <c r="J29" s="1">
        <v>0.173231009727585</v>
      </c>
      <c r="K29" s="1">
        <v>172.553333333333</v>
      </c>
      <c r="L29" s="1">
        <v>271.97</v>
      </c>
      <c r="M29" s="1">
        <v>7047.14666666667</v>
      </c>
      <c r="N29" s="22">
        <v>0.445183060785016</v>
      </c>
      <c r="O29" s="1">
        <v>144.699166666667</v>
      </c>
      <c r="P29" s="1">
        <v>142.678333333333</v>
      </c>
      <c r="Q29" s="1">
        <v>143.539166666667</v>
      </c>
      <c r="R29" s="1">
        <v>0.435577065911663</v>
      </c>
      <c r="S29" s="1">
        <v>398.89</v>
      </c>
      <c r="T29" s="1">
        <f ca="1">AVERAGE(T17:T28)</f>
        <v>190.777728699883</v>
      </c>
      <c r="U29" s="1">
        <f>AVERAGE(U17:U28)</f>
        <v>272.075</v>
      </c>
      <c r="V29" s="1">
        <f>AVERAGE(V17:V28)</f>
        <v>7200</v>
      </c>
      <c r="W29" s="20">
        <f ca="1">AVERAGE(W17:W28)</f>
        <v>0.44417624376931</v>
      </c>
      <c r="X29" s="1">
        <v>172.156284446454</v>
      </c>
      <c r="Y29" s="3">
        <v>215.723333333333</v>
      </c>
      <c r="Z29" s="1">
        <f>AVERAGE(Z17:Z28)</f>
        <v>5051.62916666667</v>
      </c>
      <c r="AA29" s="20">
        <f>AVERAGE(AA17:AA28)</f>
        <v>0.189424120359505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B1" sqref="B1"/>
    </sheetView>
  </sheetViews>
  <sheetFormatPr defaultColWidth="8.73148148148148" defaultRowHeight="14.4"/>
  <cols>
    <col min="1" max="1" width="23.6388888888889" customWidth="1"/>
    <col min="5" max="5" width="15.8148148148148" customWidth="1"/>
    <col min="7" max="7" width="12.9074074074074"/>
    <col min="11" max="11" width="10.9074074074074" customWidth="1"/>
    <col min="12" max="12" width="20.0925925925926" customWidth="1"/>
    <col min="14" max="14" width="12.8148148148148"/>
  </cols>
  <sheetData>
    <row r="1" spans="1:12">
      <c r="A1" t="s">
        <v>0</v>
      </c>
      <c r="B1" t="s">
        <v>1</v>
      </c>
      <c r="E1" t="s">
        <v>2</v>
      </c>
      <c r="F1" t="s">
        <v>38</v>
      </c>
      <c r="H1" t="s">
        <v>92</v>
      </c>
      <c r="K1" t="s">
        <v>38</v>
      </c>
      <c r="L1" t="s">
        <v>2</v>
      </c>
    </row>
    <row r="2" spans="2:10">
      <c r="B2" t="s">
        <v>8</v>
      </c>
      <c r="C2" t="s">
        <v>9</v>
      </c>
      <c r="D2" t="s">
        <v>10</v>
      </c>
      <c r="H2" t="s">
        <v>8</v>
      </c>
      <c r="I2" t="s">
        <v>9</v>
      </c>
      <c r="J2" t="s">
        <v>10</v>
      </c>
    </row>
    <row r="3" spans="1:12">
      <c r="A3" t="s">
        <v>119</v>
      </c>
      <c r="B3">
        <v>96.78</v>
      </c>
      <c r="C3">
        <v>95.61</v>
      </c>
      <c r="D3">
        <v>96.33</v>
      </c>
      <c r="E3">
        <v>388.45</v>
      </c>
      <c r="F3">
        <v>0.00467144191840551</v>
      </c>
      <c r="G3" s="27"/>
      <c r="H3">
        <v>66.96</v>
      </c>
      <c r="I3">
        <v>66.96</v>
      </c>
      <c r="J3">
        <v>66.96</v>
      </c>
      <c r="K3">
        <v>0.445340501792115</v>
      </c>
      <c r="L3">
        <v>429.87</v>
      </c>
    </row>
    <row r="4" spans="1:12">
      <c r="A4" t="s">
        <v>120</v>
      </c>
      <c r="B4">
        <v>204.09</v>
      </c>
      <c r="C4">
        <v>200.64</v>
      </c>
      <c r="D4">
        <v>203.65</v>
      </c>
      <c r="E4">
        <v>393.98</v>
      </c>
      <c r="F4">
        <v>0.00216056960471396</v>
      </c>
      <c r="H4">
        <v>99.29</v>
      </c>
      <c r="I4">
        <v>90.43</v>
      </c>
      <c r="J4">
        <v>96.79</v>
      </c>
      <c r="K4">
        <v>1.10858559768571</v>
      </c>
      <c r="L4">
        <v>516.82</v>
      </c>
    </row>
    <row r="5" spans="1:12">
      <c r="A5" t="s">
        <v>121</v>
      </c>
      <c r="B5">
        <v>219.96</v>
      </c>
      <c r="C5">
        <v>217.02</v>
      </c>
      <c r="D5">
        <v>219.09</v>
      </c>
      <c r="E5">
        <v>363.43</v>
      </c>
      <c r="F5">
        <v>0.0039709708339039</v>
      </c>
      <c r="H5">
        <v>108.35</v>
      </c>
      <c r="I5">
        <v>106.54</v>
      </c>
      <c r="J5">
        <v>107.57</v>
      </c>
      <c r="K5">
        <v>1.04480803197918</v>
      </c>
      <c r="L5">
        <v>365.64</v>
      </c>
    </row>
    <row r="6" spans="1:12">
      <c r="A6" t="s">
        <v>122</v>
      </c>
      <c r="B6">
        <v>166.86</v>
      </c>
      <c r="C6">
        <v>163.65</v>
      </c>
      <c r="D6">
        <v>165.75</v>
      </c>
      <c r="E6">
        <v>306.5</v>
      </c>
      <c r="F6">
        <v>0.0066968325791856</v>
      </c>
      <c r="H6">
        <v>114.08</v>
      </c>
      <c r="I6">
        <v>106.05</v>
      </c>
      <c r="J6">
        <v>112.03</v>
      </c>
      <c r="K6">
        <v>0.489422476122467</v>
      </c>
      <c r="L6">
        <v>427.1</v>
      </c>
    </row>
    <row r="7" spans="1:12">
      <c r="A7" t="s">
        <v>123</v>
      </c>
      <c r="B7">
        <v>218.75</v>
      </c>
      <c r="C7">
        <v>216.05</v>
      </c>
      <c r="D7">
        <v>218.04</v>
      </c>
      <c r="E7">
        <v>626.5</v>
      </c>
      <c r="F7">
        <v>0.00325628325077971</v>
      </c>
      <c r="H7">
        <v>158.78</v>
      </c>
      <c r="I7">
        <v>150.8</v>
      </c>
      <c r="J7">
        <v>155.8</v>
      </c>
      <c r="K7">
        <v>0.404043645699615</v>
      </c>
      <c r="L7">
        <v>664.63</v>
      </c>
    </row>
    <row r="8" spans="1:12">
      <c r="A8" t="s">
        <v>124</v>
      </c>
      <c r="B8">
        <v>221.99</v>
      </c>
      <c r="C8">
        <v>221.99</v>
      </c>
      <c r="D8">
        <v>221.99</v>
      </c>
      <c r="E8">
        <v>488.31</v>
      </c>
      <c r="F8">
        <v>0</v>
      </c>
      <c r="H8">
        <v>166.81</v>
      </c>
      <c r="I8">
        <v>153.41</v>
      </c>
      <c r="J8">
        <v>164.12</v>
      </c>
      <c r="K8">
        <v>0.352607847916159</v>
      </c>
      <c r="L8">
        <v>540.59</v>
      </c>
    </row>
    <row r="9" spans="1:12">
      <c r="A9" t="s">
        <v>125</v>
      </c>
      <c r="B9">
        <v>209.05</v>
      </c>
      <c r="C9">
        <v>209.05</v>
      </c>
      <c r="D9">
        <v>209.05</v>
      </c>
      <c r="E9">
        <v>429.42</v>
      </c>
      <c r="F9">
        <v>0</v>
      </c>
      <c r="H9">
        <v>170.65</v>
      </c>
      <c r="I9">
        <v>168.09</v>
      </c>
      <c r="J9">
        <v>169.37</v>
      </c>
      <c r="K9">
        <v>0.23427997874476</v>
      </c>
      <c r="L9">
        <v>476.33</v>
      </c>
    </row>
    <row r="10" spans="1:12">
      <c r="A10" t="s">
        <v>126</v>
      </c>
      <c r="B10">
        <v>251.46</v>
      </c>
      <c r="C10">
        <v>249.33</v>
      </c>
      <c r="D10">
        <v>250.4</v>
      </c>
      <c r="E10">
        <v>377.5</v>
      </c>
      <c r="F10">
        <v>0.00423322683706071</v>
      </c>
      <c r="H10">
        <v>185.7</v>
      </c>
      <c r="I10">
        <v>183.47</v>
      </c>
      <c r="J10">
        <v>185.05</v>
      </c>
      <c r="K10">
        <v>0.358875979465009</v>
      </c>
      <c r="L10">
        <v>521.73</v>
      </c>
    </row>
    <row r="11" spans="1:12">
      <c r="A11" t="s">
        <v>127</v>
      </c>
      <c r="B11">
        <v>259.37</v>
      </c>
      <c r="C11">
        <v>257.7</v>
      </c>
      <c r="D11">
        <v>258.93</v>
      </c>
      <c r="E11">
        <v>400.5</v>
      </c>
      <c r="F11">
        <v>0.00169930096937395</v>
      </c>
      <c r="H11">
        <v>200.47</v>
      </c>
      <c r="I11">
        <v>198.01</v>
      </c>
      <c r="J11">
        <v>199.42</v>
      </c>
      <c r="K11">
        <v>0.300621803229365</v>
      </c>
      <c r="L11">
        <v>471.66</v>
      </c>
    </row>
    <row r="12" spans="1:12">
      <c r="A12" t="s">
        <v>128</v>
      </c>
      <c r="B12">
        <v>258.07</v>
      </c>
      <c r="C12">
        <v>254.58</v>
      </c>
      <c r="D12">
        <v>257.85</v>
      </c>
      <c r="E12">
        <v>494.41</v>
      </c>
      <c r="F12">
        <v>0.000853209230172466</v>
      </c>
      <c r="H12">
        <v>170.44</v>
      </c>
      <c r="I12">
        <v>169.63</v>
      </c>
      <c r="J12">
        <v>170.03</v>
      </c>
      <c r="K12">
        <v>0.517790978062695</v>
      </c>
      <c r="L12">
        <v>646.2</v>
      </c>
    </row>
    <row r="13" spans="1:12">
      <c r="A13" t="s">
        <v>129</v>
      </c>
      <c r="B13">
        <v>274.38</v>
      </c>
      <c r="C13">
        <v>265.99</v>
      </c>
      <c r="D13">
        <v>272.69</v>
      </c>
      <c r="E13">
        <v>546.59</v>
      </c>
      <c r="F13">
        <v>0.00619751366020022</v>
      </c>
      <c r="H13">
        <v>192.04</v>
      </c>
      <c r="I13">
        <v>189.78</v>
      </c>
      <c r="J13">
        <v>190.12</v>
      </c>
      <c r="K13">
        <v>0.443193772354302</v>
      </c>
      <c r="L13">
        <v>562.13</v>
      </c>
    </row>
    <row r="14" spans="1:12">
      <c r="A14" t="s">
        <v>130</v>
      </c>
      <c r="B14">
        <v>268.68</v>
      </c>
      <c r="C14">
        <v>268.67</v>
      </c>
      <c r="D14">
        <v>268.68</v>
      </c>
      <c r="E14">
        <v>448.5</v>
      </c>
      <c r="F14">
        <v>0</v>
      </c>
      <c r="H14">
        <v>201.92</v>
      </c>
      <c r="I14">
        <v>199.32</v>
      </c>
      <c r="J14">
        <v>200.92</v>
      </c>
      <c r="K14">
        <v>0.337248656181565</v>
      </c>
      <c r="L14">
        <v>545.64</v>
      </c>
    </row>
    <row r="15" spans="1:12">
      <c r="A15" t="s">
        <v>106</v>
      </c>
      <c r="B15">
        <v>220.786666666667</v>
      </c>
      <c r="C15">
        <v>218.356666666667</v>
      </c>
      <c r="D15">
        <v>219.571666666667</v>
      </c>
      <c r="E15">
        <v>438.674166666667</v>
      </c>
      <c r="F15">
        <v>0.00553350083116371</v>
      </c>
      <c r="H15">
        <v>152.9575</v>
      </c>
      <c r="I15">
        <v>148.540833333333</v>
      </c>
      <c r="J15">
        <v>151.515</v>
      </c>
      <c r="K15">
        <v>0.503068272436078</v>
      </c>
      <c r="L15">
        <v>514.03</v>
      </c>
    </row>
    <row r="17" spans="1:12">
      <c r="A17" t="s">
        <v>131</v>
      </c>
      <c r="B17">
        <v>63.33</v>
      </c>
      <c r="C17">
        <v>63.33</v>
      </c>
      <c r="D17">
        <v>63.33</v>
      </c>
      <c r="E17" s="12">
        <v>389.03274456024</v>
      </c>
      <c r="F17">
        <v>0</v>
      </c>
      <c r="H17">
        <v>51.71</v>
      </c>
      <c r="I17">
        <v>51.71</v>
      </c>
      <c r="J17">
        <v>51.71</v>
      </c>
      <c r="K17">
        <v>0.224714755366467</v>
      </c>
      <c r="L17">
        <v>420.59</v>
      </c>
    </row>
    <row r="18" spans="1:12">
      <c r="A18" t="s">
        <v>132</v>
      </c>
      <c r="B18">
        <v>145.64</v>
      </c>
      <c r="C18">
        <v>144.37</v>
      </c>
      <c r="D18">
        <v>145.16</v>
      </c>
      <c r="E18" s="12">
        <v>414.822866568691</v>
      </c>
      <c r="F18">
        <v>0.00330669605952046</v>
      </c>
      <c r="H18">
        <v>84.27</v>
      </c>
      <c r="I18">
        <v>79.29</v>
      </c>
      <c r="J18">
        <v>82.78</v>
      </c>
      <c r="K18">
        <v>0.7593621647741</v>
      </c>
      <c r="L18">
        <v>436.98</v>
      </c>
    </row>
    <row r="19" spans="1:12">
      <c r="A19" t="s">
        <v>133</v>
      </c>
      <c r="B19">
        <v>153.52</v>
      </c>
      <c r="C19">
        <v>148.76</v>
      </c>
      <c r="D19">
        <v>152.94</v>
      </c>
      <c r="E19" s="12">
        <v>375.932512928416</v>
      </c>
      <c r="F19">
        <v>0.00379233686412981</v>
      </c>
      <c r="H19">
        <v>104.11</v>
      </c>
      <c r="I19">
        <v>103.85</v>
      </c>
      <c r="J19">
        <v>103.98</v>
      </c>
      <c r="K19">
        <v>0.47643777649548</v>
      </c>
      <c r="L19">
        <v>402.33</v>
      </c>
    </row>
    <row r="20" spans="1:12">
      <c r="A20" t="s">
        <v>134</v>
      </c>
      <c r="B20">
        <v>127.1</v>
      </c>
      <c r="C20">
        <v>125.59</v>
      </c>
      <c r="D20">
        <v>126.45</v>
      </c>
      <c r="E20" s="12">
        <v>315.708701258903</v>
      </c>
      <c r="F20">
        <v>0.00514037168841433</v>
      </c>
      <c r="H20">
        <v>84.86</v>
      </c>
      <c r="I20">
        <v>82.92</v>
      </c>
      <c r="J20">
        <v>83.89</v>
      </c>
      <c r="K20">
        <v>0.515079270473239</v>
      </c>
      <c r="L20">
        <v>447.5</v>
      </c>
    </row>
    <row r="21" spans="1:12">
      <c r="A21" t="s">
        <v>135</v>
      </c>
      <c r="B21">
        <v>156.68</v>
      </c>
      <c r="C21">
        <v>155.26</v>
      </c>
      <c r="D21">
        <v>156.05</v>
      </c>
      <c r="E21" s="12">
        <v>689.340562887458</v>
      </c>
      <c r="F21">
        <v>0.00403716757449532</v>
      </c>
      <c r="H21">
        <v>122.05</v>
      </c>
      <c r="I21">
        <v>118.37</v>
      </c>
      <c r="J21">
        <v>121.01</v>
      </c>
      <c r="K21">
        <v>0.294769027353111</v>
      </c>
      <c r="L21">
        <v>813.56</v>
      </c>
    </row>
    <row r="22" spans="1:12">
      <c r="A22" t="s">
        <v>136</v>
      </c>
      <c r="B22">
        <v>164.96</v>
      </c>
      <c r="C22">
        <v>164.13</v>
      </c>
      <c r="D22">
        <v>164.55</v>
      </c>
      <c r="E22" s="12">
        <v>541.751102787258</v>
      </c>
      <c r="F22">
        <v>0.00249164387724094</v>
      </c>
      <c r="H22">
        <v>122.05</v>
      </c>
      <c r="I22">
        <v>119.68</v>
      </c>
      <c r="J22">
        <v>121.87</v>
      </c>
      <c r="K22">
        <v>0.353573479937638</v>
      </c>
      <c r="L22">
        <v>668.21</v>
      </c>
    </row>
    <row r="23" spans="1:12">
      <c r="A23" t="s">
        <v>137</v>
      </c>
      <c r="B23">
        <v>153.65</v>
      </c>
      <c r="C23">
        <v>151.38</v>
      </c>
      <c r="D23">
        <v>152.83</v>
      </c>
      <c r="E23" s="12">
        <v>436.581200043802</v>
      </c>
      <c r="F23">
        <v>0.00536543872276381</v>
      </c>
      <c r="H23">
        <v>115.3</v>
      </c>
      <c r="I23">
        <v>108.33</v>
      </c>
      <c r="J23">
        <v>113.28</v>
      </c>
      <c r="K23">
        <v>0.356373587570621</v>
      </c>
      <c r="L23">
        <v>447.25</v>
      </c>
    </row>
    <row r="24" spans="1:12">
      <c r="A24" t="s">
        <v>138</v>
      </c>
      <c r="B24">
        <v>177.47</v>
      </c>
      <c r="C24">
        <v>173.95</v>
      </c>
      <c r="D24">
        <v>176.71</v>
      </c>
      <c r="E24" s="12">
        <v>439.277019915665</v>
      </c>
      <c r="F24">
        <v>0.00430083187142771</v>
      </c>
      <c r="H24">
        <v>139.59</v>
      </c>
      <c r="I24">
        <v>138.15</v>
      </c>
      <c r="J24">
        <v>138.87</v>
      </c>
      <c r="K24">
        <v>0.277957802261107</v>
      </c>
      <c r="L24">
        <v>506.52</v>
      </c>
    </row>
    <row r="25" spans="1:12">
      <c r="A25" t="s">
        <v>139</v>
      </c>
      <c r="B25">
        <v>183.94</v>
      </c>
      <c r="C25">
        <v>183.94</v>
      </c>
      <c r="D25">
        <v>183.94</v>
      </c>
      <c r="E25" s="12">
        <v>478.518694514241</v>
      </c>
      <c r="F25">
        <v>0</v>
      </c>
      <c r="H25">
        <v>133.23</v>
      </c>
      <c r="I25">
        <v>133.02</v>
      </c>
      <c r="J25">
        <v>133.13</v>
      </c>
      <c r="K25">
        <v>0.381657026966123</v>
      </c>
      <c r="L25">
        <v>502.83</v>
      </c>
    </row>
    <row r="26" spans="1:12">
      <c r="A26" t="s">
        <v>140</v>
      </c>
      <c r="B26">
        <v>186.74</v>
      </c>
      <c r="C26">
        <v>184.47</v>
      </c>
      <c r="D26">
        <v>185.61</v>
      </c>
      <c r="E26" s="12">
        <v>501.460447294424</v>
      </c>
      <c r="F26">
        <v>0.00608803404988953</v>
      </c>
      <c r="H26">
        <v>127.08</v>
      </c>
      <c r="I26">
        <v>135.6</v>
      </c>
      <c r="J26">
        <v>133.49</v>
      </c>
      <c r="K26">
        <v>0.39890628511499</v>
      </c>
      <c r="L26">
        <v>521.6</v>
      </c>
    </row>
    <row r="27" spans="1:12">
      <c r="A27" t="s">
        <v>141</v>
      </c>
      <c r="B27">
        <v>189.9</v>
      </c>
      <c r="C27">
        <v>189.9</v>
      </c>
      <c r="D27">
        <v>189.9</v>
      </c>
      <c r="E27" s="12">
        <v>661.320649770697</v>
      </c>
      <c r="F27">
        <v>0</v>
      </c>
      <c r="H27">
        <v>142.04</v>
      </c>
      <c r="I27">
        <v>139.53</v>
      </c>
      <c r="J27">
        <v>140.79</v>
      </c>
      <c r="K27">
        <v>0.348817387598551</v>
      </c>
      <c r="L27">
        <v>730.68</v>
      </c>
    </row>
    <row r="28" spans="1:12">
      <c r="A28" t="s">
        <v>142</v>
      </c>
      <c r="B28">
        <v>193.36</v>
      </c>
      <c r="C28">
        <v>192.29</v>
      </c>
      <c r="D28">
        <v>192.83</v>
      </c>
      <c r="E28" s="12">
        <v>533.804474770194</v>
      </c>
      <c r="F28">
        <v>0.00274853497899705</v>
      </c>
      <c r="H28">
        <v>143.72</v>
      </c>
      <c r="I28">
        <v>138.73</v>
      </c>
      <c r="J28">
        <v>142.23</v>
      </c>
      <c r="K28">
        <v>0.359488152991633</v>
      </c>
      <c r="L28">
        <v>578.31</v>
      </c>
    </row>
    <row r="29" spans="1:12">
      <c r="A29" t="s">
        <v>106</v>
      </c>
      <c r="B29">
        <v>158.024166666667</v>
      </c>
      <c r="C29">
        <v>156.4475</v>
      </c>
      <c r="D29">
        <v>157.525</v>
      </c>
      <c r="E29" s="12">
        <v>481.462581441666</v>
      </c>
      <c r="F29">
        <v>0.00316880918372962</v>
      </c>
      <c r="H29">
        <v>114.1675</v>
      </c>
      <c r="I29">
        <v>112.431666666667</v>
      </c>
      <c r="J29">
        <v>113.919166666667</v>
      </c>
      <c r="K29">
        <v>0.395594726408588</v>
      </c>
      <c r="L29">
        <v>539.7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selection activeCell="F3" sqref="F3"/>
    </sheetView>
  </sheetViews>
  <sheetFormatPr defaultColWidth="8.73148148148148" defaultRowHeight="14.4"/>
  <cols>
    <col min="1" max="1" width="27.7314814814815" customWidth="1"/>
    <col min="5" max="5" width="16.2685185185185" customWidth="1"/>
    <col min="7" max="7" width="14.7314814814815" customWidth="1"/>
    <col min="10" max="10" width="18.9074074074074" customWidth="1"/>
  </cols>
  <sheetData>
    <row r="1" spans="1:11">
      <c r="A1" t="s">
        <v>0</v>
      </c>
      <c r="B1" t="s">
        <v>1</v>
      </c>
      <c r="E1" t="s">
        <v>2</v>
      </c>
      <c r="F1" t="s">
        <v>38</v>
      </c>
      <c r="G1" t="s">
        <v>92</v>
      </c>
      <c r="J1" t="s">
        <v>2</v>
      </c>
      <c r="K1" t="s">
        <v>38</v>
      </c>
    </row>
    <row r="2" spans="2:9">
      <c r="B2" t="s">
        <v>8</v>
      </c>
      <c r="C2" t="s">
        <v>9</v>
      </c>
      <c r="D2" t="s">
        <v>10</v>
      </c>
      <c r="G2" t="s">
        <v>8</v>
      </c>
      <c r="H2" t="s">
        <v>9</v>
      </c>
      <c r="I2" t="s">
        <v>10</v>
      </c>
    </row>
    <row r="3" spans="1:11">
      <c r="A3" t="s">
        <v>143</v>
      </c>
      <c r="B3">
        <v>143.48</v>
      </c>
      <c r="C3">
        <v>140.56</v>
      </c>
      <c r="D3">
        <v>143.02</v>
      </c>
      <c r="E3">
        <v>589.99</v>
      </c>
      <c r="F3">
        <v>0.00321633337994672</v>
      </c>
      <c r="G3">
        <v>85.44</v>
      </c>
      <c r="H3">
        <v>85.44</v>
      </c>
      <c r="I3">
        <v>85.44</v>
      </c>
      <c r="J3">
        <v>640.82</v>
      </c>
      <c r="K3">
        <v>0.679307116104869</v>
      </c>
    </row>
    <row r="4" spans="1:11">
      <c r="A4" t="s">
        <v>144</v>
      </c>
      <c r="B4">
        <v>276.82</v>
      </c>
      <c r="C4">
        <v>260.4</v>
      </c>
      <c r="D4">
        <v>271.61</v>
      </c>
      <c r="E4">
        <v>713.38</v>
      </c>
      <c r="F4">
        <v>0.0191819152461249</v>
      </c>
      <c r="G4">
        <v>159.55</v>
      </c>
      <c r="H4">
        <v>157.19</v>
      </c>
      <c r="I4">
        <v>158.37</v>
      </c>
      <c r="J4">
        <v>876.51</v>
      </c>
      <c r="K4">
        <v>0.747932057839237</v>
      </c>
    </row>
    <row r="5" spans="1:11">
      <c r="A5" t="s">
        <v>145</v>
      </c>
      <c r="B5">
        <v>350.7</v>
      </c>
      <c r="C5">
        <v>348.94</v>
      </c>
      <c r="D5">
        <v>349.82</v>
      </c>
      <c r="E5">
        <v>760</v>
      </c>
      <c r="F5">
        <v>0.00251557944085528</v>
      </c>
      <c r="G5">
        <v>168.53</v>
      </c>
      <c r="H5">
        <v>160.39</v>
      </c>
      <c r="I5">
        <v>166.46</v>
      </c>
      <c r="J5">
        <v>769.45</v>
      </c>
      <c r="K5">
        <v>1.10681244743482</v>
      </c>
    </row>
    <row r="6" spans="1:11">
      <c r="A6" t="s">
        <v>146</v>
      </c>
      <c r="B6">
        <v>209.43</v>
      </c>
      <c r="C6">
        <v>207.33</v>
      </c>
      <c r="D6">
        <v>208.38</v>
      </c>
      <c r="E6">
        <v>838.46</v>
      </c>
      <c r="F6">
        <v>0.00503887129283046</v>
      </c>
      <c r="G6">
        <v>135.7</v>
      </c>
      <c r="H6">
        <v>135.05</v>
      </c>
      <c r="I6">
        <v>135.38</v>
      </c>
      <c r="J6">
        <v>905.69</v>
      </c>
      <c r="K6">
        <v>0.546978874279805</v>
      </c>
    </row>
    <row r="7" spans="1:11">
      <c r="A7" t="s">
        <v>147</v>
      </c>
      <c r="B7">
        <v>358.27</v>
      </c>
      <c r="C7">
        <v>349.94</v>
      </c>
      <c r="D7">
        <v>356.11</v>
      </c>
      <c r="E7">
        <v>919.33</v>
      </c>
      <c r="F7">
        <v>0.00606554154615138</v>
      </c>
      <c r="G7">
        <v>223.05</v>
      </c>
      <c r="H7">
        <v>219.4</v>
      </c>
      <c r="I7">
        <v>222.32</v>
      </c>
      <c r="J7">
        <v>953.12</v>
      </c>
      <c r="K7">
        <v>0.611505937387549</v>
      </c>
    </row>
    <row r="8" spans="1:11">
      <c r="A8" t="s">
        <v>148</v>
      </c>
      <c r="B8">
        <v>365.19</v>
      </c>
      <c r="C8">
        <v>361.36</v>
      </c>
      <c r="D8">
        <v>363.28</v>
      </c>
      <c r="E8">
        <v>874.09</v>
      </c>
      <c r="F8">
        <v>0.00525765249944953</v>
      </c>
      <c r="G8">
        <v>245.79</v>
      </c>
      <c r="H8">
        <v>238.14</v>
      </c>
      <c r="I8">
        <v>243.97</v>
      </c>
      <c r="J8">
        <v>1045.11</v>
      </c>
      <c r="K8">
        <v>0.496864368569906</v>
      </c>
    </row>
    <row r="9" spans="1:11">
      <c r="A9" t="s">
        <v>149</v>
      </c>
      <c r="B9">
        <v>301.35</v>
      </c>
      <c r="C9">
        <v>298.47</v>
      </c>
      <c r="D9">
        <v>299.91</v>
      </c>
      <c r="E9">
        <v>1097.05</v>
      </c>
      <c r="F9">
        <v>0.00480144043212963</v>
      </c>
      <c r="G9">
        <v>177.12</v>
      </c>
      <c r="H9">
        <v>174.72</v>
      </c>
      <c r="I9">
        <v>176.09</v>
      </c>
      <c r="J9">
        <v>1231.55</v>
      </c>
      <c r="K9">
        <v>0.711340791640638</v>
      </c>
    </row>
    <row r="10" spans="1:11">
      <c r="A10" t="s">
        <v>150</v>
      </c>
      <c r="B10">
        <v>398.57</v>
      </c>
      <c r="C10">
        <v>395.15</v>
      </c>
      <c r="D10">
        <v>397.68</v>
      </c>
      <c r="E10">
        <v>1074.64</v>
      </c>
      <c r="F10">
        <v>0.00223798028565678</v>
      </c>
      <c r="G10">
        <v>254.28</v>
      </c>
      <c r="H10">
        <v>246.53</v>
      </c>
      <c r="I10">
        <v>253.41</v>
      </c>
      <c r="J10">
        <v>1124.6</v>
      </c>
      <c r="K10">
        <v>0.572826644568091</v>
      </c>
    </row>
    <row r="11" spans="1:11">
      <c r="A11" t="s">
        <v>151</v>
      </c>
      <c r="B11">
        <v>410.59</v>
      </c>
      <c r="C11">
        <v>406.16</v>
      </c>
      <c r="D11">
        <v>409.38</v>
      </c>
      <c r="E11">
        <v>916.8</v>
      </c>
      <c r="F11">
        <v>0.00295568909082021</v>
      </c>
      <c r="G11">
        <v>253.61</v>
      </c>
      <c r="H11">
        <v>253.47</v>
      </c>
      <c r="I11">
        <v>253.54</v>
      </c>
      <c r="J11">
        <v>1038.91</v>
      </c>
      <c r="K11">
        <v>0.619428886960637</v>
      </c>
    </row>
    <row r="12" spans="1:11">
      <c r="A12" t="s">
        <v>152</v>
      </c>
      <c r="B12">
        <v>352.43</v>
      </c>
      <c r="C12">
        <v>349.27</v>
      </c>
      <c r="D12">
        <v>350.85</v>
      </c>
      <c r="E12">
        <v>1115.08</v>
      </c>
      <c r="F12">
        <v>0.00450334900954819</v>
      </c>
      <c r="G12">
        <v>251.93</v>
      </c>
      <c r="H12">
        <v>244.16</v>
      </c>
      <c r="I12">
        <v>249.05</v>
      </c>
      <c r="J12">
        <v>1272.09</v>
      </c>
      <c r="K12">
        <v>0.415097370006023</v>
      </c>
    </row>
    <row r="13" spans="1:11">
      <c r="A13" t="s">
        <v>153</v>
      </c>
      <c r="B13">
        <v>415.91</v>
      </c>
      <c r="C13">
        <v>397.7</v>
      </c>
      <c r="D13">
        <v>413.81</v>
      </c>
      <c r="E13">
        <v>1150.1</v>
      </c>
      <c r="F13">
        <v>0.0050747927792949</v>
      </c>
      <c r="G13">
        <v>253.58</v>
      </c>
      <c r="H13">
        <v>247.82</v>
      </c>
      <c r="I13">
        <v>252.7</v>
      </c>
      <c r="J13">
        <v>1204.05</v>
      </c>
      <c r="K13">
        <v>0.645864661654135</v>
      </c>
    </row>
    <row r="14" spans="1:11">
      <c r="A14" t="s">
        <v>154</v>
      </c>
      <c r="B14">
        <v>429.39</v>
      </c>
      <c r="C14">
        <v>427.99</v>
      </c>
      <c r="D14">
        <v>428.69</v>
      </c>
      <c r="E14">
        <v>1083.08</v>
      </c>
      <c r="F14">
        <v>0.00163288156943243</v>
      </c>
      <c r="G14">
        <v>273.09</v>
      </c>
      <c r="H14">
        <v>253.8</v>
      </c>
      <c r="I14">
        <v>268.45</v>
      </c>
      <c r="J14">
        <v>1258.03</v>
      </c>
      <c r="K14">
        <v>0.599515738498789</v>
      </c>
    </row>
    <row r="15" spans="1:11">
      <c r="A15" t="s">
        <v>106</v>
      </c>
      <c r="B15">
        <v>334.344166666667</v>
      </c>
      <c r="C15">
        <v>328.605833333333</v>
      </c>
      <c r="D15">
        <v>332.711666666667</v>
      </c>
      <c r="E15">
        <v>931.95</v>
      </c>
      <c r="F15">
        <v>0.0052068355476867</v>
      </c>
      <c r="G15">
        <v>206.805833333333</v>
      </c>
      <c r="H15">
        <v>201.3425</v>
      </c>
      <c r="I15">
        <v>205.431666666667</v>
      </c>
      <c r="J15">
        <v>1026.66</v>
      </c>
      <c r="K15">
        <v>0.646122907912042</v>
      </c>
    </row>
    <row r="17" spans="1:11">
      <c r="A17" t="s">
        <v>155</v>
      </c>
      <c r="B17">
        <v>98.6</v>
      </c>
      <c r="C17">
        <v>96.6</v>
      </c>
      <c r="D17">
        <v>97.6</v>
      </c>
      <c r="E17">
        <v>580.35</v>
      </c>
      <c r="F17">
        <v>0.0102459016393443</v>
      </c>
      <c r="G17">
        <v>81.35</v>
      </c>
      <c r="H17">
        <v>80.97</v>
      </c>
      <c r="I17">
        <v>81.16</v>
      </c>
      <c r="J17">
        <v>664.4</v>
      </c>
      <c r="K17">
        <v>0.214884179398719</v>
      </c>
    </row>
    <row r="18" spans="1:11">
      <c r="A18" t="s">
        <v>156</v>
      </c>
      <c r="B18">
        <v>257.12</v>
      </c>
      <c r="C18">
        <v>254.7</v>
      </c>
      <c r="D18">
        <v>256.19</v>
      </c>
      <c r="E18">
        <v>708.6</v>
      </c>
      <c r="F18">
        <v>0.00363011827159533</v>
      </c>
      <c r="G18">
        <v>231.61</v>
      </c>
      <c r="H18">
        <v>231.28</v>
      </c>
      <c r="I18">
        <v>231.45</v>
      </c>
      <c r="J18">
        <v>867.82</v>
      </c>
      <c r="K18">
        <v>0.110909483689782</v>
      </c>
    </row>
    <row r="19" spans="1:11">
      <c r="A19" t="s">
        <v>157</v>
      </c>
      <c r="B19">
        <v>269.41</v>
      </c>
      <c r="C19">
        <v>268.22</v>
      </c>
      <c r="D19">
        <v>268.82</v>
      </c>
      <c r="E19">
        <v>748.41</v>
      </c>
      <c r="F19">
        <v>0.00219477717431751</v>
      </c>
      <c r="G19">
        <v>239.31</v>
      </c>
      <c r="H19">
        <v>238.98</v>
      </c>
      <c r="I19">
        <v>239.15</v>
      </c>
      <c r="J19">
        <v>814.06</v>
      </c>
      <c r="K19">
        <v>0.126531465607359</v>
      </c>
    </row>
    <row r="20" spans="1:11">
      <c r="A20" t="s">
        <v>158</v>
      </c>
      <c r="B20">
        <v>199.68</v>
      </c>
      <c r="C20">
        <v>197.3</v>
      </c>
      <c r="D20">
        <v>198.94</v>
      </c>
      <c r="E20">
        <v>824.06</v>
      </c>
      <c r="F20">
        <v>0.00371971448677998</v>
      </c>
      <c r="G20">
        <v>170.59</v>
      </c>
      <c r="H20">
        <v>170.4</v>
      </c>
      <c r="I20">
        <v>170.5</v>
      </c>
      <c r="J20">
        <v>941.03</v>
      </c>
      <c r="K20">
        <v>0.171143695014663</v>
      </c>
    </row>
    <row r="21" spans="1:11">
      <c r="A21" t="s">
        <v>159</v>
      </c>
      <c r="B21">
        <v>280.1</v>
      </c>
      <c r="C21">
        <v>279.26</v>
      </c>
      <c r="D21">
        <v>279.68</v>
      </c>
      <c r="E21">
        <v>909.9</v>
      </c>
      <c r="F21">
        <v>0.00150171624713965</v>
      </c>
      <c r="G21">
        <v>239.62</v>
      </c>
      <c r="H21">
        <v>238.88</v>
      </c>
      <c r="I21">
        <v>239.25</v>
      </c>
      <c r="J21">
        <v>1048.04</v>
      </c>
      <c r="K21">
        <v>0.170741901776385</v>
      </c>
    </row>
    <row r="22" spans="1:11">
      <c r="A22" t="s">
        <v>160</v>
      </c>
      <c r="B22">
        <v>338.56</v>
      </c>
      <c r="C22">
        <v>334</v>
      </c>
      <c r="D22">
        <v>337.19</v>
      </c>
      <c r="E22">
        <v>859.16</v>
      </c>
      <c r="F22">
        <v>0.00406299119190962</v>
      </c>
      <c r="G22">
        <v>312.13</v>
      </c>
      <c r="H22">
        <v>309.88</v>
      </c>
      <c r="I22">
        <v>311.01</v>
      </c>
      <c r="J22">
        <v>948.95</v>
      </c>
      <c r="K22">
        <v>0.0885823606957976</v>
      </c>
    </row>
    <row r="23" spans="1:11">
      <c r="A23" t="s">
        <v>161</v>
      </c>
      <c r="B23">
        <v>244.28</v>
      </c>
      <c r="C23">
        <v>240.26</v>
      </c>
      <c r="D23">
        <v>244.07</v>
      </c>
      <c r="E23">
        <v>1089.11</v>
      </c>
      <c r="F23">
        <v>0.00086040889908636</v>
      </c>
      <c r="G23">
        <v>219.76</v>
      </c>
      <c r="H23">
        <v>217.14</v>
      </c>
      <c r="I23">
        <v>218.45</v>
      </c>
      <c r="J23">
        <v>1212.38</v>
      </c>
      <c r="K23">
        <v>0.118242160677501</v>
      </c>
    </row>
    <row r="24" spans="1:11">
      <c r="A24" t="s">
        <v>162</v>
      </c>
      <c r="B24">
        <v>309.88</v>
      </c>
      <c r="C24">
        <v>299.31</v>
      </c>
      <c r="D24">
        <v>308.6</v>
      </c>
      <c r="E24">
        <v>1061.54</v>
      </c>
      <c r="F24">
        <v>0.00414776409591696</v>
      </c>
      <c r="G24">
        <v>287.52</v>
      </c>
      <c r="H24">
        <v>281.39</v>
      </c>
      <c r="I24">
        <v>285.46</v>
      </c>
      <c r="J24">
        <v>1150.99</v>
      </c>
      <c r="K24">
        <v>0.0855461360610944</v>
      </c>
    </row>
    <row r="25" spans="1:11">
      <c r="A25" t="s">
        <v>163</v>
      </c>
      <c r="B25">
        <v>343.07</v>
      </c>
      <c r="C25">
        <v>339.09</v>
      </c>
      <c r="D25">
        <v>342.03</v>
      </c>
      <c r="E25">
        <v>916.37</v>
      </c>
      <c r="F25">
        <v>0.00304066894716844</v>
      </c>
      <c r="G25">
        <v>316.49</v>
      </c>
      <c r="H25">
        <v>315.01</v>
      </c>
      <c r="I25">
        <v>315.75</v>
      </c>
      <c r="J25">
        <v>949.9</v>
      </c>
      <c r="K25">
        <v>0.0865241488519398</v>
      </c>
    </row>
    <row r="26" spans="1:11">
      <c r="A26" t="s">
        <v>164</v>
      </c>
      <c r="B26">
        <v>270.01</v>
      </c>
      <c r="C26">
        <v>262.54</v>
      </c>
      <c r="D26">
        <v>268.3</v>
      </c>
      <c r="E26">
        <v>1102.4</v>
      </c>
      <c r="F26">
        <v>0.0063734625419306</v>
      </c>
      <c r="G26">
        <v>257.72</v>
      </c>
      <c r="H26">
        <v>253.59</v>
      </c>
      <c r="I26">
        <v>255.66</v>
      </c>
      <c r="J26">
        <v>1125.67</v>
      </c>
      <c r="K26">
        <v>0.056129234139091</v>
      </c>
    </row>
    <row r="27" spans="1:11">
      <c r="A27" t="s">
        <v>165</v>
      </c>
      <c r="B27">
        <v>325.19</v>
      </c>
      <c r="C27">
        <v>325.19</v>
      </c>
      <c r="D27">
        <v>325.19</v>
      </c>
      <c r="E27">
        <v>1137.8</v>
      </c>
      <c r="F27">
        <v>0</v>
      </c>
      <c r="G27">
        <v>301.73</v>
      </c>
      <c r="H27">
        <v>298.33</v>
      </c>
      <c r="I27">
        <v>300.03</v>
      </c>
      <c r="J27">
        <v>1220.07</v>
      </c>
      <c r="K27">
        <v>0.0838582808385829</v>
      </c>
    </row>
    <row r="28" spans="1:11">
      <c r="A28" t="s">
        <v>166</v>
      </c>
      <c r="B28">
        <v>361.13</v>
      </c>
      <c r="C28">
        <v>358.38</v>
      </c>
      <c r="D28">
        <v>360.76</v>
      </c>
      <c r="E28">
        <v>1080.32</v>
      </c>
      <c r="F28">
        <v>0.00102561259563146</v>
      </c>
      <c r="G28">
        <v>331.58</v>
      </c>
      <c r="H28">
        <v>330.66</v>
      </c>
      <c r="I28">
        <v>331.12</v>
      </c>
      <c r="J28">
        <v>1183.46</v>
      </c>
      <c r="K28">
        <v>0.0906317951195941</v>
      </c>
    </row>
    <row r="29" spans="1:11">
      <c r="A29" t="s">
        <v>106</v>
      </c>
      <c r="B29">
        <v>274.7525</v>
      </c>
      <c r="C29">
        <v>271.2375</v>
      </c>
      <c r="D29">
        <v>273.9475</v>
      </c>
      <c r="E29">
        <v>918.17</v>
      </c>
      <c r="F29">
        <v>0.00293851924182556</v>
      </c>
      <c r="G29">
        <v>249.1175</v>
      </c>
      <c r="H29">
        <v>247.209166666667</v>
      </c>
      <c r="I29">
        <v>248.249166666667</v>
      </c>
      <c r="J29">
        <v>1010.56</v>
      </c>
      <c r="K29">
        <v>0.116977070155876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opLeftCell="B30" workbookViewId="0">
      <selection activeCell="K1" sqref="K1"/>
    </sheetView>
  </sheetViews>
  <sheetFormatPr defaultColWidth="8.73148148148148" defaultRowHeight="14.4"/>
  <cols>
    <col min="1" max="1" width="23.4537037037037" customWidth="1"/>
    <col min="2" max="2" width="14"/>
    <col min="3" max="3" width="12.9074074074074"/>
    <col min="4" max="4" width="12.8148148148148"/>
    <col min="5" max="5" width="22.0925925925926" customWidth="1"/>
    <col min="6" max="6" width="14"/>
    <col min="7" max="7" width="14.0925925925926" customWidth="1"/>
    <col min="9" max="9" width="14"/>
    <col min="10" max="11" width="12.8148148148148"/>
    <col min="13" max="14" width="12.8148148148148"/>
    <col min="15" max="16" width="14"/>
    <col min="17" max="17" width="12.9074074074074"/>
    <col min="18" max="18" width="12.8148148148148"/>
    <col min="19" max="19" width="12.9074074074074"/>
    <col min="20" max="20" width="12.7314814814815" customWidth="1"/>
  </cols>
  <sheetData>
    <row r="1" customFormat="1" spans="1:16">
      <c r="A1" t="s">
        <v>0</v>
      </c>
      <c r="B1" t="s">
        <v>167</v>
      </c>
      <c r="G1" t="s">
        <v>3</v>
      </c>
      <c r="K1" t="s">
        <v>1</v>
      </c>
      <c r="P1" t="s">
        <v>168</v>
      </c>
    </row>
    <row r="2" customFormat="1" spans="1:20">
      <c r="A2" s="1"/>
      <c r="B2" s="24" t="s">
        <v>11</v>
      </c>
      <c r="C2" s="24" t="s">
        <v>12</v>
      </c>
      <c r="D2" s="24" t="s">
        <v>38</v>
      </c>
      <c r="E2" t="s">
        <v>66</v>
      </c>
      <c r="G2" s="24" t="s">
        <v>11</v>
      </c>
      <c r="H2" s="24" t="s">
        <v>12</v>
      </c>
      <c r="I2" s="24" t="s">
        <v>38</v>
      </c>
      <c r="J2" t="s">
        <v>66</v>
      </c>
      <c r="K2" s="1" t="s">
        <v>8</v>
      </c>
      <c r="L2" s="1" t="s">
        <v>9</v>
      </c>
      <c r="M2" s="1" t="s">
        <v>10</v>
      </c>
      <c r="N2" s="1" t="s">
        <v>2</v>
      </c>
      <c r="O2" s="1" t="s">
        <v>38</v>
      </c>
      <c r="P2" s="1" t="s">
        <v>8</v>
      </c>
      <c r="Q2" s="1" t="s">
        <v>9</v>
      </c>
      <c r="R2" s="1" t="s">
        <v>10</v>
      </c>
      <c r="S2" s="1" t="s">
        <v>38</v>
      </c>
      <c r="T2" s="1" t="s">
        <v>66</v>
      </c>
    </row>
    <row r="3" spans="1:20">
      <c r="A3" s="1" t="s">
        <v>169</v>
      </c>
      <c r="B3">
        <v>19.68</v>
      </c>
      <c r="C3">
        <v>19.68</v>
      </c>
      <c r="D3" s="25">
        <v>0</v>
      </c>
      <c r="E3" s="11">
        <v>17.93</v>
      </c>
      <c r="G3">
        <v>19.68</v>
      </c>
      <c r="H3">
        <v>19.68</v>
      </c>
      <c r="I3" s="25">
        <v>0</v>
      </c>
      <c r="J3" s="11">
        <v>3.41</v>
      </c>
      <c r="K3" t="s">
        <v>80</v>
      </c>
      <c r="L3" t="s">
        <v>80</v>
      </c>
      <c r="M3" t="s">
        <v>80</v>
      </c>
      <c r="N3" t="s">
        <v>80</v>
      </c>
      <c r="O3" t="s">
        <v>80</v>
      </c>
      <c r="P3" t="s">
        <v>80</v>
      </c>
      <c r="Q3" t="s">
        <v>80</v>
      </c>
      <c r="R3" t="s">
        <v>80</v>
      </c>
      <c r="S3" t="s">
        <v>80</v>
      </c>
      <c r="T3" t="s">
        <v>80</v>
      </c>
    </row>
    <row r="4" spans="1:20">
      <c r="A4" s="1" t="s">
        <v>170</v>
      </c>
      <c r="B4">
        <v>20.49</v>
      </c>
      <c r="C4">
        <v>20.49</v>
      </c>
      <c r="D4" s="25">
        <v>0</v>
      </c>
      <c r="E4" s="11">
        <v>7.33</v>
      </c>
      <c r="G4">
        <v>20.49</v>
      </c>
      <c r="H4">
        <v>20.49</v>
      </c>
      <c r="I4" s="25">
        <v>0</v>
      </c>
      <c r="J4" s="11">
        <v>12.27</v>
      </c>
      <c r="K4" t="s">
        <v>80</v>
      </c>
      <c r="L4" t="s">
        <v>80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</row>
    <row r="5" spans="1:20">
      <c r="A5" s="1" t="s">
        <v>171</v>
      </c>
      <c r="B5">
        <v>20.49</v>
      </c>
      <c r="C5">
        <v>20.49</v>
      </c>
      <c r="D5" s="25">
        <v>0</v>
      </c>
      <c r="E5" s="11">
        <v>7.14</v>
      </c>
      <c r="G5">
        <v>20.49</v>
      </c>
      <c r="H5">
        <v>20.49</v>
      </c>
      <c r="I5" s="25">
        <v>0</v>
      </c>
      <c r="J5" s="11">
        <v>11.84</v>
      </c>
      <c r="K5" t="s">
        <v>80</v>
      </c>
      <c r="L5" t="s">
        <v>80</v>
      </c>
      <c r="M5" t="s">
        <v>80</v>
      </c>
      <c r="N5" t="s">
        <v>80</v>
      </c>
      <c r="O5" t="s">
        <v>80</v>
      </c>
      <c r="P5" t="s">
        <v>80</v>
      </c>
      <c r="Q5" t="s">
        <v>80</v>
      </c>
      <c r="R5" t="s">
        <v>80</v>
      </c>
      <c r="S5" t="s">
        <v>80</v>
      </c>
      <c r="T5" t="s">
        <v>80</v>
      </c>
    </row>
    <row r="6" spans="1:20">
      <c r="A6" s="1" t="s">
        <v>172</v>
      </c>
      <c r="B6">
        <v>20.49</v>
      </c>
      <c r="C6">
        <v>20.49</v>
      </c>
      <c r="D6" s="25">
        <v>0</v>
      </c>
      <c r="E6" s="11">
        <v>7.76</v>
      </c>
      <c r="G6">
        <v>20.49</v>
      </c>
      <c r="H6">
        <v>20.49</v>
      </c>
      <c r="I6" s="25">
        <v>0</v>
      </c>
      <c r="J6" s="11">
        <v>6.03</v>
      </c>
      <c r="K6" t="s">
        <v>80</v>
      </c>
      <c r="L6" t="s">
        <v>80</v>
      </c>
      <c r="M6" t="s">
        <v>80</v>
      </c>
      <c r="N6" t="s">
        <v>80</v>
      </c>
      <c r="O6" t="s">
        <v>80</v>
      </c>
      <c r="P6" t="s">
        <v>80</v>
      </c>
      <c r="Q6" t="s">
        <v>80</v>
      </c>
      <c r="R6" t="s">
        <v>80</v>
      </c>
      <c r="S6" t="s">
        <v>80</v>
      </c>
      <c r="T6" t="s">
        <v>80</v>
      </c>
    </row>
    <row r="7" spans="1:20">
      <c r="A7" s="1" t="s">
        <v>173</v>
      </c>
      <c r="B7">
        <v>20.49</v>
      </c>
      <c r="C7">
        <v>20.49</v>
      </c>
      <c r="D7" s="25">
        <v>0</v>
      </c>
      <c r="E7" s="11">
        <v>5.16</v>
      </c>
      <c r="G7">
        <v>20.49</v>
      </c>
      <c r="H7">
        <v>20.49</v>
      </c>
      <c r="I7" s="25">
        <v>0</v>
      </c>
      <c r="J7" s="11">
        <v>5.89</v>
      </c>
      <c r="K7" t="s">
        <v>80</v>
      </c>
      <c r="L7" t="s">
        <v>80</v>
      </c>
      <c r="M7" t="s">
        <v>80</v>
      </c>
      <c r="N7" t="s">
        <v>80</v>
      </c>
      <c r="O7" t="s">
        <v>80</v>
      </c>
      <c r="P7" t="s">
        <v>80</v>
      </c>
      <c r="Q7" t="s">
        <v>80</v>
      </c>
      <c r="R7" t="s">
        <v>80</v>
      </c>
      <c r="S7" t="s">
        <v>80</v>
      </c>
      <c r="T7" t="s">
        <v>80</v>
      </c>
    </row>
    <row r="8" spans="1:20">
      <c r="A8" s="1" t="s">
        <v>174</v>
      </c>
      <c r="B8">
        <v>20.49</v>
      </c>
      <c r="C8">
        <v>20.49</v>
      </c>
      <c r="D8" s="25">
        <v>0</v>
      </c>
      <c r="E8" s="11">
        <v>8.01</v>
      </c>
      <c r="G8">
        <v>20.49</v>
      </c>
      <c r="H8">
        <v>20.49</v>
      </c>
      <c r="I8" s="25">
        <v>0</v>
      </c>
      <c r="J8" s="11">
        <v>7.51</v>
      </c>
      <c r="K8" t="s">
        <v>80</v>
      </c>
      <c r="L8" t="s">
        <v>80</v>
      </c>
      <c r="M8" t="s">
        <v>80</v>
      </c>
      <c r="N8" t="s">
        <v>80</v>
      </c>
      <c r="O8" t="s">
        <v>80</v>
      </c>
      <c r="P8" t="s">
        <v>80</v>
      </c>
      <c r="Q8" t="s">
        <v>80</v>
      </c>
      <c r="R8" t="s">
        <v>80</v>
      </c>
      <c r="S8" t="s">
        <v>80</v>
      </c>
      <c r="T8" t="s">
        <v>80</v>
      </c>
    </row>
    <row r="9" spans="1:20">
      <c r="A9" s="1" t="s">
        <v>175</v>
      </c>
      <c r="B9">
        <v>20.49</v>
      </c>
      <c r="C9">
        <v>20.49</v>
      </c>
      <c r="D9" s="25">
        <v>0</v>
      </c>
      <c r="E9" s="11">
        <v>5.68</v>
      </c>
      <c r="G9">
        <v>20.49</v>
      </c>
      <c r="H9">
        <v>20.49</v>
      </c>
      <c r="I9" s="25">
        <v>0</v>
      </c>
      <c r="J9" s="11">
        <v>4.83</v>
      </c>
      <c r="K9" t="s">
        <v>80</v>
      </c>
      <c r="L9" t="s">
        <v>80</v>
      </c>
      <c r="M9" t="s">
        <v>80</v>
      </c>
      <c r="N9" t="s">
        <v>80</v>
      </c>
      <c r="O9" t="s">
        <v>80</v>
      </c>
      <c r="P9" t="s">
        <v>80</v>
      </c>
      <c r="Q9" t="s">
        <v>80</v>
      </c>
      <c r="R9" t="s">
        <v>80</v>
      </c>
      <c r="S9" t="s">
        <v>80</v>
      </c>
      <c r="T9" t="s">
        <v>80</v>
      </c>
    </row>
    <row r="10" spans="1:20">
      <c r="A10" s="1" t="s">
        <v>176</v>
      </c>
      <c r="B10">
        <v>20.49</v>
      </c>
      <c r="C10">
        <v>20.49</v>
      </c>
      <c r="D10" s="25">
        <v>0</v>
      </c>
      <c r="E10" s="11">
        <v>3.51</v>
      </c>
      <c r="G10">
        <v>20.49</v>
      </c>
      <c r="H10">
        <v>20.49</v>
      </c>
      <c r="I10" s="25">
        <v>0</v>
      </c>
      <c r="J10" s="11">
        <v>4.92</v>
      </c>
      <c r="K10" t="s">
        <v>80</v>
      </c>
      <c r="L10" t="s">
        <v>80</v>
      </c>
      <c r="M10" t="s">
        <v>80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  <c r="T10" t="s">
        <v>80</v>
      </c>
    </row>
    <row r="11" spans="1:20">
      <c r="A11" s="1" t="s">
        <v>177</v>
      </c>
      <c r="B11">
        <v>20.49</v>
      </c>
      <c r="C11">
        <v>20.49</v>
      </c>
      <c r="D11" s="25">
        <v>0</v>
      </c>
      <c r="E11" s="11">
        <v>6.42</v>
      </c>
      <c r="G11">
        <v>20.49</v>
      </c>
      <c r="H11">
        <v>20.49</v>
      </c>
      <c r="I11" s="25">
        <v>0</v>
      </c>
      <c r="J11" s="11">
        <v>3.68</v>
      </c>
      <c r="K11" t="s">
        <v>80</v>
      </c>
      <c r="L11" t="s">
        <v>80</v>
      </c>
      <c r="M11" t="s">
        <v>80</v>
      </c>
      <c r="N11" t="s">
        <v>80</v>
      </c>
      <c r="O11" t="s">
        <v>80</v>
      </c>
      <c r="P11" t="s">
        <v>80</v>
      </c>
      <c r="Q11" t="s">
        <v>80</v>
      </c>
      <c r="R11" t="s">
        <v>80</v>
      </c>
      <c r="S11" t="s">
        <v>80</v>
      </c>
      <c r="T11" t="s">
        <v>80</v>
      </c>
    </row>
    <row r="12" spans="1:20">
      <c r="A12" s="1" t="s">
        <v>178</v>
      </c>
      <c r="B12">
        <v>20.49</v>
      </c>
      <c r="C12">
        <v>20.49</v>
      </c>
      <c r="D12" s="25">
        <v>0</v>
      </c>
      <c r="E12" s="11">
        <v>3.36</v>
      </c>
      <c r="G12">
        <v>20.49</v>
      </c>
      <c r="H12">
        <v>20.49</v>
      </c>
      <c r="I12" s="25">
        <v>0</v>
      </c>
      <c r="J12" s="11">
        <v>4.31</v>
      </c>
      <c r="K12" t="s">
        <v>80</v>
      </c>
      <c r="L12" t="s">
        <v>80</v>
      </c>
      <c r="M12" t="s">
        <v>80</v>
      </c>
      <c r="N12" t="s">
        <v>80</v>
      </c>
      <c r="O12" t="s">
        <v>80</v>
      </c>
      <c r="P12" t="s">
        <v>80</v>
      </c>
      <c r="Q12" t="s">
        <v>80</v>
      </c>
      <c r="R12" t="s">
        <v>80</v>
      </c>
      <c r="S12" t="s">
        <v>80</v>
      </c>
      <c r="T12" t="s">
        <v>80</v>
      </c>
    </row>
    <row r="13" spans="1:20">
      <c r="A13" s="1" t="s">
        <v>179</v>
      </c>
      <c r="B13">
        <v>20.49</v>
      </c>
      <c r="C13">
        <v>20.49</v>
      </c>
      <c r="D13" s="25">
        <v>0</v>
      </c>
      <c r="E13" s="11">
        <v>2.18</v>
      </c>
      <c r="G13">
        <v>20.49</v>
      </c>
      <c r="H13">
        <v>20.49</v>
      </c>
      <c r="I13" s="25">
        <v>0</v>
      </c>
      <c r="J13" s="11">
        <v>2.01</v>
      </c>
      <c r="K13" t="s">
        <v>80</v>
      </c>
      <c r="L13" t="s">
        <v>80</v>
      </c>
      <c r="M13" t="s">
        <v>80</v>
      </c>
      <c r="N13" t="s">
        <v>80</v>
      </c>
      <c r="O13" t="s">
        <v>80</v>
      </c>
      <c r="P13" t="s">
        <v>80</v>
      </c>
      <c r="Q13" t="s">
        <v>80</v>
      </c>
      <c r="R13" t="s">
        <v>80</v>
      </c>
      <c r="S13" t="s">
        <v>80</v>
      </c>
      <c r="T13" t="s">
        <v>80</v>
      </c>
    </row>
    <row r="14" spans="1:20">
      <c r="A14" s="1" t="s">
        <v>180</v>
      </c>
      <c r="B14">
        <v>20.49</v>
      </c>
      <c r="C14">
        <v>20.49</v>
      </c>
      <c r="D14" s="25">
        <v>0</v>
      </c>
      <c r="E14" s="11">
        <v>3.81</v>
      </c>
      <c r="G14">
        <v>20.49</v>
      </c>
      <c r="H14">
        <v>20.49</v>
      </c>
      <c r="I14" s="25">
        <v>0</v>
      </c>
      <c r="J14" s="11">
        <v>3.53</v>
      </c>
      <c r="K14" t="s">
        <v>80</v>
      </c>
      <c r="L14" t="s">
        <v>80</v>
      </c>
      <c r="M14" t="s">
        <v>80</v>
      </c>
      <c r="N14" t="s">
        <v>80</v>
      </c>
      <c r="O14" t="s">
        <v>80</v>
      </c>
      <c r="P14" t="s">
        <v>80</v>
      </c>
      <c r="Q14" t="s">
        <v>80</v>
      </c>
      <c r="R14" t="s">
        <v>80</v>
      </c>
      <c r="S14" t="s">
        <v>80</v>
      </c>
      <c r="T14" t="s">
        <v>80</v>
      </c>
    </row>
    <row r="15" spans="1:20">
      <c r="A15" s="1" t="s">
        <v>106</v>
      </c>
      <c r="B15" s="12">
        <f t="shared" ref="B15:H15" si="0">AVERAGE(B3:B14)</f>
        <v>20.4225</v>
      </c>
      <c r="C15" s="12">
        <f t="shared" si="0"/>
        <v>20.4225</v>
      </c>
      <c r="D15" s="25">
        <v>0</v>
      </c>
      <c r="E15" s="11">
        <f t="shared" si="0"/>
        <v>6.52416666666667</v>
      </c>
      <c r="G15" s="12">
        <f t="shared" si="0"/>
        <v>20.4225</v>
      </c>
      <c r="H15" s="12">
        <f t="shared" si="0"/>
        <v>20.4225</v>
      </c>
      <c r="I15" s="25">
        <v>0</v>
      </c>
      <c r="J15" s="26">
        <f>AVERAGE(J3:J14)</f>
        <v>5.8525</v>
      </c>
      <c r="K15" t="s">
        <v>80</v>
      </c>
      <c r="L15" t="s">
        <v>80</v>
      </c>
      <c r="M15" t="s">
        <v>80</v>
      </c>
      <c r="N15" t="s">
        <v>80</v>
      </c>
      <c r="O15" t="s">
        <v>80</v>
      </c>
      <c r="P15" t="s">
        <v>80</v>
      </c>
      <c r="Q15" t="s">
        <v>80</v>
      </c>
      <c r="R15" t="s">
        <v>80</v>
      </c>
      <c r="S15" t="s">
        <v>80</v>
      </c>
      <c r="T15" t="s">
        <v>80</v>
      </c>
    </row>
    <row r="17" spans="1:20">
      <c r="A17" s="1" t="s">
        <v>181</v>
      </c>
      <c r="B17">
        <v>11.79</v>
      </c>
      <c r="C17">
        <v>11.79</v>
      </c>
      <c r="D17" s="12">
        <f t="shared" ref="D17:D29" si="1">AVERAGE(B17:C17)</f>
        <v>11.79</v>
      </c>
      <c r="E17" s="11">
        <v>4.31</v>
      </c>
      <c r="G17">
        <v>11.79</v>
      </c>
      <c r="H17" s="12">
        <f t="shared" ref="H17:H29" si="2">AVERAGE(F17:G17)</f>
        <v>11.79</v>
      </c>
      <c r="I17" s="12">
        <v>0</v>
      </c>
      <c r="J17" s="13">
        <v>7.11</v>
      </c>
      <c r="K17" t="s">
        <v>80</v>
      </c>
      <c r="L17" t="s">
        <v>80</v>
      </c>
      <c r="M17" t="s">
        <v>80</v>
      </c>
      <c r="N17" t="s">
        <v>80</v>
      </c>
      <c r="O17" t="s">
        <v>80</v>
      </c>
      <c r="P17" t="s">
        <v>80</v>
      </c>
      <c r="Q17" t="s">
        <v>80</v>
      </c>
      <c r="R17" t="s">
        <v>80</v>
      </c>
      <c r="S17" t="s">
        <v>80</v>
      </c>
      <c r="T17" t="s">
        <v>80</v>
      </c>
    </row>
    <row r="18" spans="1:20">
      <c r="A18" s="1" t="s">
        <v>182</v>
      </c>
      <c r="B18">
        <v>13.09</v>
      </c>
      <c r="C18">
        <v>13.09</v>
      </c>
      <c r="D18" s="12">
        <f t="shared" si="1"/>
        <v>13.09</v>
      </c>
      <c r="E18" s="11">
        <v>5.18</v>
      </c>
      <c r="G18">
        <v>13.09</v>
      </c>
      <c r="H18" s="12">
        <f t="shared" si="2"/>
        <v>13.09</v>
      </c>
      <c r="I18" s="12">
        <v>0</v>
      </c>
      <c r="J18" s="13">
        <v>3.72</v>
      </c>
      <c r="K18" t="s">
        <v>80</v>
      </c>
      <c r="L18" t="s">
        <v>80</v>
      </c>
      <c r="M18" t="s">
        <v>80</v>
      </c>
      <c r="N18" t="s">
        <v>80</v>
      </c>
      <c r="O18" t="s">
        <v>80</v>
      </c>
      <c r="P18" t="s">
        <v>80</v>
      </c>
      <c r="Q18" t="s">
        <v>80</v>
      </c>
      <c r="R18" t="s">
        <v>80</v>
      </c>
      <c r="S18" t="s">
        <v>80</v>
      </c>
      <c r="T18" t="s">
        <v>80</v>
      </c>
    </row>
    <row r="19" spans="1:20">
      <c r="A19" s="1" t="s">
        <v>183</v>
      </c>
      <c r="B19">
        <v>13.09</v>
      </c>
      <c r="C19">
        <v>13.09</v>
      </c>
      <c r="D19" s="12">
        <f t="shared" si="1"/>
        <v>13.09</v>
      </c>
      <c r="E19" s="11">
        <v>4.58</v>
      </c>
      <c r="G19">
        <v>13.09</v>
      </c>
      <c r="H19" s="12">
        <f t="shared" si="2"/>
        <v>13.09</v>
      </c>
      <c r="I19" s="12">
        <v>0</v>
      </c>
      <c r="J19" s="13">
        <v>4.68</v>
      </c>
      <c r="K19" t="s">
        <v>80</v>
      </c>
      <c r="L19" t="s">
        <v>80</v>
      </c>
      <c r="M19" t="s">
        <v>80</v>
      </c>
      <c r="N19" t="s">
        <v>80</v>
      </c>
      <c r="O19" t="s">
        <v>80</v>
      </c>
      <c r="P19" t="s">
        <v>80</v>
      </c>
      <c r="Q19" t="s">
        <v>80</v>
      </c>
      <c r="R19" t="s">
        <v>80</v>
      </c>
      <c r="S19" t="s">
        <v>80</v>
      </c>
      <c r="T19" t="s">
        <v>80</v>
      </c>
    </row>
    <row r="20" spans="1:20">
      <c r="A20" s="1" t="s">
        <v>184</v>
      </c>
      <c r="B20">
        <v>13.53</v>
      </c>
      <c r="C20">
        <v>13.53</v>
      </c>
      <c r="D20" s="12">
        <f t="shared" si="1"/>
        <v>13.53</v>
      </c>
      <c r="E20" s="11">
        <v>4.91</v>
      </c>
      <c r="G20">
        <v>13.53</v>
      </c>
      <c r="H20" s="12">
        <f t="shared" si="2"/>
        <v>13.53</v>
      </c>
      <c r="I20" s="12">
        <v>0</v>
      </c>
      <c r="J20" s="13">
        <v>4.02</v>
      </c>
      <c r="K20" t="s">
        <v>80</v>
      </c>
      <c r="L20" t="s">
        <v>80</v>
      </c>
      <c r="M20" t="s">
        <v>80</v>
      </c>
      <c r="N20" t="s">
        <v>80</v>
      </c>
      <c r="O20" t="s">
        <v>80</v>
      </c>
      <c r="P20" t="s">
        <v>80</v>
      </c>
      <c r="Q20" t="s">
        <v>80</v>
      </c>
      <c r="R20" t="s">
        <v>80</v>
      </c>
      <c r="S20" t="s">
        <v>80</v>
      </c>
      <c r="T20" t="s">
        <v>80</v>
      </c>
    </row>
    <row r="21" spans="1:20">
      <c r="A21" s="1" t="s">
        <v>185</v>
      </c>
      <c r="B21">
        <v>13.53</v>
      </c>
      <c r="C21">
        <v>13.53</v>
      </c>
      <c r="D21" s="12">
        <f t="shared" si="1"/>
        <v>13.53</v>
      </c>
      <c r="E21" s="11">
        <v>4.98</v>
      </c>
      <c r="G21">
        <v>13.53</v>
      </c>
      <c r="H21" s="12">
        <f t="shared" si="2"/>
        <v>13.53</v>
      </c>
      <c r="I21" s="12">
        <v>0</v>
      </c>
      <c r="J21" s="13">
        <v>3.2</v>
      </c>
      <c r="K21" t="s">
        <v>80</v>
      </c>
      <c r="L21" t="s">
        <v>80</v>
      </c>
      <c r="M21" t="s">
        <v>80</v>
      </c>
      <c r="N21" t="s">
        <v>80</v>
      </c>
      <c r="O21" t="s">
        <v>80</v>
      </c>
      <c r="P21" t="s">
        <v>80</v>
      </c>
      <c r="Q21" t="s">
        <v>80</v>
      </c>
      <c r="R21" t="s">
        <v>80</v>
      </c>
      <c r="S21" t="s">
        <v>80</v>
      </c>
      <c r="T21" t="s">
        <v>80</v>
      </c>
    </row>
    <row r="22" spans="1:20">
      <c r="A22" s="1" t="s">
        <v>186</v>
      </c>
      <c r="B22">
        <v>13.53</v>
      </c>
      <c r="C22">
        <v>13.53</v>
      </c>
      <c r="D22" s="12">
        <f t="shared" si="1"/>
        <v>13.53</v>
      </c>
      <c r="E22" s="11">
        <v>4.56</v>
      </c>
      <c r="G22">
        <v>13.53</v>
      </c>
      <c r="H22" s="12">
        <f t="shared" si="2"/>
        <v>13.53</v>
      </c>
      <c r="I22" s="12">
        <v>0</v>
      </c>
      <c r="J22" s="13">
        <v>4.19</v>
      </c>
      <c r="K22" t="s">
        <v>80</v>
      </c>
      <c r="L22" t="s">
        <v>80</v>
      </c>
      <c r="M22" t="s">
        <v>80</v>
      </c>
      <c r="N22" t="s">
        <v>80</v>
      </c>
      <c r="O22" t="s">
        <v>80</v>
      </c>
      <c r="P22" t="s">
        <v>80</v>
      </c>
      <c r="Q22" t="s">
        <v>80</v>
      </c>
      <c r="R22" t="s">
        <v>80</v>
      </c>
      <c r="S22" t="s">
        <v>80</v>
      </c>
      <c r="T22" t="s">
        <v>80</v>
      </c>
    </row>
    <row r="23" spans="1:20">
      <c r="A23" s="1" t="s">
        <v>187</v>
      </c>
      <c r="B23">
        <v>13.59</v>
      </c>
      <c r="C23">
        <v>13.59</v>
      </c>
      <c r="D23" s="12">
        <f t="shared" si="1"/>
        <v>13.59</v>
      </c>
      <c r="E23" s="11">
        <v>4.49</v>
      </c>
      <c r="G23">
        <v>13.59</v>
      </c>
      <c r="H23" s="12">
        <f t="shared" si="2"/>
        <v>13.59</v>
      </c>
      <c r="I23" s="12">
        <v>0</v>
      </c>
      <c r="J23" s="13">
        <v>1.62</v>
      </c>
      <c r="K23" t="s">
        <v>80</v>
      </c>
      <c r="L23" t="s">
        <v>80</v>
      </c>
      <c r="M23" t="s">
        <v>80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</row>
    <row r="24" spans="1:20">
      <c r="A24" s="1" t="s">
        <v>188</v>
      </c>
      <c r="B24">
        <v>13.59</v>
      </c>
      <c r="C24">
        <v>13.59</v>
      </c>
      <c r="D24" s="12">
        <f t="shared" si="1"/>
        <v>13.59</v>
      </c>
      <c r="E24" s="11">
        <v>4.95</v>
      </c>
      <c r="G24">
        <v>13.59</v>
      </c>
      <c r="H24" s="12">
        <f t="shared" si="2"/>
        <v>13.59</v>
      </c>
      <c r="I24" s="12">
        <v>0</v>
      </c>
      <c r="J24" s="13">
        <v>1.74</v>
      </c>
      <c r="K24" t="s">
        <v>80</v>
      </c>
      <c r="L24" t="s">
        <v>80</v>
      </c>
      <c r="M24" t="s">
        <v>80</v>
      </c>
      <c r="N24" t="s">
        <v>80</v>
      </c>
      <c r="O24" t="s">
        <v>80</v>
      </c>
      <c r="P24" t="s">
        <v>80</v>
      </c>
      <c r="Q24" t="s">
        <v>80</v>
      </c>
      <c r="R24" t="s">
        <v>80</v>
      </c>
      <c r="S24" t="s">
        <v>80</v>
      </c>
      <c r="T24" t="s">
        <v>80</v>
      </c>
    </row>
    <row r="25" spans="1:20">
      <c r="A25" s="1" t="s">
        <v>189</v>
      </c>
      <c r="B25">
        <v>13.59</v>
      </c>
      <c r="C25">
        <v>13.59</v>
      </c>
      <c r="D25" s="12">
        <f t="shared" si="1"/>
        <v>13.59</v>
      </c>
      <c r="E25" s="11">
        <v>4.69</v>
      </c>
      <c r="G25">
        <v>13.59</v>
      </c>
      <c r="H25" s="12">
        <f t="shared" si="2"/>
        <v>13.59</v>
      </c>
      <c r="I25" s="12">
        <v>0</v>
      </c>
      <c r="J25" s="13">
        <v>1.69</v>
      </c>
      <c r="K25" t="s">
        <v>80</v>
      </c>
      <c r="L25" t="s">
        <v>80</v>
      </c>
      <c r="M25" t="s">
        <v>80</v>
      </c>
      <c r="N25" t="s">
        <v>80</v>
      </c>
      <c r="O25" t="s">
        <v>80</v>
      </c>
      <c r="P25" t="s">
        <v>80</v>
      </c>
      <c r="Q25" t="s">
        <v>80</v>
      </c>
      <c r="R25" t="s">
        <v>80</v>
      </c>
      <c r="S25" t="s">
        <v>80</v>
      </c>
      <c r="T25" t="s">
        <v>80</v>
      </c>
    </row>
    <row r="26" spans="1:20">
      <c r="A26" s="1" t="s">
        <v>190</v>
      </c>
      <c r="B26">
        <v>13.59</v>
      </c>
      <c r="C26">
        <v>13.59</v>
      </c>
      <c r="D26" s="12">
        <f t="shared" si="1"/>
        <v>13.59</v>
      </c>
      <c r="E26" s="11">
        <v>4.73</v>
      </c>
      <c r="G26">
        <v>13.59</v>
      </c>
      <c r="H26" s="12">
        <f t="shared" si="2"/>
        <v>13.59</v>
      </c>
      <c r="I26" s="12">
        <v>0</v>
      </c>
      <c r="J26" s="13">
        <v>2.38</v>
      </c>
      <c r="K26" t="s">
        <v>80</v>
      </c>
      <c r="L26" t="s">
        <v>80</v>
      </c>
      <c r="M26" t="s">
        <v>80</v>
      </c>
      <c r="N26" t="s">
        <v>80</v>
      </c>
      <c r="O26" t="s">
        <v>80</v>
      </c>
      <c r="P26" t="s">
        <v>80</v>
      </c>
      <c r="Q26" t="s">
        <v>80</v>
      </c>
      <c r="R26" t="s">
        <v>80</v>
      </c>
      <c r="S26" t="s">
        <v>80</v>
      </c>
      <c r="T26" t="s">
        <v>80</v>
      </c>
    </row>
    <row r="27" spans="1:20">
      <c r="A27" s="1" t="s">
        <v>191</v>
      </c>
      <c r="B27">
        <v>13.59</v>
      </c>
      <c r="C27">
        <v>13.59</v>
      </c>
      <c r="D27" s="12">
        <f t="shared" si="1"/>
        <v>13.59</v>
      </c>
      <c r="E27" s="11">
        <v>4.46</v>
      </c>
      <c r="G27">
        <v>13.59</v>
      </c>
      <c r="H27" s="12">
        <f t="shared" si="2"/>
        <v>13.59</v>
      </c>
      <c r="I27" s="12">
        <v>0</v>
      </c>
      <c r="J27" s="13">
        <v>3.15</v>
      </c>
      <c r="K27" t="s">
        <v>80</v>
      </c>
      <c r="L27" t="s">
        <v>80</v>
      </c>
      <c r="M27" t="s">
        <v>80</v>
      </c>
      <c r="N27" t="s">
        <v>80</v>
      </c>
      <c r="O27" t="s">
        <v>80</v>
      </c>
      <c r="P27" t="s">
        <v>80</v>
      </c>
      <c r="Q27" t="s">
        <v>80</v>
      </c>
      <c r="R27" t="s">
        <v>80</v>
      </c>
      <c r="S27" t="s">
        <v>80</v>
      </c>
      <c r="T27" t="s">
        <v>80</v>
      </c>
    </row>
    <row r="28" spans="1:20">
      <c r="A28" s="1" t="s">
        <v>192</v>
      </c>
      <c r="B28">
        <v>13.59</v>
      </c>
      <c r="C28">
        <v>13.59</v>
      </c>
      <c r="D28" s="12">
        <f t="shared" si="1"/>
        <v>13.59</v>
      </c>
      <c r="E28" s="11">
        <v>4.83</v>
      </c>
      <c r="G28">
        <v>13.59</v>
      </c>
      <c r="H28" s="12">
        <f t="shared" si="2"/>
        <v>13.59</v>
      </c>
      <c r="I28" s="12">
        <v>0</v>
      </c>
      <c r="J28" s="13">
        <v>2.45</v>
      </c>
      <c r="K28" t="s">
        <v>80</v>
      </c>
      <c r="L28" t="s">
        <v>80</v>
      </c>
      <c r="M28" t="s">
        <v>80</v>
      </c>
      <c r="N28" t="s">
        <v>80</v>
      </c>
      <c r="O28" t="s">
        <v>80</v>
      </c>
      <c r="P28" t="s">
        <v>80</v>
      </c>
      <c r="Q28" t="s">
        <v>80</v>
      </c>
      <c r="R28" t="s">
        <v>80</v>
      </c>
      <c r="S28" t="s">
        <v>80</v>
      </c>
      <c r="T28" t="s">
        <v>80</v>
      </c>
    </row>
    <row r="29" spans="1:20">
      <c r="A29" s="1" t="s">
        <v>106</v>
      </c>
      <c r="B29" s="12">
        <f t="shared" ref="B29:G29" si="3">AVERAGE(B17:B28)</f>
        <v>13.3416666666667</v>
      </c>
      <c r="C29" s="12">
        <f t="shared" si="3"/>
        <v>13.3416666666667</v>
      </c>
      <c r="D29" s="12">
        <f t="shared" si="1"/>
        <v>13.3416666666667</v>
      </c>
      <c r="E29">
        <f t="shared" si="3"/>
        <v>4.7225</v>
      </c>
      <c r="G29" s="12">
        <f t="shared" si="3"/>
        <v>13.3416666666667</v>
      </c>
      <c r="H29" s="12">
        <f t="shared" si="2"/>
        <v>13.3416666666667</v>
      </c>
      <c r="I29" s="12">
        <v>0</v>
      </c>
      <c r="J29" s="26">
        <f>AVERAGE(J17:J28)</f>
        <v>3.32916666666667</v>
      </c>
      <c r="K29" t="s">
        <v>80</v>
      </c>
      <c r="L29" t="s">
        <v>80</v>
      </c>
      <c r="M29" t="s">
        <v>80</v>
      </c>
      <c r="N29" t="s">
        <v>80</v>
      </c>
      <c r="O29" t="s">
        <v>80</v>
      </c>
      <c r="P29" t="s">
        <v>80</v>
      </c>
      <c r="Q29" t="s">
        <v>80</v>
      </c>
      <c r="R29" t="s">
        <v>80</v>
      </c>
      <c r="S29" t="s">
        <v>80</v>
      </c>
      <c r="T29" t="s">
        <v>80</v>
      </c>
    </row>
    <row r="31" customFormat="1" spans="1:20">
      <c r="A31" s="1" t="s">
        <v>193</v>
      </c>
      <c r="B31" t="s">
        <v>80</v>
      </c>
      <c r="C31" t="s">
        <v>80</v>
      </c>
      <c r="D31" t="s">
        <v>80</v>
      </c>
      <c r="E31">
        <v>7200</v>
      </c>
      <c r="G31" t="s">
        <v>80</v>
      </c>
      <c r="H31" t="s">
        <v>80</v>
      </c>
      <c r="I31" t="s">
        <v>80</v>
      </c>
      <c r="J31">
        <v>7662.14</v>
      </c>
      <c r="K31">
        <v>73.67</v>
      </c>
      <c r="L31">
        <v>73.27</v>
      </c>
      <c r="M31" s="13">
        <v>73.47</v>
      </c>
      <c r="N31" s="13">
        <v>30.35</v>
      </c>
      <c r="O31" t="s">
        <v>80</v>
      </c>
      <c r="P31">
        <v>68.23</v>
      </c>
      <c r="Q31">
        <v>67.48</v>
      </c>
      <c r="R31">
        <v>67.27</v>
      </c>
      <c r="S31" t="s">
        <v>80</v>
      </c>
      <c r="T31">
        <v>10.07</v>
      </c>
    </row>
    <row r="32" customFormat="1" spans="1:20">
      <c r="A32" s="1" t="s">
        <v>194</v>
      </c>
      <c r="B32" t="s">
        <v>80</v>
      </c>
      <c r="C32" t="s">
        <v>80</v>
      </c>
      <c r="D32" t="s">
        <v>80</v>
      </c>
      <c r="E32">
        <v>7212.27</v>
      </c>
      <c r="G32">
        <v>79.43</v>
      </c>
      <c r="H32">
        <v>87.32</v>
      </c>
      <c r="I32">
        <v>0.099332745813924</v>
      </c>
      <c r="J32">
        <v>6402.04</v>
      </c>
      <c r="K32">
        <v>85.85</v>
      </c>
      <c r="L32">
        <v>83.96</v>
      </c>
      <c r="M32" s="13">
        <v>84.905</v>
      </c>
      <c r="N32" s="13">
        <v>21.23</v>
      </c>
      <c r="O32">
        <v>0.0284435545609798</v>
      </c>
      <c r="P32">
        <v>68.66</v>
      </c>
      <c r="Q32">
        <v>64.89</v>
      </c>
      <c r="R32">
        <v>66.63</v>
      </c>
      <c r="S32">
        <v>0.310520786432538</v>
      </c>
      <c r="T32">
        <v>29.79</v>
      </c>
    </row>
    <row r="33" customFormat="1" spans="1:20">
      <c r="A33" s="1" t="s">
        <v>195</v>
      </c>
      <c r="B33" t="s">
        <v>80</v>
      </c>
      <c r="C33" t="s">
        <v>80</v>
      </c>
      <c r="D33" t="s">
        <v>80</v>
      </c>
      <c r="E33">
        <v>7200</v>
      </c>
      <c r="G33" t="s">
        <v>80</v>
      </c>
      <c r="H33" t="s">
        <v>80</v>
      </c>
      <c r="I33" t="s">
        <v>80</v>
      </c>
      <c r="J33">
        <v>6636</v>
      </c>
      <c r="K33">
        <v>85.5</v>
      </c>
      <c r="L33" s="1">
        <v>84.92</v>
      </c>
      <c r="M33" s="13">
        <v>85.21</v>
      </c>
      <c r="N33" s="13">
        <v>20.37</v>
      </c>
      <c r="O33" t="s">
        <v>80</v>
      </c>
      <c r="P33">
        <v>76.14</v>
      </c>
      <c r="Q33">
        <v>69.47</v>
      </c>
      <c r="R33">
        <v>72.805</v>
      </c>
      <c r="S33" t="s">
        <v>80</v>
      </c>
      <c r="T33">
        <v>40.34</v>
      </c>
    </row>
    <row r="34" customFormat="1" spans="1:20">
      <c r="A34" s="1" t="s">
        <v>196</v>
      </c>
      <c r="B34">
        <v>53.47</v>
      </c>
      <c r="C34">
        <v>95.34</v>
      </c>
      <c r="D34">
        <v>0.783055919207032</v>
      </c>
      <c r="E34">
        <v>7200</v>
      </c>
      <c r="G34">
        <v>85.96</v>
      </c>
      <c r="H34">
        <v>95.34</v>
      </c>
      <c r="I34">
        <v>0.109120521172639</v>
      </c>
      <c r="J34">
        <v>1004.58</v>
      </c>
      <c r="K34">
        <v>90.97</v>
      </c>
      <c r="L34">
        <v>90.91</v>
      </c>
      <c r="M34" s="13">
        <v>90.94</v>
      </c>
      <c r="N34" s="13">
        <v>19.91</v>
      </c>
      <c r="O34">
        <v>0.0483835495931384</v>
      </c>
      <c r="P34">
        <v>74.04</v>
      </c>
      <c r="Q34">
        <v>73.01</v>
      </c>
      <c r="R34">
        <v>73.35</v>
      </c>
      <c r="S34">
        <v>0.299795501022495</v>
      </c>
      <c r="T34">
        <v>13.33</v>
      </c>
    </row>
    <row r="35" customFormat="1" spans="1:20">
      <c r="A35" s="1" t="s">
        <v>197</v>
      </c>
      <c r="B35">
        <v>57.04</v>
      </c>
      <c r="C35">
        <v>95.34</v>
      </c>
      <c r="D35">
        <v>0.671458625525947</v>
      </c>
      <c r="E35">
        <v>7200</v>
      </c>
      <c r="G35">
        <v>83.58</v>
      </c>
      <c r="H35">
        <v>95.34</v>
      </c>
      <c r="I35">
        <v>0.14070351758794</v>
      </c>
      <c r="J35">
        <v>4893.75</v>
      </c>
      <c r="K35">
        <v>92.37</v>
      </c>
      <c r="L35">
        <v>92</v>
      </c>
      <c r="M35" s="13">
        <v>92.185</v>
      </c>
      <c r="N35" s="13">
        <v>18.13</v>
      </c>
      <c r="O35">
        <v>0.0342246569398492</v>
      </c>
      <c r="P35">
        <v>84.88</v>
      </c>
      <c r="Q35">
        <v>82.96</v>
      </c>
      <c r="R35">
        <v>83.03</v>
      </c>
      <c r="S35">
        <v>0.14825966518126</v>
      </c>
      <c r="T35">
        <v>25.31</v>
      </c>
    </row>
    <row r="36" customFormat="1" spans="1:20">
      <c r="A36" s="1" t="s">
        <v>198</v>
      </c>
      <c r="B36">
        <v>74.04</v>
      </c>
      <c r="C36">
        <v>92.34</v>
      </c>
      <c r="D36">
        <v>0.247163695299838</v>
      </c>
      <c r="E36">
        <v>7200</v>
      </c>
      <c r="G36">
        <v>86.51</v>
      </c>
      <c r="H36">
        <v>92.34</v>
      </c>
      <c r="I36">
        <v>0.06739105305745</v>
      </c>
      <c r="J36">
        <v>6653.52</v>
      </c>
      <c r="K36">
        <v>92.51</v>
      </c>
      <c r="L36">
        <v>92.31</v>
      </c>
      <c r="M36" s="13">
        <v>92.41</v>
      </c>
      <c r="N36" s="13">
        <v>16.98</v>
      </c>
      <c r="O36">
        <v>-0.000757493777729609</v>
      </c>
      <c r="P36">
        <v>85.46</v>
      </c>
      <c r="Q36">
        <v>80.37</v>
      </c>
      <c r="R36">
        <v>82.82</v>
      </c>
      <c r="S36">
        <v>0.114948080173871</v>
      </c>
      <c r="T36">
        <v>21.38</v>
      </c>
    </row>
    <row r="37" customFormat="1" spans="1:20">
      <c r="A37" s="1" t="s">
        <v>199</v>
      </c>
      <c r="B37">
        <v>70.72</v>
      </c>
      <c r="C37">
        <v>94.11</v>
      </c>
      <c r="D37">
        <v>0.330740950226244</v>
      </c>
      <c r="E37">
        <v>7200</v>
      </c>
      <c r="G37">
        <v>87.12</v>
      </c>
      <c r="H37">
        <v>94.11</v>
      </c>
      <c r="I37">
        <v>0.0802341597796143</v>
      </c>
      <c r="J37">
        <v>7197.82</v>
      </c>
      <c r="K37">
        <v>92.73</v>
      </c>
      <c r="L37">
        <v>92.49</v>
      </c>
      <c r="M37" s="13">
        <v>92.61</v>
      </c>
      <c r="N37" s="13">
        <v>18.83</v>
      </c>
      <c r="O37">
        <v>0.0161969549724652</v>
      </c>
      <c r="P37">
        <v>74.12</v>
      </c>
      <c r="Q37">
        <v>66.92</v>
      </c>
      <c r="R37">
        <v>70.52</v>
      </c>
      <c r="S37">
        <v>0.334515031196823</v>
      </c>
      <c r="T37">
        <v>20.67</v>
      </c>
    </row>
    <row r="38" customFormat="1" spans="1:20">
      <c r="A38" s="1" t="s">
        <v>200</v>
      </c>
      <c r="B38">
        <v>74.44</v>
      </c>
      <c r="C38">
        <v>96.34</v>
      </c>
      <c r="D38">
        <v>0.294196668457818</v>
      </c>
      <c r="E38">
        <v>7200</v>
      </c>
      <c r="G38">
        <v>89.07</v>
      </c>
      <c r="H38">
        <v>96.34</v>
      </c>
      <c r="I38">
        <v>0.0816211968114967</v>
      </c>
      <c r="J38">
        <v>10007.36</v>
      </c>
      <c r="K38">
        <v>92.77</v>
      </c>
      <c r="L38">
        <v>92.77</v>
      </c>
      <c r="M38" s="13">
        <v>92.77</v>
      </c>
      <c r="N38" s="12">
        <v>18.39</v>
      </c>
      <c r="O38">
        <v>0.0384822679745608</v>
      </c>
      <c r="P38">
        <v>88.25</v>
      </c>
      <c r="Q38">
        <v>81.68</v>
      </c>
      <c r="R38">
        <v>84.48</v>
      </c>
      <c r="S38">
        <v>0.140388257575758</v>
      </c>
      <c r="T38">
        <v>32.78</v>
      </c>
    </row>
    <row r="39" customFormat="1" spans="1:20">
      <c r="A39" s="1" t="s">
        <v>201</v>
      </c>
      <c r="B39">
        <v>94.88</v>
      </c>
      <c r="C39">
        <v>96.02</v>
      </c>
      <c r="D39">
        <v>0.0120151770657673</v>
      </c>
      <c r="E39">
        <v>7200</v>
      </c>
      <c r="G39" s="13">
        <v>88.37</v>
      </c>
      <c r="H39">
        <v>96.02</v>
      </c>
      <c r="I39">
        <v>0.0865970081936407</v>
      </c>
      <c r="J39">
        <v>8121.99</v>
      </c>
      <c r="K39">
        <v>92.77</v>
      </c>
      <c r="L39">
        <v>92.77</v>
      </c>
      <c r="M39" s="13">
        <v>92.77</v>
      </c>
      <c r="N39" s="13">
        <v>21.39</v>
      </c>
      <c r="O39">
        <v>0.0350328770076533</v>
      </c>
      <c r="P39">
        <v>72.02</v>
      </c>
      <c r="Q39">
        <v>72.01</v>
      </c>
      <c r="R39">
        <v>72.015</v>
      </c>
      <c r="S39">
        <v>0.333333333333333</v>
      </c>
      <c r="T39">
        <v>22.38</v>
      </c>
    </row>
    <row r="40" customFormat="1" spans="1:20">
      <c r="A40" s="1" t="s">
        <v>202</v>
      </c>
      <c r="B40">
        <v>83.16</v>
      </c>
      <c r="C40">
        <v>95.34</v>
      </c>
      <c r="D40">
        <v>0.146464646464647</v>
      </c>
      <c r="E40">
        <v>7200</v>
      </c>
      <c r="G40">
        <v>88.75</v>
      </c>
      <c r="H40">
        <v>95.34</v>
      </c>
      <c r="I40">
        <v>0.0742535211267606</v>
      </c>
      <c r="J40">
        <v>5406.68</v>
      </c>
      <c r="K40">
        <v>92.77</v>
      </c>
      <c r="L40">
        <v>92.77</v>
      </c>
      <c r="M40" s="13">
        <v>92.77</v>
      </c>
      <c r="N40" s="13">
        <v>21.09</v>
      </c>
      <c r="O40">
        <v>0.0277029212029752</v>
      </c>
      <c r="P40">
        <v>88.31</v>
      </c>
      <c r="Q40">
        <v>84.32</v>
      </c>
      <c r="R40">
        <v>86.03</v>
      </c>
      <c r="S40">
        <v>0.108218063466233</v>
      </c>
      <c r="T40">
        <v>78.94</v>
      </c>
    </row>
    <row r="41" customFormat="1" spans="1:20">
      <c r="A41" s="1" t="s">
        <v>203</v>
      </c>
      <c r="B41">
        <v>72.57</v>
      </c>
      <c r="C41">
        <v>98.22</v>
      </c>
      <c r="D41">
        <v>0.353451839603142</v>
      </c>
      <c r="E41">
        <v>7200</v>
      </c>
      <c r="G41">
        <v>86.21</v>
      </c>
      <c r="H41">
        <v>98.22</v>
      </c>
      <c r="I41">
        <v>0.139310984804547</v>
      </c>
      <c r="J41">
        <v>1004.52</v>
      </c>
      <c r="K41">
        <v>92.77</v>
      </c>
      <c r="L41">
        <v>92.77</v>
      </c>
      <c r="M41" s="13">
        <v>92.77</v>
      </c>
      <c r="N41" s="13">
        <v>21.4</v>
      </c>
      <c r="O41">
        <v>0.0587474399051418</v>
      </c>
      <c r="P41">
        <v>84.49</v>
      </c>
      <c r="Q41">
        <v>75.11</v>
      </c>
      <c r="R41">
        <v>79.32</v>
      </c>
      <c r="S41">
        <v>0.238275340393343</v>
      </c>
      <c r="T41">
        <v>40.93</v>
      </c>
    </row>
    <row r="42" customFormat="1" spans="1:20">
      <c r="A42" s="1" t="s">
        <v>204</v>
      </c>
      <c r="B42">
        <v>86.83</v>
      </c>
      <c r="C42">
        <v>98.34</v>
      </c>
      <c r="D42">
        <v>0.132557871703328</v>
      </c>
      <c r="E42">
        <v>7200</v>
      </c>
      <c r="G42">
        <v>84.3</v>
      </c>
      <c r="H42">
        <v>98.34</v>
      </c>
      <c r="I42">
        <v>0.166548042704626</v>
      </c>
      <c r="J42">
        <v>5711.57</v>
      </c>
      <c r="K42">
        <v>92.77</v>
      </c>
      <c r="L42">
        <v>92.77</v>
      </c>
      <c r="M42" s="13">
        <v>92.77</v>
      </c>
      <c r="N42" s="13">
        <v>22.56</v>
      </c>
      <c r="O42">
        <v>0.0600409615177321</v>
      </c>
      <c r="P42">
        <v>74.57</v>
      </c>
      <c r="Q42">
        <v>69.22</v>
      </c>
      <c r="R42">
        <v>71.63</v>
      </c>
      <c r="S42">
        <v>0.372888454558146</v>
      </c>
      <c r="T42">
        <v>57.14</v>
      </c>
    </row>
    <row r="43" customFormat="1" spans="1:20">
      <c r="A43" s="1" t="s">
        <v>106</v>
      </c>
      <c r="B43">
        <v>74.1277777777778</v>
      </c>
      <c r="C43">
        <v>95.71</v>
      </c>
      <c r="D43">
        <v>0.29114891703515</v>
      </c>
      <c r="E43">
        <v>7201.0225</v>
      </c>
      <c r="G43">
        <v>85.9297627810446</v>
      </c>
      <c r="H43">
        <v>94.871</v>
      </c>
      <c r="I43">
        <v>0.104511275105264</v>
      </c>
      <c r="J43">
        <v>5891.83083333333</v>
      </c>
      <c r="K43" s="3">
        <f t="shared" ref="K43:N43" si="4">AVERAGE(K31:K42)</f>
        <v>89.7875</v>
      </c>
      <c r="L43" s="3">
        <f t="shared" si="4"/>
        <v>89.4758333333333</v>
      </c>
      <c r="M43">
        <f>AVERAGE(K43:L43)</f>
        <v>89.6316666666667</v>
      </c>
      <c r="N43">
        <f t="shared" si="4"/>
        <v>20.8858333333333</v>
      </c>
      <c r="O43">
        <v>0.0346497689896766</v>
      </c>
      <c r="P43">
        <v>78.2641666666667</v>
      </c>
      <c r="Q43">
        <v>73.9533333333333</v>
      </c>
      <c r="R43">
        <v>75.825</v>
      </c>
      <c r="S43">
        <v>0.24011425133338</v>
      </c>
      <c r="T43">
        <v>32.755</v>
      </c>
    </row>
    <row r="45" spans="1:20">
      <c r="A45" s="1" t="s">
        <v>205</v>
      </c>
      <c r="B45" t="s">
        <v>80</v>
      </c>
      <c r="C45" t="s">
        <v>80</v>
      </c>
      <c r="D45" t="s">
        <v>80</v>
      </c>
      <c r="E45" t="s">
        <v>80</v>
      </c>
      <c r="G45" t="s">
        <v>80</v>
      </c>
      <c r="H45" t="s">
        <v>80</v>
      </c>
      <c r="I45" t="s">
        <v>80</v>
      </c>
      <c r="J45" t="s">
        <v>80</v>
      </c>
      <c r="K45" s="1">
        <v>80.6</v>
      </c>
      <c r="L45" s="1">
        <v>80.47</v>
      </c>
      <c r="M45" s="1">
        <v>80.54</v>
      </c>
      <c r="N45" s="17">
        <v>196.7</v>
      </c>
      <c r="O45" s="17">
        <v>0.00074</v>
      </c>
      <c r="P45" s="1">
        <v>67.8</v>
      </c>
      <c r="Q45" s="1">
        <v>63.2</v>
      </c>
      <c r="R45" s="17">
        <v>65.5</v>
      </c>
      <c r="S45" s="17">
        <f t="shared" ref="S45:S56" si="5">(K45-R45)/R45</f>
        <v>0.230534351145038</v>
      </c>
      <c r="T45" s="17">
        <v>280.2</v>
      </c>
    </row>
    <row r="46" spans="1:20">
      <c r="A46" s="1" t="s">
        <v>206</v>
      </c>
      <c r="B46" t="s">
        <v>80</v>
      </c>
      <c r="C46" t="s">
        <v>80</v>
      </c>
      <c r="D46" t="s">
        <v>80</v>
      </c>
      <c r="E46" t="s">
        <v>80</v>
      </c>
      <c r="G46" t="s">
        <v>80</v>
      </c>
      <c r="H46" t="s">
        <v>80</v>
      </c>
      <c r="I46" t="s">
        <v>80</v>
      </c>
      <c r="J46" t="s">
        <v>80</v>
      </c>
      <c r="K46" s="1">
        <v>140.88</v>
      </c>
      <c r="L46" s="1">
        <v>140</v>
      </c>
      <c r="M46" s="1">
        <v>140.37</v>
      </c>
      <c r="N46" s="17">
        <v>498.87</v>
      </c>
      <c r="O46" s="17">
        <v>0.00363</v>
      </c>
      <c r="P46" s="1">
        <v>125</v>
      </c>
      <c r="Q46" s="1">
        <v>122.3</v>
      </c>
      <c r="R46" s="17">
        <v>123.65</v>
      </c>
      <c r="S46" s="17">
        <f t="shared" si="5"/>
        <v>0.139344925192074</v>
      </c>
      <c r="T46" s="17">
        <v>525.37</v>
      </c>
    </row>
    <row r="47" spans="1:20">
      <c r="A47" s="1" t="s">
        <v>207</v>
      </c>
      <c r="B47" t="s">
        <v>80</v>
      </c>
      <c r="C47" t="s">
        <v>80</v>
      </c>
      <c r="D47" t="s">
        <v>80</v>
      </c>
      <c r="E47" t="s">
        <v>80</v>
      </c>
      <c r="G47" t="s">
        <v>80</v>
      </c>
      <c r="H47" t="s">
        <v>80</v>
      </c>
      <c r="I47" t="s">
        <v>80</v>
      </c>
      <c r="J47" t="s">
        <v>80</v>
      </c>
      <c r="K47" s="1">
        <v>164.97</v>
      </c>
      <c r="L47" s="1">
        <v>164.58</v>
      </c>
      <c r="M47" s="1">
        <v>164.64</v>
      </c>
      <c r="N47" s="17">
        <v>419.13</v>
      </c>
      <c r="O47" s="17">
        <v>0.002</v>
      </c>
      <c r="P47" s="1">
        <v>148.22</v>
      </c>
      <c r="Q47" s="1">
        <v>147.04</v>
      </c>
      <c r="R47" s="17">
        <v>147.63</v>
      </c>
      <c r="S47" s="17">
        <f t="shared" si="5"/>
        <v>0.117455801666328</v>
      </c>
      <c r="T47" s="17">
        <v>502.35</v>
      </c>
    </row>
    <row r="48" spans="1:20">
      <c r="A48" s="1" t="s">
        <v>208</v>
      </c>
      <c r="B48" t="s">
        <v>80</v>
      </c>
      <c r="C48" t="s">
        <v>80</v>
      </c>
      <c r="D48" t="s">
        <v>80</v>
      </c>
      <c r="E48" t="s">
        <v>80</v>
      </c>
      <c r="G48" t="s">
        <v>80</v>
      </c>
      <c r="H48" t="s">
        <v>80</v>
      </c>
      <c r="I48" t="s">
        <v>80</v>
      </c>
      <c r="J48" t="s">
        <v>80</v>
      </c>
      <c r="K48" s="1">
        <v>117.54</v>
      </c>
      <c r="L48" s="1">
        <v>116.22</v>
      </c>
      <c r="M48" s="1">
        <v>117.18</v>
      </c>
      <c r="N48" s="17">
        <v>145.53</v>
      </c>
      <c r="O48" s="17">
        <v>0.00307</v>
      </c>
      <c r="P48" s="1">
        <v>114.72</v>
      </c>
      <c r="Q48" s="1">
        <v>110.07</v>
      </c>
      <c r="R48" s="17">
        <v>112.395</v>
      </c>
      <c r="S48" s="17">
        <f t="shared" si="5"/>
        <v>0.0457760576538103</v>
      </c>
      <c r="T48" s="17">
        <v>203.54</v>
      </c>
    </row>
    <row r="49" spans="1:20">
      <c r="A49" s="1" t="s">
        <v>209</v>
      </c>
      <c r="B49" t="s">
        <v>80</v>
      </c>
      <c r="C49" t="s">
        <v>80</v>
      </c>
      <c r="D49" t="s">
        <v>80</v>
      </c>
      <c r="E49" t="s">
        <v>80</v>
      </c>
      <c r="G49" t="s">
        <v>80</v>
      </c>
      <c r="H49" t="s">
        <v>80</v>
      </c>
      <c r="I49" t="s">
        <v>80</v>
      </c>
      <c r="J49" t="s">
        <v>80</v>
      </c>
      <c r="K49" s="1">
        <v>177.5</v>
      </c>
      <c r="L49" s="1">
        <v>175.13</v>
      </c>
      <c r="M49" s="1">
        <v>176.83</v>
      </c>
      <c r="N49" s="17">
        <v>278.86</v>
      </c>
      <c r="O49" s="17">
        <v>0.00379</v>
      </c>
      <c r="P49" s="1">
        <v>160.56</v>
      </c>
      <c r="Q49" s="1">
        <v>156.42</v>
      </c>
      <c r="R49" s="17">
        <v>158.49</v>
      </c>
      <c r="S49" s="17">
        <f t="shared" si="5"/>
        <v>0.119944475992176</v>
      </c>
      <c r="T49" s="17">
        <v>332.37</v>
      </c>
    </row>
    <row r="50" spans="1:20">
      <c r="A50" s="1" t="s">
        <v>210</v>
      </c>
      <c r="B50" t="s">
        <v>80</v>
      </c>
      <c r="C50" t="s">
        <v>80</v>
      </c>
      <c r="D50" t="s">
        <v>80</v>
      </c>
      <c r="E50" t="s">
        <v>80</v>
      </c>
      <c r="G50" t="s">
        <v>80</v>
      </c>
      <c r="H50" t="s">
        <v>80</v>
      </c>
      <c r="I50" t="s">
        <v>80</v>
      </c>
      <c r="J50" t="s">
        <v>80</v>
      </c>
      <c r="K50" s="1">
        <v>189.02</v>
      </c>
      <c r="L50" s="1">
        <v>184.45</v>
      </c>
      <c r="M50" s="1">
        <v>187.74</v>
      </c>
      <c r="N50" s="17">
        <v>365.17</v>
      </c>
      <c r="O50" s="17">
        <v>0.00682</v>
      </c>
      <c r="P50" s="1">
        <v>170.44</v>
      </c>
      <c r="Q50" s="1">
        <v>168.08</v>
      </c>
      <c r="R50" s="17">
        <v>169.26</v>
      </c>
      <c r="S50" s="17">
        <f t="shared" si="5"/>
        <v>0.116743471582181</v>
      </c>
      <c r="T50" s="17">
        <v>420.85</v>
      </c>
    </row>
    <row r="51" spans="1:20">
      <c r="A51" s="1" t="s">
        <v>211</v>
      </c>
      <c r="B51" t="s">
        <v>80</v>
      </c>
      <c r="C51" t="s">
        <v>80</v>
      </c>
      <c r="D51" t="s">
        <v>80</v>
      </c>
      <c r="E51" t="s">
        <v>80</v>
      </c>
      <c r="G51" t="s">
        <v>80</v>
      </c>
      <c r="H51" t="s">
        <v>80</v>
      </c>
      <c r="I51" t="s">
        <v>80</v>
      </c>
      <c r="J51" t="s">
        <v>80</v>
      </c>
      <c r="K51" s="1">
        <v>138.22</v>
      </c>
      <c r="L51" s="1">
        <v>137.09</v>
      </c>
      <c r="M51" s="1">
        <v>138.06</v>
      </c>
      <c r="N51" s="17">
        <v>286.62</v>
      </c>
      <c r="O51" s="17">
        <v>0.00116</v>
      </c>
      <c r="P51" s="1">
        <v>128.97</v>
      </c>
      <c r="Q51" s="1">
        <v>126.93</v>
      </c>
      <c r="R51" s="17">
        <v>127.95</v>
      </c>
      <c r="S51" s="17">
        <f t="shared" si="5"/>
        <v>0.0802657288003126</v>
      </c>
      <c r="T51" s="17">
        <v>314.98</v>
      </c>
    </row>
    <row r="52" spans="1:20">
      <c r="A52" s="1" t="s">
        <v>212</v>
      </c>
      <c r="B52" t="s">
        <v>80</v>
      </c>
      <c r="C52" t="s">
        <v>80</v>
      </c>
      <c r="D52" t="s">
        <v>80</v>
      </c>
      <c r="E52" t="s">
        <v>80</v>
      </c>
      <c r="G52" t="s">
        <v>80</v>
      </c>
      <c r="H52" t="s">
        <v>80</v>
      </c>
      <c r="I52" t="s">
        <v>80</v>
      </c>
      <c r="J52" t="s">
        <v>80</v>
      </c>
      <c r="K52" s="1">
        <v>196.24</v>
      </c>
      <c r="L52" s="1">
        <v>196.19</v>
      </c>
      <c r="M52" s="1">
        <v>196.22</v>
      </c>
      <c r="N52" s="17">
        <v>338.15</v>
      </c>
      <c r="O52" s="17">
        <v>0.0001</v>
      </c>
      <c r="P52" s="1">
        <v>179.4</v>
      </c>
      <c r="Q52" s="1">
        <v>178.18</v>
      </c>
      <c r="R52" s="17">
        <v>178.79</v>
      </c>
      <c r="S52" s="17">
        <f t="shared" si="5"/>
        <v>0.0976005369427821</v>
      </c>
      <c r="T52" s="17">
        <v>417.03</v>
      </c>
    </row>
    <row r="53" spans="1:20">
      <c r="A53" s="1" t="s">
        <v>213</v>
      </c>
      <c r="B53" t="s">
        <v>80</v>
      </c>
      <c r="C53" t="s">
        <v>80</v>
      </c>
      <c r="D53" t="s">
        <v>80</v>
      </c>
      <c r="E53" t="s">
        <v>80</v>
      </c>
      <c r="G53" t="s">
        <v>80</v>
      </c>
      <c r="H53" t="s">
        <v>80</v>
      </c>
      <c r="I53" t="s">
        <v>80</v>
      </c>
      <c r="J53" t="s">
        <v>80</v>
      </c>
      <c r="K53" s="1">
        <v>196.66</v>
      </c>
      <c r="L53" s="1">
        <v>196.66</v>
      </c>
      <c r="M53" s="1">
        <v>196.66</v>
      </c>
      <c r="N53" s="17">
        <v>291.88</v>
      </c>
      <c r="O53" s="17">
        <v>0</v>
      </c>
      <c r="P53" s="1">
        <v>165.96</v>
      </c>
      <c r="Q53" s="1">
        <v>164.9</v>
      </c>
      <c r="R53" s="17">
        <v>165.43</v>
      </c>
      <c r="S53" s="17">
        <f t="shared" si="5"/>
        <v>0.18878075318866</v>
      </c>
      <c r="T53" s="17">
        <v>333.23</v>
      </c>
    </row>
    <row r="54" spans="1:20">
      <c r="A54" s="1" t="s">
        <v>214</v>
      </c>
      <c r="B54" t="s">
        <v>80</v>
      </c>
      <c r="C54" t="s">
        <v>80</v>
      </c>
      <c r="D54" t="s">
        <v>80</v>
      </c>
      <c r="E54" t="s">
        <v>80</v>
      </c>
      <c r="G54" t="s">
        <v>80</v>
      </c>
      <c r="H54" t="s">
        <v>80</v>
      </c>
      <c r="I54" t="s">
        <v>80</v>
      </c>
      <c r="J54" t="s">
        <v>80</v>
      </c>
      <c r="K54" s="1">
        <v>156.53</v>
      </c>
      <c r="L54" s="1">
        <v>155.84</v>
      </c>
      <c r="M54" s="1">
        <v>156.19</v>
      </c>
      <c r="N54" s="17">
        <v>812.58</v>
      </c>
      <c r="O54" s="17">
        <v>0.00218</v>
      </c>
      <c r="P54" s="1">
        <v>146.29</v>
      </c>
      <c r="Q54" s="1">
        <v>145.12</v>
      </c>
      <c r="R54" s="17">
        <v>145.705</v>
      </c>
      <c r="S54" s="17">
        <f t="shared" si="5"/>
        <v>0.0742939501046634</v>
      </c>
      <c r="T54" s="17">
        <v>900.81</v>
      </c>
    </row>
    <row r="55" spans="1:20">
      <c r="A55" s="1" t="s">
        <v>215</v>
      </c>
      <c r="B55" t="s">
        <v>80</v>
      </c>
      <c r="C55" t="s">
        <v>80</v>
      </c>
      <c r="D55" t="s">
        <v>80</v>
      </c>
      <c r="E55" t="s">
        <v>80</v>
      </c>
      <c r="G55" t="s">
        <v>80</v>
      </c>
      <c r="H55" t="s">
        <v>80</v>
      </c>
      <c r="I55" t="s">
        <v>80</v>
      </c>
      <c r="J55" t="s">
        <v>80</v>
      </c>
      <c r="K55" s="1">
        <v>196.66</v>
      </c>
      <c r="L55" s="1">
        <v>196.64</v>
      </c>
      <c r="M55" s="1">
        <v>196.65</v>
      </c>
      <c r="N55" s="17">
        <v>525.34</v>
      </c>
      <c r="O55" s="17">
        <v>5e-5</v>
      </c>
      <c r="P55" s="1">
        <v>179.5</v>
      </c>
      <c r="Q55" s="1">
        <v>173.1</v>
      </c>
      <c r="R55" s="17">
        <v>176.3</v>
      </c>
      <c r="S55" s="17">
        <f t="shared" si="5"/>
        <v>0.115484968803176</v>
      </c>
      <c r="T55" s="17">
        <v>567.21</v>
      </c>
    </row>
    <row r="56" spans="1:20">
      <c r="A56" s="1" t="s">
        <v>216</v>
      </c>
      <c r="B56" t="s">
        <v>80</v>
      </c>
      <c r="C56" t="s">
        <v>80</v>
      </c>
      <c r="D56" t="s">
        <v>80</v>
      </c>
      <c r="E56" t="s">
        <v>80</v>
      </c>
      <c r="G56" t="s">
        <v>80</v>
      </c>
      <c r="H56" t="s">
        <v>80</v>
      </c>
      <c r="I56" t="s">
        <v>80</v>
      </c>
      <c r="J56" t="s">
        <v>80</v>
      </c>
      <c r="K56" s="1">
        <v>196.66</v>
      </c>
      <c r="L56" s="1">
        <v>196.66</v>
      </c>
      <c r="M56" s="1">
        <v>196.66</v>
      </c>
      <c r="N56" s="17">
        <v>600.97</v>
      </c>
      <c r="O56" s="17">
        <v>0</v>
      </c>
      <c r="P56" s="1">
        <v>181.5</v>
      </c>
      <c r="Q56" s="1">
        <v>180.11</v>
      </c>
      <c r="R56" s="17">
        <v>180.805</v>
      </c>
      <c r="S56" s="17">
        <f t="shared" si="5"/>
        <v>0.0876911589834351</v>
      </c>
      <c r="T56" s="17">
        <v>642.64</v>
      </c>
    </row>
    <row r="57" spans="1:20">
      <c r="A57" s="1" t="s">
        <v>106</v>
      </c>
      <c r="K57" s="1">
        <f t="shared" ref="K57:T57" si="6">AVERAGE(K45:K56)</f>
        <v>162.623333333333</v>
      </c>
      <c r="L57" s="1">
        <f t="shared" si="6"/>
        <v>161.660833333333</v>
      </c>
      <c r="M57" s="1">
        <f t="shared" si="6"/>
        <v>162.311666666667</v>
      </c>
      <c r="N57" s="1">
        <f t="shared" si="6"/>
        <v>396.65</v>
      </c>
      <c r="O57" s="1">
        <f t="shared" si="6"/>
        <v>0.00196166666666667</v>
      </c>
      <c r="P57" s="1">
        <f t="shared" si="6"/>
        <v>147.363333333333</v>
      </c>
      <c r="Q57" s="1">
        <f t="shared" si="6"/>
        <v>144.620833333333</v>
      </c>
      <c r="R57" s="1">
        <f t="shared" si="6"/>
        <v>145.992083333333</v>
      </c>
      <c r="S57" s="1">
        <f t="shared" si="6"/>
        <v>0.117826348337886</v>
      </c>
      <c r="T57" s="1">
        <f t="shared" si="6"/>
        <v>453.381666666667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8"/>
  <sheetViews>
    <sheetView topLeftCell="A31" workbookViewId="0">
      <selection activeCell="J1" sqref="J1"/>
    </sheetView>
  </sheetViews>
  <sheetFormatPr defaultColWidth="8.73148148148148" defaultRowHeight="14.4"/>
  <cols>
    <col min="1" max="1" width="19.5462962962963" customWidth="1"/>
    <col min="2" max="2" width="12.9074074074074"/>
    <col min="3" max="3" width="15.1851851851852"/>
    <col min="4" max="4" width="14"/>
    <col min="5" max="5" width="13.8148148148148" customWidth="1"/>
    <col min="8" max="8" width="14"/>
    <col min="9" max="9" width="14" customWidth="1"/>
    <col min="10" max="10" width="10.8148148148148" customWidth="1"/>
    <col min="11" max="12" width="12.8148148148148"/>
    <col min="13" max="13" width="13.1851851851852" customWidth="1"/>
    <col min="14" max="14" width="14"/>
    <col min="15" max="16" width="12.8148148148148"/>
    <col min="17" max="17" width="10.5462962962963"/>
    <col min="18" max="18" width="14"/>
    <col min="19" max="19" width="12.6388888888889" customWidth="1"/>
    <col min="20" max="20" width="12.8148148148148"/>
  </cols>
  <sheetData>
    <row r="1" spans="1:15">
      <c r="A1" t="s">
        <v>0</v>
      </c>
      <c r="B1" t="s">
        <v>167</v>
      </c>
      <c r="F1" t="s">
        <v>3</v>
      </c>
      <c r="J1" t="s">
        <v>1</v>
      </c>
      <c r="O1" t="s">
        <v>168</v>
      </c>
    </row>
    <row r="2" spans="2:19">
      <c r="B2" s="24" t="s">
        <v>11</v>
      </c>
      <c r="C2" s="24" t="s">
        <v>12</v>
      </c>
      <c r="D2" s="24" t="s">
        <v>38</v>
      </c>
      <c r="E2" t="s">
        <v>66</v>
      </c>
      <c r="F2" s="24" t="s">
        <v>11</v>
      </c>
      <c r="G2" s="24" t="s">
        <v>12</v>
      </c>
      <c r="H2" s="24" t="s">
        <v>38</v>
      </c>
      <c r="I2" t="s">
        <v>66</v>
      </c>
      <c r="J2" t="s">
        <v>8</v>
      </c>
      <c r="K2" t="s">
        <v>9</v>
      </c>
      <c r="L2" t="s">
        <v>10</v>
      </c>
      <c r="M2" t="s">
        <v>2</v>
      </c>
      <c r="N2" t="s">
        <v>38</v>
      </c>
      <c r="O2" t="s">
        <v>8</v>
      </c>
      <c r="P2" t="s">
        <v>9</v>
      </c>
      <c r="Q2" t="s">
        <v>10</v>
      </c>
      <c r="R2" t="s">
        <v>38</v>
      </c>
      <c r="S2" t="s">
        <v>2</v>
      </c>
    </row>
    <row r="3" spans="1:1">
      <c r="A3" t="s">
        <v>0</v>
      </c>
    </row>
    <row r="4" spans="1:19">
      <c r="A4" s="1" t="s">
        <v>217</v>
      </c>
      <c r="B4">
        <v>20.49</v>
      </c>
      <c r="C4">
        <v>20.49</v>
      </c>
      <c r="D4">
        <f t="shared" ref="D3:D29" si="0">(C4-B4)/B4</f>
        <v>0</v>
      </c>
      <c r="F4">
        <v>20.49</v>
      </c>
      <c r="G4">
        <v>20.49</v>
      </c>
      <c r="H4">
        <f t="shared" ref="H4:H15" si="1">(G4-F4)/F4</f>
        <v>0</v>
      </c>
      <c r="I4" s="11">
        <v>30.72</v>
      </c>
      <c r="J4" s="13" t="s">
        <v>80</v>
      </c>
      <c r="K4" s="13" t="s">
        <v>80</v>
      </c>
      <c r="L4" s="13" t="s">
        <v>80</v>
      </c>
      <c r="M4" s="13" t="s">
        <v>80</v>
      </c>
      <c r="N4" s="13" t="s">
        <v>80</v>
      </c>
      <c r="O4" s="13" t="s">
        <v>80</v>
      </c>
      <c r="P4" s="13" t="s">
        <v>80</v>
      </c>
      <c r="Q4" s="13" t="s">
        <v>80</v>
      </c>
      <c r="R4" s="13" t="s">
        <v>80</v>
      </c>
      <c r="S4" s="13" t="s">
        <v>80</v>
      </c>
    </row>
    <row r="5" spans="1:19">
      <c r="A5" s="1" t="s">
        <v>218</v>
      </c>
      <c r="B5">
        <v>20.49</v>
      </c>
      <c r="C5">
        <v>20.49</v>
      </c>
      <c r="D5">
        <f t="shared" si="0"/>
        <v>0</v>
      </c>
      <c r="F5">
        <v>20.49</v>
      </c>
      <c r="G5">
        <v>20.49</v>
      </c>
      <c r="H5">
        <f t="shared" si="1"/>
        <v>0</v>
      </c>
      <c r="I5" s="11">
        <v>6.68</v>
      </c>
      <c r="J5" s="13" t="s">
        <v>80</v>
      </c>
      <c r="K5" s="13" t="s">
        <v>80</v>
      </c>
      <c r="L5" s="13" t="s">
        <v>80</v>
      </c>
      <c r="M5" s="13" t="s">
        <v>80</v>
      </c>
      <c r="N5" s="13" t="s">
        <v>80</v>
      </c>
      <c r="O5" s="13" t="s">
        <v>80</v>
      </c>
      <c r="P5" s="13" t="s">
        <v>80</v>
      </c>
      <c r="Q5" s="13" t="s">
        <v>80</v>
      </c>
      <c r="R5" s="13" t="s">
        <v>80</v>
      </c>
      <c r="S5" s="13" t="s">
        <v>80</v>
      </c>
    </row>
    <row r="6" spans="1:19">
      <c r="A6" s="1" t="s">
        <v>219</v>
      </c>
      <c r="B6">
        <v>20.49</v>
      </c>
      <c r="C6">
        <v>20.49</v>
      </c>
      <c r="D6">
        <f t="shared" si="0"/>
        <v>0</v>
      </c>
      <c r="F6">
        <v>20.49</v>
      </c>
      <c r="G6">
        <v>20.49</v>
      </c>
      <c r="H6">
        <f t="shared" si="1"/>
        <v>0</v>
      </c>
      <c r="I6" s="11">
        <v>10.05</v>
      </c>
      <c r="J6" s="13" t="s">
        <v>80</v>
      </c>
      <c r="K6" s="13" t="s">
        <v>80</v>
      </c>
      <c r="L6" s="13" t="s">
        <v>80</v>
      </c>
      <c r="M6" s="13" t="s">
        <v>80</v>
      </c>
      <c r="N6" s="13" t="s">
        <v>80</v>
      </c>
      <c r="O6" s="13" t="s">
        <v>80</v>
      </c>
      <c r="P6" s="13" t="s">
        <v>80</v>
      </c>
      <c r="Q6" s="13" t="s">
        <v>80</v>
      </c>
      <c r="R6" s="13" t="s">
        <v>80</v>
      </c>
      <c r="S6" s="13" t="s">
        <v>80</v>
      </c>
    </row>
    <row r="7" spans="1:19">
      <c r="A7" s="1" t="s">
        <v>220</v>
      </c>
      <c r="B7">
        <v>20.49</v>
      </c>
      <c r="C7">
        <v>20.49</v>
      </c>
      <c r="D7">
        <f t="shared" si="0"/>
        <v>0</v>
      </c>
      <c r="F7">
        <v>20.49</v>
      </c>
      <c r="G7">
        <v>20.49</v>
      </c>
      <c r="H7">
        <f t="shared" si="1"/>
        <v>0</v>
      </c>
      <c r="I7" s="11">
        <v>12.03</v>
      </c>
      <c r="J7" s="13" t="s">
        <v>80</v>
      </c>
      <c r="K7" s="13" t="s">
        <v>80</v>
      </c>
      <c r="L7" s="13" t="s">
        <v>80</v>
      </c>
      <c r="M7" s="13" t="s">
        <v>80</v>
      </c>
      <c r="N7" s="13" t="s">
        <v>80</v>
      </c>
      <c r="O7" s="13" t="s">
        <v>80</v>
      </c>
      <c r="P7" s="13" t="s">
        <v>80</v>
      </c>
      <c r="Q7" s="13" t="s">
        <v>80</v>
      </c>
      <c r="R7" s="13" t="s">
        <v>80</v>
      </c>
      <c r="S7" s="13" t="s">
        <v>80</v>
      </c>
    </row>
    <row r="8" spans="1:19">
      <c r="A8" s="1" t="s">
        <v>221</v>
      </c>
      <c r="B8">
        <v>20.49</v>
      </c>
      <c r="C8">
        <v>20.49</v>
      </c>
      <c r="D8">
        <f t="shared" si="0"/>
        <v>0</v>
      </c>
      <c r="F8">
        <v>20.49</v>
      </c>
      <c r="G8">
        <v>20.49</v>
      </c>
      <c r="H8">
        <f t="shared" si="1"/>
        <v>0</v>
      </c>
      <c r="I8" s="11">
        <v>2.33</v>
      </c>
      <c r="J8" s="13" t="s">
        <v>80</v>
      </c>
      <c r="K8" s="13" t="s">
        <v>80</v>
      </c>
      <c r="L8" s="13" t="s">
        <v>80</v>
      </c>
      <c r="M8" s="13" t="s">
        <v>80</v>
      </c>
      <c r="N8" s="13" t="s">
        <v>80</v>
      </c>
      <c r="O8" s="13" t="s">
        <v>80</v>
      </c>
      <c r="P8" s="13" t="s">
        <v>80</v>
      </c>
      <c r="Q8" s="13" t="s">
        <v>80</v>
      </c>
      <c r="R8" s="13" t="s">
        <v>80</v>
      </c>
      <c r="S8" s="13" t="s">
        <v>80</v>
      </c>
    </row>
    <row r="9" spans="1:19">
      <c r="A9" s="1" t="s">
        <v>222</v>
      </c>
      <c r="B9">
        <v>20.49</v>
      </c>
      <c r="C9">
        <v>20.49</v>
      </c>
      <c r="D9">
        <f t="shared" si="0"/>
        <v>0</v>
      </c>
      <c r="F9">
        <v>20.49</v>
      </c>
      <c r="G9">
        <v>20.49</v>
      </c>
      <c r="H9">
        <f t="shared" si="1"/>
        <v>0</v>
      </c>
      <c r="I9" s="11">
        <v>5.23</v>
      </c>
      <c r="J9" s="13" t="s">
        <v>80</v>
      </c>
      <c r="K9" s="13" t="s">
        <v>80</v>
      </c>
      <c r="L9" s="13" t="s">
        <v>80</v>
      </c>
      <c r="M9" s="13" t="s">
        <v>80</v>
      </c>
      <c r="N9" s="13" t="s">
        <v>80</v>
      </c>
      <c r="O9" s="13" t="s">
        <v>80</v>
      </c>
      <c r="P9" s="13" t="s">
        <v>80</v>
      </c>
      <c r="Q9" s="13" t="s">
        <v>80</v>
      </c>
      <c r="R9" s="13" t="s">
        <v>80</v>
      </c>
      <c r="S9" s="13" t="s">
        <v>80</v>
      </c>
    </row>
    <row r="10" spans="1:19">
      <c r="A10" s="1" t="s">
        <v>223</v>
      </c>
      <c r="B10">
        <v>20.49</v>
      </c>
      <c r="C10">
        <v>20.49</v>
      </c>
      <c r="D10">
        <f t="shared" si="0"/>
        <v>0</v>
      </c>
      <c r="F10">
        <v>20.49</v>
      </c>
      <c r="G10">
        <v>20.49</v>
      </c>
      <c r="H10">
        <f t="shared" si="1"/>
        <v>0</v>
      </c>
      <c r="I10" s="11">
        <v>1.85</v>
      </c>
      <c r="J10" s="13" t="s">
        <v>80</v>
      </c>
      <c r="K10" s="13" t="s">
        <v>80</v>
      </c>
      <c r="L10" s="13" t="s">
        <v>80</v>
      </c>
      <c r="M10" s="13" t="s">
        <v>80</v>
      </c>
      <c r="N10" s="13" t="s">
        <v>80</v>
      </c>
      <c r="O10" s="13" t="s">
        <v>80</v>
      </c>
      <c r="P10" s="13" t="s">
        <v>80</v>
      </c>
      <c r="Q10" s="13" t="s">
        <v>80</v>
      </c>
      <c r="R10" s="13" t="s">
        <v>80</v>
      </c>
      <c r="S10" s="13" t="s">
        <v>80</v>
      </c>
    </row>
    <row r="11" spans="1:19">
      <c r="A11" s="1" t="s">
        <v>224</v>
      </c>
      <c r="B11">
        <v>20.49</v>
      </c>
      <c r="C11">
        <v>20.49</v>
      </c>
      <c r="D11">
        <f t="shared" si="0"/>
        <v>0</v>
      </c>
      <c r="F11">
        <v>20.49</v>
      </c>
      <c r="G11">
        <v>20.49</v>
      </c>
      <c r="H11">
        <f t="shared" si="1"/>
        <v>0</v>
      </c>
      <c r="I11" s="11">
        <v>5.05</v>
      </c>
      <c r="J11" s="13" t="s">
        <v>80</v>
      </c>
      <c r="K11" s="13" t="s">
        <v>80</v>
      </c>
      <c r="L11" s="13" t="s">
        <v>80</v>
      </c>
      <c r="M11" s="13" t="s">
        <v>80</v>
      </c>
      <c r="N11" s="13" t="s">
        <v>80</v>
      </c>
      <c r="O11" s="13" t="s">
        <v>80</v>
      </c>
      <c r="P11" s="13" t="s">
        <v>80</v>
      </c>
      <c r="Q11" s="13" t="s">
        <v>80</v>
      </c>
      <c r="R11" s="13" t="s">
        <v>80</v>
      </c>
      <c r="S11" s="13" t="s">
        <v>80</v>
      </c>
    </row>
    <row r="12" spans="1:19">
      <c r="A12" s="1" t="s">
        <v>225</v>
      </c>
      <c r="B12">
        <v>20.49</v>
      </c>
      <c r="C12">
        <v>20.49</v>
      </c>
      <c r="D12">
        <f t="shared" si="0"/>
        <v>0</v>
      </c>
      <c r="F12">
        <v>20.49</v>
      </c>
      <c r="G12">
        <v>20.49</v>
      </c>
      <c r="H12">
        <f t="shared" si="1"/>
        <v>0</v>
      </c>
      <c r="I12" s="11">
        <v>1.6</v>
      </c>
      <c r="J12" s="13" t="s">
        <v>80</v>
      </c>
      <c r="K12" s="13" t="s">
        <v>80</v>
      </c>
      <c r="L12" s="13" t="s">
        <v>80</v>
      </c>
      <c r="M12" s="13" t="s">
        <v>80</v>
      </c>
      <c r="N12" s="13" t="s">
        <v>80</v>
      </c>
      <c r="O12" s="13" t="s">
        <v>80</v>
      </c>
      <c r="P12" s="13" t="s">
        <v>80</v>
      </c>
      <c r="Q12" s="13" t="s">
        <v>80</v>
      </c>
      <c r="R12" s="13" t="s">
        <v>80</v>
      </c>
      <c r="S12" s="13" t="s">
        <v>80</v>
      </c>
    </row>
    <row r="13" spans="1:19">
      <c r="A13" s="1" t="s">
        <v>226</v>
      </c>
      <c r="B13">
        <v>20.49</v>
      </c>
      <c r="C13">
        <v>20.49</v>
      </c>
      <c r="D13">
        <f t="shared" si="0"/>
        <v>0</v>
      </c>
      <c r="F13">
        <v>20.49</v>
      </c>
      <c r="G13">
        <v>20.49</v>
      </c>
      <c r="H13">
        <f t="shared" si="1"/>
        <v>0</v>
      </c>
      <c r="I13" s="11">
        <v>4.01</v>
      </c>
      <c r="J13" s="13" t="s">
        <v>80</v>
      </c>
      <c r="K13" s="13" t="s">
        <v>80</v>
      </c>
      <c r="L13" s="13" t="s">
        <v>80</v>
      </c>
      <c r="M13" s="13" t="s">
        <v>80</v>
      </c>
      <c r="N13" s="13" t="s">
        <v>80</v>
      </c>
      <c r="O13" s="13" t="s">
        <v>80</v>
      </c>
      <c r="P13" s="13" t="s">
        <v>80</v>
      </c>
      <c r="Q13" s="13" t="s">
        <v>80</v>
      </c>
      <c r="R13" s="13" t="s">
        <v>80</v>
      </c>
      <c r="S13" s="13" t="s">
        <v>80</v>
      </c>
    </row>
    <row r="14" spans="1:19">
      <c r="A14" s="1" t="s">
        <v>227</v>
      </c>
      <c r="B14">
        <v>20.49</v>
      </c>
      <c r="C14">
        <v>20.49</v>
      </c>
      <c r="D14">
        <f t="shared" si="0"/>
        <v>0</v>
      </c>
      <c r="F14">
        <v>20.49</v>
      </c>
      <c r="G14">
        <v>20.49</v>
      </c>
      <c r="H14">
        <f t="shared" si="1"/>
        <v>0</v>
      </c>
      <c r="I14" s="11">
        <v>3.05</v>
      </c>
      <c r="J14" s="13" t="s">
        <v>80</v>
      </c>
      <c r="K14" s="13" t="s">
        <v>80</v>
      </c>
      <c r="L14" s="13" t="s">
        <v>80</v>
      </c>
      <c r="M14" s="13" t="s">
        <v>80</v>
      </c>
      <c r="N14" s="13" t="s">
        <v>80</v>
      </c>
      <c r="O14" s="13" t="s">
        <v>80</v>
      </c>
      <c r="P14" s="13" t="s">
        <v>80</v>
      </c>
      <c r="Q14" s="13" t="s">
        <v>80</v>
      </c>
      <c r="R14" s="13" t="s">
        <v>80</v>
      </c>
      <c r="S14" s="13" t="s">
        <v>80</v>
      </c>
    </row>
    <row r="15" spans="1:19">
      <c r="A15" s="1" t="s">
        <v>228</v>
      </c>
      <c r="B15">
        <v>20.49</v>
      </c>
      <c r="C15">
        <v>20.49</v>
      </c>
      <c r="D15">
        <f t="shared" si="0"/>
        <v>0</v>
      </c>
      <c r="F15">
        <v>20.49</v>
      </c>
      <c r="G15">
        <v>20.49</v>
      </c>
      <c r="H15">
        <f t="shared" si="1"/>
        <v>0</v>
      </c>
      <c r="I15" s="11">
        <v>1.76</v>
      </c>
      <c r="J15" s="13" t="s">
        <v>80</v>
      </c>
      <c r="K15" s="13" t="s">
        <v>80</v>
      </c>
      <c r="L15" s="13" t="s">
        <v>80</v>
      </c>
      <c r="M15" s="13" t="s">
        <v>80</v>
      </c>
      <c r="N15" s="13" t="s">
        <v>80</v>
      </c>
      <c r="O15" s="13" t="s">
        <v>80</v>
      </c>
      <c r="P15" s="13" t="s">
        <v>80</v>
      </c>
      <c r="Q15" s="13" t="s">
        <v>80</v>
      </c>
      <c r="R15" s="13" t="s">
        <v>80</v>
      </c>
      <c r="S15" s="13" t="s">
        <v>80</v>
      </c>
    </row>
    <row r="16" spans="1:19">
      <c r="A16" s="1" t="s">
        <v>106</v>
      </c>
      <c r="I16">
        <f>AVERAGE(I4:I15)</f>
        <v>7.03</v>
      </c>
      <c r="J16" s="13" t="s">
        <v>80</v>
      </c>
      <c r="K16" s="13" t="s">
        <v>80</v>
      </c>
      <c r="L16" s="13" t="s">
        <v>80</v>
      </c>
      <c r="M16" s="13" t="s">
        <v>80</v>
      </c>
      <c r="N16" s="13" t="s">
        <v>80</v>
      </c>
      <c r="O16" s="13" t="s">
        <v>80</v>
      </c>
      <c r="P16" s="13" t="s">
        <v>80</v>
      </c>
      <c r="Q16" s="13" t="s">
        <v>80</v>
      </c>
      <c r="R16" s="13" t="s">
        <v>80</v>
      </c>
      <c r="S16" s="13" t="s">
        <v>80</v>
      </c>
    </row>
    <row r="18" spans="1:19">
      <c r="A18" s="1" t="s">
        <v>229</v>
      </c>
      <c r="B18">
        <v>11.81</v>
      </c>
      <c r="C18">
        <v>11.81</v>
      </c>
      <c r="D18">
        <f t="shared" si="0"/>
        <v>0</v>
      </c>
      <c r="F18">
        <v>11.81</v>
      </c>
      <c r="G18">
        <v>11.81</v>
      </c>
      <c r="H18">
        <f t="shared" ref="H18:H29" si="2">(G18-F18)/F18</f>
        <v>0</v>
      </c>
      <c r="I18" s="11">
        <v>2.27</v>
      </c>
      <c r="J18" s="13" t="s">
        <v>80</v>
      </c>
      <c r="K18" s="13" t="s">
        <v>80</v>
      </c>
      <c r="L18" s="13" t="s">
        <v>80</v>
      </c>
      <c r="M18" s="13" t="s">
        <v>80</v>
      </c>
      <c r="N18" s="13" t="s">
        <v>80</v>
      </c>
      <c r="O18" s="13" t="s">
        <v>80</v>
      </c>
      <c r="P18" s="13" t="s">
        <v>80</v>
      </c>
      <c r="Q18" s="13" t="s">
        <v>80</v>
      </c>
      <c r="R18" s="13" t="s">
        <v>80</v>
      </c>
      <c r="S18" s="13" t="s">
        <v>80</v>
      </c>
    </row>
    <row r="19" spans="1:19">
      <c r="A19" s="1" t="s">
        <v>230</v>
      </c>
      <c r="B19">
        <v>11.86</v>
      </c>
      <c r="C19">
        <v>11.86</v>
      </c>
      <c r="D19">
        <f t="shared" si="0"/>
        <v>0</v>
      </c>
      <c r="F19">
        <v>11.86</v>
      </c>
      <c r="G19">
        <v>11.86</v>
      </c>
      <c r="H19">
        <f t="shared" si="2"/>
        <v>0</v>
      </c>
      <c r="I19" s="11">
        <v>2.36</v>
      </c>
      <c r="J19" s="13" t="s">
        <v>80</v>
      </c>
      <c r="K19" s="13" t="s">
        <v>80</v>
      </c>
      <c r="L19" s="13" t="s">
        <v>80</v>
      </c>
      <c r="M19" s="13" t="s">
        <v>80</v>
      </c>
      <c r="N19" s="13" t="s">
        <v>80</v>
      </c>
      <c r="O19" s="13" t="s">
        <v>80</v>
      </c>
      <c r="P19" s="13" t="s">
        <v>80</v>
      </c>
      <c r="Q19" s="13" t="s">
        <v>80</v>
      </c>
      <c r="R19" s="13" t="s">
        <v>80</v>
      </c>
      <c r="S19" s="13" t="s">
        <v>80</v>
      </c>
    </row>
    <row r="20" spans="1:19">
      <c r="A20" s="1" t="s">
        <v>231</v>
      </c>
      <c r="B20">
        <v>11.86</v>
      </c>
      <c r="C20">
        <v>11.86</v>
      </c>
      <c r="D20">
        <f t="shared" si="0"/>
        <v>0</v>
      </c>
      <c r="F20">
        <v>11.86</v>
      </c>
      <c r="G20">
        <v>11.86</v>
      </c>
      <c r="H20">
        <f t="shared" si="2"/>
        <v>0</v>
      </c>
      <c r="I20" s="11">
        <v>3.55</v>
      </c>
      <c r="J20" s="13" t="s">
        <v>80</v>
      </c>
      <c r="K20" s="13" t="s">
        <v>80</v>
      </c>
      <c r="L20" s="13" t="s">
        <v>80</v>
      </c>
      <c r="M20" s="13" t="s">
        <v>80</v>
      </c>
      <c r="N20" s="13" t="s">
        <v>80</v>
      </c>
      <c r="O20" s="13" t="s">
        <v>80</v>
      </c>
      <c r="P20" s="13" t="s">
        <v>80</v>
      </c>
      <c r="Q20" s="13" t="s">
        <v>80</v>
      </c>
      <c r="R20" s="13" t="s">
        <v>80</v>
      </c>
      <c r="S20" s="13" t="s">
        <v>80</v>
      </c>
    </row>
    <row r="21" spans="1:19">
      <c r="A21" s="1" t="s">
        <v>232</v>
      </c>
      <c r="B21">
        <v>12.18</v>
      </c>
      <c r="C21">
        <v>12.18</v>
      </c>
      <c r="D21">
        <f t="shared" si="0"/>
        <v>0</v>
      </c>
      <c r="F21">
        <v>12.18</v>
      </c>
      <c r="G21">
        <v>12.18</v>
      </c>
      <c r="H21">
        <f t="shared" si="2"/>
        <v>0</v>
      </c>
      <c r="I21" s="11">
        <v>1.74</v>
      </c>
      <c r="J21" s="13" t="s">
        <v>80</v>
      </c>
      <c r="K21" s="13" t="s">
        <v>80</v>
      </c>
      <c r="L21" s="13" t="s">
        <v>80</v>
      </c>
      <c r="M21" s="13" t="s">
        <v>80</v>
      </c>
      <c r="N21" s="13" t="s">
        <v>80</v>
      </c>
      <c r="O21" s="13" t="s">
        <v>80</v>
      </c>
      <c r="P21" s="13" t="s">
        <v>80</v>
      </c>
      <c r="Q21" s="13" t="s">
        <v>80</v>
      </c>
      <c r="R21" s="13" t="s">
        <v>80</v>
      </c>
      <c r="S21" s="13" t="s">
        <v>80</v>
      </c>
    </row>
    <row r="22" spans="1:19">
      <c r="A22" s="1" t="s">
        <v>233</v>
      </c>
      <c r="B22">
        <v>12.19</v>
      </c>
      <c r="C22">
        <v>12.19</v>
      </c>
      <c r="D22">
        <f t="shared" si="0"/>
        <v>0</v>
      </c>
      <c r="F22">
        <v>12.19</v>
      </c>
      <c r="G22">
        <v>12.19</v>
      </c>
      <c r="H22">
        <f t="shared" si="2"/>
        <v>0</v>
      </c>
      <c r="I22" s="11">
        <v>1.08</v>
      </c>
      <c r="J22" s="13" t="s">
        <v>80</v>
      </c>
      <c r="K22" s="13" t="s">
        <v>80</v>
      </c>
      <c r="L22" s="13" t="s">
        <v>80</v>
      </c>
      <c r="M22" s="13" t="s">
        <v>80</v>
      </c>
      <c r="N22" s="13" t="s">
        <v>80</v>
      </c>
      <c r="O22" s="13" t="s">
        <v>80</v>
      </c>
      <c r="P22" s="13" t="s">
        <v>80</v>
      </c>
      <c r="Q22" s="13" t="s">
        <v>80</v>
      </c>
      <c r="R22" s="13" t="s">
        <v>80</v>
      </c>
      <c r="S22" s="13" t="s">
        <v>80</v>
      </c>
    </row>
    <row r="23" spans="1:19">
      <c r="A23" s="1" t="s">
        <v>234</v>
      </c>
      <c r="B23">
        <v>12.19</v>
      </c>
      <c r="C23">
        <v>12.19</v>
      </c>
      <c r="D23">
        <f t="shared" si="0"/>
        <v>0</v>
      </c>
      <c r="F23">
        <v>12.19</v>
      </c>
      <c r="G23">
        <v>12.19</v>
      </c>
      <c r="H23">
        <f t="shared" si="2"/>
        <v>0</v>
      </c>
      <c r="I23" s="11">
        <v>3.55</v>
      </c>
      <c r="J23" s="13" t="s">
        <v>80</v>
      </c>
      <c r="K23" s="13" t="s">
        <v>80</v>
      </c>
      <c r="L23" s="13" t="s">
        <v>80</v>
      </c>
      <c r="M23" s="13" t="s">
        <v>80</v>
      </c>
      <c r="N23" s="13" t="s">
        <v>80</v>
      </c>
      <c r="O23" s="13" t="s">
        <v>80</v>
      </c>
      <c r="P23" s="13" t="s">
        <v>80</v>
      </c>
      <c r="Q23" s="13" t="s">
        <v>80</v>
      </c>
      <c r="R23" s="13" t="s">
        <v>80</v>
      </c>
      <c r="S23" s="13" t="s">
        <v>80</v>
      </c>
    </row>
    <row r="24" spans="1:19">
      <c r="A24" s="1" t="s">
        <v>235</v>
      </c>
      <c r="B24">
        <v>13.59</v>
      </c>
      <c r="C24">
        <v>13.59</v>
      </c>
      <c r="D24">
        <f t="shared" si="0"/>
        <v>0</v>
      </c>
      <c r="F24">
        <v>13.59</v>
      </c>
      <c r="G24">
        <v>13.59</v>
      </c>
      <c r="H24">
        <f t="shared" si="2"/>
        <v>0</v>
      </c>
      <c r="I24" s="11">
        <v>1.28</v>
      </c>
      <c r="J24" s="13" t="s">
        <v>80</v>
      </c>
      <c r="K24" s="13" t="s">
        <v>80</v>
      </c>
      <c r="L24" s="13" t="s">
        <v>80</v>
      </c>
      <c r="M24" s="13" t="s">
        <v>80</v>
      </c>
      <c r="N24" s="13" t="s">
        <v>80</v>
      </c>
      <c r="O24" s="13" t="s">
        <v>80</v>
      </c>
      <c r="P24" s="13" t="s">
        <v>80</v>
      </c>
      <c r="Q24" s="13" t="s">
        <v>80</v>
      </c>
      <c r="R24" s="13" t="s">
        <v>80</v>
      </c>
      <c r="S24" s="13" t="s">
        <v>80</v>
      </c>
    </row>
    <row r="25" spans="1:19">
      <c r="A25" s="1" t="s">
        <v>236</v>
      </c>
      <c r="B25">
        <v>13.59</v>
      </c>
      <c r="C25">
        <v>13.59</v>
      </c>
      <c r="D25">
        <f t="shared" si="0"/>
        <v>0</v>
      </c>
      <c r="F25">
        <v>13.59</v>
      </c>
      <c r="G25">
        <v>13.59</v>
      </c>
      <c r="H25">
        <f t="shared" si="2"/>
        <v>0</v>
      </c>
      <c r="I25" s="11">
        <v>3.92</v>
      </c>
      <c r="J25" s="13" t="s">
        <v>80</v>
      </c>
      <c r="K25" s="13" t="s">
        <v>80</v>
      </c>
      <c r="L25" s="13" t="s">
        <v>80</v>
      </c>
      <c r="M25" s="13" t="s">
        <v>80</v>
      </c>
      <c r="N25" s="13" t="s">
        <v>80</v>
      </c>
      <c r="O25" s="13" t="s">
        <v>80</v>
      </c>
      <c r="P25" s="13" t="s">
        <v>80</v>
      </c>
      <c r="Q25" s="13" t="s">
        <v>80</v>
      </c>
      <c r="R25" s="13" t="s">
        <v>80</v>
      </c>
      <c r="S25" s="13" t="s">
        <v>80</v>
      </c>
    </row>
    <row r="26" spans="1:19">
      <c r="A26" s="1" t="s">
        <v>237</v>
      </c>
      <c r="B26">
        <v>13.59</v>
      </c>
      <c r="C26">
        <v>13.59</v>
      </c>
      <c r="D26">
        <f t="shared" si="0"/>
        <v>0</v>
      </c>
      <c r="F26">
        <v>13.59</v>
      </c>
      <c r="G26">
        <v>13.59</v>
      </c>
      <c r="H26">
        <f t="shared" si="2"/>
        <v>0</v>
      </c>
      <c r="I26" s="11">
        <v>2.53</v>
      </c>
      <c r="J26" s="13" t="s">
        <v>80</v>
      </c>
      <c r="K26" s="13" t="s">
        <v>80</v>
      </c>
      <c r="L26" s="13" t="s">
        <v>80</v>
      </c>
      <c r="M26" s="13" t="s">
        <v>80</v>
      </c>
      <c r="N26" s="13" t="s">
        <v>80</v>
      </c>
      <c r="O26" s="13" t="s">
        <v>80</v>
      </c>
      <c r="P26" s="13" t="s">
        <v>80</v>
      </c>
      <c r="Q26" s="13" t="s">
        <v>80</v>
      </c>
      <c r="R26" s="13" t="s">
        <v>80</v>
      </c>
      <c r="S26" s="13" t="s">
        <v>80</v>
      </c>
    </row>
    <row r="27" spans="1:19">
      <c r="A27" s="1" t="s">
        <v>238</v>
      </c>
      <c r="B27">
        <v>13.59</v>
      </c>
      <c r="C27">
        <v>13.59</v>
      </c>
      <c r="D27">
        <f t="shared" si="0"/>
        <v>0</v>
      </c>
      <c r="F27">
        <v>13.59</v>
      </c>
      <c r="G27">
        <v>13.59</v>
      </c>
      <c r="H27">
        <f t="shared" si="2"/>
        <v>0</v>
      </c>
      <c r="I27" s="11">
        <v>2.02</v>
      </c>
      <c r="J27" s="13" t="s">
        <v>80</v>
      </c>
      <c r="K27" s="13" t="s">
        <v>80</v>
      </c>
      <c r="L27" s="13" t="s">
        <v>80</v>
      </c>
      <c r="M27" s="13" t="s">
        <v>80</v>
      </c>
      <c r="N27" s="13" t="s">
        <v>80</v>
      </c>
      <c r="O27" s="13" t="s">
        <v>80</v>
      </c>
      <c r="P27" s="13" t="s">
        <v>80</v>
      </c>
      <c r="Q27" s="13" t="s">
        <v>80</v>
      </c>
      <c r="R27" s="13" t="s">
        <v>80</v>
      </c>
      <c r="S27" s="13" t="s">
        <v>80</v>
      </c>
    </row>
    <row r="28" spans="1:19">
      <c r="A28" s="1" t="s">
        <v>239</v>
      </c>
      <c r="B28">
        <v>13.59</v>
      </c>
      <c r="C28">
        <v>13.59</v>
      </c>
      <c r="D28">
        <f t="shared" si="0"/>
        <v>0</v>
      </c>
      <c r="F28">
        <v>13.59</v>
      </c>
      <c r="G28">
        <v>13.59</v>
      </c>
      <c r="H28">
        <f t="shared" si="2"/>
        <v>0</v>
      </c>
      <c r="I28" s="11">
        <v>6.85</v>
      </c>
      <c r="J28" s="13" t="s">
        <v>80</v>
      </c>
      <c r="K28" s="13" t="s">
        <v>80</v>
      </c>
      <c r="L28" s="13" t="s">
        <v>80</v>
      </c>
      <c r="M28" s="13" t="s">
        <v>80</v>
      </c>
      <c r="N28" s="13" t="s">
        <v>80</v>
      </c>
      <c r="O28" s="13" t="s">
        <v>80</v>
      </c>
      <c r="P28" s="13" t="s">
        <v>80</v>
      </c>
      <c r="Q28" s="13" t="s">
        <v>80</v>
      </c>
      <c r="R28" s="13" t="s">
        <v>80</v>
      </c>
      <c r="S28" s="13" t="s">
        <v>80</v>
      </c>
    </row>
    <row r="29" spans="1:19">
      <c r="A29" s="1" t="s">
        <v>240</v>
      </c>
      <c r="B29">
        <v>13.59</v>
      </c>
      <c r="C29">
        <v>13.59</v>
      </c>
      <c r="D29">
        <f t="shared" si="0"/>
        <v>0</v>
      </c>
      <c r="F29">
        <v>13.59</v>
      </c>
      <c r="G29">
        <v>13.59</v>
      </c>
      <c r="H29">
        <f t="shared" si="2"/>
        <v>0</v>
      </c>
      <c r="I29" s="11">
        <v>4.33</v>
      </c>
      <c r="J29" s="13" t="s">
        <v>80</v>
      </c>
      <c r="K29" s="13" t="s">
        <v>80</v>
      </c>
      <c r="L29" s="13" t="s">
        <v>80</v>
      </c>
      <c r="M29" s="13" t="s">
        <v>80</v>
      </c>
      <c r="N29" s="13" t="s">
        <v>80</v>
      </c>
      <c r="O29" s="13" t="s">
        <v>80</v>
      </c>
      <c r="P29" s="13" t="s">
        <v>80</v>
      </c>
      <c r="Q29" s="13" t="s">
        <v>80</v>
      </c>
      <c r="R29" s="13" t="s">
        <v>80</v>
      </c>
      <c r="S29" s="13" t="s">
        <v>80</v>
      </c>
    </row>
    <row r="30" spans="1:19">
      <c r="A30" s="1" t="s">
        <v>106</v>
      </c>
      <c r="I30">
        <f>AVERAGE(I18:I29)</f>
        <v>2.95666666666667</v>
      </c>
      <c r="J30" s="13" t="s">
        <v>80</v>
      </c>
      <c r="K30" s="13" t="s">
        <v>80</v>
      </c>
      <c r="L30" s="13" t="s">
        <v>80</v>
      </c>
      <c r="M30" s="13" t="s">
        <v>80</v>
      </c>
      <c r="N30" s="13" t="s">
        <v>80</v>
      </c>
      <c r="O30" s="13" t="s">
        <v>80</v>
      </c>
      <c r="P30" s="13" t="s">
        <v>80</v>
      </c>
      <c r="Q30" s="13" t="s">
        <v>80</v>
      </c>
      <c r="R30" s="13" t="s">
        <v>80</v>
      </c>
      <c r="S30" s="13" t="s">
        <v>80</v>
      </c>
    </row>
    <row r="32" customFormat="1" spans="1:19">
      <c r="A32" s="1" t="s">
        <v>241</v>
      </c>
      <c r="B32" s="13" t="s">
        <v>80</v>
      </c>
      <c r="C32" s="13" t="s">
        <v>80</v>
      </c>
      <c r="D32" t="s">
        <v>80</v>
      </c>
      <c r="E32" s="12">
        <v>7200</v>
      </c>
      <c r="F32" s="12" t="s">
        <v>80</v>
      </c>
      <c r="G32" t="s">
        <v>80</v>
      </c>
      <c r="H32" s="13" t="s">
        <v>80</v>
      </c>
      <c r="I32" s="13">
        <v>7941.99</v>
      </c>
      <c r="J32">
        <v>77.29</v>
      </c>
      <c r="K32">
        <v>73.02</v>
      </c>
      <c r="L32">
        <f t="shared" ref="L32:L43" si="3">AVERAGE(J32:K32)</f>
        <v>75.155</v>
      </c>
      <c r="M32" s="13">
        <v>23.21</v>
      </c>
      <c r="N32" t="s">
        <v>80</v>
      </c>
      <c r="O32" s="13">
        <v>70.27</v>
      </c>
      <c r="P32">
        <v>73.02</v>
      </c>
      <c r="Q32">
        <f t="shared" ref="Q32:Q43" si="4">AVERAGE(O32:P32)</f>
        <v>71.645</v>
      </c>
      <c r="R32" t="s">
        <v>80</v>
      </c>
      <c r="S32" s="13">
        <v>56.1</v>
      </c>
    </row>
    <row r="33" customFormat="1" spans="1:19">
      <c r="A33" s="1" t="s">
        <v>242</v>
      </c>
      <c r="B33" s="13" t="s">
        <v>80</v>
      </c>
      <c r="C33" s="13" t="s">
        <v>80</v>
      </c>
      <c r="D33" t="s">
        <v>80</v>
      </c>
      <c r="E33" s="12">
        <v>7200</v>
      </c>
      <c r="F33" s="12">
        <v>79.43</v>
      </c>
      <c r="G33">
        <v>87.32</v>
      </c>
      <c r="H33" s="13">
        <f t="shared" ref="H33:H44" si="5">(G33-F33)/F33</f>
        <v>0.099332745813924</v>
      </c>
      <c r="I33" s="13">
        <v>7212.36</v>
      </c>
      <c r="J33">
        <v>82.68</v>
      </c>
      <c r="K33">
        <v>82.41</v>
      </c>
      <c r="L33">
        <f t="shared" si="3"/>
        <v>82.545</v>
      </c>
      <c r="M33" s="13">
        <v>20.17</v>
      </c>
      <c r="N33">
        <f t="shared" ref="N33:N43" si="6">(G33-L33)/L33</f>
        <v>0.0578472348416014</v>
      </c>
      <c r="O33" s="13">
        <v>80.46</v>
      </c>
      <c r="P33">
        <v>82.41</v>
      </c>
      <c r="Q33">
        <f t="shared" si="4"/>
        <v>81.435</v>
      </c>
      <c r="R33">
        <f t="shared" ref="R33:R43" si="7">(G33-Q33)/Q33</f>
        <v>0.0722662245963037</v>
      </c>
      <c r="S33" s="13">
        <v>24.68</v>
      </c>
    </row>
    <row r="34" customFormat="1" spans="1:19">
      <c r="A34" s="1" t="s">
        <v>243</v>
      </c>
      <c r="B34" s="13" t="s">
        <v>80</v>
      </c>
      <c r="C34" s="13" t="s">
        <v>80</v>
      </c>
      <c r="D34" t="s">
        <v>80</v>
      </c>
      <c r="E34" s="12">
        <v>7200</v>
      </c>
      <c r="F34" s="12" t="s">
        <v>80</v>
      </c>
      <c r="G34" t="s">
        <v>80</v>
      </c>
      <c r="H34" s="13" t="s">
        <v>80</v>
      </c>
      <c r="I34" s="13">
        <v>7320.88</v>
      </c>
      <c r="J34">
        <v>85.26</v>
      </c>
      <c r="K34">
        <v>85.13</v>
      </c>
      <c r="L34">
        <f t="shared" si="3"/>
        <v>85.195</v>
      </c>
      <c r="M34" s="13">
        <v>19.07</v>
      </c>
      <c r="N34" t="s">
        <v>80</v>
      </c>
      <c r="O34" s="13">
        <v>70.27</v>
      </c>
      <c r="P34">
        <v>85.13</v>
      </c>
      <c r="Q34">
        <f t="shared" si="4"/>
        <v>77.7</v>
      </c>
      <c r="R34" t="s">
        <v>80</v>
      </c>
      <c r="S34" s="13">
        <v>51.4</v>
      </c>
    </row>
    <row r="35" customFormat="1" spans="1:19">
      <c r="A35" s="1" t="s">
        <v>244</v>
      </c>
      <c r="B35" s="13">
        <v>71.96</v>
      </c>
      <c r="C35">
        <v>98.34</v>
      </c>
      <c r="D35">
        <f t="shared" ref="D35:D44" si="8">(C35-B35)/B35</f>
        <v>0.366592551417454</v>
      </c>
      <c r="E35" s="12">
        <v>7200</v>
      </c>
      <c r="F35" s="12">
        <v>85.96</v>
      </c>
      <c r="G35">
        <v>95.34</v>
      </c>
      <c r="H35" s="13">
        <f t="shared" si="5"/>
        <v>0.109120521172639</v>
      </c>
      <c r="I35" s="13">
        <v>1033.87</v>
      </c>
      <c r="J35">
        <v>89.4</v>
      </c>
      <c r="K35">
        <v>89.02</v>
      </c>
      <c r="L35">
        <f t="shared" si="3"/>
        <v>89.21</v>
      </c>
      <c r="M35" s="13">
        <v>20.15</v>
      </c>
      <c r="N35">
        <f t="shared" si="6"/>
        <v>0.0687142697007061</v>
      </c>
      <c r="O35" s="13">
        <v>82.25</v>
      </c>
      <c r="P35">
        <v>89.02</v>
      </c>
      <c r="Q35">
        <f t="shared" si="4"/>
        <v>85.635</v>
      </c>
      <c r="R35">
        <f t="shared" si="7"/>
        <v>0.113329830092836</v>
      </c>
      <c r="S35" s="13">
        <v>25.03</v>
      </c>
    </row>
    <row r="36" customFormat="1" spans="1:19">
      <c r="A36" s="1" t="s">
        <v>245</v>
      </c>
      <c r="B36" s="13">
        <v>80.03</v>
      </c>
      <c r="C36">
        <v>98.34</v>
      </c>
      <c r="D36">
        <f t="shared" si="8"/>
        <v>0.228789204048482</v>
      </c>
      <c r="E36" s="12">
        <v>7200</v>
      </c>
      <c r="F36" s="12">
        <v>83.58</v>
      </c>
      <c r="G36">
        <v>95.34</v>
      </c>
      <c r="H36" s="13">
        <f t="shared" si="5"/>
        <v>0.14070351758794</v>
      </c>
      <c r="I36" s="13">
        <v>6541.6</v>
      </c>
      <c r="J36">
        <v>90.4</v>
      </c>
      <c r="K36">
        <v>90.4</v>
      </c>
      <c r="L36">
        <f t="shared" si="3"/>
        <v>90.4</v>
      </c>
      <c r="M36" s="13">
        <v>19.08</v>
      </c>
      <c r="N36">
        <f t="shared" si="6"/>
        <v>0.054646017699115</v>
      </c>
      <c r="O36" s="13">
        <v>83.38</v>
      </c>
      <c r="P36">
        <v>90.4</v>
      </c>
      <c r="Q36">
        <f t="shared" si="4"/>
        <v>86.89</v>
      </c>
      <c r="R36">
        <f t="shared" si="7"/>
        <v>0.0972493957877777</v>
      </c>
      <c r="S36" s="13">
        <v>71.23</v>
      </c>
    </row>
    <row r="37" customFormat="1" spans="1:19">
      <c r="A37" s="1" t="s">
        <v>246</v>
      </c>
      <c r="B37" s="13">
        <v>74.02</v>
      </c>
      <c r="C37">
        <v>98.34</v>
      </c>
      <c r="D37">
        <f t="shared" si="8"/>
        <v>0.328559848689543</v>
      </c>
      <c r="E37" s="12">
        <v>7200</v>
      </c>
      <c r="F37" s="12">
        <v>86.51</v>
      </c>
      <c r="G37">
        <v>92.34</v>
      </c>
      <c r="H37" s="13">
        <f t="shared" si="5"/>
        <v>0.06739105305745</v>
      </c>
      <c r="I37" s="13">
        <v>7201.81</v>
      </c>
      <c r="J37">
        <v>90.14</v>
      </c>
      <c r="K37">
        <v>90.14</v>
      </c>
      <c r="L37">
        <f t="shared" si="3"/>
        <v>90.14</v>
      </c>
      <c r="M37" s="13">
        <v>16.44</v>
      </c>
      <c r="N37">
        <f t="shared" si="6"/>
        <v>0.0244064788107389</v>
      </c>
      <c r="O37" s="13">
        <v>75.82</v>
      </c>
      <c r="P37">
        <v>90.14</v>
      </c>
      <c r="Q37">
        <f t="shared" si="4"/>
        <v>82.98</v>
      </c>
      <c r="R37">
        <f t="shared" si="7"/>
        <v>0.112798264642083</v>
      </c>
      <c r="S37" s="13">
        <v>15.24</v>
      </c>
    </row>
    <row r="38" customFormat="1" spans="1:19">
      <c r="A38" s="1" t="s">
        <v>247</v>
      </c>
      <c r="B38" s="13">
        <v>84.12</v>
      </c>
      <c r="C38">
        <v>98.11</v>
      </c>
      <c r="D38">
        <f t="shared" si="8"/>
        <v>0.166310033285782</v>
      </c>
      <c r="E38" s="12">
        <v>7200</v>
      </c>
      <c r="F38" s="12">
        <v>87.12</v>
      </c>
      <c r="G38">
        <v>94.11</v>
      </c>
      <c r="H38" s="13">
        <f t="shared" si="5"/>
        <v>0.0802341597796143</v>
      </c>
      <c r="I38" s="13">
        <v>7233.42</v>
      </c>
      <c r="J38">
        <v>90.27</v>
      </c>
      <c r="K38">
        <v>90.27</v>
      </c>
      <c r="L38">
        <f t="shared" si="3"/>
        <v>90.27</v>
      </c>
      <c r="M38" s="13">
        <v>18.33</v>
      </c>
      <c r="N38">
        <f t="shared" si="6"/>
        <v>0.0425390495181124</v>
      </c>
      <c r="O38" s="13">
        <v>83.29</v>
      </c>
      <c r="P38">
        <v>90.27</v>
      </c>
      <c r="Q38">
        <f t="shared" si="4"/>
        <v>86.78</v>
      </c>
      <c r="R38">
        <f t="shared" si="7"/>
        <v>0.0844664669278635</v>
      </c>
      <c r="S38" s="13">
        <v>51.15</v>
      </c>
    </row>
    <row r="39" customFormat="1" spans="1:19">
      <c r="A39" s="1" t="s">
        <v>248</v>
      </c>
      <c r="B39" s="13">
        <v>89.07</v>
      </c>
      <c r="C39">
        <v>98.34</v>
      </c>
      <c r="D39">
        <f t="shared" si="8"/>
        <v>0.104075446278208</v>
      </c>
      <c r="E39" s="12">
        <v>7200</v>
      </c>
      <c r="F39" s="12">
        <v>89.07</v>
      </c>
      <c r="G39">
        <v>96.34</v>
      </c>
      <c r="H39" s="13">
        <f t="shared" si="5"/>
        <v>0.0816211968114967</v>
      </c>
      <c r="I39" s="13">
        <v>10795.56</v>
      </c>
      <c r="J39">
        <v>90.48</v>
      </c>
      <c r="K39">
        <v>90.47</v>
      </c>
      <c r="L39">
        <f t="shared" si="3"/>
        <v>90.475</v>
      </c>
      <c r="M39" s="13">
        <v>18.05</v>
      </c>
      <c r="N39">
        <f t="shared" si="6"/>
        <v>0.0648245371649628</v>
      </c>
      <c r="O39" s="13">
        <v>82.49</v>
      </c>
      <c r="P39">
        <v>90.47</v>
      </c>
      <c r="Q39">
        <f t="shared" si="4"/>
        <v>86.48</v>
      </c>
      <c r="R39">
        <f t="shared" si="7"/>
        <v>0.114014801110083</v>
      </c>
      <c r="S39" s="13">
        <v>47.35</v>
      </c>
    </row>
    <row r="40" customFormat="1" spans="1:19">
      <c r="A40" s="1" t="s">
        <v>249</v>
      </c>
      <c r="B40" s="13">
        <v>90.5</v>
      </c>
      <c r="C40">
        <v>98.34</v>
      </c>
      <c r="D40">
        <f t="shared" si="8"/>
        <v>0.0866298342541437</v>
      </c>
      <c r="E40" s="12">
        <v>7200</v>
      </c>
      <c r="F40" s="12">
        <v>88.3676278104462</v>
      </c>
      <c r="G40">
        <v>96.02</v>
      </c>
      <c r="H40" s="13">
        <f t="shared" si="5"/>
        <v>0.0865970081936407</v>
      </c>
      <c r="I40" s="13">
        <v>8806.65</v>
      </c>
      <c r="J40">
        <v>90.48</v>
      </c>
      <c r="K40">
        <v>90.48</v>
      </c>
      <c r="L40">
        <f t="shared" si="3"/>
        <v>90.48</v>
      </c>
      <c r="M40" s="13">
        <v>18.74</v>
      </c>
      <c r="N40">
        <f t="shared" si="6"/>
        <v>0.0612290008841732</v>
      </c>
      <c r="O40" s="13">
        <v>82.38</v>
      </c>
      <c r="P40">
        <v>90.48</v>
      </c>
      <c r="Q40">
        <f t="shared" si="4"/>
        <v>86.43</v>
      </c>
      <c r="R40">
        <f t="shared" si="7"/>
        <v>0.110956843688534</v>
      </c>
      <c r="S40" s="13">
        <v>36.64</v>
      </c>
    </row>
    <row r="41" customFormat="1" spans="1:19">
      <c r="A41" s="1" t="s">
        <v>250</v>
      </c>
      <c r="B41" s="13">
        <v>90.76</v>
      </c>
      <c r="C41">
        <v>98.34</v>
      </c>
      <c r="D41">
        <f t="shared" si="8"/>
        <v>0.0835169678272366</v>
      </c>
      <c r="E41" s="12">
        <v>7200</v>
      </c>
      <c r="F41" s="12">
        <v>88.75</v>
      </c>
      <c r="G41">
        <v>95.34</v>
      </c>
      <c r="H41" s="13">
        <f t="shared" si="5"/>
        <v>0.0742535211267606</v>
      </c>
      <c r="I41" s="13">
        <v>6190.03</v>
      </c>
      <c r="J41">
        <v>90.48</v>
      </c>
      <c r="K41">
        <v>90.44</v>
      </c>
      <c r="L41">
        <f t="shared" si="3"/>
        <v>90.46</v>
      </c>
      <c r="M41" s="13">
        <v>20.18</v>
      </c>
      <c r="N41">
        <f t="shared" si="6"/>
        <v>0.0539464956887021</v>
      </c>
      <c r="O41" s="13">
        <v>83.07</v>
      </c>
      <c r="P41">
        <v>90.44</v>
      </c>
      <c r="Q41">
        <f t="shared" si="4"/>
        <v>86.755</v>
      </c>
      <c r="R41">
        <f t="shared" si="7"/>
        <v>0.0989568324592243</v>
      </c>
      <c r="S41" s="13">
        <v>63.04</v>
      </c>
    </row>
    <row r="42" customFormat="1" spans="1:19">
      <c r="A42" s="1" t="s">
        <v>251</v>
      </c>
      <c r="B42" s="13">
        <v>92.56</v>
      </c>
      <c r="C42">
        <v>98.22</v>
      </c>
      <c r="D42">
        <f t="shared" si="8"/>
        <v>0.0611495246326707</v>
      </c>
      <c r="E42" s="12">
        <v>7200</v>
      </c>
      <c r="F42" s="12">
        <v>86.21</v>
      </c>
      <c r="G42">
        <v>98.22</v>
      </c>
      <c r="H42" s="13">
        <f t="shared" si="5"/>
        <v>0.139310984804547</v>
      </c>
      <c r="I42" s="13">
        <v>1747.85</v>
      </c>
      <c r="J42">
        <v>90.48</v>
      </c>
      <c r="K42">
        <v>90.44</v>
      </c>
      <c r="L42">
        <f t="shared" si="3"/>
        <v>90.46</v>
      </c>
      <c r="M42" s="13">
        <v>21.31</v>
      </c>
      <c r="N42">
        <f t="shared" si="6"/>
        <v>0.0857837718328542</v>
      </c>
      <c r="O42" s="13">
        <v>77.82</v>
      </c>
      <c r="P42">
        <v>90.44</v>
      </c>
      <c r="Q42">
        <f t="shared" si="4"/>
        <v>84.13</v>
      </c>
      <c r="R42">
        <f t="shared" si="7"/>
        <v>0.16747890169975</v>
      </c>
      <c r="S42" s="13">
        <v>59.79</v>
      </c>
    </row>
    <row r="43" customFormat="1" spans="1:19">
      <c r="A43" s="1" t="s">
        <v>252</v>
      </c>
      <c r="B43" s="13">
        <v>92.96</v>
      </c>
      <c r="C43">
        <v>98.34</v>
      </c>
      <c r="D43">
        <f t="shared" si="8"/>
        <v>0.0578743545611017</v>
      </c>
      <c r="E43" s="12">
        <v>7200</v>
      </c>
      <c r="F43" s="12">
        <v>84.3</v>
      </c>
      <c r="G43">
        <v>98.34</v>
      </c>
      <c r="H43" s="13">
        <f t="shared" si="5"/>
        <v>0.166548042704626</v>
      </c>
      <c r="I43" s="13">
        <v>6477.13</v>
      </c>
      <c r="J43">
        <v>90.48</v>
      </c>
      <c r="K43">
        <v>90.44</v>
      </c>
      <c r="L43">
        <f t="shared" si="3"/>
        <v>90.46</v>
      </c>
      <c r="M43" s="13">
        <v>23.58</v>
      </c>
      <c r="N43">
        <f t="shared" si="6"/>
        <v>0.0871103250055272</v>
      </c>
      <c r="O43" s="13">
        <v>76.94</v>
      </c>
      <c r="P43">
        <v>90.44</v>
      </c>
      <c r="Q43">
        <f t="shared" si="4"/>
        <v>83.69</v>
      </c>
      <c r="R43">
        <f t="shared" si="7"/>
        <v>0.175050782650257</v>
      </c>
      <c r="S43" s="13">
        <v>66.18</v>
      </c>
    </row>
    <row r="44" s="10" customFormat="1" spans="1:19">
      <c r="A44" s="10" t="s">
        <v>106</v>
      </c>
      <c r="B44" s="16">
        <v>63.83</v>
      </c>
      <c r="C44" s="14">
        <f t="shared" ref="C44:G44" si="9">AVERAGE(C32:C43)</f>
        <v>98.3011111111111</v>
      </c>
      <c r="D44" s="10">
        <f t="shared" si="8"/>
        <v>0.540045607255384</v>
      </c>
      <c r="E44" s="14">
        <f t="shared" si="9"/>
        <v>7200</v>
      </c>
      <c r="F44" s="14">
        <f t="shared" si="9"/>
        <v>85.9297627810446</v>
      </c>
      <c r="G44" s="14">
        <f t="shared" si="9"/>
        <v>94.871</v>
      </c>
      <c r="H44" s="16">
        <f t="shared" si="5"/>
        <v>0.104052855839231</v>
      </c>
      <c r="I44" s="10">
        <f t="shared" ref="I44:S44" si="10">AVERAGE(I32:I43)</f>
        <v>6541.92916666667</v>
      </c>
      <c r="J44" s="14">
        <f t="shared" si="10"/>
        <v>88.1533333333333</v>
      </c>
      <c r="K44" s="14">
        <f t="shared" si="10"/>
        <v>87.7216666666667</v>
      </c>
      <c r="L44" s="14">
        <f t="shared" si="10"/>
        <v>87.9375</v>
      </c>
      <c r="M44" s="14">
        <f t="shared" si="10"/>
        <v>19.8591666666667</v>
      </c>
      <c r="N44" s="10">
        <f t="shared" si="10"/>
        <v>0.0601047181146493</v>
      </c>
      <c r="O44" s="14">
        <f t="shared" si="10"/>
        <v>79.0366666666667</v>
      </c>
      <c r="P44" s="14">
        <f t="shared" si="10"/>
        <v>87.7216666666667</v>
      </c>
      <c r="Q44" s="14">
        <f t="shared" si="10"/>
        <v>83.3791666666667</v>
      </c>
      <c r="R44" s="10">
        <f t="shared" si="10"/>
        <v>0.114656834365471</v>
      </c>
      <c r="S44" s="10">
        <f t="shared" si="10"/>
        <v>47.3191666666667</v>
      </c>
    </row>
    <row r="46" spans="1:19">
      <c r="A46" s="1" t="s">
        <v>253</v>
      </c>
      <c r="B46" s="13" t="s">
        <v>80</v>
      </c>
      <c r="C46" s="13" t="s">
        <v>80</v>
      </c>
      <c r="D46" t="s">
        <v>80</v>
      </c>
      <c r="E46" s="13" t="s">
        <v>80</v>
      </c>
      <c r="F46" s="13" t="s">
        <v>80</v>
      </c>
      <c r="G46" t="s">
        <v>80</v>
      </c>
      <c r="H46" s="13" t="s">
        <v>80</v>
      </c>
      <c r="I46" s="13" t="s">
        <v>80</v>
      </c>
      <c r="J46" s="1">
        <v>87.35</v>
      </c>
      <c r="K46" s="1">
        <v>86.44</v>
      </c>
      <c r="L46" s="1">
        <f t="shared" ref="L46:L57" si="11">AVERAGE(J46:K46)</f>
        <v>86.895</v>
      </c>
      <c r="M46" s="1">
        <v>136.64</v>
      </c>
      <c r="N46" s="1">
        <f t="shared" ref="N46:N57" si="12">(J46-L46)/L46</f>
        <v>0.00523620461476493</v>
      </c>
      <c r="O46" s="1">
        <v>77.19</v>
      </c>
      <c r="P46" s="1">
        <v>76.07</v>
      </c>
      <c r="Q46" s="1">
        <f t="shared" ref="Q46:Q57" si="13">AVERAGE(O46:P46)</f>
        <v>76.63</v>
      </c>
      <c r="R46" s="1">
        <f t="shared" ref="R46:R57" si="14">(J46-O46)/O46</f>
        <v>0.131623267262599</v>
      </c>
      <c r="S46" s="3">
        <v>169.91</v>
      </c>
    </row>
    <row r="47" spans="1:19">
      <c r="A47" s="1" t="s">
        <v>254</v>
      </c>
      <c r="B47" s="13" t="s">
        <v>80</v>
      </c>
      <c r="C47" s="13" t="s">
        <v>80</v>
      </c>
      <c r="D47" t="s">
        <v>80</v>
      </c>
      <c r="E47" s="13" t="s">
        <v>80</v>
      </c>
      <c r="F47" s="13" t="s">
        <v>80</v>
      </c>
      <c r="G47" t="s">
        <v>80</v>
      </c>
      <c r="H47" s="13" t="s">
        <v>80</v>
      </c>
      <c r="I47" s="13" t="s">
        <v>80</v>
      </c>
      <c r="J47" s="1">
        <v>142.1</v>
      </c>
      <c r="K47" s="1">
        <v>140.11</v>
      </c>
      <c r="L47" s="1">
        <f t="shared" si="11"/>
        <v>141.105</v>
      </c>
      <c r="M47" s="1">
        <v>315.71</v>
      </c>
      <c r="N47" s="1">
        <f t="shared" si="12"/>
        <v>0.00705148648169786</v>
      </c>
      <c r="O47" s="1">
        <v>133.52</v>
      </c>
      <c r="P47" s="1">
        <v>133.46</v>
      </c>
      <c r="Q47" s="1">
        <f t="shared" si="13"/>
        <v>133.49</v>
      </c>
      <c r="R47" s="1">
        <f t="shared" si="14"/>
        <v>0.0642600359496703</v>
      </c>
      <c r="S47" s="3">
        <v>396.31</v>
      </c>
    </row>
    <row r="48" spans="1:19">
      <c r="A48" s="1" t="s">
        <v>255</v>
      </c>
      <c r="B48" s="13" t="s">
        <v>80</v>
      </c>
      <c r="C48" s="13" t="s">
        <v>80</v>
      </c>
      <c r="D48" t="s">
        <v>80</v>
      </c>
      <c r="E48" s="13" t="s">
        <v>80</v>
      </c>
      <c r="F48" s="13" t="s">
        <v>80</v>
      </c>
      <c r="G48" t="s">
        <v>80</v>
      </c>
      <c r="H48" s="13" t="s">
        <v>80</v>
      </c>
      <c r="I48" s="13" t="s">
        <v>80</v>
      </c>
      <c r="J48" s="1">
        <v>167.47</v>
      </c>
      <c r="K48" s="1">
        <v>167.16</v>
      </c>
      <c r="L48" s="1">
        <f t="shared" si="11"/>
        <v>167.315</v>
      </c>
      <c r="M48" s="1">
        <v>327.09</v>
      </c>
      <c r="N48" s="1">
        <f t="shared" si="12"/>
        <v>0.000926396318321735</v>
      </c>
      <c r="O48" s="1">
        <v>155.37</v>
      </c>
      <c r="P48" s="1">
        <v>154.3</v>
      </c>
      <c r="Q48" s="1">
        <f t="shared" si="13"/>
        <v>154.835</v>
      </c>
      <c r="R48" s="1">
        <f t="shared" si="14"/>
        <v>0.0778786123447255</v>
      </c>
      <c r="S48" s="3">
        <v>432.31</v>
      </c>
    </row>
    <row r="49" spans="1:19">
      <c r="A49" s="1" t="s">
        <v>256</v>
      </c>
      <c r="B49" s="13" t="s">
        <v>80</v>
      </c>
      <c r="C49" s="13" t="s">
        <v>80</v>
      </c>
      <c r="D49" t="s">
        <v>80</v>
      </c>
      <c r="E49" s="13" t="s">
        <v>80</v>
      </c>
      <c r="F49" s="13" t="s">
        <v>80</v>
      </c>
      <c r="G49" t="s">
        <v>80</v>
      </c>
      <c r="H49" s="13" t="s">
        <v>80</v>
      </c>
      <c r="I49" s="13" t="s">
        <v>80</v>
      </c>
      <c r="J49" s="1">
        <v>122.32</v>
      </c>
      <c r="K49" s="1">
        <v>120.32</v>
      </c>
      <c r="L49" s="1">
        <f t="shared" si="11"/>
        <v>121.32</v>
      </c>
      <c r="M49" s="1">
        <v>370.53</v>
      </c>
      <c r="N49" s="1">
        <f t="shared" si="12"/>
        <v>0.00824266402901418</v>
      </c>
      <c r="O49" s="1">
        <v>114.79</v>
      </c>
      <c r="P49" s="1">
        <v>113.24</v>
      </c>
      <c r="Q49" s="1">
        <f t="shared" si="13"/>
        <v>114.015</v>
      </c>
      <c r="R49" s="1">
        <f t="shared" si="14"/>
        <v>0.065598048610506</v>
      </c>
      <c r="S49" s="3">
        <v>436.62</v>
      </c>
    </row>
    <row r="50" spans="1:19">
      <c r="A50" s="1" t="s">
        <v>257</v>
      </c>
      <c r="B50" s="13" t="s">
        <v>80</v>
      </c>
      <c r="C50" s="13" t="s">
        <v>80</v>
      </c>
      <c r="D50" t="s">
        <v>80</v>
      </c>
      <c r="E50" s="13" t="s">
        <v>80</v>
      </c>
      <c r="F50" s="13" t="s">
        <v>80</v>
      </c>
      <c r="G50" t="s">
        <v>80</v>
      </c>
      <c r="H50" s="13" t="s">
        <v>80</v>
      </c>
      <c r="I50" s="13" t="s">
        <v>80</v>
      </c>
      <c r="J50" s="1">
        <v>184.33</v>
      </c>
      <c r="K50" s="1">
        <v>179.19</v>
      </c>
      <c r="L50" s="1">
        <f t="shared" si="11"/>
        <v>181.76</v>
      </c>
      <c r="M50" s="1">
        <v>319.94</v>
      </c>
      <c r="N50" s="1">
        <f t="shared" si="12"/>
        <v>0.0141395246478874</v>
      </c>
      <c r="O50" s="1">
        <v>162.37</v>
      </c>
      <c r="P50" s="1">
        <v>161.58</v>
      </c>
      <c r="Q50" s="1">
        <f t="shared" si="13"/>
        <v>161.975</v>
      </c>
      <c r="R50" s="1">
        <f t="shared" si="14"/>
        <v>0.135246658865554</v>
      </c>
      <c r="S50" s="3">
        <v>374.56</v>
      </c>
    </row>
    <row r="51" spans="1:19">
      <c r="A51" s="1" t="s">
        <v>258</v>
      </c>
      <c r="B51" s="13" t="s">
        <v>80</v>
      </c>
      <c r="C51" s="13" t="s">
        <v>80</v>
      </c>
      <c r="D51" t="s">
        <v>80</v>
      </c>
      <c r="E51" s="13" t="s">
        <v>80</v>
      </c>
      <c r="F51" s="13" t="s">
        <v>80</v>
      </c>
      <c r="G51" t="s">
        <v>80</v>
      </c>
      <c r="H51" s="13" t="s">
        <v>80</v>
      </c>
      <c r="I51" s="13" t="s">
        <v>80</v>
      </c>
      <c r="J51" s="1">
        <v>184.12</v>
      </c>
      <c r="K51" s="1">
        <v>184.12</v>
      </c>
      <c r="L51" s="1">
        <f t="shared" si="11"/>
        <v>184.12</v>
      </c>
      <c r="M51" s="1">
        <v>315.55</v>
      </c>
      <c r="N51" s="1">
        <f t="shared" si="12"/>
        <v>0</v>
      </c>
      <c r="O51" s="1">
        <v>170.21</v>
      </c>
      <c r="P51" s="1">
        <v>169.34</v>
      </c>
      <c r="Q51" s="1">
        <f t="shared" si="13"/>
        <v>169.775</v>
      </c>
      <c r="R51" s="1">
        <f t="shared" si="14"/>
        <v>0.0817225779918924</v>
      </c>
      <c r="S51" s="3">
        <v>405.16</v>
      </c>
    </row>
    <row r="52" spans="1:19">
      <c r="A52" s="1" t="s">
        <v>259</v>
      </c>
      <c r="B52" s="13" t="s">
        <v>80</v>
      </c>
      <c r="C52" s="13" t="s">
        <v>80</v>
      </c>
      <c r="D52" t="s">
        <v>80</v>
      </c>
      <c r="E52" s="13" t="s">
        <v>80</v>
      </c>
      <c r="F52" s="13" t="s">
        <v>80</v>
      </c>
      <c r="G52" t="s">
        <v>80</v>
      </c>
      <c r="H52" s="13" t="s">
        <v>80</v>
      </c>
      <c r="I52" s="13" t="s">
        <v>80</v>
      </c>
      <c r="J52" s="1">
        <v>137.53</v>
      </c>
      <c r="K52" s="1">
        <v>137.41</v>
      </c>
      <c r="L52" s="1">
        <f t="shared" si="11"/>
        <v>137.47</v>
      </c>
      <c r="M52" s="1">
        <v>434.16</v>
      </c>
      <c r="N52" s="1">
        <f t="shared" si="12"/>
        <v>0.000436458863752108</v>
      </c>
      <c r="O52" s="1">
        <v>125.49</v>
      </c>
      <c r="P52" s="1">
        <v>124.55</v>
      </c>
      <c r="Q52" s="1">
        <f t="shared" si="13"/>
        <v>125.02</v>
      </c>
      <c r="R52" s="1">
        <f t="shared" si="14"/>
        <v>0.0959438999123437</v>
      </c>
      <c r="S52" s="3">
        <v>512.59</v>
      </c>
    </row>
    <row r="53" spans="1:19">
      <c r="A53" s="1" t="s">
        <v>260</v>
      </c>
      <c r="B53" s="13" t="s">
        <v>80</v>
      </c>
      <c r="C53" s="13" t="s">
        <v>80</v>
      </c>
      <c r="D53" t="s">
        <v>80</v>
      </c>
      <c r="E53" s="13" t="s">
        <v>80</v>
      </c>
      <c r="F53" s="13" t="s">
        <v>80</v>
      </c>
      <c r="G53" t="s">
        <v>80</v>
      </c>
      <c r="H53" s="13" t="s">
        <v>80</v>
      </c>
      <c r="I53" s="13" t="s">
        <v>80</v>
      </c>
      <c r="J53" s="1">
        <v>196.4</v>
      </c>
      <c r="K53" s="1">
        <v>196.15</v>
      </c>
      <c r="L53" s="1">
        <f t="shared" si="11"/>
        <v>196.275</v>
      </c>
      <c r="M53" s="1">
        <v>465.11</v>
      </c>
      <c r="N53" s="1">
        <f t="shared" si="12"/>
        <v>0.000636861546299834</v>
      </c>
      <c r="O53" s="1">
        <v>190.89</v>
      </c>
      <c r="P53" s="1">
        <v>189.34</v>
      </c>
      <c r="Q53" s="1">
        <f t="shared" si="13"/>
        <v>190.115</v>
      </c>
      <c r="R53" s="1">
        <f t="shared" si="14"/>
        <v>0.028864791241029</v>
      </c>
      <c r="S53" s="3">
        <v>539.6</v>
      </c>
    </row>
    <row r="54" spans="1:19">
      <c r="A54" s="1" t="s">
        <v>261</v>
      </c>
      <c r="B54" s="13" t="s">
        <v>80</v>
      </c>
      <c r="C54" s="13" t="s">
        <v>80</v>
      </c>
      <c r="D54" t="s">
        <v>80</v>
      </c>
      <c r="E54" s="13" t="s">
        <v>80</v>
      </c>
      <c r="F54" s="13" t="s">
        <v>80</v>
      </c>
      <c r="G54" t="s">
        <v>80</v>
      </c>
      <c r="H54" s="13" t="s">
        <v>80</v>
      </c>
      <c r="I54" s="13" t="s">
        <v>80</v>
      </c>
      <c r="J54" s="1">
        <v>196.29</v>
      </c>
      <c r="K54" s="1">
        <v>195.94</v>
      </c>
      <c r="L54" s="1">
        <f t="shared" si="11"/>
        <v>196.115</v>
      </c>
      <c r="M54" s="1">
        <v>368.32</v>
      </c>
      <c r="N54" s="1">
        <f t="shared" si="12"/>
        <v>0.000892333579787283</v>
      </c>
      <c r="O54" s="1">
        <v>181.67</v>
      </c>
      <c r="P54" s="1">
        <v>180.88</v>
      </c>
      <c r="Q54" s="1">
        <f t="shared" si="13"/>
        <v>181.275</v>
      </c>
      <c r="R54" s="1">
        <f t="shared" si="14"/>
        <v>0.0804755876038972</v>
      </c>
      <c r="S54" s="3">
        <v>437.64</v>
      </c>
    </row>
    <row r="55" spans="1:19">
      <c r="A55" s="1" t="s">
        <v>262</v>
      </c>
      <c r="B55" s="13" t="s">
        <v>80</v>
      </c>
      <c r="C55" s="13" t="s">
        <v>80</v>
      </c>
      <c r="D55" t="s">
        <v>80</v>
      </c>
      <c r="E55" s="13" t="s">
        <v>80</v>
      </c>
      <c r="F55" s="13" t="s">
        <v>80</v>
      </c>
      <c r="G55" t="s">
        <v>80</v>
      </c>
      <c r="H55" s="13" t="s">
        <v>80</v>
      </c>
      <c r="I55" s="13" t="s">
        <v>80</v>
      </c>
      <c r="J55" s="1">
        <v>151.34</v>
      </c>
      <c r="K55" s="1">
        <v>148.12</v>
      </c>
      <c r="L55" s="1">
        <f t="shared" si="11"/>
        <v>149.73</v>
      </c>
      <c r="M55" s="1">
        <v>403.96</v>
      </c>
      <c r="N55" s="1">
        <f t="shared" si="12"/>
        <v>0.0107526881720429</v>
      </c>
      <c r="O55" s="1">
        <v>141.48</v>
      </c>
      <c r="P55" s="1">
        <v>140.99</v>
      </c>
      <c r="Q55" s="1">
        <f t="shared" si="13"/>
        <v>141.235</v>
      </c>
      <c r="R55" s="1">
        <f t="shared" si="14"/>
        <v>0.0696918292338141</v>
      </c>
      <c r="S55" s="3">
        <v>486.47</v>
      </c>
    </row>
    <row r="56" spans="1:19">
      <c r="A56" s="1" t="s">
        <v>263</v>
      </c>
      <c r="B56" s="13" t="s">
        <v>80</v>
      </c>
      <c r="C56" s="13" t="s">
        <v>80</v>
      </c>
      <c r="D56" t="s">
        <v>80</v>
      </c>
      <c r="E56" s="13" t="s">
        <v>80</v>
      </c>
      <c r="F56" s="13" t="s">
        <v>80</v>
      </c>
      <c r="G56" t="s">
        <v>80</v>
      </c>
      <c r="H56" s="13" t="s">
        <v>80</v>
      </c>
      <c r="I56" s="13" t="s">
        <v>80</v>
      </c>
      <c r="J56" s="1">
        <v>196.66</v>
      </c>
      <c r="K56" s="1">
        <v>196.32</v>
      </c>
      <c r="L56" s="1">
        <f t="shared" si="11"/>
        <v>196.49</v>
      </c>
      <c r="M56" s="1">
        <v>434.76</v>
      </c>
      <c r="N56" s="1">
        <f t="shared" si="12"/>
        <v>0.000865183978828375</v>
      </c>
      <c r="O56" s="1">
        <v>177.99</v>
      </c>
      <c r="P56" s="1">
        <v>177.21</v>
      </c>
      <c r="Q56" s="1">
        <f t="shared" si="13"/>
        <v>177.6</v>
      </c>
      <c r="R56" s="1">
        <f t="shared" si="14"/>
        <v>0.10489353334457</v>
      </c>
      <c r="S56" s="3">
        <v>519.95</v>
      </c>
    </row>
    <row r="57" spans="1:19">
      <c r="A57" s="1" t="s">
        <v>264</v>
      </c>
      <c r="B57" s="13" t="s">
        <v>80</v>
      </c>
      <c r="C57" s="13" t="s">
        <v>80</v>
      </c>
      <c r="D57" t="s">
        <v>80</v>
      </c>
      <c r="E57" s="13" t="s">
        <v>80</v>
      </c>
      <c r="F57" s="13" t="s">
        <v>80</v>
      </c>
      <c r="G57" t="s">
        <v>80</v>
      </c>
      <c r="H57" s="13" t="s">
        <v>80</v>
      </c>
      <c r="I57" s="13" t="s">
        <v>80</v>
      </c>
      <c r="J57" s="1">
        <v>196.63</v>
      </c>
      <c r="K57" s="1">
        <v>196.55</v>
      </c>
      <c r="L57" s="1">
        <f t="shared" si="11"/>
        <v>196.59</v>
      </c>
      <c r="M57" s="1">
        <v>442.97</v>
      </c>
      <c r="N57" s="1">
        <f t="shared" si="12"/>
        <v>0.000203469148990244</v>
      </c>
      <c r="O57" s="1">
        <v>189.29</v>
      </c>
      <c r="P57" s="1">
        <v>189.05</v>
      </c>
      <c r="Q57" s="1">
        <f t="shared" si="13"/>
        <v>189.17</v>
      </c>
      <c r="R57" s="1">
        <f t="shared" si="14"/>
        <v>0.0387764805325163</v>
      </c>
      <c r="S57" s="3">
        <v>489.73</v>
      </c>
    </row>
    <row r="58" spans="1:19">
      <c r="A58" s="1" t="s">
        <v>106</v>
      </c>
      <c r="B58" s="13" t="s">
        <v>80</v>
      </c>
      <c r="C58" s="13" t="s">
        <v>80</v>
      </c>
      <c r="D58" t="s">
        <v>80</v>
      </c>
      <c r="E58" s="13" t="s">
        <v>80</v>
      </c>
      <c r="F58" s="13" t="s">
        <v>80</v>
      </c>
      <c r="G58" t="s">
        <v>80</v>
      </c>
      <c r="H58" s="13" t="s">
        <v>80</v>
      </c>
      <c r="I58" s="13" t="s">
        <v>80</v>
      </c>
      <c r="J58" s="1">
        <f t="shared" ref="J58:S58" si="15">AVERAGE(J46:J57)</f>
        <v>163.545</v>
      </c>
      <c r="K58" s="1">
        <f t="shared" si="15"/>
        <v>162.319166666667</v>
      </c>
      <c r="L58" s="1">
        <f t="shared" si="15"/>
        <v>162.932083333333</v>
      </c>
      <c r="M58" s="1">
        <f t="shared" si="15"/>
        <v>361.228333333333</v>
      </c>
      <c r="N58" s="1">
        <f t="shared" si="15"/>
        <v>0.00411527261511557</v>
      </c>
      <c r="O58" s="1">
        <f t="shared" si="15"/>
        <v>151.688333333333</v>
      </c>
      <c r="P58" s="1">
        <f t="shared" si="15"/>
        <v>150.834166666667</v>
      </c>
      <c r="Q58" s="1">
        <f t="shared" si="15"/>
        <v>151.26125</v>
      </c>
      <c r="R58" s="1">
        <f t="shared" si="15"/>
        <v>0.0812479435744264</v>
      </c>
      <c r="S58" s="1">
        <f t="shared" si="15"/>
        <v>433.404166666667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topLeftCell="A30" workbookViewId="0">
      <selection activeCell="I9" sqref="I9"/>
    </sheetView>
  </sheetViews>
  <sheetFormatPr defaultColWidth="8.73148148148148" defaultRowHeight="14.4"/>
  <cols>
    <col min="1" max="1" width="24" style="1" customWidth="1"/>
    <col min="2" max="4" width="12.9074074074074" style="1"/>
    <col min="5" max="5" width="17.0925925925926" style="1" customWidth="1"/>
    <col min="6" max="6" width="13.2685185185185" style="1" customWidth="1"/>
    <col min="7" max="8" width="9.5462962962963" style="1" customWidth="1"/>
    <col min="9" max="9" width="11.1851851851852" style="1" customWidth="1"/>
    <col min="10" max="10" width="13.3611111111111" style="1" customWidth="1"/>
    <col min="11" max="11" width="21.7314814814815" style="1" customWidth="1"/>
    <col min="12" max="12" width="7.81481481481481" style="1" customWidth="1"/>
    <col min="13" max="13" width="13.6388888888889" style="1" customWidth="1"/>
    <col min="14" max="14" width="9.73148148148148" style="1" customWidth="1"/>
    <col min="15" max="15" width="12.8148148148148" style="1"/>
    <col min="16" max="16" width="16" style="1" customWidth="1"/>
    <col min="17" max="17" width="12.8148148148148" style="1"/>
    <col min="18" max="18" width="10.7314814814815" style="1" customWidth="1"/>
    <col min="19" max="19" width="15.8148148148148" style="1" customWidth="1"/>
    <col min="20" max="20" width="25.2685185185185" style="1" customWidth="1"/>
    <col min="21" max="21" width="8.73148148148148" style="1"/>
    <col min="22" max="22" width="12.8148148148148" style="1"/>
    <col min="23" max="16384" width="8.73148148148148" style="1"/>
  </cols>
  <sheetData>
    <row r="1" spans="1:17">
      <c r="A1" s="1" t="s">
        <v>0</v>
      </c>
      <c r="B1" t="s">
        <v>1</v>
      </c>
      <c r="G1" s="1" t="s">
        <v>92</v>
      </c>
      <c r="M1" s="1" t="s">
        <v>3</v>
      </c>
      <c r="Q1" s="1" t="s">
        <v>167</v>
      </c>
    </row>
    <row r="2" spans="2:20">
      <c r="B2" s="1" t="s">
        <v>8</v>
      </c>
      <c r="C2" s="1" t="s">
        <v>9</v>
      </c>
      <c r="D2" s="1" t="s">
        <v>10</v>
      </c>
      <c r="E2" s="1" t="s">
        <v>2</v>
      </c>
      <c r="F2" s="1" t="s">
        <v>38</v>
      </c>
      <c r="G2" s="1" t="s">
        <v>8</v>
      </c>
      <c r="H2" s="1" t="s">
        <v>9</v>
      </c>
      <c r="I2" s="1" t="s">
        <v>10</v>
      </c>
      <c r="J2" s="1" t="s">
        <v>38</v>
      </c>
      <c r="K2" s="1" t="s">
        <v>66</v>
      </c>
      <c r="M2" s="1" t="s">
        <v>11</v>
      </c>
      <c r="N2" s="1" t="s">
        <v>12</v>
      </c>
      <c r="O2" s="1" t="s">
        <v>38</v>
      </c>
      <c r="P2" s="1" t="s">
        <v>66</v>
      </c>
      <c r="Q2" s="1" t="s">
        <v>11</v>
      </c>
      <c r="R2" s="1" t="s">
        <v>12</v>
      </c>
      <c r="S2" s="1" t="s">
        <v>38</v>
      </c>
      <c r="T2" s="1" t="s">
        <v>66</v>
      </c>
    </row>
    <row r="3" s="1" customFormat="1" spans="1:20">
      <c r="A3" s="1" t="s">
        <v>265</v>
      </c>
      <c r="B3" s="1">
        <v>83.69</v>
      </c>
      <c r="C3" s="1">
        <v>83.45</v>
      </c>
      <c r="D3" s="3">
        <v>83.57</v>
      </c>
      <c r="E3" s="3">
        <v>153.289732</v>
      </c>
      <c r="F3" s="1">
        <f>(B3-D3)/D3</f>
        <v>0.00143592198157239</v>
      </c>
      <c r="G3" s="1">
        <v>78.72</v>
      </c>
      <c r="H3" s="1">
        <v>78.06</v>
      </c>
      <c r="I3" s="1">
        <f>AVERAGE(G3:H3)</f>
        <v>78.39</v>
      </c>
      <c r="J3" s="1">
        <f>(B3-G3)/G3</f>
        <v>0.063135162601626</v>
      </c>
      <c r="K3" s="3">
        <v>243.37</v>
      </c>
      <c r="L3" s="3"/>
      <c r="M3" s="1" t="s">
        <v>80</v>
      </c>
      <c r="N3" s="1" t="s">
        <v>80</v>
      </c>
      <c r="Q3" s="1" t="s">
        <v>80</v>
      </c>
      <c r="R3" s="1" t="s">
        <v>80</v>
      </c>
      <c r="S3" s="1" t="s">
        <v>80</v>
      </c>
      <c r="T3" s="1" t="s">
        <v>80</v>
      </c>
    </row>
    <row r="4" spans="1:20">
      <c r="A4" s="1" t="s">
        <v>266</v>
      </c>
      <c r="B4" s="1">
        <v>147.64</v>
      </c>
      <c r="C4" s="1">
        <v>146.66</v>
      </c>
      <c r="D4" s="3">
        <v>147.15</v>
      </c>
      <c r="E4" s="3">
        <v>360.3086377</v>
      </c>
      <c r="F4" s="1">
        <f t="shared" ref="F4:F14" si="0">(B4-D4)/D4</f>
        <v>0.00332993544002705</v>
      </c>
      <c r="G4" s="1">
        <v>134.72</v>
      </c>
      <c r="H4" s="1">
        <v>130.21</v>
      </c>
      <c r="I4" s="1">
        <f t="shared" ref="I4:I14" si="1">AVERAGE(G4:H4)</f>
        <v>132.465</v>
      </c>
      <c r="J4" s="1">
        <f t="shared" ref="J4:J14" si="2">(B4-G4)/G4</f>
        <v>0.0959026128266032</v>
      </c>
      <c r="K4" s="3">
        <v>519.22</v>
      </c>
      <c r="L4" s="3"/>
      <c r="M4" s="1" t="s">
        <v>80</v>
      </c>
      <c r="N4" s="1" t="s">
        <v>80</v>
      </c>
      <c r="Q4" s="1" t="s">
        <v>80</v>
      </c>
      <c r="R4" s="1" t="s">
        <v>80</v>
      </c>
      <c r="S4" s="1" t="s">
        <v>80</v>
      </c>
      <c r="T4" s="1" t="s">
        <v>80</v>
      </c>
    </row>
    <row r="5" spans="1:20">
      <c r="A5" s="1" t="s">
        <v>267</v>
      </c>
      <c r="B5" s="1">
        <v>172.09</v>
      </c>
      <c r="C5" s="1">
        <v>169.49</v>
      </c>
      <c r="D5" s="3">
        <v>170.79</v>
      </c>
      <c r="E5" s="3">
        <v>259.9683731</v>
      </c>
      <c r="F5" s="1">
        <f t="shared" si="0"/>
        <v>0.00761168686691265</v>
      </c>
      <c r="G5" s="1">
        <v>156.19</v>
      </c>
      <c r="H5" s="1">
        <v>151.32</v>
      </c>
      <c r="I5" s="1">
        <f t="shared" si="1"/>
        <v>153.755</v>
      </c>
      <c r="J5" s="1">
        <f t="shared" si="2"/>
        <v>0.101799090850887</v>
      </c>
      <c r="K5" s="3">
        <v>453.87</v>
      </c>
      <c r="L5" s="3"/>
      <c r="M5" s="1" t="s">
        <v>80</v>
      </c>
      <c r="N5" s="1" t="s">
        <v>80</v>
      </c>
      <c r="Q5" s="1" t="s">
        <v>80</v>
      </c>
      <c r="R5" s="1" t="s">
        <v>80</v>
      </c>
      <c r="S5" s="1" t="s">
        <v>80</v>
      </c>
      <c r="T5" s="1" t="s">
        <v>80</v>
      </c>
    </row>
    <row r="6" s="1" customFormat="1" spans="1:20">
      <c r="A6" s="1" t="s">
        <v>268</v>
      </c>
      <c r="B6" s="1">
        <v>125.89</v>
      </c>
      <c r="C6" s="1">
        <v>123.86</v>
      </c>
      <c r="D6" s="3">
        <v>122.12</v>
      </c>
      <c r="E6" s="3">
        <v>165.3598159</v>
      </c>
      <c r="F6" s="1">
        <f t="shared" si="0"/>
        <v>0.0308712741565673</v>
      </c>
      <c r="G6" s="1">
        <v>113.54</v>
      </c>
      <c r="H6" s="1">
        <v>107.25</v>
      </c>
      <c r="I6" s="1">
        <f t="shared" si="1"/>
        <v>110.395</v>
      </c>
      <c r="J6" s="1">
        <f t="shared" si="2"/>
        <v>0.108772238858552</v>
      </c>
      <c r="K6" s="3">
        <v>201.33</v>
      </c>
      <c r="L6" s="3"/>
      <c r="M6" s="1" t="s">
        <v>80</v>
      </c>
      <c r="N6" s="1" t="s">
        <v>80</v>
      </c>
      <c r="Q6" s="1" t="s">
        <v>80</v>
      </c>
      <c r="R6" s="1" t="s">
        <v>80</v>
      </c>
      <c r="S6" s="1" t="s">
        <v>80</v>
      </c>
      <c r="T6" s="1" t="s">
        <v>80</v>
      </c>
    </row>
    <row r="7" s="1" customFormat="1" spans="1:20">
      <c r="A7" s="1" t="s">
        <v>269</v>
      </c>
      <c r="B7" s="1">
        <v>182.17</v>
      </c>
      <c r="C7" s="1">
        <v>181.99</v>
      </c>
      <c r="D7" s="3">
        <v>129.03</v>
      </c>
      <c r="E7" s="3">
        <v>267.4665025</v>
      </c>
      <c r="F7" s="1">
        <f t="shared" si="0"/>
        <v>0.411842207238627</v>
      </c>
      <c r="G7" s="1">
        <v>174.56</v>
      </c>
      <c r="H7" s="1">
        <v>172.73</v>
      </c>
      <c r="I7" s="1">
        <f t="shared" si="1"/>
        <v>173.645</v>
      </c>
      <c r="J7" s="1">
        <f t="shared" si="2"/>
        <v>0.0435953253895508</v>
      </c>
      <c r="K7" s="3">
        <v>274.37</v>
      </c>
      <c r="L7" s="3"/>
      <c r="M7" s="1" t="s">
        <v>80</v>
      </c>
      <c r="N7" s="1" t="s">
        <v>80</v>
      </c>
      <c r="Q7" s="1" t="s">
        <v>80</v>
      </c>
      <c r="R7" s="1" t="s">
        <v>80</v>
      </c>
      <c r="S7" s="1" t="s">
        <v>80</v>
      </c>
      <c r="T7" s="1" t="s">
        <v>80</v>
      </c>
    </row>
    <row r="8" s="1" customFormat="1" spans="1:20">
      <c r="A8" s="1" t="s">
        <v>270</v>
      </c>
      <c r="B8" s="1">
        <v>188.54</v>
      </c>
      <c r="C8" s="1">
        <v>188.21</v>
      </c>
      <c r="D8" s="3">
        <v>188.375</v>
      </c>
      <c r="E8" s="3">
        <v>274.6879368</v>
      </c>
      <c r="F8" s="1">
        <f t="shared" si="0"/>
        <v>0.000875912408759082</v>
      </c>
      <c r="G8" s="1">
        <v>168.94</v>
      </c>
      <c r="H8" s="1">
        <v>168.83</v>
      </c>
      <c r="I8" s="1">
        <f t="shared" si="1"/>
        <v>168.885</v>
      </c>
      <c r="J8" s="1">
        <f t="shared" si="2"/>
        <v>0.116017521013377</v>
      </c>
      <c r="K8" s="3">
        <v>378.77</v>
      </c>
      <c r="L8" s="3"/>
      <c r="M8" s="1" t="s">
        <v>80</v>
      </c>
      <c r="N8" s="1" t="s">
        <v>80</v>
      </c>
      <c r="Q8" s="1" t="s">
        <v>80</v>
      </c>
      <c r="R8" s="1" t="s">
        <v>80</v>
      </c>
      <c r="S8" s="1" t="s">
        <v>80</v>
      </c>
      <c r="T8" s="1" t="s">
        <v>80</v>
      </c>
    </row>
    <row r="9" spans="1:20">
      <c r="A9" s="1" t="s">
        <v>271</v>
      </c>
      <c r="B9" s="1">
        <v>142.13</v>
      </c>
      <c r="C9" s="1">
        <v>140.38</v>
      </c>
      <c r="D9" s="3">
        <v>141.255</v>
      </c>
      <c r="E9" s="3">
        <v>272.2092215</v>
      </c>
      <c r="F9" s="1">
        <f t="shared" si="0"/>
        <v>0.00619447099217727</v>
      </c>
      <c r="G9" s="1">
        <v>135.3</v>
      </c>
      <c r="H9" s="1">
        <v>134.99</v>
      </c>
      <c r="I9" s="1">
        <f t="shared" si="1"/>
        <v>135.145</v>
      </c>
      <c r="J9" s="1">
        <f t="shared" si="2"/>
        <v>0.0504804138950479</v>
      </c>
      <c r="K9" s="3">
        <v>280.91</v>
      </c>
      <c r="L9" s="3"/>
      <c r="M9" s="1" t="s">
        <v>80</v>
      </c>
      <c r="N9" s="1" t="s">
        <v>80</v>
      </c>
      <c r="Q9" s="1" t="s">
        <v>80</v>
      </c>
      <c r="R9" s="1" t="s">
        <v>80</v>
      </c>
      <c r="S9" s="1" t="s">
        <v>80</v>
      </c>
      <c r="T9" s="1" t="s">
        <v>80</v>
      </c>
    </row>
    <row r="10" spans="1:20">
      <c r="A10" s="1" t="s">
        <v>272</v>
      </c>
      <c r="B10" s="1">
        <v>196.66</v>
      </c>
      <c r="C10" s="1">
        <v>196.65</v>
      </c>
      <c r="D10" s="3">
        <v>196.655</v>
      </c>
      <c r="E10" s="3">
        <v>328.1923564</v>
      </c>
      <c r="F10" s="1">
        <f t="shared" si="0"/>
        <v>2.54252370903127e-5</v>
      </c>
      <c r="G10" s="1">
        <v>189.88</v>
      </c>
      <c r="H10" s="1">
        <v>188.78</v>
      </c>
      <c r="I10" s="1">
        <f t="shared" si="1"/>
        <v>189.33</v>
      </c>
      <c r="J10" s="1">
        <f t="shared" si="2"/>
        <v>0.0357067621655783</v>
      </c>
      <c r="K10" s="3">
        <v>408.74</v>
      </c>
      <c r="L10" s="3"/>
      <c r="M10" s="1" t="s">
        <v>80</v>
      </c>
      <c r="N10" s="1" t="s">
        <v>80</v>
      </c>
      <c r="Q10" s="1" t="s">
        <v>80</v>
      </c>
      <c r="R10" s="1" t="s">
        <v>80</v>
      </c>
      <c r="S10" s="1" t="s">
        <v>80</v>
      </c>
      <c r="T10" s="1" t="s">
        <v>80</v>
      </c>
    </row>
    <row r="11" spans="1:20">
      <c r="A11" s="1" t="s">
        <v>273</v>
      </c>
      <c r="B11" s="1">
        <v>196.66</v>
      </c>
      <c r="C11" s="1">
        <v>196.64</v>
      </c>
      <c r="D11" s="3">
        <v>196.65</v>
      </c>
      <c r="E11" s="3">
        <v>263.9987145</v>
      </c>
      <c r="F11" s="1">
        <f t="shared" si="0"/>
        <v>5.0851767099005e-5</v>
      </c>
      <c r="G11" s="1">
        <v>191.04</v>
      </c>
      <c r="H11" s="1">
        <v>189.92</v>
      </c>
      <c r="I11" s="1">
        <f t="shared" si="1"/>
        <v>190.48</v>
      </c>
      <c r="J11" s="1">
        <f t="shared" si="2"/>
        <v>0.0294179229480737</v>
      </c>
      <c r="K11" s="3">
        <v>349.32</v>
      </c>
      <c r="L11" s="3"/>
      <c r="M11" s="1" t="s">
        <v>80</v>
      </c>
      <c r="N11" s="1" t="s">
        <v>80</v>
      </c>
      <c r="Q11" s="1" t="s">
        <v>80</v>
      </c>
      <c r="R11" s="1" t="s">
        <v>80</v>
      </c>
      <c r="S11" s="1" t="s">
        <v>80</v>
      </c>
      <c r="T11" s="1" t="s">
        <v>80</v>
      </c>
    </row>
    <row r="12" spans="1:20">
      <c r="A12" s="1" t="s">
        <v>274</v>
      </c>
      <c r="B12" s="1">
        <v>158.6</v>
      </c>
      <c r="C12" s="1">
        <v>155.77</v>
      </c>
      <c r="D12" s="3">
        <v>157.185</v>
      </c>
      <c r="E12" s="3">
        <v>281.9784311</v>
      </c>
      <c r="F12" s="1">
        <f t="shared" si="0"/>
        <v>0.00900213124662017</v>
      </c>
      <c r="G12" s="1">
        <v>148.73</v>
      </c>
      <c r="H12" s="1">
        <v>145.3</v>
      </c>
      <c r="I12" s="1">
        <f t="shared" si="1"/>
        <v>147.015</v>
      </c>
      <c r="J12" s="1">
        <f t="shared" si="2"/>
        <v>0.0663618637800041</v>
      </c>
      <c r="K12" s="3">
        <v>853.91</v>
      </c>
      <c r="L12" s="3"/>
      <c r="M12" s="1" t="s">
        <v>80</v>
      </c>
      <c r="N12" s="1" t="s">
        <v>80</v>
      </c>
      <c r="Q12" s="1" t="s">
        <v>80</v>
      </c>
      <c r="R12" s="1" t="s">
        <v>80</v>
      </c>
      <c r="S12" s="1" t="s">
        <v>80</v>
      </c>
      <c r="T12" s="1" t="s">
        <v>80</v>
      </c>
    </row>
    <row r="13" spans="1:20">
      <c r="A13" s="1" t="s">
        <v>275</v>
      </c>
      <c r="B13" s="1">
        <v>196.66</v>
      </c>
      <c r="C13" s="1">
        <v>195.61</v>
      </c>
      <c r="D13" s="1">
        <v>196.14</v>
      </c>
      <c r="E13" s="3">
        <v>379.1557926</v>
      </c>
      <c r="F13" s="1">
        <f t="shared" si="0"/>
        <v>0.00265116753339457</v>
      </c>
      <c r="G13" s="1">
        <v>188.3</v>
      </c>
      <c r="H13" s="1">
        <v>187.5</v>
      </c>
      <c r="I13" s="1">
        <f t="shared" si="1"/>
        <v>187.9</v>
      </c>
      <c r="J13" s="1">
        <f t="shared" si="2"/>
        <v>0.044397238449283</v>
      </c>
      <c r="K13" s="3">
        <v>548.85</v>
      </c>
      <c r="L13" s="3"/>
      <c r="M13" s="1" t="s">
        <v>80</v>
      </c>
      <c r="N13" s="1" t="s">
        <v>80</v>
      </c>
      <c r="Q13" s="1" t="s">
        <v>80</v>
      </c>
      <c r="R13" s="1" t="s">
        <v>80</v>
      </c>
      <c r="S13" s="1" t="s">
        <v>80</v>
      </c>
      <c r="T13" s="1" t="s">
        <v>80</v>
      </c>
    </row>
    <row r="14" spans="1:20">
      <c r="A14" s="1" t="s">
        <v>276</v>
      </c>
      <c r="B14" s="1">
        <v>196.66</v>
      </c>
      <c r="C14" s="1">
        <v>196.07</v>
      </c>
      <c r="D14" s="3">
        <v>196.365</v>
      </c>
      <c r="E14" s="3">
        <v>391.4367642</v>
      </c>
      <c r="F14" s="1">
        <f t="shared" si="0"/>
        <v>0.00150230438214543</v>
      </c>
      <c r="G14" s="1">
        <v>190.61</v>
      </c>
      <c r="H14" s="1">
        <v>188.76</v>
      </c>
      <c r="I14" s="1">
        <f t="shared" si="1"/>
        <v>189.685</v>
      </c>
      <c r="J14" s="1">
        <f t="shared" si="2"/>
        <v>0.0317402025077382</v>
      </c>
      <c r="K14" s="3">
        <v>658.43</v>
      </c>
      <c r="L14" s="3"/>
      <c r="M14" s="1" t="s">
        <v>80</v>
      </c>
      <c r="N14" s="1" t="s">
        <v>80</v>
      </c>
      <c r="Q14" s="1" t="s">
        <v>80</v>
      </c>
      <c r="R14" s="1" t="s">
        <v>80</v>
      </c>
      <c r="S14" s="1" t="s">
        <v>80</v>
      </c>
      <c r="T14" s="1" t="s">
        <v>80</v>
      </c>
    </row>
    <row r="15" spans="1:13">
      <c r="A15" s="1" t="s">
        <v>106</v>
      </c>
      <c r="B15" s="3">
        <f t="shared" ref="B15:K15" si="3">AVERAGE(B3:B14)</f>
        <v>165.615833333333</v>
      </c>
      <c r="C15" s="3">
        <f t="shared" si="3"/>
        <v>164.565</v>
      </c>
      <c r="D15" s="3">
        <f t="shared" si="3"/>
        <v>160.440416666667</v>
      </c>
      <c r="E15" s="3">
        <f t="shared" si="3"/>
        <v>283.171023191667</v>
      </c>
      <c r="F15" s="1">
        <f t="shared" si="3"/>
        <v>0.0396161074375827</v>
      </c>
      <c r="G15" s="1">
        <f t="shared" si="3"/>
        <v>155.8775</v>
      </c>
      <c r="H15" s="1">
        <f t="shared" si="3"/>
        <v>153.6375</v>
      </c>
      <c r="I15" s="1">
        <f t="shared" si="3"/>
        <v>154.7575</v>
      </c>
      <c r="J15" s="1">
        <f t="shared" si="3"/>
        <v>0.0656105296071934</v>
      </c>
      <c r="K15" s="1">
        <f t="shared" si="3"/>
        <v>430.924166666667</v>
      </c>
      <c r="L15" s="3"/>
      <c r="M15" s="3"/>
    </row>
    <row r="17" spans="1:20">
      <c r="A17" s="1" t="s">
        <v>277</v>
      </c>
      <c r="B17" s="1">
        <v>77.11</v>
      </c>
      <c r="C17" s="1">
        <v>76.04</v>
      </c>
      <c r="D17" s="1">
        <v>76.81</v>
      </c>
      <c r="E17" s="3">
        <v>22.28</v>
      </c>
      <c r="F17" s="1">
        <f>(N17-D17)/N17</f>
        <v>0.218934309538336</v>
      </c>
      <c r="G17" s="1">
        <v>73.91</v>
      </c>
      <c r="H17" s="1">
        <v>71.55</v>
      </c>
      <c r="I17" s="1">
        <v>72.73</v>
      </c>
      <c r="J17" s="1">
        <f>(N17-I17)/I17</f>
        <v>0.352124295338925</v>
      </c>
      <c r="K17" s="17">
        <v>27</v>
      </c>
      <c r="L17" s="23"/>
      <c r="M17" s="3">
        <v>46.8422114829775</v>
      </c>
      <c r="N17" s="1">
        <v>98.34</v>
      </c>
      <c r="O17" s="1">
        <f>(N17-M17)/N17</f>
        <v>0.523670820795429</v>
      </c>
      <c r="P17" s="17">
        <v>6991.4</v>
      </c>
      <c r="Q17" s="3" t="s">
        <v>80</v>
      </c>
      <c r="R17" s="1" t="s">
        <v>80</v>
      </c>
      <c r="S17" s="1" t="s">
        <v>80</v>
      </c>
      <c r="T17" s="1">
        <v>7200</v>
      </c>
    </row>
    <row r="18" spans="1:20">
      <c r="A18" s="1" t="s">
        <v>278</v>
      </c>
      <c r="B18" s="1">
        <v>83.43</v>
      </c>
      <c r="C18" s="1">
        <v>82.75</v>
      </c>
      <c r="D18" s="1">
        <v>83.21</v>
      </c>
      <c r="E18" s="3">
        <v>18.77</v>
      </c>
      <c r="F18" s="1">
        <f t="shared" ref="F18:F28" si="4">(N18-D18)/N18</f>
        <v>0.152647657841141</v>
      </c>
      <c r="G18" s="1">
        <v>80.18</v>
      </c>
      <c r="H18" s="1">
        <v>77.36</v>
      </c>
      <c r="I18" s="1">
        <f>AVERAGE(G18:H18)</f>
        <v>78.77</v>
      </c>
      <c r="J18" s="1">
        <f t="shared" ref="J18:J28" si="5">(N18-I18)/I18</f>
        <v>0.246667513012568</v>
      </c>
      <c r="K18" s="17">
        <v>20.94</v>
      </c>
      <c r="L18" s="23"/>
      <c r="M18" s="3">
        <v>73.8714579742472</v>
      </c>
      <c r="N18" s="1">
        <v>98.2</v>
      </c>
      <c r="O18" s="1">
        <f t="shared" ref="O18:O29" si="6">(N18-M18)/N18</f>
        <v>0.247744827146159</v>
      </c>
      <c r="P18" s="17">
        <v>7021.76</v>
      </c>
      <c r="Q18" s="3">
        <v>77.3649782013586</v>
      </c>
      <c r="R18" s="1">
        <v>98.2</v>
      </c>
      <c r="S18" s="20">
        <f>(R18-Q18)/N18</f>
        <v>0.212169264751949</v>
      </c>
      <c r="T18" s="1">
        <v>7200</v>
      </c>
    </row>
    <row r="19" spans="1:20">
      <c r="A19" s="1" t="s">
        <v>279</v>
      </c>
      <c r="B19" s="1">
        <v>85.6</v>
      </c>
      <c r="C19" s="1">
        <v>84.62</v>
      </c>
      <c r="D19" s="1">
        <v>85.49</v>
      </c>
      <c r="E19" s="3">
        <v>17.27</v>
      </c>
      <c r="F19" s="1">
        <f t="shared" si="4"/>
        <v>0.12951837898381</v>
      </c>
      <c r="G19" s="1">
        <v>83.93</v>
      </c>
      <c r="H19" s="1">
        <v>80.44</v>
      </c>
      <c r="I19" s="3">
        <f t="shared" ref="I19:I28" si="7">AVERAGE(G19:H19)</f>
        <v>82.185</v>
      </c>
      <c r="J19" s="1">
        <f t="shared" si="5"/>
        <v>0.194986919754213</v>
      </c>
      <c r="K19" s="17">
        <v>24.35</v>
      </c>
      <c r="L19" s="23"/>
      <c r="M19" s="3">
        <v>79.3992932862191</v>
      </c>
      <c r="N19" s="1">
        <v>98.21</v>
      </c>
      <c r="O19" s="1">
        <f t="shared" si="6"/>
        <v>0.191535553546287</v>
      </c>
      <c r="P19" s="17">
        <v>6960.47</v>
      </c>
      <c r="Q19" s="3" t="s">
        <v>80</v>
      </c>
      <c r="R19" s="1" t="s">
        <v>80</v>
      </c>
      <c r="S19" s="20" t="s">
        <v>80</v>
      </c>
      <c r="T19" s="1">
        <v>7200</v>
      </c>
    </row>
    <row r="20" spans="1:20">
      <c r="A20" s="1" t="s">
        <v>280</v>
      </c>
      <c r="B20" s="1">
        <v>91.52</v>
      </c>
      <c r="C20" s="1">
        <v>91.41</v>
      </c>
      <c r="D20" s="1">
        <v>91.47</v>
      </c>
      <c r="E20" s="3">
        <v>19.04</v>
      </c>
      <c r="F20" s="1">
        <f t="shared" si="4"/>
        <v>0.0698596705308115</v>
      </c>
      <c r="G20" s="1">
        <v>85.88</v>
      </c>
      <c r="H20" s="1">
        <v>80.92</v>
      </c>
      <c r="I20" s="3">
        <f t="shared" si="7"/>
        <v>83.4</v>
      </c>
      <c r="J20" s="1">
        <f t="shared" si="5"/>
        <v>0.179136690647482</v>
      </c>
      <c r="K20" s="17">
        <v>21.44</v>
      </c>
      <c r="L20" s="23"/>
      <c r="M20" s="3">
        <v>88.648752234537</v>
      </c>
      <c r="N20" s="1">
        <v>98.34</v>
      </c>
      <c r="O20" s="1">
        <f t="shared" si="6"/>
        <v>0.0985483807755034</v>
      </c>
      <c r="P20" s="17">
        <v>7103.25</v>
      </c>
      <c r="Q20" s="3">
        <v>86.4564604933858</v>
      </c>
      <c r="R20" s="1">
        <v>98.34</v>
      </c>
      <c r="S20" s="20">
        <f t="shared" ref="S19:S28" si="8">(R20-Q20)/N20</f>
        <v>0.120841361669862</v>
      </c>
      <c r="T20" s="1">
        <v>7200</v>
      </c>
    </row>
    <row r="21" spans="1:20">
      <c r="A21" s="1" t="s">
        <v>281</v>
      </c>
      <c r="B21" s="1">
        <v>92.77</v>
      </c>
      <c r="C21" s="1">
        <v>92.77</v>
      </c>
      <c r="D21" s="1">
        <v>92.77</v>
      </c>
      <c r="E21" s="3">
        <v>17.42</v>
      </c>
      <c r="F21" s="1">
        <f t="shared" si="4"/>
        <v>0.0566402277811675</v>
      </c>
      <c r="G21" s="1">
        <v>88.12</v>
      </c>
      <c r="H21" s="1">
        <v>86.73</v>
      </c>
      <c r="I21" s="3">
        <f t="shared" si="7"/>
        <v>87.425</v>
      </c>
      <c r="J21" s="1">
        <f t="shared" si="5"/>
        <v>0.124849871318273</v>
      </c>
      <c r="K21" s="17">
        <v>24.57</v>
      </c>
      <c r="L21" s="23"/>
      <c r="M21" s="3">
        <v>91.5241379889206</v>
      </c>
      <c r="N21" s="1">
        <v>98.34</v>
      </c>
      <c r="O21" s="1">
        <f t="shared" si="6"/>
        <v>0.0693091520345679</v>
      </c>
      <c r="P21" s="17">
        <v>7170.75</v>
      </c>
      <c r="Q21" s="3">
        <v>91.5241379889206</v>
      </c>
      <c r="R21" s="1">
        <v>98.34</v>
      </c>
      <c r="S21" s="20">
        <f t="shared" si="8"/>
        <v>0.0693091520345679</v>
      </c>
      <c r="T21" s="1">
        <v>7200</v>
      </c>
    </row>
    <row r="22" s="1" customFormat="1" spans="1:20">
      <c r="A22" s="1" t="s">
        <v>282</v>
      </c>
      <c r="B22" s="1">
        <v>92.77</v>
      </c>
      <c r="C22" s="1">
        <v>92.77</v>
      </c>
      <c r="D22" s="1">
        <v>92.77</v>
      </c>
      <c r="E22" s="3">
        <v>14.09</v>
      </c>
      <c r="F22" s="1">
        <f t="shared" si="4"/>
        <v>0.0566402277811675</v>
      </c>
      <c r="G22" s="1">
        <v>89.11</v>
      </c>
      <c r="H22" s="1">
        <v>88.07</v>
      </c>
      <c r="I22" s="3">
        <f t="shared" si="7"/>
        <v>88.59</v>
      </c>
      <c r="J22" s="1">
        <f t="shared" si="5"/>
        <v>0.110057568574331</v>
      </c>
      <c r="K22" s="17">
        <v>18.32</v>
      </c>
      <c r="L22" s="23"/>
      <c r="M22" s="3">
        <v>91.5330666666667</v>
      </c>
      <c r="N22" s="1">
        <v>98.34</v>
      </c>
      <c r="O22" s="1">
        <f t="shared" si="6"/>
        <v>0.0692183580774182</v>
      </c>
      <c r="P22" s="17">
        <v>6859.33</v>
      </c>
      <c r="Q22" s="3">
        <v>85.1996548523207</v>
      </c>
      <c r="R22" s="1">
        <v>98.34</v>
      </c>
      <c r="S22" s="20">
        <f t="shared" si="8"/>
        <v>0.133621569531008</v>
      </c>
      <c r="T22" s="1">
        <v>7200</v>
      </c>
    </row>
    <row r="23" s="1" customFormat="1" spans="1:20">
      <c r="A23" s="1" t="s">
        <v>283</v>
      </c>
      <c r="B23" s="1">
        <v>92.77</v>
      </c>
      <c r="C23" s="1">
        <v>92.77</v>
      </c>
      <c r="D23" s="1">
        <v>92.77</v>
      </c>
      <c r="E23" s="3">
        <v>15.09</v>
      </c>
      <c r="F23" s="1">
        <f t="shared" si="4"/>
        <v>0.0544287024768118</v>
      </c>
      <c r="G23" s="1">
        <v>90.98</v>
      </c>
      <c r="H23" s="1">
        <v>88.14</v>
      </c>
      <c r="I23" s="3">
        <f t="shared" si="7"/>
        <v>89.56</v>
      </c>
      <c r="J23" s="1">
        <f t="shared" si="5"/>
        <v>0.0954667262170611</v>
      </c>
      <c r="K23" s="17">
        <v>18.48</v>
      </c>
      <c r="L23" s="23"/>
      <c r="M23" s="3">
        <v>90.9302234988589</v>
      </c>
      <c r="N23" s="1">
        <v>98.11</v>
      </c>
      <c r="O23" s="1">
        <f t="shared" si="6"/>
        <v>0.0731808837135981</v>
      </c>
      <c r="P23" s="17">
        <v>6784.73</v>
      </c>
      <c r="Q23" s="3">
        <v>90.4556779727709</v>
      </c>
      <c r="R23" s="1">
        <v>98.11</v>
      </c>
      <c r="S23" s="20">
        <f t="shared" si="8"/>
        <v>0.0780177558580073</v>
      </c>
      <c r="T23" s="1">
        <v>7200</v>
      </c>
    </row>
    <row r="24" s="1" customFormat="1" spans="1:20">
      <c r="A24" s="1" t="s">
        <v>284</v>
      </c>
      <c r="B24" s="1">
        <v>92.77</v>
      </c>
      <c r="C24" s="1">
        <v>92.77</v>
      </c>
      <c r="D24" s="1">
        <v>92.77</v>
      </c>
      <c r="E24" s="3">
        <v>17.87</v>
      </c>
      <c r="F24" s="1">
        <f t="shared" si="4"/>
        <v>0.0566402277811675</v>
      </c>
      <c r="G24" s="1">
        <v>89.99</v>
      </c>
      <c r="H24" s="1">
        <v>87.98</v>
      </c>
      <c r="I24" s="3">
        <f t="shared" si="7"/>
        <v>88.985</v>
      </c>
      <c r="J24" s="1">
        <f t="shared" si="5"/>
        <v>0.105130078103051</v>
      </c>
      <c r="K24" s="17">
        <v>20.37</v>
      </c>
      <c r="L24" s="23"/>
      <c r="M24" s="3">
        <v>87.4676857921485</v>
      </c>
      <c r="N24" s="1">
        <v>98.34</v>
      </c>
      <c r="O24" s="1">
        <f t="shared" si="6"/>
        <v>0.11055841171295</v>
      </c>
      <c r="P24" s="17">
        <v>7053.84</v>
      </c>
      <c r="Q24" s="3">
        <v>89.4423878618251</v>
      </c>
      <c r="R24" s="1">
        <v>98.34</v>
      </c>
      <c r="S24" s="20">
        <f t="shared" si="8"/>
        <v>0.0904780571301089</v>
      </c>
      <c r="T24" s="1">
        <v>7200</v>
      </c>
    </row>
    <row r="25" s="1" customFormat="1" spans="1:20">
      <c r="A25" s="1" t="s">
        <v>285</v>
      </c>
      <c r="B25" s="1">
        <v>92.77</v>
      </c>
      <c r="C25" s="1">
        <v>92.77</v>
      </c>
      <c r="D25" s="1">
        <v>92.77</v>
      </c>
      <c r="E25" s="3">
        <v>16.72</v>
      </c>
      <c r="F25" s="1">
        <f t="shared" si="4"/>
        <v>0.0566402277811675</v>
      </c>
      <c r="G25" s="1">
        <v>89.99</v>
      </c>
      <c r="H25" s="1">
        <v>87.48</v>
      </c>
      <c r="I25" s="3">
        <f t="shared" si="7"/>
        <v>88.735</v>
      </c>
      <c r="J25" s="1">
        <f t="shared" si="5"/>
        <v>0.108243646813546</v>
      </c>
      <c r="K25" s="17">
        <v>22.3</v>
      </c>
      <c r="L25" s="23"/>
      <c r="M25" s="3">
        <v>92.9408093975549</v>
      </c>
      <c r="N25" s="1">
        <v>98.34</v>
      </c>
      <c r="O25" s="1">
        <f t="shared" si="6"/>
        <v>0.0549033008180303</v>
      </c>
      <c r="P25" s="17">
        <v>6984.08</v>
      </c>
      <c r="Q25" s="3">
        <v>90.8910966268964</v>
      </c>
      <c r="R25" s="1">
        <v>98.34</v>
      </c>
      <c r="S25" s="20">
        <f t="shared" si="8"/>
        <v>0.0757464243756722</v>
      </c>
      <c r="T25" s="1">
        <v>7200</v>
      </c>
    </row>
    <row r="26" spans="1:20">
      <c r="A26" s="1" t="s">
        <v>286</v>
      </c>
      <c r="B26" s="1">
        <v>92.77</v>
      </c>
      <c r="C26" s="1">
        <v>92.77</v>
      </c>
      <c r="D26" s="1">
        <v>92.77</v>
      </c>
      <c r="E26" s="3">
        <v>17.83</v>
      </c>
      <c r="F26" s="1">
        <f t="shared" si="4"/>
        <v>0.0566402277811675</v>
      </c>
      <c r="G26" s="1">
        <v>89.83</v>
      </c>
      <c r="H26" s="1">
        <v>86.68</v>
      </c>
      <c r="I26" s="3">
        <f t="shared" si="7"/>
        <v>88.255</v>
      </c>
      <c r="J26" s="1">
        <f t="shared" si="5"/>
        <v>0.114271146110702</v>
      </c>
      <c r="K26" s="17">
        <v>23.74</v>
      </c>
      <c r="L26" s="23"/>
      <c r="M26" s="3">
        <v>92.0504912028725</v>
      </c>
      <c r="N26" s="1">
        <v>98.34</v>
      </c>
      <c r="O26" s="1">
        <f t="shared" si="6"/>
        <v>0.0639567703592385</v>
      </c>
      <c r="P26" s="17">
        <v>7005.95</v>
      </c>
      <c r="Q26" s="3">
        <v>90.0518556552962</v>
      </c>
      <c r="R26" s="1">
        <v>98.34</v>
      </c>
      <c r="S26" s="20">
        <f t="shared" si="8"/>
        <v>0.084280499742768</v>
      </c>
      <c r="T26" s="1">
        <v>7200</v>
      </c>
    </row>
    <row r="27" spans="1:20">
      <c r="A27" s="1" t="s">
        <v>287</v>
      </c>
      <c r="B27" s="1">
        <v>92.77</v>
      </c>
      <c r="C27" s="1">
        <v>92.77</v>
      </c>
      <c r="D27" s="1">
        <v>92.77</v>
      </c>
      <c r="E27" s="3">
        <v>19.45</v>
      </c>
      <c r="F27" s="1">
        <f t="shared" si="4"/>
        <v>0.0554876807167583</v>
      </c>
      <c r="G27" s="1">
        <v>90.66</v>
      </c>
      <c r="H27" s="1">
        <v>89.91</v>
      </c>
      <c r="I27" s="3">
        <f t="shared" si="7"/>
        <v>90.285</v>
      </c>
      <c r="J27" s="1">
        <f t="shared" si="5"/>
        <v>0.0878883535471009</v>
      </c>
      <c r="K27" s="17">
        <v>23.37</v>
      </c>
      <c r="L27" s="23"/>
      <c r="M27" s="3">
        <v>93.7951194125615</v>
      </c>
      <c r="N27" s="1">
        <v>98.22</v>
      </c>
      <c r="O27" s="1">
        <f t="shared" si="6"/>
        <v>0.0450507084854255</v>
      </c>
      <c r="P27" s="17">
        <v>6984.34</v>
      </c>
      <c r="Q27" s="3">
        <v>90.0385527910458</v>
      </c>
      <c r="R27" s="1">
        <v>98.22</v>
      </c>
      <c r="S27" s="20">
        <f t="shared" si="8"/>
        <v>0.0832971615654062</v>
      </c>
      <c r="T27" s="1">
        <v>7200</v>
      </c>
    </row>
    <row r="28" spans="1:20">
      <c r="A28" s="1" t="s">
        <v>288</v>
      </c>
      <c r="B28" s="1">
        <v>92.77</v>
      </c>
      <c r="C28" s="1">
        <v>92.77</v>
      </c>
      <c r="D28" s="1">
        <v>92.77</v>
      </c>
      <c r="E28" s="3">
        <v>20.47</v>
      </c>
      <c r="F28" s="1">
        <f t="shared" si="4"/>
        <v>0.0566402277811675</v>
      </c>
      <c r="G28" s="1">
        <v>90.66</v>
      </c>
      <c r="H28" s="1">
        <v>89.91</v>
      </c>
      <c r="I28" s="3">
        <f t="shared" si="7"/>
        <v>90.285</v>
      </c>
      <c r="J28" s="1">
        <f t="shared" si="5"/>
        <v>0.0892174779863766</v>
      </c>
      <c r="K28" s="17">
        <v>26.09</v>
      </c>
      <c r="L28" s="23"/>
      <c r="M28" s="3">
        <v>91.9989314643939</v>
      </c>
      <c r="N28" s="1">
        <v>98.34</v>
      </c>
      <c r="O28" s="1">
        <f t="shared" si="6"/>
        <v>0.0644810711369341</v>
      </c>
      <c r="P28" s="17">
        <v>7096.48</v>
      </c>
      <c r="Q28" s="3">
        <v>89.267519194196</v>
      </c>
      <c r="R28" s="1">
        <v>98.34</v>
      </c>
      <c r="S28" s="20">
        <f t="shared" si="8"/>
        <v>0.0922562620073623</v>
      </c>
      <c r="T28" s="1">
        <v>7200</v>
      </c>
    </row>
    <row r="29" spans="1:20">
      <c r="A29" s="1" t="s">
        <v>106</v>
      </c>
      <c r="B29" s="3">
        <f t="shared" ref="B29:K29" si="9">AVERAGE(B17:B28)</f>
        <v>89.985</v>
      </c>
      <c r="C29" s="3">
        <f t="shared" si="9"/>
        <v>89.7483333333333</v>
      </c>
      <c r="D29" s="3">
        <f t="shared" si="9"/>
        <v>89.9283333333333</v>
      </c>
      <c r="E29" s="1">
        <f t="shared" si="9"/>
        <v>18.025</v>
      </c>
      <c r="F29" s="20">
        <f t="shared" si="9"/>
        <v>0.0850598138978895</v>
      </c>
      <c r="G29" s="1">
        <f t="shared" si="9"/>
        <v>86.9366666666667</v>
      </c>
      <c r="H29" s="1">
        <f t="shared" si="9"/>
        <v>84.5975</v>
      </c>
      <c r="I29" s="1">
        <f t="shared" si="9"/>
        <v>85.7670833333333</v>
      </c>
      <c r="J29" s="1">
        <f t="shared" si="9"/>
        <v>0.150670023951969</v>
      </c>
      <c r="K29" s="1">
        <f t="shared" si="9"/>
        <v>22.5808333333333</v>
      </c>
      <c r="M29" s="3">
        <f>AVERAGE(M17:M28)</f>
        <v>85.0835150334965</v>
      </c>
      <c r="N29" s="3">
        <f>AVERAGE(N17:N28)</f>
        <v>98.2883333333333</v>
      </c>
      <c r="O29" s="1">
        <f t="shared" si="6"/>
        <v>0.134347768977364</v>
      </c>
      <c r="P29" s="17">
        <v>7001.365</v>
      </c>
      <c r="Q29" s="3">
        <f>AVERAGE(Q17:Q28)</f>
        <v>88.0692321638016</v>
      </c>
      <c r="R29" s="3">
        <f>AVERAGE(R17:R28)</f>
        <v>98.291</v>
      </c>
      <c r="S29" s="20">
        <f>AVERAGE(S17:S28)</f>
        <v>0.104001750866671</v>
      </c>
      <c r="T29" s="1">
        <v>7200</v>
      </c>
    </row>
    <row r="31" spans="1:20">
      <c r="A31" s="1" t="s">
        <v>289</v>
      </c>
      <c r="B31" s="1">
        <v>20.3</v>
      </c>
      <c r="C31" s="1">
        <v>19.99</v>
      </c>
      <c r="D31" s="1">
        <v>20.21</v>
      </c>
      <c r="E31" s="17">
        <v>3.06</v>
      </c>
      <c r="F31" s="21">
        <f t="shared" ref="F29:F57" si="10">(N31-D31)/N31</f>
        <v>0.00443349753694581</v>
      </c>
      <c r="G31" s="1" t="s">
        <v>80</v>
      </c>
      <c r="H31" s="1" t="s">
        <v>80</v>
      </c>
      <c r="I31" s="1" t="s">
        <v>80</v>
      </c>
      <c r="J31" s="1" t="s">
        <v>80</v>
      </c>
      <c r="K31" s="1" t="s">
        <v>80</v>
      </c>
      <c r="M31" s="1">
        <v>20.3</v>
      </c>
      <c r="N31" s="1">
        <v>20.3</v>
      </c>
      <c r="O31" s="1">
        <f t="shared" ref="O30:O58" si="11">(N31-M31)/N31</f>
        <v>0</v>
      </c>
      <c r="P31" s="17">
        <v>3.57</v>
      </c>
      <c r="Q31" s="1">
        <v>20.3</v>
      </c>
      <c r="R31" s="1">
        <v>20.3</v>
      </c>
      <c r="S31" s="1">
        <f t="shared" ref="S31:S42" si="12">(R31-Q31)/R31</f>
        <v>0</v>
      </c>
      <c r="T31" s="17">
        <v>7.22</v>
      </c>
    </row>
    <row r="32" spans="1:20">
      <c r="A32" s="1" t="s">
        <v>290</v>
      </c>
      <c r="B32" s="1">
        <v>20.49</v>
      </c>
      <c r="C32" s="1">
        <v>20.49</v>
      </c>
      <c r="D32" s="1">
        <f>AVERAGE(B32:C32)</f>
        <v>20.49</v>
      </c>
      <c r="E32" s="17">
        <v>2.27</v>
      </c>
      <c r="F32" s="1">
        <f t="shared" si="10"/>
        <v>0</v>
      </c>
      <c r="G32" s="1" t="s">
        <v>80</v>
      </c>
      <c r="H32" s="1" t="s">
        <v>80</v>
      </c>
      <c r="I32" s="1" t="s">
        <v>80</v>
      </c>
      <c r="J32" s="1" t="s">
        <v>80</v>
      </c>
      <c r="K32" s="1" t="s">
        <v>80</v>
      </c>
      <c r="M32" s="1">
        <v>20.49</v>
      </c>
      <c r="N32" s="1">
        <v>20.49</v>
      </c>
      <c r="O32" s="1">
        <f t="shared" si="11"/>
        <v>0</v>
      </c>
      <c r="P32" s="17">
        <v>12.05</v>
      </c>
      <c r="Q32" s="1">
        <v>20.49</v>
      </c>
      <c r="R32" s="1">
        <v>20.49</v>
      </c>
      <c r="S32" s="1">
        <f t="shared" si="12"/>
        <v>0</v>
      </c>
      <c r="T32" s="17">
        <v>15.91</v>
      </c>
    </row>
    <row r="33" spans="1:20">
      <c r="A33" s="1" t="s">
        <v>291</v>
      </c>
      <c r="B33" s="1">
        <v>20.49</v>
      </c>
      <c r="C33" s="1">
        <v>20.49</v>
      </c>
      <c r="D33" s="1">
        <f t="shared" ref="D33:D42" si="13">AVERAGE(B33:C33)</f>
        <v>20.49</v>
      </c>
      <c r="E33" s="17">
        <v>5.11</v>
      </c>
      <c r="F33" s="1">
        <f t="shared" si="10"/>
        <v>0</v>
      </c>
      <c r="G33" s="1" t="s">
        <v>80</v>
      </c>
      <c r="H33" s="1" t="s">
        <v>80</v>
      </c>
      <c r="I33" s="1" t="s">
        <v>80</v>
      </c>
      <c r="J33" s="1" t="s">
        <v>80</v>
      </c>
      <c r="K33" s="1" t="s">
        <v>80</v>
      </c>
      <c r="M33" s="1">
        <v>20.49</v>
      </c>
      <c r="N33" s="1">
        <v>20.49</v>
      </c>
      <c r="O33" s="1">
        <f t="shared" si="11"/>
        <v>0</v>
      </c>
      <c r="P33" s="17">
        <v>11.07</v>
      </c>
      <c r="Q33" s="1">
        <v>20.49</v>
      </c>
      <c r="R33" s="1">
        <v>20.49</v>
      </c>
      <c r="S33" s="1">
        <f t="shared" si="12"/>
        <v>0</v>
      </c>
      <c r="T33" s="17">
        <v>11.64</v>
      </c>
    </row>
    <row r="34" spans="1:20">
      <c r="A34" s="1" t="s">
        <v>292</v>
      </c>
      <c r="B34" s="1">
        <v>20.49</v>
      </c>
      <c r="C34" s="1">
        <v>20.49</v>
      </c>
      <c r="D34" s="1">
        <f t="shared" si="13"/>
        <v>20.49</v>
      </c>
      <c r="E34" s="17">
        <v>3.67</v>
      </c>
      <c r="F34" s="1">
        <f t="shared" si="10"/>
        <v>0</v>
      </c>
      <c r="G34" s="1" t="s">
        <v>80</v>
      </c>
      <c r="H34" s="1" t="s">
        <v>80</v>
      </c>
      <c r="I34" s="1" t="s">
        <v>80</v>
      </c>
      <c r="J34" s="1" t="s">
        <v>80</v>
      </c>
      <c r="K34" s="1" t="s">
        <v>80</v>
      </c>
      <c r="M34" s="1">
        <v>20.49</v>
      </c>
      <c r="N34" s="1">
        <v>20.49</v>
      </c>
      <c r="O34" s="1">
        <f t="shared" si="11"/>
        <v>0</v>
      </c>
      <c r="P34" s="17">
        <v>4.61</v>
      </c>
      <c r="Q34" s="1">
        <v>20.49</v>
      </c>
      <c r="R34" s="1">
        <v>20.49</v>
      </c>
      <c r="S34" s="1">
        <f t="shared" si="12"/>
        <v>0</v>
      </c>
      <c r="T34" s="17">
        <v>7.69</v>
      </c>
    </row>
    <row r="35" spans="1:20">
      <c r="A35" s="1" t="s">
        <v>293</v>
      </c>
      <c r="B35" s="1">
        <v>20.49</v>
      </c>
      <c r="C35" s="1">
        <v>20.49</v>
      </c>
      <c r="D35" s="1">
        <f t="shared" si="13"/>
        <v>20.49</v>
      </c>
      <c r="E35" s="17">
        <v>1.87</v>
      </c>
      <c r="F35" s="1">
        <f t="shared" si="10"/>
        <v>0</v>
      </c>
      <c r="G35" s="1" t="s">
        <v>80</v>
      </c>
      <c r="H35" s="1" t="s">
        <v>80</v>
      </c>
      <c r="I35" s="1" t="s">
        <v>80</v>
      </c>
      <c r="J35" s="1" t="s">
        <v>80</v>
      </c>
      <c r="K35" s="1" t="s">
        <v>80</v>
      </c>
      <c r="M35" s="1">
        <v>20.49</v>
      </c>
      <c r="N35" s="1">
        <v>20.49</v>
      </c>
      <c r="O35" s="1">
        <f t="shared" si="11"/>
        <v>0</v>
      </c>
      <c r="P35" s="17">
        <v>2.14</v>
      </c>
      <c r="Q35" s="1">
        <v>20.49</v>
      </c>
      <c r="R35" s="1">
        <v>20.49</v>
      </c>
      <c r="S35" s="1">
        <f t="shared" si="12"/>
        <v>0</v>
      </c>
      <c r="T35" s="17">
        <v>5.25</v>
      </c>
    </row>
    <row r="36" spans="1:20">
      <c r="A36" s="1" t="s">
        <v>294</v>
      </c>
      <c r="B36" s="1">
        <v>20.49</v>
      </c>
      <c r="C36" s="1">
        <v>20.49</v>
      </c>
      <c r="D36" s="1">
        <f t="shared" si="13"/>
        <v>20.49</v>
      </c>
      <c r="E36" s="17">
        <v>2.55</v>
      </c>
      <c r="F36" s="1">
        <f t="shared" si="10"/>
        <v>0</v>
      </c>
      <c r="G36" s="1" t="s">
        <v>80</v>
      </c>
      <c r="H36" s="1" t="s">
        <v>80</v>
      </c>
      <c r="I36" s="1" t="s">
        <v>80</v>
      </c>
      <c r="J36" s="1" t="s">
        <v>80</v>
      </c>
      <c r="K36" s="1" t="s">
        <v>80</v>
      </c>
      <c r="M36" s="1">
        <v>20.49</v>
      </c>
      <c r="N36" s="1">
        <v>20.49</v>
      </c>
      <c r="O36" s="1">
        <f t="shared" si="11"/>
        <v>0</v>
      </c>
      <c r="P36" s="17">
        <v>7.77</v>
      </c>
      <c r="Q36" s="1">
        <v>20.49</v>
      </c>
      <c r="R36" s="1">
        <v>20.49</v>
      </c>
      <c r="S36" s="1">
        <f t="shared" si="12"/>
        <v>0</v>
      </c>
      <c r="T36" s="17">
        <v>9.1</v>
      </c>
    </row>
    <row r="37" spans="1:20">
      <c r="A37" s="1" t="s">
        <v>295</v>
      </c>
      <c r="B37" s="1">
        <v>20.49</v>
      </c>
      <c r="C37" s="1">
        <v>20.49</v>
      </c>
      <c r="D37" s="1">
        <f t="shared" si="13"/>
        <v>20.49</v>
      </c>
      <c r="E37" s="17">
        <v>2.83</v>
      </c>
      <c r="F37" s="1">
        <f t="shared" si="10"/>
        <v>0</v>
      </c>
      <c r="G37" s="1" t="s">
        <v>80</v>
      </c>
      <c r="H37" s="1" t="s">
        <v>80</v>
      </c>
      <c r="I37" s="1" t="s">
        <v>80</v>
      </c>
      <c r="J37" s="1" t="s">
        <v>80</v>
      </c>
      <c r="K37" s="1" t="s">
        <v>80</v>
      </c>
      <c r="M37" s="1">
        <v>20.49</v>
      </c>
      <c r="N37" s="1">
        <v>20.49</v>
      </c>
      <c r="O37" s="1">
        <f t="shared" si="11"/>
        <v>0</v>
      </c>
      <c r="P37" s="17">
        <v>6.14</v>
      </c>
      <c r="Q37" s="1">
        <v>20.49</v>
      </c>
      <c r="R37" s="1">
        <v>20.49</v>
      </c>
      <c r="S37" s="1">
        <f t="shared" si="12"/>
        <v>0</v>
      </c>
      <c r="T37" s="17">
        <v>8.15</v>
      </c>
    </row>
    <row r="38" spans="1:20">
      <c r="A38" s="1" t="s">
        <v>296</v>
      </c>
      <c r="B38" s="1">
        <v>20.49</v>
      </c>
      <c r="C38" s="1">
        <v>20.49</v>
      </c>
      <c r="D38" s="1">
        <f t="shared" si="13"/>
        <v>20.49</v>
      </c>
      <c r="E38" s="17">
        <v>3.14</v>
      </c>
      <c r="F38" s="1">
        <f t="shared" si="10"/>
        <v>0</v>
      </c>
      <c r="G38" s="1" t="s">
        <v>80</v>
      </c>
      <c r="H38" s="1" t="s">
        <v>80</v>
      </c>
      <c r="I38" s="1" t="s">
        <v>80</v>
      </c>
      <c r="J38" s="1" t="s">
        <v>80</v>
      </c>
      <c r="K38" s="1" t="s">
        <v>80</v>
      </c>
      <c r="M38" s="1">
        <v>20.49</v>
      </c>
      <c r="N38" s="1">
        <v>20.49</v>
      </c>
      <c r="O38" s="1">
        <f t="shared" si="11"/>
        <v>0</v>
      </c>
      <c r="P38" s="17">
        <v>7.33</v>
      </c>
      <c r="Q38" s="1">
        <v>20.49</v>
      </c>
      <c r="R38" s="1">
        <v>20.49</v>
      </c>
      <c r="S38" s="1">
        <f t="shared" si="12"/>
        <v>0</v>
      </c>
      <c r="T38" s="17">
        <v>9.31</v>
      </c>
    </row>
    <row r="39" spans="1:20">
      <c r="A39" s="1" t="s">
        <v>297</v>
      </c>
      <c r="B39" s="1">
        <v>20.49</v>
      </c>
      <c r="C39" s="1">
        <v>20.49</v>
      </c>
      <c r="D39" s="1">
        <f t="shared" si="13"/>
        <v>20.49</v>
      </c>
      <c r="E39" s="17">
        <v>1.51</v>
      </c>
      <c r="F39" s="1">
        <f t="shared" si="10"/>
        <v>0</v>
      </c>
      <c r="G39" s="1" t="s">
        <v>80</v>
      </c>
      <c r="H39" s="1" t="s">
        <v>80</v>
      </c>
      <c r="I39" s="1" t="s">
        <v>80</v>
      </c>
      <c r="J39" s="1" t="s">
        <v>80</v>
      </c>
      <c r="K39" s="1" t="s">
        <v>80</v>
      </c>
      <c r="M39" s="1">
        <v>20.49</v>
      </c>
      <c r="N39" s="1">
        <v>20.49</v>
      </c>
      <c r="O39" s="1">
        <f t="shared" si="11"/>
        <v>0</v>
      </c>
      <c r="P39" s="17">
        <v>5.62</v>
      </c>
      <c r="Q39" s="1">
        <v>20.49</v>
      </c>
      <c r="R39" s="1">
        <v>20.49</v>
      </c>
      <c r="S39" s="1">
        <f t="shared" si="12"/>
        <v>0</v>
      </c>
      <c r="T39" s="17">
        <v>6.6</v>
      </c>
    </row>
    <row r="40" spans="1:20">
      <c r="A40" s="1" t="s">
        <v>298</v>
      </c>
      <c r="B40" s="1">
        <v>20.49</v>
      </c>
      <c r="C40" s="1">
        <v>20.49</v>
      </c>
      <c r="D40" s="1">
        <f t="shared" si="13"/>
        <v>20.49</v>
      </c>
      <c r="E40" s="17">
        <v>3.04</v>
      </c>
      <c r="F40" s="1">
        <f t="shared" si="10"/>
        <v>0</v>
      </c>
      <c r="G40" s="1" t="s">
        <v>80</v>
      </c>
      <c r="H40" s="1" t="s">
        <v>80</v>
      </c>
      <c r="I40" s="1" t="s">
        <v>80</v>
      </c>
      <c r="J40" s="1" t="s">
        <v>80</v>
      </c>
      <c r="K40" s="1" t="s">
        <v>80</v>
      </c>
      <c r="M40" s="1">
        <v>20.49</v>
      </c>
      <c r="N40" s="1">
        <v>20.49</v>
      </c>
      <c r="O40" s="1">
        <f t="shared" si="11"/>
        <v>0</v>
      </c>
      <c r="P40" s="17">
        <v>8.6</v>
      </c>
      <c r="Q40" s="1">
        <v>20.49</v>
      </c>
      <c r="R40" s="1">
        <v>20.49</v>
      </c>
      <c r="S40" s="1">
        <f t="shared" si="12"/>
        <v>0</v>
      </c>
      <c r="T40" s="17">
        <v>9.29</v>
      </c>
    </row>
    <row r="41" spans="1:20">
      <c r="A41" s="1" t="s">
        <v>299</v>
      </c>
      <c r="B41" s="1">
        <v>20.49</v>
      </c>
      <c r="C41" s="1">
        <v>20.49</v>
      </c>
      <c r="D41" s="1">
        <f t="shared" si="13"/>
        <v>20.49</v>
      </c>
      <c r="E41" s="17">
        <v>0.77</v>
      </c>
      <c r="F41" s="1">
        <f t="shared" si="10"/>
        <v>0</v>
      </c>
      <c r="G41" s="1" t="s">
        <v>80</v>
      </c>
      <c r="H41" s="1" t="s">
        <v>80</v>
      </c>
      <c r="I41" s="1" t="s">
        <v>80</v>
      </c>
      <c r="J41" s="1" t="s">
        <v>80</v>
      </c>
      <c r="K41" s="1" t="s">
        <v>80</v>
      </c>
      <c r="M41" s="1">
        <v>20.49</v>
      </c>
      <c r="N41" s="1">
        <v>20.49</v>
      </c>
      <c r="O41" s="1">
        <f t="shared" si="11"/>
        <v>0</v>
      </c>
      <c r="P41" s="17">
        <v>2.97</v>
      </c>
      <c r="Q41" s="1">
        <v>20.49</v>
      </c>
      <c r="R41" s="1">
        <v>20.49</v>
      </c>
      <c r="S41" s="1">
        <f t="shared" si="12"/>
        <v>0</v>
      </c>
      <c r="T41" s="17">
        <v>5.51</v>
      </c>
    </row>
    <row r="42" spans="1:20">
      <c r="A42" s="1" t="s">
        <v>300</v>
      </c>
      <c r="B42" s="1">
        <v>20.49</v>
      </c>
      <c r="C42" s="1">
        <v>20.49</v>
      </c>
      <c r="D42" s="1">
        <f t="shared" si="13"/>
        <v>20.49</v>
      </c>
      <c r="E42" s="17">
        <v>5.63</v>
      </c>
      <c r="F42" s="1">
        <f t="shared" si="10"/>
        <v>0</v>
      </c>
      <c r="G42" s="1" t="s">
        <v>80</v>
      </c>
      <c r="H42" s="1" t="s">
        <v>80</v>
      </c>
      <c r="I42" s="1" t="s">
        <v>80</v>
      </c>
      <c r="J42" s="1" t="s">
        <v>80</v>
      </c>
      <c r="K42" s="1" t="s">
        <v>80</v>
      </c>
      <c r="M42" s="1">
        <v>20.49</v>
      </c>
      <c r="N42" s="1">
        <v>20.49</v>
      </c>
      <c r="O42" s="1">
        <f t="shared" si="11"/>
        <v>0</v>
      </c>
      <c r="P42" s="17">
        <v>12.56</v>
      </c>
      <c r="Q42" s="1">
        <v>20.49</v>
      </c>
      <c r="R42" s="1">
        <v>20.49</v>
      </c>
      <c r="S42" s="1">
        <f t="shared" si="12"/>
        <v>0</v>
      </c>
      <c r="T42" s="17">
        <v>15.3</v>
      </c>
    </row>
    <row r="43" spans="1:20">
      <c r="A43" s="1" t="s">
        <v>106</v>
      </c>
      <c r="B43" s="3">
        <f>AVERAGE(B31:B42)</f>
        <v>20.4741666666667</v>
      </c>
      <c r="C43" s="3">
        <f>AVERAGE(C31:C42)</f>
        <v>20.4483333333333</v>
      </c>
      <c r="D43" s="3">
        <f>AVERAGE(D31:D42)</f>
        <v>20.4666666666667</v>
      </c>
      <c r="E43" s="1">
        <f>AVERAGE(E31:E42)</f>
        <v>2.95416666666667</v>
      </c>
      <c r="F43" s="20">
        <f>AVERAGE(F31:F42)</f>
        <v>0.000369458128078817</v>
      </c>
      <c r="G43" s="1" t="s">
        <v>80</v>
      </c>
      <c r="H43" s="1" t="s">
        <v>80</v>
      </c>
      <c r="I43" s="1" t="s">
        <v>80</v>
      </c>
      <c r="J43" s="1" t="s">
        <v>80</v>
      </c>
      <c r="K43" s="1" t="s">
        <v>80</v>
      </c>
      <c r="O43" s="1">
        <v>0</v>
      </c>
      <c r="P43" s="1">
        <f>AVERAGE(P31:P42)</f>
        <v>7.03583333333333</v>
      </c>
      <c r="S43" s="1">
        <v>0</v>
      </c>
      <c r="T43" s="1">
        <f>AVERAGE(T31:T42)</f>
        <v>9.2475</v>
      </c>
    </row>
    <row r="44" spans="6:6">
      <c r="F44" s="22"/>
    </row>
    <row r="45" spans="1:20">
      <c r="A45" s="1" t="s">
        <v>301</v>
      </c>
      <c r="B45" s="1">
        <v>11.85</v>
      </c>
      <c r="C45" s="1">
        <v>11.74</v>
      </c>
      <c r="D45" s="3">
        <f>AVERAGE(B45:C45)</f>
        <v>11.795</v>
      </c>
      <c r="E45" s="17">
        <v>2.34</v>
      </c>
      <c r="F45" s="20">
        <f t="shared" si="10"/>
        <v>0.00464135021097044</v>
      </c>
      <c r="G45" s="1" t="s">
        <v>80</v>
      </c>
      <c r="H45" s="1" t="s">
        <v>80</v>
      </c>
      <c r="I45" s="1" t="s">
        <v>80</v>
      </c>
      <c r="J45" s="1" t="s">
        <v>80</v>
      </c>
      <c r="K45" s="1" t="s">
        <v>80</v>
      </c>
      <c r="M45" s="1">
        <v>11.85</v>
      </c>
      <c r="N45" s="1">
        <v>11.85</v>
      </c>
      <c r="O45" s="1">
        <f t="shared" si="11"/>
        <v>0</v>
      </c>
      <c r="P45" s="17">
        <v>2.34</v>
      </c>
      <c r="Q45" s="1">
        <v>11.85</v>
      </c>
      <c r="R45" s="1">
        <v>11.85</v>
      </c>
      <c r="S45" s="1">
        <f t="shared" ref="S45:S57" si="14">(R45-Q45)/R45</f>
        <v>0</v>
      </c>
      <c r="T45" s="17">
        <v>2.36</v>
      </c>
    </row>
    <row r="46" spans="1:20">
      <c r="A46" s="1" t="s">
        <v>302</v>
      </c>
      <c r="B46" s="1">
        <v>11.85</v>
      </c>
      <c r="C46" s="1">
        <v>11.85</v>
      </c>
      <c r="D46" s="1">
        <f t="shared" ref="D46:D57" si="15">AVERAGE(B46:C46)</f>
        <v>11.85</v>
      </c>
      <c r="E46" s="17">
        <v>3.44</v>
      </c>
      <c r="F46" s="1">
        <f t="shared" si="10"/>
        <v>0</v>
      </c>
      <c r="G46" s="1" t="s">
        <v>80</v>
      </c>
      <c r="H46" s="1" t="s">
        <v>80</v>
      </c>
      <c r="I46" s="1" t="s">
        <v>80</v>
      </c>
      <c r="J46" s="1" t="s">
        <v>80</v>
      </c>
      <c r="K46" s="1" t="s">
        <v>80</v>
      </c>
      <c r="M46" s="1">
        <v>11.85</v>
      </c>
      <c r="N46" s="1">
        <v>11.85</v>
      </c>
      <c r="O46" s="1">
        <f t="shared" si="11"/>
        <v>0</v>
      </c>
      <c r="P46" s="17">
        <v>3.44</v>
      </c>
      <c r="Q46" s="1">
        <v>11.85</v>
      </c>
      <c r="R46" s="1">
        <v>11.85</v>
      </c>
      <c r="S46" s="1">
        <f t="shared" si="14"/>
        <v>0</v>
      </c>
      <c r="T46" s="17">
        <v>4.34</v>
      </c>
    </row>
    <row r="47" spans="1:20">
      <c r="A47" s="1" t="s">
        <v>303</v>
      </c>
      <c r="B47" s="1">
        <v>11.85</v>
      </c>
      <c r="C47" s="1">
        <v>11.85</v>
      </c>
      <c r="D47" s="1">
        <f t="shared" si="15"/>
        <v>11.85</v>
      </c>
      <c r="E47" s="17">
        <v>3.3</v>
      </c>
      <c r="F47" s="1">
        <f t="shared" si="10"/>
        <v>0</v>
      </c>
      <c r="G47" s="1" t="s">
        <v>80</v>
      </c>
      <c r="H47" s="1" t="s">
        <v>80</v>
      </c>
      <c r="I47" s="1" t="s">
        <v>80</v>
      </c>
      <c r="J47" s="1" t="s">
        <v>80</v>
      </c>
      <c r="K47" s="1" t="s">
        <v>80</v>
      </c>
      <c r="M47" s="1">
        <v>11.85</v>
      </c>
      <c r="N47" s="1">
        <v>11.85</v>
      </c>
      <c r="O47" s="1">
        <f t="shared" si="11"/>
        <v>0</v>
      </c>
      <c r="P47" s="17">
        <v>3.3</v>
      </c>
      <c r="Q47" s="1">
        <v>11.85</v>
      </c>
      <c r="R47" s="1">
        <v>11.85</v>
      </c>
      <c r="S47" s="1">
        <f t="shared" si="14"/>
        <v>0</v>
      </c>
      <c r="T47" s="17">
        <v>3.99</v>
      </c>
    </row>
    <row r="48" spans="1:20">
      <c r="A48" s="1" t="s">
        <v>304</v>
      </c>
      <c r="B48" s="1">
        <v>13.27</v>
      </c>
      <c r="C48" s="1">
        <v>13.27</v>
      </c>
      <c r="D48" s="1">
        <f t="shared" si="15"/>
        <v>13.27</v>
      </c>
      <c r="E48" s="17">
        <v>2.26</v>
      </c>
      <c r="F48" s="1">
        <f t="shared" si="10"/>
        <v>0</v>
      </c>
      <c r="G48" s="1" t="s">
        <v>80</v>
      </c>
      <c r="H48" s="1" t="s">
        <v>80</v>
      </c>
      <c r="I48" s="1" t="s">
        <v>80</v>
      </c>
      <c r="J48" s="1" t="s">
        <v>80</v>
      </c>
      <c r="K48" s="1" t="s">
        <v>80</v>
      </c>
      <c r="M48" s="1">
        <v>13.27</v>
      </c>
      <c r="N48" s="1">
        <v>13.27</v>
      </c>
      <c r="O48" s="1">
        <f t="shared" si="11"/>
        <v>0</v>
      </c>
      <c r="P48" s="17">
        <v>2.26</v>
      </c>
      <c r="Q48" s="1">
        <v>13.27</v>
      </c>
      <c r="R48" s="1">
        <v>13.27</v>
      </c>
      <c r="S48" s="1">
        <f t="shared" si="14"/>
        <v>0</v>
      </c>
      <c r="T48" s="17">
        <v>3.89</v>
      </c>
    </row>
    <row r="49" spans="1:20">
      <c r="A49" s="1" t="s">
        <v>305</v>
      </c>
      <c r="B49" s="1">
        <v>13.27</v>
      </c>
      <c r="C49" s="1">
        <v>13.27</v>
      </c>
      <c r="D49" s="1">
        <f t="shared" si="15"/>
        <v>13.27</v>
      </c>
      <c r="E49" s="17">
        <v>2.38</v>
      </c>
      <c r="F49" s="1">
        <f t="shared" si="10"/>
        <v>0</v>
      </c>
      <c r="G49" s="1" t="s">
        <v>80</v>
      </c>
      <c r="H49" s="1" t="s">
        <v>80</v>
      </c>
      <c r="I49" s="1" t="s">
        <v>80</v>
      </c>
      <c r="J49" s="1" t="s">
        <v>80</v>
      </c>
      <c r="K49" s="1" t="s">
        <v>80</v>
      </c>
      <c r="M49" s="1">
        <v>13.27</v>
      </c>
      <c r="N49" s="1">
        <v>13.27</v>
      </c>
      <c r="O49" s="1">
        <f t="shared" si="11"/>
        <v>0</v>
      </c>
      <c r="P49" s="17">
        <v>2.38</v>
      </c>
      <c r="Q49" s="1">
        <v>13.27</v>
      </c>
      <c r="R49" s="1">
        <v>13.27</v>
      </c>
      <c r="S49" s="1">
        <f t="shared" si="14"/>
        <v>0</v>
      </c>
      <c r="T49" s="17">
        <v>3.56</v>
      </c>
    </row>
    <row r="50" spans="1:20">
      <c r="A50" s="1" t="s">
        <v>306</v>
      </c>
      <c r="B50" s="1">
        <v>13.27</v>
      </c>
      <c r="C50" s="1">
        <v>13.27</v>
      </c>
      <c r="D50" s="1">
        <f t="shared" si="15"/>
        <v>13.27</v>
      </c>
      <c r="E50" s="17">
        <v>2.92</v>
      </c>
      <c r="F50" s="1">
        <f t="shared" si="10"/>
        <v>0</v>
      </c>
      <c r="G50" s="1" t="s">
        <v>80</v>
      </c>
      <c r="H50" s="1" t="s">
        <v>80</v>
      </c>
      <c r="I50" s="1" t="s">
        <v>80</v>
      </c>
      <c r="J50" s="1" t="s">
        <v>80</v>
      </c>
      <c r="K50" s="1" t="s">
        <v>80</v>
      </c>
      <c r="M50" s="1">
        <v>13.27</v>
      </c>
      <c r="N50" s="1">
        <v>13.27</v>
      </c>
      <c r="O50" s="1">
        <f t="shared" si="11"/>
        <v>0</v>
      </c>
      <c r="P50" s="17">
        <v>2.92</v>
      </c>
      <c r="Q50" s="1">
        <v>13.27</v>
      </c>
      <c r="R50" s="1">
        <v>13.27</v>
      </c>
      <c r="S50" s="1">
        <f t="shared" si="14"/>
        <v>0</v>
      </c>
      <c r="T50" s="17">
        <v>4.78</v>
      </c>
    </row>
    <row r="51" spans="1:20">
      <c r="A51" s="1" t="s">
        <v>307</v>
      </c>
      <c r="B51" s="1">
        <v>13.59</v>
      </c>
      <c r="C51" s="1">
        <v>13.59</v>
      </c>
      <c r="D51" s="1">
        <f t="shared" si="15"/>
        <v>13.59</v>
      </c>
      <c r="E51" s="17">
        <v>2.77</v>
      </c>
      <c r="F51" s="1">
        <f t="shared" si="10"/>
        <v>0</v>
      </c>
      <c r="G51" s="1" t="s">
        <v>80</v>
      </c>
      <c r="H51" s="1" t="s">
        <v>80</v>
      </c>
      <c r="I51" s="1" t="s">
        <v>80</v>
      </c>
      <c r="J51" s="1" t="s">
        <v>80</v>
      </c>
      <c r="K51" s="1" t="s">
        <v>80</v>
      </c>
      <c r="M51" s="1">
        <v>13.59</v>
      </c>
      <c r="N51" s="1">
        <v>13.59</v>
      </c>
      <c r="O51" s="1">
        <f t="shared" si="11"/>
        <v>0</v>
      </c>
      <c r="P51" s="17">
        <v>2.77</v>
      </c>
      <c r="Q51" s="1">
        <v>13.59</v>
      </c>
      <c r="R51" s="1">
        <v>13.59</v>
      </c>
      <c r="S51" s="1">
        <f t="shared" si="14"/>
        <v>0</v>
      </c>
      <c r="T51" s="17">
        <v>4.68</v>
      </c>
    </row>
    <row r="52" spans="1:20">
      <c r="A52" s="1" t="s">
        <v>308</v>
      </c>
      <c r="B52" s="1">
        <v>13.59</v>
      </c>
      <c r="C52" s="1">
        <v>13.59</v>
      </c>
      <c r="D52" s="1">
        <f t="shared" si="15"/>
        <v>13.59</v>
      </c>
      <c r="E52" s="17">
        <v>3.42</v>
      </c>
      <c r="F52" s="1">
        <f t="shared" si="10"/>
        <v>0</v>
      </c>
      <c r="G52" s="1" t="s">
        <v>80</v>
      </c>
      <c r="H52" s="1" t="s">
        <v>80</v>
      </c>
      <c r="I52" s="1" t="s">
        <v>80</v>
      </c>
      <c r="J52" s="1" t="s">
        <v>80</v>
      </c>
      <c r="K52" s="1" t="s">
        <v>80</v>
      </c>
      <c r="M52" s="1">
        <v>13.59</v>
      </c>
      <c r="N52" s="1">
        <v>13.59</v>
      </c>
      <c r="O52" s="1">
        <f t="shared" si="11"/>
        <v>0</v>
      </c>
      <c r="P52" s="17">
        <v>3.42</v>
      </c>
      <c r="Q52" s="1">
        <v>13.59</v>
      </c>
      <c r="R52" s="1">
        <v>13.59</v>
      </c>
      <c r="S52" s="1">
        <f t="shared" si="14"/>
        <v>0</v>
      </c>
      <c r="T52" s="17">
        <v>3.94</v>
      </c>
    </row>
    <row r="53" spans="1:20">
      <c r="A53" s="1" t="s">
        <v>309</v>
      </c>
      <c r="B53" s="1">
        <v>13.59</v>
      </c>
      <c r="C53" s="1">
        <v>13.59</v>
      </c>
      <c r="D53" s="1">
        <f t="shared" si="15"/>
        <v>13.59</v>
      </c>
      <c r="E53" s="17">
        <v>2.9</v>
      </c>
      <c r="F53" s="1">
        <f t="shared" si="10"/>
        <v>0</v>
      </c>
      <c r="G53" s="1" t="s">
        <v>80</v>
      </c>
      <c r="H53" s="1" t="s">
        <v>80</v>
      </c>
      <c r="I53" s="1" t="s">
        <v>80</v>
      </c>
      <c r="J53" s="1" t="s">
        <v>80</v>
      </c>
      <c r="K53" s="1" t="s">
        <v>80</v>
      </c>
      <c r="M53" s="1">
        <v>13.59</v>
      </c>
      <c r="N53" s="1">
        <v>13.59</v>
      </c>
      <c r="O53" s="1">
        <f t="shared" si="11"/>
        <v>0</v>
      </c>
      <c r="P53" s="17">
        <v>2.9</v>
      </c>
      <c r="Q53" s="1">
        <v>13.59</v>
      </c>
      <c r="R53" s="1">
        <v>13.59</v>
      </c>
      <c r="S53" s="1">
        <f t="shared" si="14"/>
        <v>0</v>
      </c>
      <c r="T53" s="17">
        <v>4.61</v>
      </c>
    </row>
    <row r="54" spans="1:20">
      <c r="A54" s="1" t="s">
        <v>310</v>
      </c>
      <c r="B54" s="1">
        <v>13.59</v>
      </c>
      <c r="C54" s="1">
        <v>13.59</v>
      </c>
      <c r="D54" s="1">
        <f t="shared" si="15"/>
        <v>13.59</v>
      </c>
      <c r="E54" s="17">
        <v>2.24</v>
      </c>
      <c r="F54" s="1">
        <f t="shared" si="10"/>
        <v>0</v>
      </c>
      <c r="G54" s="1" t="s">
        <v>80</v>
      </c>
      <c r="H54" s="1" t="s">
        <v>80</v>
      </c>
      <c r="I54" s="1" t="s">
        <v>80</v>
      </c>
      <c r="J54" s="1" t="s">
        <v>80</v>
      </c>
      <c r="K54" s="1" t="s">
        <v>80</v>
      </c>
      <c r="M54" s="1">
        <v>13.59</v>
      </c>
      <c r="N54" s="1">
        <v>13.59</v>
      </c>
      <c r="O54" s="1">
        <f t="shared" si="11"/>
        <v>0</v>
      </c>
      <c r="P54" s="17">
        <v>2.24</v>
      </c>
      <c r="Q54" s="1">
        <v>13.59</v>
      </c>
      <c r="R54" s="1">
        <v>13.59</v>
      </c>
      <c r="S54" s="1">
        <f t="shared" si="14"/>
        <v>0</v>
      </c>
      <c r="T54" s="17">
        <v>3.65</v>
      </c>
    </row>
    <row r="55" spans="1:20">
      <c r="A55" s="1" t="s">
        <v>311</v>
      </c>
      <c r="B55" s="1">
        <v>13.59</v>
      </c>
      <c r="C55" s="1">
        <v>13.59</v>
      </c>
      <c r="D55" s="1">
        <f t="shared" si="15"/>
        <v>13.59</v>
      </c>
      <c r="E55" s="17">
        <v>5.03</v>
      </c>
      <c r="F55" s="1">
        <f t="shared" si="10"/>
        <v>0</v>
      </c>
      <c r="G55" s="1" t="s">
        <v>80</v>
      </c>
      <c r="H55" s="1" t="s">
        <v>80</v>
      </c>
      <c r="I55" s="1" t="s">
        <v>80</v>
      </c>
      <c r="J55" s="1" t="s">
        <v>80</v>
      </c>
      <c r="K55" s="1" t="s">
        <v>80</v>
      </c>
      <c r="M55" s="1">
        <v>13.59</v>
      </c>
      <c r="N55" s="1">
        <v>13.59</v>
      </c>
      <c r="O55" s="1">
        <f t="shared" si="11"/>
        <v>0</v>
      </c>
      <c r="P55" s="17">
        <v>5.03</v>
      </c>
      <c r="Q55" s="1">
        <v>13.59</v>
      </c>
      <c r="R55" s="1">
        <v>13.59</v>
      </c>
      <c r="S55" s="1">
        <f t="shared" si="14"/>
        <v>0</v>
      </c>
      <c r="T55" s="17">
        <v>5.39</v>
      </c>
    </row>
    <row r="56" spans="1:20">
      <c r="A56" s="1" t="s">
        <v>312</v>
      </c>
      <c r="B56" s="1">
        <v>13.59</v>
      </c>
      <c r="C56" s="1">
        <v>13.59</v>
      </c>
      <c r="D56" s="1">
        <f t="shared" si="15"/>
        <v>13.59</v>
      </c>
      <c r="E56" s="17">
        <v>3.21</v>
      </c>
      <c r="F56" s="1">
        <f t="shared" si="10"/>
        <v>0</v>
      </c>
      <c r="G56" s="1" t="s">
        <v>80</v>
      </c>
      <c r="H56" s="1" t="s">
        <v>80</v>
      </c>
      <c r="I56" s="1" t="s">
        <v>80</v>
      </c>
      <c r="J56" s="1" t="s">
        <v>80</v>
      </c>
      <c r="K56" s="1" t="s">
        <v>80</v>
      </c>
      <c r="M56" s="1">
        <v>13.59</v>
      </c>
      <c r="N56" s="1">
        <v>13.59</v>
      </c>
      <c r="O56" s="1">
        <f t="shared" si="11"/>
        <v>0</v>
      </c>
      <c r="P56" s="17">
        <v>3.21</v>
      </c>
      <c r="Q56" s="1">
        <v>13.59</v>
      </c>
      <c r="R56" s="1">
        <v>13.59</v>
      </c>
      <c r="S56" s="1">
        <f t="shared" si="14"/>
        <v>0</v>
      </c>
      <c r="T56" s="17">
        <v>5.32</v>
      </c>
    </row>
    <row r="57" spans="1:20">
      <c r="A57" s="1" t="s">
        <v>106</v>
      </c>
      <c r="B57" s="3">
        <f>AVERAGE(B45:B56)</f>
        <v>13.075</v>
      </c>
      <c r="C57" s="3">
        <f>AVERAGE(C45:C56)</f>
        <v>13.0658333333333</v>
      </c>
      <c r="D57" s="3">
        <f t="shared" si="15"/>
        <v>13.0704166666667</v>
      </c>
      <c r="E57" s="1">
        <f>AVERAGE(E45:E56)</f>
        <v>3.0175</v>
      </c>
      <c r="F57" s="20">
        <f>AVERAGE(F45:F56)</f>
        <v>0.000386779184247537</v>
      </c>
      <c r="G57" s="1" t="s">
        <v>80</v>
      </c>
      <c r="H57" s="1" t="s">
        <v>80</v>
      </c>
      <c r="I57" s="1" t="s">
        <v>80</v>
      </c>
      <c r="J57" s="1" t="s">
        <v>80</v>
      </c>
      <c r="K57" s="1" t="s">
        <v>80</v>
      </c>
      <c r="M57" s="1">
        <v>13.59</v>
      </c>
      <c r="N57" s="1">
        <v>13.59</v>
      </c>
      <c r="O57" s="1">
        <f t="shared" si="11"/>
        <v>0</v>
      </c>
      <c r="P57" s="1">
        <f>AVERAGE(P45:P56)</f>
        <v>3.0175</v>
      </c>
      <c r="Q57" s="1">
        <v>13.59</v>
      </c>
      <c r="R57" s="1">
        <v>13.59</v>
      </c>
      <c r="S57" s="1">
        <f t="shared" si="14"/>
        <v>0</v>
      </c>
      <c r="T57" s="1">
        <f>AVERAGE(T45:T56)</f>
        <v>4.20916666666667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6</vt:lpstr>
      <vt:lpstr>9</vt:lpstr>
      <vt:lpstr>25</vt:lpstr>
      <vt:lpstr>50</vt:lpstr>
      <vt:lpstr>75</vt:lpstr>
      <vt:lpstr>100</vt:lpstr>
      <vt:lpstr>REAB (2)</vt:lpstr>
      <vt:lpstr>REAC (2)</vt:lpstr>
      <vt:lpstr>READ</vt:lpstr>
      <vt:lpstr>REAE (2)</vt:lpstr>
      <vt:lpstr>compair(luo)</vt:lpstr>
      <vt:lpstr>different BD algorithms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Doctor Who</cp:lastModifiedBy>
  <dcterms:created xsi:type="dcterms:W3CDTF">2024-10-25T02:59:00Z</dcterms:created>
  <dcterms:modified xsi:type="dcterms:W3CDTF">2025-08-26T05:34:43Z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59A5852F14124FAE9C88FAA53ABCBD1B_13</vt:lpwstr>
  </property>
  <property fmtid="{D5CDD505-2E9C-101B-9397-08002B2CF9AE}" pid="3" name="KSOProductBuildVer">
    <vt:lpwstr>2052-12.1.0.22529</vt:lpwstr>
  </property>
</Properties>
</file>