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PCL\实验11 双液系\"/>
    </mc:Choice>
  </mc:AlternateContent>
  <xr:revisionPtr revIDLastSave="0" documentId="13_ncr:1_{6C262FBF-B894-4618-AE92-46C4B89077DC}" xr6:coauthVersionLast="47" xr6:coauthVersionMax="47" xr10:uidLastSave="{00000000-0000-0000-0000-000000000000}"/>
  <bookViews>
    <workbookView xWindow="-90" yWindow="0" windowWidth="12980" windowHeight="1537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1" l="1"/>
  <c r="I49" i="1"/>
  <c r="I51" i="1"/>
  <c r="I52" i="1"/>
  <c r="I53" i="1"/>
  <c r="I54" i="1"/>
  <c r="I55" i="1"/>
  <c r="I56" i="1"/>
  <c r="I57" i="1"/>
  <c r="I58" i="1"/>
  <c r="I59" i="1"/>
  <c r="I46" i="1"/>
  <c r="K5" i="1"/>
  <c r="G5" i="1"/>
  <c r="O22" i="1"/>
  <c r="O23" i="1"/>
  <c r="O24" i="1"/>
  <c r="O25" i="1"/>
  <c r="O26" i="1"/>
  <c r="O27" i="1"/>
  <c r="O28" i="1"/>
  <c r="O21" i="1"/>
  <c r="K39" i="1"/>
  <c r="K30" i="1"/>
  <c r="G31" i="1"/>
  <c r="K31" i="1"/>
  <c r="G32" i="1"/>
  <c r="K32" i="1"/>
  <c r="G33" i="1"/>
  <c r="K33" i="1"/>
  <c r="G34" i="1"/>
  <c r="K34" i="1"/>
  <c r="G35" i="1"/>
  <c r="K35" i="1"/>
  <c r="G36" i="1"/>
  <c r="K36" i="1"/>
  <c r="G37" i="1"/>
  <c r="K37" i="1"/>
  <c r="G38" i="1"/>
  <c r="K38" i="1"/>
</calcChain>
</file>

<file path=xl/sharedStrings.xml><?xml version="1.0" encoding="utf-8"?>
<sst xmlns="http://schemas.openxmlformats.org/spreadsheetml/2006/main" count="22" uniqueCount="13">
  <si>
    <t>乙醇</t>
    <phoneticPr fontId="1" type="noConversion"/>
  </si>
  <si>
    <t>环己烷</t>
    <phoneticPr fontId="1" type="noConversion"/>
  </si>
  <si>
    <t>液相</t>
    <phoneticPr fontId="1" type="noConversion"/>
  </si>
  <si>
    <t>气相</t>
    <phoneticPr fontId="1" type="noConversion"/>
  </si>
  <si>
    <t>沸点</t>
    <phoneticPr fontId="1" type="noConversion"/>
  </si>
  <si>
    <t>纯乙醇</t>
    <phoneticPr fontId="1" type="noConversion"/>
  </si>
  <si>
    <t>加环己烷</t>
    <phoneticPr fontId="1" type="noConversion"/>
  </si>
  <si>
    <t>沸腾稳定3分钟</t>
    <phoneticPr fontId="1" type="noConversion"/>
  </si>
  <si>
    <t>在折射仪热平衡10s</t>
    <phoneticPr fontId="1" type="noConversion"/>
  </si>
  <si>
    <t>标准工作曲线</t>
    <phoneticPr fontId="1" type="noConversion"/>
  </si>
  <si>
    <t>纯环己烷</t>
    <phoneticPr fontId="1" type="noConversion"/>
  </si>
  <si>
    <t>加乙醇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</si>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</sst>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0_);[Red]\(0.0000\)"/>
    <numFmt numFmtId="178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CL\&#23454;&#39564;11%20&#21452;&#28082;&#31995;\&#26631;&#20934;&#28342;&#28082;&#37197;&#21046;-20231214.xlsx" TargetMode="External"/><Relationship Id="rId1" Type="http://schemas.openxmlformats.org/officeDocument/2006/relationships/externalLinkPath" Target="&#26631;&#20934;&#28342;&#28082;&#37197;&#21046;-202312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4">
          <cell r="E14">
            <v>0.77260000000000062</v>
          </cell>
          <cell r="F14">
            <v>6.9471000000000025</v>
          </cell>
        </row>
        <row r="15">
          <cell r="E15">
            <v>1.5452000000000012</v>
          </cell>
          <cell r="F15">
            <v>5.3746000000000009</v>
          </cell>
        </row>
        <row r="16">
          <cell r="E16">
            <v>2.3765000000000001</v>
          </cell>
          <cell r="F16">
            <v>6.9931999999999981</v>
          </cell>
        </row>
        <row r="17">
          <cell r="E17">
            <v>3.143499999999996</v>
          </cell>
          <cell r="F17">
            <v>6.9983999999999966</v>
          </cell>
        </row>
        <row r="18">
          <cell r="E18">
            <v>3.9034000000000013</v>
          </cell>
          <cell r="F18">
            <v>7.0047999999999995</v>
          </cell>
        </row>
        <row r="19">
          <cell r="E19">
            <v>4.6468999999999987</v>
          </cell>
          <cell r="F19">
            <v>6.9740999999999964</v>
          </cell>
        </row>
        <row r="20">
          <cell r="E20">
            <v>5.3594000000000008</v>
          </cell>
          <cell r="F20">
            <v>6.9094000000000051</v>
          </cell>
        </row>
        <row r="21">
          <cell r="E21">
            <v>6.2875000000000014</v>
          </cell>
          <cell r="F21">
            <v>7.039200000000001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"/>
  <sheetViews>
    <sheetView tabSelected="1" topLeftCell="K1" workbookViewId="0">
      <selection activeCell="V18" sqref="V18"/>
    </sheetView>
  </sheetViews>
  <sheetFormatPr defaultRowHeight="14" x14ac:dyDescent="0.3"/>
  <sheetData>
    <row r="1" spans="1:21" x14ac:dyDescent="0.3">
      <c r="A1" t="s">
        <v>0</v>
      </c>
      <c r="C1" t="s">
        <v>1</v>
      </c>
      <c r="E1" t="s">
        <v>5</v>
      </c>
      <c r="F1" t="s">
        <v>6</v>
      </c>
      <c r="G1" t="s">
        <v>4</v>
      </c>
      <c r="H1" t="s">
        <v>3</v>
      </c>
      <c r="K1" t="s">
        <v>4</v>
      </c>
      <c r="L1" t="s">
        <v>2</v>
      </c>
      <c r="P1" t="s">
        <v>10</v>
      </c>
      <c r="Q1" t="s">
        <v>11</v>
      </c>
      <c r="R1" t="s">
        <v>4</v>
      </c>
      <c r="S1" t="s">
        <v>3</v>
      </c>
      <c r="T1" t="s">
        <v>4</v>
      </c>
      <c r="U1" t="s">
        <v>2</v>
      </c>
    </row>
    <row r="2" spans="1:21" x14ac:dyDescent="0.3">
      <c r="A2">
        <v>30.1</v>
      </c>
      <c r="C2">
        <v>30.1</v>
      </c>
      <c r="E2">
        <v>20</v>
      </c>
      <c r="F2">
        <v>0</v>
      </c>
      <c r="G2">
        <v>78.430000000000007</v>
      </c>
      <c r="H2">
        <v>1.3565</v>
      </c>
      <c r="I2">
        <v>1.3565</v>
      </c>
      <c r="J2">
        <v>1.3565</v>
      </c>
      <c r="K2">
        <v>78.42</v>
      </c>
      <c r="L2">
        <v>1.3565</v>
      </c>
      <c r="M2">
        <v>1.3565</v>
      </c>
      <c r="N2">
        <v>1.3565</v>
      </c>
      <c r="P2">
        <v>20</v>
      </c>
      <c r="Q2">
        <v>0</v>
      </c>
      <c r="R2">
        <v>81</v>
      </c>
      <c r="S2">
        <v>1.4197</v>
      </c>
      <c r="T2">
        <v>81.099999999999994</v>
      </c>
      <c r="U2">
        <v>1.4198999999999999</v>
      </c>
    </row>
    <row r="3" spans="1:21" x14ac:dyDescent="0.3">
      <c r="F3">
        <v>1</v>
      </c>
      <c r="G3">
        <v>76.099999999999994</v>
      </c>
      <c r="H3">
        <v>1.3769</v>
      </c>
      <c r="I3">
        <v>1.3772</v>
      </c>
      <c r="J3">
        <v>1.3771</v>
      </c>
      <c r="K3">
        <v>75.89</v>
      </c>
      <c r="L3">
        <v>1.3579000000000001</v>
      </c>
      <c r="M3">
        <v>1.3582000000000001</v>
      </c>
      <c r="N3">
        <v>1.3580000000000001</v>
      </c>
      <c r="Q3">
        <v>0.2</v>
      </c>
      <c r="R3">
        <v>78.88</v>
      </c>
      <c r="S3">
        <v>1.4005000000000001</v>
      </c>
      <c r="T3">
        <v>78.91</v>
      </c>
      <c r="U3">
        <v>1.4180999999999999</v>
      </c>
    </row>
    <row r="4" spans="1:21" x14ac:dyDescent="0.3">
      <c r="H4">
        <v>74.489999999999995</v>
      </c>
      <c r="I4">
        <v>74.489999999999995</v>
      </c>
      <c r="J4">
        <v>74.88</v>
      </c>
      <c r="L4">
        <v>75.52</v>
      </c>
      <c r="M4">
        <v>74.89</v>
      </c>
      <c r="N4">
        <v>74.56</v>
      </c>
    </row>
    <row r="5" spans="1:21" x14ac:dyDescent="0.3">
      <c r="A5" t="s">
        <v>2</v>
      </c>
      <c r="B5" t="s">
        <v>0</v>
      </c>
      <c r="F5">
        <v>1</v>
      </c>
      <c r="G5">
        <f>AVERAGE(H4:J4)</f>
        <v>74.61999999999999</v>
      </c>
      <c r="H5">
        <v>1.3809</v>
      </c>
      <c r="I5">
        <v>1.3794999999999999</v>
      </c>
      <c r="J5">
        <v>1.3815</v>
      </c>
      <c r="K5">
        <f>AVERAGE(L4:N4)</f>
        <v>74.989999999999995</v>
      </c>
      <c r="L5">
        <v>1.3624000000000001</v>
      </c>
      <c r="M5">
        <v>1.3614999999999999</v>
      </c>
      <c r="N5">
        <v>1.361</v>
      </c>
      <c r="Q5">
        <v>0.2</v>
      </c>
      <c r="R5">
        <v>76.12</v>
      </c>
      <c r="S5">
        <v>1.3992</v>
      </c>
      <c r="T5">
        <v>76.19</v>
      </c>
      <c r="U5">
        <v>1.4131</v>
      </c>
    </row>
    <row r="6" spans="1:21" x14ac:dyDescent="0.3">
      <c r="B6">
        <v>1.3565</v>
      </c>
    </row>
    <row r="7" spans="1:21" x14ac:dyDescent="0.3">
      <c r="A7" t="s">
        <v>3</v>
      </c>
      <c r="B7" t="s">
        <v>0</v>
      </c>
      <c r="F7">
        <v>2</v>
      </c>
      <c r="G7">
        <v>71.260000000000005</v>
      </c>
      <c r="H7">
        <v>1.3854</v>
      </c>
      <c r="K7">
        <v>71.290000000000006</v>
      </c>
      <c r="L7">
        <v>1.363</v>
      </c>
      <c r="Q7">
        <v>0.5</v>
      </c>
      <c r="R7">
        <v>69.97</v>
      </c>
      <c r="S7">
        <v>1.3967000000000001</v>
      </c>
      <c r="T7">
        <v>70.25</v>
      </c>
      <c r="U7">
        <v>1.4178999999999999</v>
      </c>
    </row>
    <row r="8" spans="1:21" x14ac:dyDescent="0.3">
      <c r="B8">
        <v>1.3565</v>
      </c>
    </row>
    <row r="9" spans="1:21" x14ac:dyDescent="0.3">
      <c r="F9">
        <v>3</v>
      </c>
      <c r="G9">
        <v>68.400000000000006</v>
      </c>
      <c r="H9">
        <v>1.389</v>
      </c>
      <c r="K9">
        <v>68.41</v>
      </c>
      <c r="L9">
        <v>1.3689</v>
      </c>
      <c r="Q9">
        <v>0.5</v>
      </c>
      <c r="R9">
        <v>68.02</v>
      </c>
      <c r="S9">
        <v>1.3976999999999999</v>
      </c>
      <c r="T9">
        <v>68.12</v>
      </c>
      <c r="U9">
        <v>1.4149</v>
      </c>
    </row>
    <row r="11" spans="1:21" x14ac:dyDescent="0.3">
      <c r="B11" t="s">
        <v>7</v>
      </c>
      <c r="F11">
        <v>3</v>
      </c>
      <c r="G11">
        <v>67.11</v>
      </c>
      <c r="H11">
        <v>1.39</v>
      </c>
      <c r="K11">
        <v>67.11</v>
      </c>
      <c r="L11">
        <v>1.3771</v>
      </c>
      <c r="Q11">
        <v>2</v>
      </c>
      <c r="R11">
        <v>65.64</v>
      </c>
      <c r="S11">
        <v>1.397</v>
      </c>
      <c r="T11">
        <v>65.650000000000006</v>
      </c>
      <c r="U11">
        <v>1.4083000000000001</v>
      </c>
    </row>
    <row r="12" spans="1:21" x14ac:dyDescent="0.3">
      <c r="B12" t="s">
        <v>8</v>
      </c>
    </row>
    <row r="13" spans="1:21" x14ac:dyDescent="0.3">
      <c r="F13">
        <v>4</v>
      </c>
      <c r="G13">
        <v>66.239999999999995</v>
      </c>
      <c r="H13">
        <v>1.395</v>
      </c>
      <c r="K13">
        <v>66.22</v>
      </c>
      <c r="L13">
        <v>1.3806</v>
      </c>
      <c r="Q13">
        <v>5</v>
      </c>
      <c r="R13">
        <v>65.36</v>
      </c>
      <c r="S13">
        <v>1.3871</v>
      </c>
      <c r="T13">
        <v>65.38</v>
      </c>
      <c r="U13">
        <v>1.3963000000000001</v>
      </c>
    </row>
    <row r="15" spans="1:21" x14ac:dyDescent="0.3">
      <c r="F15">
        <v>5</v>
      </c>
      <c r="G15">
        <v>65.63</v>
      </c>
      <c r="H15">
        <v>1.3965000000000001</v>
      </c>
      <c r="K15">
        <v>65.8</v>
      </c>
      <c r="L15">
        <v>1.3826000000000001</v>
      </c>
      <c r="Q15">
        <v>5</v>
      </c>
      <c r="R15">
        <v>65.58</v>
      </c>
      <c r="S15">
        <v>1.3973</v>
      </c>
      <c r="T15">
        <v>65.62</v>
      </c>
      <c r="U15">
        <v>1.3875</v>
      </c>
    </row>
    <row r="20" spans="1:15" x14ac:dyDescent="0.3">
      <c r="A20" t="s">
        <v>9</v>
      </c>
      <c r="B20">
        <v>1</v>
      </c>
      <c r="C20">
        <v>8</v>
      </c>
      <c r="G20">
        <v>1.4125000000000001</v>
      </c>
      <c r="H20">
        <v>1.4127000000000001</v>
      </c>
      <c r="I20">
        <v>1.413</v>
      </c>
      <c r="J20" s="1">
        <v>0.56874999999999998</v>
      </c>
    </row>
    <row r="21" spans="1:15" x14ac:dyDescent="0.3">
      <c r="B21">
        <v>2</v>
      </c>
      <c r="C21">
        <v>7</v>
      </c>
      <c r="G21">
        <v>1.3992</v>
      </c>
      <c r="H21">
        <v>1.3993</v>
      </c>
      <c r="I21">
        <v>1.3995</v>
      </c>
      <c r="J21" s="1">
        <v>0.57291666666666663</v>
      </c>
      <c r="O21">
        <f>SUM($N$31,N31)</f>
        <v>0</v>
      </c>
    </row>
    <row r="22" spans="1:15" x14ac:dyDescent="0.3">
      <c r="B22">
        <v>3</v>
      </c>
      <c r="C22">
        <v>6</v>
      </c>
      <c r="G22">
        <v>1.3953</v>
      </c>
      <c r="H22">
        <v>1.3955</v>
      </c>
      <c r="I22">
        <v>1.3956</v>
      </c>
      <c r="J22" s="1">
        <v>0.60069444444444442</v>
      </c>
      <c r="O22" t="e">
        <f>Su</f>
        <v>#NAME?</v>
      </c>
    </row>
    <row r="23" spans="1:15" x14ac:dyDescent="0.3">
      <c r="B23">
        <v>4</v>
      </c>
      <c r="C23">
        <v>5</v>
      </c>
      <c r="G23">
        <v>1.3878999999999999</v>
      </c>
      <c r="H23">
        <v>1.3877999999999999</v>
      </c>
      <c r="I23">
        <v>1.3878999999999999</v>
      </c>
      <c r="J23" s="1">
        <v>0.58958333333333335</v>
      </c>
      <c r="O23">
        <f>SUM($N$31,N33)</f>
        <v>1</v>
      </c>
    </row>
    <row r="24" spans="1:15" x14ac:dyDescent="0.3">
      <c r="B24">
        <v>5</v>
      </c>
      <c r="C24">
        <v>4</v>
      </c>
      <c r="G24">
        <v>1.3811</v>
      </c>
      <c r="H24">
        <v>1.3807</v>
      </c>
      <c r="I24">
        <v>1.3812</v>
      </c>
      <c r="J24" s="1">
        <v>0.62013888888888891</v>
      </c>
      <c r="O24">
        <f>SUM($N$31,N34)</f>
        <v>2</v>
      </c>
    </row>
    <row r="25" spans="1:15" x14ac:dyDescent="0.3">
      <c r="B25">
        <v>6</v>
      </c>
      <c r="C25">
        <v>3</v>
      </c>
      <c r="G25">
        <v>1.3734</v>
      </c>
      <c r="H25">
        <v>1.3736999999999999</v>
      </c>
      <c r="I25">
        <v>1.3738999999999999</v>
      </c>
      <c r="J25" s="1">
        <v>0.6069444444444444</v>
      </c>
      <c r="O25">
        <f>SUM($N$31,N35)</f>
        <v>3</v>
      </c>
    </row>
    <row r="26" spans="1:15" x14ac:dyDescent="0.3">
      <c r="B26">
        <v>7</v>
      </c>
      <c r="C26">
        <v>2</v>
      </c>
      <c r="G26">
        <v>1.3678999999999999</v>
      </c>
      <c r="H26">
        <v>1.3676999999999999</v>
      </c>
      <c r="I26">
        <v>1.3680000000000001</v>
      </c>
      <c r="J26" s="1">
        <v>0.59444444444444444</v>
      </c>
      <c r="O26">
        <f>SUM($N$31,N36)</f>
        <v>3</v>
      </c>
    </row>
    <row r="27" spans="1:15" x14ac:dyDescent="0.3">
      <c r="B27">
        <v>8</v>
      </c>
      <c r="C27">
        <v>1</v>
      </c>
      <c r="G27">
        <v>1.3604000000000001</v>
      </c>
      <c r="H27">
        <v>1.3605</v>
      </c>
      <c r="I27">
        <v>1.3605</v>
      </c>
      <c r="J27" s="1">
        <v>0.58333333333333337</v>
      </c>
      <c r="O27">
        <f>SUM($N$31,N37)</f>
        <v>4</v>
      </c>
    </row>
    <row r="28" spans="1:15" x14ac:dyDescent="0.3">
      <c r="G28">
        <v>1.3604000000000001</v>
      </c>
      <c r="H28">
        <v>1.3608</v>
      </c>
      <c r="I28">
        <v>1.361</v>
      </c>
      <c r="J28" s="1">
        <v>0.6381944444444444</v>
      </c>
      <c r="O28">
        <f>SUM($N$31,N38)</f>
        <v>5</v>
      </c>
    </row>
    <row r="29" spans="1:15" x14ac:dyDescent="0.3">
      <c r="J29" t="s">
        <v>12</v>
      </c>
    </row>
    <row r="30" spans="1:15" x14ac:dyDescent="0.3">
      <c r="G30" s="2">
        <v>0</v>
      </c>
      <c r="H30" s="2">
        <v>1.42</v>
      </c>
      <c r="I30" s="3">
        <v>1.4200999999999999</v>
      </c>
      <c r="J30" s="3">
        <v>1.4201999999999999</v>
      </c>
      <c r="K30" s="2">
        <f>AVERAGE(H30:J30)</f>
        <v>1.4200999999999997</v>
      </c>
    </row>
    <row r="31" spans="1:15" x14ac:dyDescent="0.3">
      <c r="G31" s="2">
        <f>[1]Sheet1!E14/[1]Sheet1!F14</f>
        <v>0.11121187257992549</v>
      </c>
      <c r="H31" s="3">
        <v>1.4125000000000001</v>
      </c>
      <c r="I31" s="3">
        <v>1.4127000000000001</v>
      </c>
      <c r="J31" s="3">
        <v>1.413</v>
      </c>
      <c r="K31" s="2">
        <f>AVERAGE(H31:J31)</f>
        <v>1.4127333333333334</v>
      </c>
      <c r="M31">
        <v>20</v>
      </c>
      <c r="N31">
        <v>0</v>
      </c>
    </row>
    <row r="32" spans="1:15" x14ac:dyDescent="0.3">
      <c r="G32" s="2">
        <f>[1]Sheet1!E15/[1]Sheet1!F15</f>
        <v>0.28750046515089511</v>
      </c>
      <c r="H32" s="3">
        <v>1.3992</v>
      </c>
      <c r="I32" s="3">
        <v>1.3993</v>
      </c>
      <c r="J32" s="3">
        <v>1.3995</v>
      </c>
      <c r="K32" s="2">
        <f>AVERAGE(H32:J32)</f>
        <v>1.3993333333333331</v>
      </c>
      <c r="N32">
        <v>1</v>
      </c>
    </row>
    <row r="33" spans="7:14" x14ac:dyDescent="0.3">
      <c r="G33" s="2">
        <f>[1]Sheet1!E16/[1]Sheet1!F16</f>
        <v>0.33983012068866908</v>
      </c>
      <c r="H33" s="3">
        <v>1.3965000000000001</v>
      </c>
      <c r="I33" s="3">
        <v>1.3967000000000001</v>
      </c>
      <c r="J33" s="3">
        <v>1.3969</v>
      </c>
      <c r="K33" s="2">
        <f>AVERAGE(H33:J33)</f>
        <v>1.3967000000000001</v>
      </c>
      <c r="N33">
        <v>1</v>
      </c>
    </row>
    <row r="34" spans="7:14" x14ac:dyDescent="0.3">
      <c r="G34" s="2">
        <f>[1]Sheet1!E17/[1]Sheet1!F17</f>
        <v>0.44917409693644228</v>
      </c>
      <c r="H34" s="3">
        <v>1.3878999999999999</v>
      </c>
      <c r="I34" s="3">
        <v>1.3877999999999999</v>
      </c>
      <c r="J34" s="3">
        <v>1.3878999999999999</v>
      </c>
      <c r="K34" s="2">
        <f>AVERAGE(H34:J34)</f>
        <v>1.3878666666666666</v>
      </c>
      <c r="N34">
        <v>2</v>
      </c>
    </row>
    <row r="35" spans="7:14" x14ac:dyDescent="0.3">
      <c r="G35" s="2">
        <f>[1]Sheet1!E18/[1]Sheet1!F18</f>
        <v>0.55724645957058039</v>
      </c>
      <c r="H35" s="3">
        <v>1.3811</v>
      </c>
      <c r="I35" s="3">
        <v>1.3807</v>
      </c>
      <c r="J35" s="3">
        <v>1.3812</v>
      </c>
      <c r="K35" s="2">
        <f>AVERAGE(H35:J35)</f>
        <v>1.381</v>
      </c>
      <c r="N35">
        <v>3</v>
      </c>
    </row>
    <row r="36" spans="7:14" x14ac:dyDescent="0.3">
      <c r="G36" s="2">
        <f>[1]Sheet1!E19/[1]Sheet1!F19</f>
        <v>0.66630819747350933</v>
      </c>
      <c r="H36" s="3">
        <v>1.3734</v>
      </c>
      <c r="I36" s="3">
        <v>1.3736999999999999</v>
      </c>
      <c r="J36" s="3">
        <v>1.3738999999999999</v>
      </c>
      <c r="K36" s="2">
        <f>AVERAGE(H36:J36)</f>
        <v>1.3736666666666666</v>
      </c>
      <c r="N36">
        <v>3</v>
      </c>
    </row>
    <row r="37" spans="7:14" x14ac:dyDescent="0.3">
      <c r="G37" s="2">
        <f>[1]Sheet1!E20/[1]Sheet1!F20</f>
        <v>0.77566793064520756</v>
      </c>
      <c r="H37" s="3">
        <v>1.3678999999999999</v>
      </c>
      <c r="I37" s="3">
        <v>1.3676999999999999</v>
      </c>
      <c r="J37" s="3">
        <v>1.3680000000000001</v>
      </c>
      <c r="K37" s="2">
        <f>AVERAGE(H37:J37)</f>
        <v>1.3678666666666668</v>
      </c>
      <c r="N37">
        <v>4</v>
      </c>
    </row>
    <row r="38" spans="7:14" x14ac:dyDescent="0.3">
      <c r="G38" s="2">
        <f>[1]Sheet1!E21/[1]Sheet1!F21</f>
        <v>0.89321229685191506</v>
      </c>
      <c r="H38" s="3">
        <v>1.3604000000000001</v>
      </c>
      <c r="I38" s="3">
        <v>1.3605</v>
      </c>
      <c r="J38" s="3">
        <v>1.3605</v>
      </c>
      <c r="K38" s="2">
        <f>AVERAGE(H38:J38)</f>
        <v>1.3604666666666667</v>
      </c>
      <c r="N38">
        <v>5</v>
      </c>
    </row>
    <row r="39" spans="7:14" x14ac:dyDescent="0.3">
      <c r="G39" s="3">
        <v>1</v>
      </c>
      <c r="H39" s="3">
        <v>1.3565</v>
      </c>
      <c r="I39" s="3">
        <v>1.3566</v>
      </c>
      <c r="J39" s="3">
        <v>1.3565</v>
      </c>
      <c r="K39" s="2">
        <f>AVERAGE(H39:J39)</f>
        <v>1.3565333333333331</v>
      </c>
    </row>
    <row r="46" spans="7:14" x14ac:dyDescent="0.3">
      <c r="G46">
        <v>78.430000000000007</v>
      </c>
      <c r="H46">
        <v>78.42</v>
      </c>
      <c r="I46" s="4">
        <f>AVERAGE(G46:H46)</f>
        <v>78.425000000000011</v>
      </c>
    </row>
    <row r="47" spans="7:14" x14ac:dyDescent="0.3">
      <c r="G47">
        <v>76.099999999999994</v>
      </c>
      <c r="H47">
        <v>75.89</v>
      </c>
      <c r="I47" s="4">
        <f t="shared" ref="I47:I59" si="0">AVERAGE(G47:H47)</f>
        <v>75.995000000000005</v>
      </c>
    </row>
    <row r="48" spans="7:14" x14ac:dyDescent="0.3">
      <c r="I48" s="4"/>
    </row>
    <row r="49" spans="7:9" x14ac:dyDescent="0.3">
      <c r="G49">
        <v>74.61999999999999</v>
      </c>
      <c r="H49">
        <v>74.989999999999995</v>
      </c>
      <c r="I49" s="4">
        <f t="shared" si="0"/>
        <v>74.804999999999993</v>
      </c>
    </row>
    <row r="50" spans="7:9" x14ac:dyDescent="0.3">
      <c r="I50" s="4"/>
    </row>
    <row r="51" spans="7:9" x14ac:dyDescent="0.3">
      <c r="G51">
        <v>71.260000000000005</v>
      </c>
      <c r="H51">
        <v>71.290000000000006</v>
      </c>
      <c r="I51" s="4">
        <f t="shared" si="0"/>
        <v>71.275000000000006</v>
      </c>
    </row>
    <row r="52" spans="7:9" x14ac:dyDescent="0.3">
      <c r="I52" s="4" t="e">
        <f t="shared" si="0"/>
        <v>#DIV/0!</v>
      </c>
    </row>
    <row r="53" spans="7:9" x14ac:dyDescent="0.3">
      <c r="G53">
        <v>68.400000000000006</v>
      </c>
      <c r="H53">
        <v>68.41</v>
      </c>
      <c r="I53" s="4">
        <f t="shared" si="0"/>
        <v>68.405000000000001</v>
      </c>
    </row>
    <row r="54" spans="7:9" x14ac:dyDescent="0.3">
      <c r="I54" s="4" t="e">
        <f t="shared" si="0"/>
        <v>#DIV/0!</v>
      </c>
    </row>
    <row r="55" spans="7:9" x14ac:dyDescent="0.3">
      <c r="G55">
        <v>67.11</v>
      </c>
      <c r="H55">
        <v>67.11</v>
      </c>
      <c r="I55" s="4">
        <f t="shared" si="0"/>
        <v>67.11</v>
      </c>
    </row>
    <row r="56" spans="7:9" x14ac:dyDescent="0.3">
      <c r="I56" s="4" t="e">
        <f t="shared" si="0"/>
        <v>#DIV/0!</v>
      </c>
    </row>
    <row r="57" spans="7:9" x14ac:dyDescent="0.3">
      <c r="G57">
        <v>66.239999999999995</v>
      </c>
      <c r="H57">
        <v>66.22</v>
      </c>
      <c r="I57" s="4">
        <f t="shared" si="0"/>
        <v>66.22999999999999</v>
      </c>
    </row>
    <row r="58" spans="7:9" x14ac:dyDescent="0.3">
      <c r="I58" s="4" t="e">
        <f t="shared" si="0"/>
        <v>#DIV/0!</v>
      </c>
    </row>
    <row r="59" spans="7:9" x14ac:dyDescent="0.3">
      <c r="G59">
        <v>65.63</v>
      </c>
      <c r="H59">
        <v>65.8</v>
      </c>
      <c r="I59" s="4">
        <f t="shared" si="0"/>
        <v>65.715000000000003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Zi-Chen Wang</dc:creator>
  <cp:lastModifiedBy>ZCW</cp:lastModifiedBy>
  <dcterms:created xsi:type="dcterms:W3CDTF">2015-06-05T18:19:34Z</dcterms:created>
  <dcterms:modified xsi:type="dcterms:W3CDTF">2023-12-19T18:40:24Z</dcterms:modified>
</cp:coreProperties>
</file>