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ter" r:id="rId3" sheetId="1"/>
    <sheet name="Games" r:id="rId4" sheetId="2"/>
    <sheet name="Team1" r:id="rId5" sheetId="3"/>
    <sheet name="Team2" r:id="rId6" sheetId="4"/>
  </sheets>
</workbook>
</file>

<file path=xl/sharedStrings.xml><?xml version="1.0" encoding="utf-8"?>
<sst xmlns="http://schemas.openxmlformats.org/spreadsheetml/2006/main" count="292" uniqueCount="53">
  <si>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</si>
  <si>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</si>
  <si>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</si>
  <si>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</si>
  <si>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</si>
  <si>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</si>
  <si>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</si>
  <si>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</si>
  <si>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</si>
  <si>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</si>
  <si>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</si>
  <si>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</si>
  <si>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</si>
  <si>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</si>
  <si>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</si>
  <si>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</si>
  <si>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LITERATURE</t>
  </si>
  <si>
    <t>British</t>
  </si>
  <si>
    <t>BHrd</t>
  </si>
  <si>
    <t>BPts</t>
  </si>
  <si>
    <t>PPB</t>
  </si>
  <si>
    <t>BBHrd</t>
  </si>
  <si>
    <t>BBPts</t>
  </si>
  <si>
    <t>PPBB</t>
  </si>
  <si>
    <t>Team1</t>
  </si>
  <si>
    <t>No detail</t>
  </si>
  <si>
    <t>Ziad</t>
  </si>
  <si>
    <t>Team1!$U$5</t>
  </si>
  <si>
    <t>$Q$3</t>
  </si>
  <si>
    <t>Manu</t>
  </si>
  <si>
    <t>$B$5</t>
  </si>
  <si>
    <t>Team1!$AH$5</t>
  </si>
  <si>
    <t>$R$3</t>
  </si>
  <si>
    <t>Team2</t>
  </si>
  <si>
    <t>Bob</t>
  </si>
  <si>
    <t>$B$6</t>
  </si>
  <si>
    <t>Team2!$U$5</t>
  </si>
  <si>
    <t>$S$3</t>
  </si>
  <si>
    <t>NAQT HSNCT Round 7</t>
  </si>
  <si>
    <t/>
  </si>
  <si>
    <t>vs.</t>
  </si>
  <si>
    <t>#</t>
  </si>
  <si>
    <t>Tossup</t>
  </si>
  <si>
    <t>TCats</t>
  </si>
  <si>
    <t>PTeam1$U$5@</t>
  </si>
  <si>
    <t>x</t>
  </si>
  <si>
    <t>B Points</t>
  </si>
  <si>
    <t>Score</t>
  </si>
  <si>
    <t>PTeam2$U$5@</t>
  </si>
  <si>
    <t>end</t>
  </si>
  <si>
    <t>USHist</t>
  </si>
  <si>
    <t>USWork</t>
  </si>
  <si>
    <t>EHist</t>
  </si>
</sst>
</file>

<file path=xl/styles.xml><?xml version="1.0" encoding="utf-8"?>
<styleSheet xmlns="http://schemas.openxmlformats.org/spreadsheetml/2006/main">
  <numFmts count="1">
    <numFmt numFmtId="165" formatCode=";;;"/>
  </numFmts>
  <fonts count="2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6">
    <xf numFmtId="0" fontId="0" fillId="0" borderId="0" xfId="0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165" fontId="0" fillId="0" borderId="0" xfId="0" applyNumberFormat="true"/>
    <xf numFmtId="0" fontId="0" fillId="0" borderId="4" xfId="0" applyBorder="true"/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2" fontId="0" fillId="0" borderId="4" xfId="0" applyNumberFormat="true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>
      <alignment horizontal="right"/>
    </xf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0" fontId="1" fillId="0" borderId="4" xfId="0" applyBorder="true" applyFont="true">
      <alignment horizontal="center"/>
    </xf>
    <xf numFmtId="0" fontId="2" fillId="0" borderId="4" xfId="0" applyBorder="true" applyFont="true">
      <alignment horizontal="center"/>
    </xf>
    <xf numFmtId="0" fontId="1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0" fontId="7" fillId="0" borderId="4" xfId="0" applyBorder="true" applyFont="true">
      <alignment horizontal="center"/>
    </xf>
    <xf numFmtId="0" fontId="8" fillId="0" borderId="4" xfId="0" applyBorder="true" applyFont="true">
      <alignment horizontal="center"/>
    </xf>
    <xf numFmtId="0" fontId="7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7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>
      <alignment horizontal="center"/>
    </xf>
    <xf numFmtId="0" fontId="11" fillId="0" borderId="0" xfId="0" applyFont="true">
      <alignment horizontal="center"/>
    </xf>
    <xf numFmtId="0" fontId="12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165" fontId="0" fillId="0" borderId="0" xfId="0" applyNumberFormat="true"/>
    <xf numFmtId="0" fontId="0" fillId="0" borderId="4" xfId="0" applyBorder="true"/>
    <xf numFmtId="0" fontId="13" fillId="0" borderId="4" xfId="0" applyBorder="true" applyFont="true">
      <alignment horizontal="center"/>
    </xf>
    <xf numFmtId="0" fontId="14" fillId="0" borderId="4" xfId="0" applyBorder="true" applyFont="true">
      <alignment horizontal="center"/>
    </xf>
    <xf numFmtId="0" fontId="13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3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>
      <alignment horizontal="center"/>
    </xf>
    <xf numFmtId="0" fontId="17" fillId="0" borderId="0" xfId="0" applyFont="true">
      <alignment horizontal="center"/>
    </xf>
    <xf numFmtId="0" fontId="18" fillId="0" borderId="0" xfId="0" applyFont="true"/>
    <xf numFmtId="0" fontId="0" fillId="0" borderId="4" xfId="0" applyBorder="true"/>
    <xf numFmtId="0" fontId="19" fillId="0" borderId="4" xfId="0" applyBorder="true" applyFont="true">
      <alignment horizontal="center"/>
    </xf>
    <xf numFmtId="0" fontId="20" fillId="0" borderId="4" xfId="0" applyBorder="true" applyFont="true">
      <alignment horizontal="center"/>
    </xf>
    <xf numFmtId="0" fontId="19" fillId="0" borderId="4" xfId="0" applyBorder="true" applyFont="true">
      <alignment horizontal="right"/>
    </xf>
    <xf numFmtId="165" fontId="0" fillId="0" borderId="0" xfId="0" applyNumberFormat="true"/>
    <xf numFmtId="0" fontId="0" fillId="3" borderId="4" xfId="0" applyFill="true" applyBorder="true"/>
    <xf numFmtId="0" fontId="19" fillId="0" borderId="0" xfId="0" applyFont="true">
      <alignment horizontal="center"/>
    </xf>
    <xf numFmtId="0" fontId="21" fillId="0" borderId="0" xfId="0" applyFont="true">
      <alignment horizontal="center"/>
    </xf>
    <xf numFmtId="0" fontId="22" fillId="0" borderId="0" xfId="0" applyFont="true">
      <alignment horizontal="center"/>
    </xf>
    <xf numFmtId="0" fontId="23" fillId="0" borderId="0" xfId="0" applyFont="true">
      <alignment horizontal="center"/>
    </xf>
    <xf numFmtId="0" fontId="24" fillId="0" borderId="0" xfId="0" applyFont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  <xf numFmtId="0" fontId="0" fillId="0" borderId="4" xfId="0" applyBorder="true"/>
    <xf numFmtId="165" fontId="0" fillId="0" borderId="0" xfId="0" applyNumberFormat="true"/>
    <xf numFmtId="2" fontId="0" fillId="0" borderId="4" xfId="0" applyNumberForma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63">
        <v>0</v>
      </c>
      <c r="C1" t="s" s="195">
        <v>35</v>
      </c>
      <c r="E1" t="s" s="165">
        <v>11</v>
      </c>
      <c r="F1" t="s" s="204">
        <v>37</v>
      </c>
    </row>
    <row r="2">
      <c r="Q2" t="s" s="198">
        <v>27</v>
      </c>
      <c r="R2" t="s" s="201">
        <v>36</v>
      </c>
      <c r="S2" t="s" s="204">
        <v>31</v>
      </c>
    </row>
    <row r="3">
      <c r="D3" t="s" s="162">
        <v>1</v>
      </c>
      <c r="E3" t="s" s="162">
        <v>2</v>
      </c>
      <c r="F3" t="s" s="162">
        <v>3</v>
      </c>
      <c r="G3" t="s" s="162">
        <v>4</v>
      </c>
      <c r="H3" t="s" s="162">
        <v>5</v>
      </c>
      <c r="I3" t="s" s="162">
        <v>6</v>
      </c>
      <c r="J3" t="s" s="162">
        <v>7</v>
      </c>
      <c r="K3" t="s" s="162">
        <v>8</v>
      </c>
      <c r="L3" t="s" s="162">
        <v>9</v>
      </c>
      <c r="M3" t="s" s="162">
        <v>10</v>
      </c>
      <c r="P3"/>
      <c r="Q3" t="str">
        <f>Team1!$V$5</f>
        <v>Ziad</v>
      </c>
      <c r="R3" t="str">
        <f>Team2!$V$5</f>
        <v>Bob</v>
      </c>
      <c r="S3" t="str">
        <f>Team1!$AI$5</f>
        <v>Manu</v>
      </c>
    </row>
    <row r="4">
      <c r="B4" t="s" s="189">
        <v>27</v>
      </c>
      <c r="C4" t="str">
        <f>Team1!$V$5</f>
        <v>Ziad</v>
      </c>
      <c r="D4" s="190" t="n">
        <f>Team1!$W$6</f>
        <v>225.0</v>
      </c>
      <c r="E4" s="190" t="n">
        <f>Team1!$X$6</f>
        <v>11.25</v>
      </c>
      <c r="F4" s="188" t="n">
        <f>Team1!$Y$6</f>
        <v>0.0</v>
      </c>
      <c r="G4" s="188" t="n">
        <f>Team1!$Z$6</f>
        <v>0.0</v>
      </c>
      <c r="H4" s="188" t="n">
        <f>Team1!$AA$6</f>
        <v>6.0</v>
      </c>
      <c r="I4" s="188" t="n">
        <f>Team1!$AB$6</f>
        <v>0.0</v>
      </c>
      <c r="J4" s="188" t="n">
        <f>Team1!$AC$6</f>
        <v>0.0</v>
      </c>
      <c r="K4" s="190" t="str">
        <f>Team1!$AD$6</f>
        <v>inf</v>
      </c>
      <c r="L4" s="190" t="str">
        <f>Team1!$AE$6</f>
        <v>inf</v>
      </c>
      <c r="M4" s="188" t="n">
        <f>Team1!$AF$6</f>
        <v>8.0</v>
      </c>
      <c r="P4" t="s">
        <v>12</v>
      </c>
      <c r="Q4" s="199" t="n">
        <f>Team1!$W$6</f>
        <v>225.0</v>
      </c>
      <c r="R4" s="202" t="n">
        <f>Team2!$W$6</f>
        <v>75.0</v>
      </c>
      <c r="S4" s="205" t="str">
        <f>Team1!$AJ$6</f>
        <v/>
      </c>
    </row>
    <row r="5">
      <c r="B5" t="s" s="192">
        <v>36</v>
      </c>
      <c r="C5" t="str">
        <f>Team2!$V$5</f>
        <v>Bob</v>
      </c>
      <c r="D5" s="193" t="n">
        <f>Team2!$W$6</f>
        <v>75.0</v>
      </c>
      <c r="E5" s="193" t="n">
        <f>Team2!$X$6</f>
        <v>3.75</v>
      </c>
      <c r="F5" s="191" t="n">
        <f>Team2!$Y$6</f>
        <v>0.0</v>
      </c>
      <c r="G5" s="191" t="n">
        <f>Team2!$Z$6</f>
        <v>0.0</v>
      </c>
      <c r="H5" s="191" t="n">
        <f>Team2!$AA$6</f>
        <v>2.0</v>
      </c>
      <c r="I5" s="191" t="n">
        <f>Team2!$AB$6</f>
        <v>0.0</v>
      </c>
      <c r="J5" s="191" t="n">
        <f>Team2!$AC$6</f>
        <v>0.0</v>
      </c>
      <c r="K5" s="193" t="str">
        <f>Team2!$AD$6</f>
        <v>inf</v>
      </c>
      <c r="L5" s="193" t="str">
        <f>Team2!$AE$6</f>
        <v>inf</v>
      </c>
      <c r="M5" s="191" t="n">
        <f>Team2!$AF$6</f>
        <v>8.0</v>
      </c>
      <c r="O5" t="s">
        <v>13</v>
      </c>
      <c r="P5"/>
      <c r="Q5" s="199" t="n">
        <f>Team1!$W$7</f>
        <v>300.0</v>
      </c>
      <c r="R5" s="202" t="n">
        <f>Team2!$W$7</f>
        <v>0.0</v>
      </c>
      <c r="S5" s="205" t="str">
        <f>Team1!$AJ$7</f>
        <v/>
      </c>
    </row>
    <row r="6">
      <c r="B6" t="s" s="195">
        <v>31</v>
      </c>
      <c r="C6" t="str">
        <f>Team1!$AI$5</f>
        <v>Manu</v>
      </c>
      <c r="D6" s="196" t="str">
        <f>Team1!$AJ$6</f>
        <v/>
      </c>
      <c r="E6" s="196" t="str">
        <f>Team1!$AK$6</f>
        <v/>
      </c>
      <c r="F6" s="194" t="n">
        <f>Team1!$AL$6</f>
        <v>0.0</v>
      </c>
      <c r="G6" s="194" t="n">
        <f>Team1!$AM$6</f>
        <v>0.0</v>
      </c>
      <c r="H6" s="194" t="n">
        <f>Team1!$AN$6</f>
        <v>0.0</v>
      </c>
      <c r="I6" s="194" t="n">
        <f>Team1!$AO$6</f>
        <v>0.0</v>
      </c>
      <c r="J6" s="194" t="n">
        <f>Team1!$AP$6</f>
        <v>0.0</v>
      </c>
      <c r="K6" s="196" t="str">
        <f>Team1!$AQ$6</f>
        <v/>
      </c>
      <c r="L6" s="196" t="str">
        <f>Team1!$AR$6</f>
        <v/>
      </c>
      <c r="M6" s="194" t="n">
        <f>Team1!$AS$6</f>
        <v>0.0</v>
      </c>
      <c r="P6" t="s">
        <v>14</v>
      </c>
      <c r="Q6" s="199" t="n">
        <f>Team1!$W$8</f>
        <v>300.0</v>
      </c>
      <c r="R6" s="202" t="n">
        <f>Team2!$W$8</f>
        <v>0.0</v>
      </c>
      <c r="S6" s="205" t="str">
        <f>Team1!$AJ$8</f>
        <v/>
      </c>
    </row>
    <row r="7">
      <c r="P7" t="s">
        <v>15</v>
      </c>
      <c r="Q7" s="199" t="n">
        <f>Team1!$W$9</f>
        <v>300.0</v>
      </c>
      <c r="R7" s="202" t="n">
        <f>Team2!$W$9</f>
        <v>0.0</v>
      </c>
      <c r="S7" s="205" t="str">
        <f>Team1!$AJ$9</f>
        <v/>
      </c>
    </row>
    <row r="8">
      <c r="O8" t="s">
        <v>16</v>
      </c>
      <c r="P8"/>
      <c r="Q8" s="199" t="n">
        <f>Team1!$W$10</f>
        <v>0.0</v>
      </c>
      <c r="R8" s="202" t="n">
        <f>Team2!$W$10</f>
        <v>300.0</v>
      </c>
      <c r="S8" s="205" t="str">
        <f>Team1!$AJ$10</f>
        <v/>
      </c>
    </row>
    <row r="9">
      <c r="P9" t="s">
        <v>14</v>
      </c>
      <c r="Q9" s="199" t="n">
        <f>Team1!$W$11</f>
        <v>0.0</v>
      </c>
      <c r="R9" s="202" t="n">
        <f>Team2!$W$11</f>
        <v>300.0</v>
      </c>
      <c r="S9" s="205" t="str">
        <f>Team1!$AJ$11</f>
        <v/>
      </c>
    </row>
    <row r="10">
      <c r="P10" t="s">
        <v>17</v>
      </c>
      <c r="Q10" s="199" t="str">
        <f>Team1!$W$12</f>
        <v/>
      </c>
      <c r="R10" s="202" t="str">
        <f>Team2!$W$12</f>
        <v/>
      </c>
      <c r="S10" s="205" t="str">
        <f>Team1!$AJ$12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n">
        <v>42.0</v>
      </c>
    </row>
    <row r="3">
      <c r="B3" t="s" s="106">
        <v>38</v>
      </c>
    </row>
    <row r="4">
      <c r="A4" s="110"/>
      <c r="B4" s="109" t="s">
        <v>39</v>
      </c>
      <c r="C4" s="110"/>
      <c r="D4" s="106" t="s">
        <v>40</v>
      </c>
      <c r="E4" s="109" t="s">
        <v>39</v>
      </c>
      <c r="F4" s="110"/>
      <c r="G4" s="110"/>
      <c r="H4" s="110"/>
    </row>
    <row r="5">
      <c r="B5" t="s">
        <v>43</v>
      </c>
      <c r="C5" t="s" s="104">
        <v>44</v>
      </c>
      <c r="F5" t="s" s="104">
        <v>48</v>
      </c>
      <c r="H5" t="s" s="104">
        <v>49</v>
      </c>
    </row>
    <row r="6">
      <c r="A6" t="s" s="103">
        <v>41</v>
      </c>
      <c r="B6" t="s" s="101">
        <v>42</v>
      </c>
      <c r="C6" t="s" s="102">
        <v>26</v>
      </c>
      <c r="D6" t="s" s="101">
        <v>46</v>
      </c>
      <c r="E6" t="s" s="101">
        <v>47</v>
      </c>
      <c r="F6" t="s" s="102">
        <v>34</v>
      </c>
      <c r="G6" t="s" s="101">
        <v>46</v>
      </c>
      <c r="H6" t="s" s="101">
        <v>47</v>
      </c>
    </row>
    <row r="7">
      <c r="A7" s="100" t="n">
        <v>1.0</v>
      </c>
      <c r="B7" s="100" t="s">
        <v>50</v>
      </c>
      <c r="C7" s="100" t="n">
        <v>15.0</v>
      </c>
      <c r="D7" s="100"/>
      <c r="E7" s="100"/>
      <c r="F7" s="100" t="n">
        <v>0.0</v>
      </c>
      <c r="G7" s="100"/>
      <c r="H7" s="100"/>
    </row>
    <row r="8">
      <c r="A8" s="100" t="n">
        <v>2.0</v>
      </c>
      <c r="B8" s="100" t="s">
        <v>51</v>
      </c>
      <c r="C8" s="100" t="n">
        <v>0.0</v>
      </c>
      <c r="D8" s="100"/>
      <c r="E8" s="100"/>
      <c r="F8" s="100" t="n">
        <v>15.0</v>
      </c>
      <c r="G8" s="100"/>
      <c r="H8" s="100"/>
    </row>
    <row r="9">
      <c r="A9" s="105"/>
      <c r="B9" s="105"/>
      <c r="C9" s="105" t="s">
        <v>45</v>
      </c>
      <c r="D9" s="105"/>
      <c r="E9" s="105"/>
      <c r="F9" s="105" t="s">
        <v>45</v>
      </c>
      <c r="G9" s="105"/>
      <c r="H9" s="105"/>
    </row>
    <row r="13">
      <c r="B13" t="s" s="139">
        <v>38</v>
      </c>
    </row>
    <row r="14">
      <c r="A14" s="143"/>
      <c r="B14" s="142" t="s">
        <v>39</v>
      </c>
      <c r="C14" s="143"/>
      <c r="D14" s="139" t="s">
        <v>40</v>
      </c>
      <c r="E14" s="142" t="s">
        <v>39</v>
      </c>
      <c r="F14" s="143"/>
      <c r="G14" s="143"/>
      <c r="H14" s="143"/>
    </row>
    <row r="15">
      <c r="B15" t="s">
        <v>43</v>
      </c>
      <c r="C15" t="s" s="137">
        <v>44</v>
      </c>
      <c r="F15" t="s" s="137">
        <v>48</v>
      </c>
      <c r="H15" t="s" s="137">
        <v>49</v>
      </c>
    </row>
    <row r="16">
      <c r="A16" t="s" s="136">
        <v>41</v>
      </c>
      <c r="B16" t="s" s="134">
        <v>42</v>
      </c>
      <c r="C16" t="s" s="135">
        <v>26</v>
      </c>
      <c r="D16" t="s" s="134">
        <v>46</v>
      </c>
      <c r="E16" t="s" s="134">
        <v>47</v>
      </c>
      <c r="F16" t="s" s="135">
        <v>34</v>
      </c>
      <c r="G16" t="s" s="134">
        <v>46</v>
      </c>
      <c r="H16" t="s" s="134">
        <v>47</v>
      </c>
    </row>
    <row r="17">
      <c r="A17" s="133" t="n">
        <v>1.0</v>
      </c>
      <c r="B17" s="133" t="s">
        <v>50</v>
      </c>
      <c r="C17" s="133" t="n">
        <v>15.0</v>
      </c>
      <c r="D17" s="133"/>
      <c r="E17" s="133"/>
      <c r="F17" s="133" t="n">
        <v>0.0</v>
      </c>
      <c r="G17" s="133"/>
      <c r="H17" s="133"/>
    </row>
    <row r="18">
      <c r="A18" s="133" t="n">
        <v>2.0</v>
      </c>
      <c r="B18" s="133" t="s">
        <v>52</v>
      </c>
      <c r="C18" s="133" t="n">
        <v>15.0</v>
      </c>
      <c r="D18" s="133"/>
      <c r="E18" s="133"/>
      <c r="F18" s="133" t="n">
        <v>0.0</v>
      </c>
      <c r="G18" s="133"/>
      <c r="H18" s="133"/>
    </row>
    <row r="19">
      <c r="A19" s="138"/>
      <c r="B19" s="138"/>
      <c r="C19" s="138" t="s">
        <v>45</v>
      </c>
      <c r="D19" s="138"/>
      <c r="E19" s="138"/>
      <c r="F19" s="138" t="s">
        <v>45</v>
      </c>
      <c r="G19" s="138"/>
      <c r="H19" s="138"/>
    </row>
    <row r="23">
      <c r="B23" t="s" s="172">
        <v>38</v>
      </c>
    </row>
    <row r="24">
      <c r="A24" s="176"/>
      <c r="B24" s="175" t="s">
        <v>39</v>
      </c>
      <c r="C24" s="176"/>
      <c r="D24" s="172" t="s">
        <v>40</v>
      </c>
      <c r="E24" s="175" t="s">
        <v>39</v>
      </c>
      <c r="F24" s="176"/>
      <c r="G24" s="176"/>
      <c r="H24" s="176"/>
    </row>
    <row r="25">
      <c r="B25" t="s">
        <v>43</v>
      </c>
      <c r="C25" t="s" s="170">
        <v>44</v>
      </c>
      <c r="F25" t="s" s="170">
        <v>48</v>
      </c>
      <c r="H25" t="s" s="170">
        <v>49</v>
      </c>
    </row>
    <row r="26">
      <c r="A26" t="s" s="169">
        <v>41</v>
      </c>
      <c r="B26" t="s" s="167">
        <v>42</v>
      </c>
      <c r="C26" t="s" s="168">
        <v>26</v>
      </c>
      <c r="D26" t="s" s="167">
        <v>46</v>
      </c>
      <c r="E26" t="s" s="167">
        <v>47</v>
      </c>
      <c r="F26" t="s" s="168">
        <v>34</v>
      </c>
      <c r="G26" t="s" s="167">
        <v>46</v>
      </c>
      <c r="H26" t="s" s="167">
        <v>47</v>
      </c>
    </row>
    <row r="27">
      <c r="A27" s="166" t="n">
        <v>1.0</v>
      </c>
      <c r="B27" s="166" t="s">
        <v>50</v>
      </c>
      <c r="C27" s="166" t="n">
        <v>15.0</v>
      </c>
      <c r="D27" s="166"/>
      <c r="E27" s="166"/>
      <c r="F27" s="166" t="n">
        <v>0.0</v>
      </c>
      <c r="G27" s="166"/>
      <c r="H27" s="166"/>
    </row>
    <row r="28">
      <c r="A28" s="166" t="n">
        <v>2.0</v>
      </c>
      <c r="B28" s="166" t="s">
        <v>52</v>
      </c>
      <c r="C28" s="166" t="n">
        <v>15.0</v>
      </c>
      <c r="D28" s="166"/>
      <c r="E28" s="166"/>
      <c r="F28" s="166" t="n">
        <v>0.0</v>
      </c>
      <c r="G28" s="166"/>
      <c r="H28" s="166"/>
    </row>
    <row r="29">
      <c r="A29" s="171"/>
      <c r="B29" s="171"/>
      <c r="C29" s="171" t="s">
        <v>45</v>
      </c>
      <c r="D29" s="171"/>
      <c r="E29" s="171"/>
      <c r="F29" s="171" t="s">
        <v>45</v>
      </c>
      <c r="G29" s="171"/>
      <c r="H29" s="171"/>
    </row>
    <row r="33">
      <c r="B33" t="s" s="183">
        <v>38</v>
      </c>
    </row>
    <row r="34">
      <c r="A34" s="187"/>
      <c r="B34" s="186" t="s">
        <v>39</v>
      </c>
      <c r="C34" s="187"/>
      <c r="D34" s="183" t="s">
        <v>40</v>
      </c>
      <c r="E34" s="186" t="s">
        <v>39</v>
      </c>
      <c r="F34" s="187"/>
      <c r="G34" s="187"/>
      <c r="H34" s="187"/>
    </row>
    <row r="35">
      <c r="B35" t="s">
        <v>43</v>
      </c>
      <c r="C35" t="s" s="181">
        <v>44</v>
      </c>
      <c r="F35" t="s" s="181">
        <v>48</v>
      </c>
      <c r="H35" t="s" s="181">
        <v>49</v>
      </c>
    </row>
    <row r="36">
      <c r="A36" t="s" s="180">
        <v>41</v>
      </c>
      <c r="B36" t="s" s="178">
        <v>42</v>
      </c>
      <c r="C36" t="s" s="179">
        <v>26</v>
      </c>
      <c r="D36" t="s" s="178">
        <v>46</v>
      </c>
      <c r="E36" t="s" s="178">
        <v>47</v>
      </c>
      <c r="F36" t="s" s="179">
        <v>34</v>
      </c>
      <c r="G36" t="s" s="178">
        <v>46</v>
      </c>
      <c r="H36" t="s" s="178">
        <v>47</v>
      </c>
    </row>
    <row r="37">
      <c r="A37" s="177" t="n">
        <v>1.0</v>
      </c>
      <c r="B37" s="177" t="s">
        <v>50</v>
      </c>
      <c r="C37" s="177" t="n">
        <v>15.0</v>
      </c>
      <c r="D37" s="177"/>
      <c r="E37" s="177"/>
      <c r="F37" s="177" t="n">
        <v>0.0</v>
      </c>
      <c r="G37" s="177"/>
      <c r="H37" s="177"/>
    </row>
    <row r="38">
      <c r="A38" s="177" t="n">
        <v>2.0</v>
      </c>
      <c r="B38" s="177" t="s">
        <v>51</v>
      </c>
      <c r="C38" s="177" t="n">
        <v>0.0</v>
      </c>
      <c r="D38" s="177"/>
      <c r="E38" s="177"/>
      <c r="F38" s="177" t="n">
        <v>15.0</v>
      </c>
      <c r="G38" s="177"/>
      <c r="H38" s="177"/>
    </row>
    <row r="39">
      <c r="A39" s="182"/>
      <c r="B39" s="182"/>
      <c r="C39" s="182" t="s">
        <v>45</v>
      </c>
      <c r="D39" s="182"/>
      <c r="E39" s="182"/>
      <c r="F39" s="182" t="s">
        <v>45</v>
      </c>
      <c r="G39" s="182"/>
      <c r="H39" s="182"/>
    </row>
  </sheetData>
  <mergeCells>
    <mergeCell ref="B3:G3"/>
    <mergeCell ref="B4:C4"/>
    <mergeCell ref="E4:G4"/>
    <mergeCell ref="B13:G13"/>
    <mergeCell ref="B14:C14"/>
    <mergeCell ref="E14:G14"/>
    <mergeCell ref="B23:G23"/>
    <mergeCell ref="B24:C24"/>
    <mergeCell ref="E24:G24"/>
    <mergeCell ref="B33:G33"/>
    <mergeCell ref="B34:C34"/>
    <mergeCell ref="E34:G3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5"/>
      <c r="C5" t="s">
        <v>24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U5" s="24"/>
      <c r="V5" t="s">
        <v>26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43"/>
      <c r="AI5" t="s">
        <v>29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>
      <c r="B6" t="s">
        <v>12</v>
      </c>
      <c r="C6"/>
      <c r="D6" s="9" t="str">
        <f>IF($M$6=0,"",20*(($F$6*30 +$G$6*20 +$H$6*15 +$I$6*10 +$J$6*-5)/$M$6))</f>
        <v/>
      </c>
      <c r="E6" s="8" t="str">
        <f>IF($M$6=0,"",(($F$6*30 +$G$6*20 +$H$6*15 +$I$6*10 +$J$6*-5)/$M$6))</f>
        <v/>
      </c>
      <c r="F6" s="6" t="n">
        <f>SUM($F$7+$F$10)</f>
        <v>0.0</v>
      </c>
      <c r="G6" s="6" t="n">
        <f>SUM($G$7+$G$10)</f>
        <v>0.0</v>
      </c>
      <c r="H6" s="6" t="n">
        <f>SUM($H$7+$H$10)</f>
        <v>0.0</v>
      </c>
      <c r="I6" s="6" t="n">
        <f>SUM($I$7+$I$10)</f>
        <v>0.0</v>
      </c>
      <c r="J6" s="6" t="n">
        <f>SUM($J$7+$J$10)</f>
        <v>0.0</v>
      </c>
      <c r="K6" s="10" t="str">
        <f>IF(AND($F$6=0,$G$6=0,$J$6=0,$H$6=0),"",IF(AND($J$6=0,OR($F$6&lt;&gt;0,$G$6&lt;&gt;0,$H$6&lt;&gt;0)),"inf",(($F$6+$G$6+$H$6)/$J$6)))</f>
        <v/>
      </c>
      <c r="L6" s="11" t="str">
        <f>IF(AND($F$6=0,$G$6=0,$J$6=0,$H$6=0,$I$6=0),"",IF(AND($J$6=0,OR($F$6&lt;&gt;0,$G$6&lt;&gt;0,$H$6&lt;&gt;0,$I$6&lt;&gt;0)),"inf",(($F$6+$G$6+$H$6+$I$6)/$J$6)))</f>
        <v/>
      </c>
      <c r="M6" s="6" t="n">
        <f>SUM($M$7+$M$10)</f>
        <v>0.0</v>
      </c>
      <c r="N6" s="6" t="n">
        <f>SUM($N$7+$N$10)</f>
        <v>0.0</v>
      </c>
      <c r="O6" s="6" t="n">
        <f>SUM($O$7+$O$10)</f>
        <v>0.0</v>
      </c>
      <c r="P6" s="12" t="str">
        <f>IF($N$6=0,"",($O$6/$N$6))</f>
        <v/>
      </c>
      <c r="Q6" s="7" t="n">
        <f>SUM($Q$7+$Q$10)</f>
        <v>0.0</v>
      </c>
      <c r="R6" s="6" t="n">
        <f>SUM($R$7+$R$10)</f>
        <v>0.0</v>
      </c>
      <c r="S6" s="13" t="str">
        <f>IF($Q$6=0,"",($R$6/$Q$6))</f>
        <v/>
      </c>
      <c r="U6" t="s">
        <v>12</v>
      </c>
      <c r="V6"/>
      <c r="W6" s="28" t="n">
        <f>IF($AF$6=0,"",20*(($Y$6*30 +$Z$6*20 +$AA$6*15 +$AB$6*10 +$AC$6*-5)/$AF$6))</f>
        <v>225.0</v>
      </c>
      <c r="X6" s="27" t="n">
        <f>IF($AF$6=0,"",(($Y$6*30 +$Z$6*20 +$AA$6*15 +$AB$6*10 +$AC$6*-5)/$AF$6))</f>
        <v>11.25</v>
      </c>
      <c r="Y6" s="25" t="n">
        <f>SUM($Y$7+$Y$10)</f>
        <v>0.0</v>
      </c>
      <c r="Z6" s="25" t="n">
        <f>SUM($Z$7+$Z$10)</f>
        <v>0.0</v>
      </c>
      <c r="AA6" s="25" t="n">
        <f>SUM($AA$7+$AA$10)</f>
        <v>6.0</v>
      </c>
      <c r="AB6" s="25" t="n">
        <f>SUM($AB$7+$AB$10)</f>
        <v>0.0</v>
      </c>
      <c r="AC6" s="25" t="n">
        <f>SUM($AC$7+$AC$10)</f>
        <v>0.0</v>
      </c>
      <c r="AD6" s="29" t="str">
        <f>IF(AND($Y$6=0,$Z$6=0,$AC$6=0,$AA$6=0),"",IF(AND($AC$6=0,OR($Y$6&lt;&gt;0,$Z$6&lt;&gt;0,$AA$6&lt;&gt;0)),"inf",(($Y$6+$Z$6+$AA$6)/$AC$6)))</f>
        <v>inf</v>
      </c>
      <c r="AE6" s="30" t="str">
        <f>IF(AND($Y$6=0,$Z$6=0,$AC$6=0,$AA$6=0,$AB$6=0),"",IF(AND($AC$6=0,OR($Y$6&lt;&gt;0,$Z$6&lt;&gt;0,$AA$6&lt;&gt;0,$AB$6&lt;&gt;0)),"inf",(($Y$6+$Z$6+$AA$6+$AB$6)/$AC$6)))</f>
        <v>inf</v>
      </c>
      <c r="AF6" s="25" t="n">
        <f>SUM($AF$7+$AF$10)</f>
        <v>8.0</v>
      </c>
      <c r="AH6" t="s">
        <v>12</v>
      </c>
      <c r="AI6"/>
      <c r="AJ6" s="47" t="str">
        <f>IF($AS$6=0,"",20*(($AL$6*30 +$AM$6*20 +$AN$6*15 +$AO$6*10 +$AP$6*-5)/$AS$6))</f>
        <v/>
      </c>
      <c r="AK6" s="46" t="str">
        <f>IF($AS$6=0,"",(($AL$6*30 +$AM$6*20 +$AN$6*15 +$AO$6*10 +$AP$6*-5)/$AS$6))</f>
        <v/>
      </c>
      <c r="AL6" s="44" t="n">
        <f>SUM($AL$7+$AL$10)</f>
        <v>0.0</v>
      </c>
      <c r="AM6" s="44" t="n">
        <f>SUM($AM$7+$AM$10)</f>
        <v>0.0</v>
      </c>
      <c r="AN6" s="44" t="n">
        <f>SUM($AN$7+$AN$10)</f>
        <v>0.0</v>
      </c>
      <c r="AO6" s="44" t="n">
        <f>SUM($AO$7+$AO$10)</f>
        <v>0.0</v>
      </c>
      <c r="AP6" s="44" t="n">
        <f>SUM($AP$7+$AP$10)</f>
        <v>0.0</v>
      </c>
      <c r="AQ6" s="48" t="str">
        <f>IF(AND($AL$6=0,$AM$6=0,$AP$6=0,$AN$6=0),"",IF(AND($AP$6=0,OR($AL$6&lt;&gt;0,$AM$6&lt;&gt;0,$AN$6&lt;&gt;0)),"inf",(($AL$6+$AM$6+$AN$6)/$AP$6)))</f>
        <v/>
      </c>
      <c r="AR6" s="49" t="str">
        <f>IF(AND($AL$6=0,$AM$6=0,$AP$6=0,$AN$6=0,$AO$6=0),"",IF(AND($AP$6=0,OR($AL$6&lt;&gt;0,$AM$6&lt;&gt;0,$AN$6&lt;&gt;0,$AO$6&lt;&gt;0)),"inf",(($AL$6+$AM$6+$AN$6+$AO$6)/$AP$6)))</f>
        <v/>
      </c>
      <c r="AS6" s="44" t="n">
        <f>SUM($AS$7+$AS$10)</f>
        <v>0.0</v>
      </c>
    </row>
    <row r="7">
      <c r="B7" t="s">
        <v>13</v>
      </c>
      <c r="C7"/>
      <c r="D7" s="9" t="str">
        <f>IF($M$7=0,"",20*(($F$7*30 +$G$7*20 +$H$7*15 +$I$7*10 +$J$7*-5)/$M$7))</f>
        <v/>
      </c>
      <c r="E7" s="8" t="str">
        <f>IF($M$7=0,"",(($F$7*30 +$G$7*20 +$H$7*15 +$I$7*10 +$J$7*-5)/$M$7))</f>
        <v/>
      </c>
      <c r="F7" s="6" t="n">
        <f>SUM($F$8+$F$9)</f>
        <v>0.0</v>
      </c>
      <c r="G7" s="6" t="n">
        <f>SUM($G$8+$G$9)</f>
        <v>0.0</v>
      </c>
      <c r="H7" s="6" t="n">
        <f>SUM($H$8+$H$9)</f>
        <v>0.0</v>
      </c>
      <c r="I7" s="6" t="n">
        <f>SUM($I$8+$I$9)</f>
        <v>0.0</v>
      </c>
      <c r="J7" s="6" t="n">
        <f>SUM($J$8+$J$9)</f>
        <v>0.0</v>
      </c>
      <c r="K7" s="10" t="str">
        <f>IF(AND($F$7=0,$G$7=0,$J$7=0,$H$7=0),"",IF(AND($J$7=0,OR($F$7&lt;&gt;0,$G$7&lt;&gt;0,$H$7&lt;&gt;0)),"inf",(($F$7+$G$7+$H$7)/$J$7)))</f>
        <v/>
      </c>
      <c r="L7" s="11" t="str">
        <f>IF(AND($F$7=0,$G$7=0,$J$7=0,$H$7=0,$I$7=0),"",IF(AND($J$7=0,OR($F$7&lt;&gt;0,$G$7&lt;&gt;0,$H$7&lt;&gt;0,$I$7&lt;&gt;0)),"inf",(($F$7+$G$7+$H$7+$I$7)/$J$7)))</f>
        <v/>
      </c>
      <c r="M7" s="6" t="n">
        <f>SUM($M$8+$M$9)</f>
        <v>0.0</v>
      </c>
      <c r="N7" s="6" t="n">
        <f>SUM($N$8+$N$9)</f>
        <v>0.0</v>
      </c>
      <c r="O7" s="6" t="n">
        <f>SUM($O$8+$O$9)</f>
        <v>0.0</v>
      </c>
      <c r="P7" s="12" t="str">
        <f>IF($N$7=0,"",($O$7/$N$7))</f>
        <v/>
      </c>
      <c r="Q7" s="7" t="n">
        <f>SUM($Q$8+$Q$9)</f>
        <v>0.0</v>
      </c>
      <c r="R7" s="6" t="n">
        <f>SUM($R$8+$R$9)</f>
        <v>0.0</v>
      </c>
      <c r="S7" s="13" t="str">
        <f>IF($Q$7=0,"",($R$7/$Q$7))</f>
        <v/>
      </c>
      <c r="U7" t="s">
        <v>13</v>
      </c>
      <c r="V7"/>
      <c r="W7" s="28" t="n">
        <f>IF($AF$7=0,"",20*(($Y$7*30 +$Z$7*20 +$AA$7*15 +$AB$7*10 +$AC$7*-5)/$AF$7))</f>
        <v>300.0</v>
      </c>
      <c r="X7" s="27" t="n">
        <f>IF($AF$7=0,"",(($Y$7*30 +$Z$7*20 +$AA$7*15 +$AB$7*10 +$AC$7*-5)/$AF$7))</f>
        <v>15.0</v>
      </c>
      <c r="Y7" s="25" t="n">
        <f>SUM($Y$8+$Y$9)</f>
        <v>0.0</v>
      </c>
      <c r="Z7" s="25" t="n">
        <f>SUM($Z$8+$Z$9)</f>
        <v>0.0</v>
      </c>
      <c r="AA7" s="25" t="n">
        <f>SUM($AA$8+$AA$9)</f>
        <v>6.0</v>
      </c>
      <c r="AB7" s="25" t="n">
        <f>SUM($AB$8+$AB$9)</f>
        <v>0.0</v>
      </c>
      <c r="AC7" s="25" t="n">
        <f>SUM($AC$8+$AC$9)</f>
        <v>0.0</v>
      </c>
      <c r="AD7" s="29" t="str">
        <f>IF(AND($Y$7=0,$Z$7=0,$AC$7=0,$AA$7=0),"",IF(AND($AC$7=0,OR($Y$7&lt;&gt;0,$Z$7&lt;&gt;0,$AA$7&lt;&gt;0)),"inf",(($Y$7+$Z$7+$AA$7)/$AC$7)))</f>
        <v>inf</v>
      </c>
      <c r="AE7" s="30" t="str">
        <f>IF(AND($Y$7=0,$Z$7=0,$AC$7=0,$AA$7=0,$AB$7=0),"",IF(AND($AC$7=0,OR($Y$7&lt;&gt;0,$Z$7&lt;&gt;0,$AA$7&lt;&gt;0,$AB$7&lt;&gt;0)),"inf",(($Y$7+$Z$7+$AA$7+$AB$7)/$AC$7)))</f>
        <v>inf</v>
      </c>
      <c r="AF7" s="25" t="n">
        <f>SUM($AF$8+$AF$9)</f>
        <v>6.0</v>
      </c>
      <c r="AH7" t="s">
        <v>13</v>
      </c>
      <c r="AI7"/>
      <c r="AJ7" s="47" t="str">
        <f>IF($AS$7=0,"",20*(($AL$7*30 +$AM$7*20 +$AN$7*15 +$AO$7*10 +$AP$7*-5)/$AS$7))</f>
        <v/>
      </c>
      <c r="AK7" s="46" t="str">
        <f>IF($AS$7=0,"",(($AL$7*30 +$AM$7*20 +$AN$7*15 +$AO$7*10 +$AP$7*-5)/$AS$7))</f>
        <v/>
      </c>
      <c r="AL7" s="44" t="n">
        <f>SUM($AL$8+$AL$9)</f>
        <v>0.0</v>
      </c>
      <c r="AM7" s="44" t="n">
        <f>SUM($AM$8+$AM$9)</f>
        <v>0.0</v>
      </c>
      <c r="AN7" s="44" t="n">
        <f>SUM($AN$8+$AN$9)</f>
        <v>0.0</v>
      </c>
      <c r="AO7" s="44" t="n">
        <f>SUM($AO$8+$AO$9)</f>
        <v>0.0</v>
      </c>
      <c r="AP7" s="44" t="n">
        <f>SUM($AP$8+$AP$9)</f>
        <v>0.0</v>
      </c>
      <c r="AQ7" s="48" t="str">
        <f>IF(AND($AL$7=0,$AM$7=0,$AP$7=0,$AN$7=0),"",IF(AND($AP$7=0,OR($AL$7&lt;&gt;0,$AM$7&lt;&gt;0,$AN$7&lt;&gt;0)),"inf",(($AL$7+$AM$7+$AN$7)/$AP$7)))</f>
        <v/>
      </c>
      <c r="AR7" s="49" t="str">
        <f>IF(AND($AL$7=0,$AM$7=0,$AP$7=0,$AN$7=0,$AO$7=0),"",IF(AND($AP$7=0,OR($AL$7&lt;&gt;0,$AM$7&lt;&gt;0,$AN$7&lt;&gt;0,$AO$7&lt;&gt;0)),"inf",(($AL$7+$AM$7+$AN$7+$AO$7)/$AP$7)))</f>
        <v/>
      </c>
      <c r="AS7" s="44" t="n">
        <f>SUM($AS$8+$AS$9)</f>
        <v>0.0</v>
      </c>
    </row>
    <row r="8">
      <c r="C8" t="s">
        <v>14</v>
      </c>
      <c r="D8" s="9" t="str">
        <f>IF($M$8=0,"",20*(($F$8*30 +$G$8*20 +$H$8*15 +$I$8*10 +$J$8*-5)/$M$8))</f>
        <v/>
      </c>
      <c r="E8" s="8" t="str">
        <f>IF($M$8=0,"",(($F$8*30 +$G$8*20 +$H$8*15 +$I$8*10 +$J$8*-5)/$M$8))</f>
        <v/>
      </c>
      <c r="F8" s="6"/>
      <c r="G8" s="6"/>
      <c r="H8" s="6"/>
      <c r="I8" s="6"/>
      <c r="J8" s="6"/>
      <c r="K8" s="10" t="str">
        <f>IF(AND($F$8=0,$G$8=0,$J$8=0,$H$8=0),"",IF(AND($J$8=0,OR($F$8&lt;&gt;0,$G$8&lt;&gt;0,$H$8&lt;&gt;0)),"inf",(($F$8+$G$8+$H$8)/$J$8)))</f>
        <v/>
      </c>
      <c r="L8" s="11" t="str">
        <f>IF(AND($F$8=0,$G$8=0,$J$8=0,$H$8=0,$I$8=0),"",IF(AND($J$8=0,OR($F$8&lt;&gt;0,$G$8&lt;&gt;0,$H$8&lt;&gt;0,$I$8&lt;&gt;0)),"inf",(($F$8+$G$8+$H$8+$I$8)/$J$8)))</f>
        <v/>
      </c>
      <c r="M8" s="6"/>
      <c r="N8" s="6"/>
      <c r="O8" s="6"/>
      <c r="P8" s="12" t="str">
        <f>IF($N$8=0,"",($O$8/$N$8))</f>
        <v/>
      </c>
      <c r="Q8" s="7"/>
      <c r="R8" s="6"/>
      <c r="S8" s="13" t="str">
        <f>IF($Q$8=0,"",($R$8/$Q$8))</f>
        <v/>
      </c>
      <c r="V8" t="s">
        <v>14</v>
      </c>
      <c r="W8" s="28" t="n">
        <f>IF($AF$8=0,"",20*(($Y$8*30 +$Z$8*20 +$AA$8*15 +$AB$8*10 +$AC$8*-5)/$AF$8))</f>
        <v>300.0</v>
      </c>
      <c r="X8" s="27" t="n">
        <f>IF($AF$8=0,"",(($Y$8*30 +$Z$8*20 +$AA$8*15 +$AB$8*10 +$AC$8*-5)/$AF$8))</f>
        <v>15.0</v>
      </c>
      <c r="Y8" s="25"/>
      <c r="Z8" s="25"/>
      <c r="AA8" s="25" t="n">
        <v>4.0</v>
      </c>
      <c r="AB8" s="25"/>
      <c r="AC8" s="25"/>
      <c r="AD8" s="29" t="str">
        <f>IF(AND($Y$8=0,$Z$8=0,$AC$8=0,$AA$8=0),"",IF(AND($AC$8=0,OR($Y$8&lt;&gt;0,$Z$8&lt;&gt;0,$AA$8&lt;&gt;0)),"inf",(($Y$8+$Z$8+$AA$8)/$AC$8)))</f>
        <v>inf</v>
      </c>
      <c r="AE8" s="30" t="str">
        <f>IF(AND($Y$8=0,$Z$8=0,$AC$8=0,$AA$8=0,$AB$8=0),"",IF(AND($AC$8=0,OR($Y$8&lt;&gt;0,$Z$8&lt;&gt;0,$AA$8&lt;&gt;0,$AB$8&lt;&gt;0)),"inf",(($Y$8+$Z$8+$AA$8+$AB$8)/$AC$8)))</f>
        <v>inf</v>
      </c>
      <c r="AF8" s="25" t="n">
        <v>4.0</v>
      </c>
      <c r="AI8" t="s">
        <v>14</v>
      </c>
      <c r="AJ8" s="47" t="str">
        <f>IF($AS$8=0,"",20*(($AL$8*30 +$AM$8*20 +$AN$8*15 +$AO$8*10 +$AP$8*-5)/$AS$8))</f>
        <v/>
      </c>
      <c r="AK8" s="46" t="str">
        <f>IF($AS$8=0,"",(($AL$8*30 +$AM$8*20 +$AN$8*15 +$AO$8*10 +$AP$8*-5)/$AS$8))</f>
        <v/>
      </c>
      <c r="AL8" s="44"/>
      <c r="AM8" s="44"/>
      <c r="AN8" s="44"/>
      <c r="AO8" s="44"/>
      <c r="AP8" s="44"/>
      <c r="AQ8" s="48" t="str">
        <f>IF(AND($AL$8=0,$AM$8=0,$AP$8=0,$AN$8=0),"",IF(AND($AP$8=0,OR($AL$8&lt;&gt;0,$AM$8&lt;&gt;0,$AN$8&lt;&gt;0)),"inf",(($AL$8+$AM$8+$AN$8)/$AP$8)))</f>
        <v/>
      </c>
      <c r="AR8" s="49" t="str">
        <f>IF(AND($AL$8=0,$AM$8=0,$AP$8=0,$AN$8=0,$AO$8=0),"",IF(AND($AP$8=0,OR($AL$8&lt;&gt;0,$AM$8&lt;&gt;0,$AN$8&lt;&gt;0,$AO$8&lt;&gt;0)),"inf",(($AL$8+$AM$8+$AN$8+$AO$8)/$AP$8)))</f>
        <v/>
      </c>
      <c r="AS8" s="44"/>
    </row>
    <row r="9">
      <c r="C9" t="s">
        <v>15</v>
      </c>
      <c r="D9" s="9" t="str">
        <f>IF($M$9=0,"",20*(($F$9*30 +$G$9*20 +$H$9*15 +$I$9*10 +$J$9*-5)/$M$9))</f>
        <v/>
      </c>
      <c r="E9" s="8" t="str">
        <f>IF($M$9=0,"",(($F$9*30 +$G$9*20 +$H$9*15 +$I$9*10 +$J$9*-5)/$M$9))</f>
        <v/>
      </c>
      <c r="F9" s="6"/>
      <c r="G9" s="6"/>
      <c r="H9" s="6"/>
      <c r="I9" s="6"/>
      <c r="J9" s="6"/>
      <c r="K9" s="10" t="str">
        <f>IF(AND($F$9=0,$G$9=0,$J$9=0,$H$9=0),"",IF(AND($J$9=0,OR($F$9&lt;&gt;0,$G$9&lt;&gt;0,$H$9&lt;&gt;0)),"inf",(($F$9+$G$9+$H$9)/$J$9)))</f>
        <v/>
      </c>
      <c r="L9" s="11" t="str">
        <f>IF(AND($F$9=0,$G$9=0,$J$9=0,$H$9=0,$I$9=0),"",IF(AND($J$9=0,OR($F$9&lt;&gt;0,$G$9&lt;&gt;0,$H$9&lt;&gt;0,$I$9&lt;&gt;0)),"inf",(($F$9+$G$9+$H$9+$I$9)/$J$9)))</f>
        <v/>
      </c>
      <c r="M9" s="6"/>
      <c r="N9" s="6"/>
      <c r="O9" s="6"/>
      <c r="P9" s="12" t="str">
        <f>IF($N$9=0,"",($O$9/$N$9))</f>
        <v/>
      </c>
      <c r="Q9" s="7"/>
      <c r="R9" s="6"/>
      <c r="S9" s="13" t="str">
        <f>IF($Q$9=0,"",($R$9/$Q$9))</f>
        <v/>
      </c>
      <c r="V9" t="s">
        <v>15</v>
      </c>
      <c r="W9" s="28" t="n">
        <f>IF($AF$9=0,"",20*(($Y$9*30 +$Z$9*20 +$AA$9*15 +$AB$9*10 +$AC$9*-5)/$AF$9))</f>
        <v>300.0</v>
      </c>
      <c r="X9" s="27" t="n">
        <f>IF($AF$9=0,"",(($Y$9*30 +$Z$9*20 +$AA$9*15 +$AB$9*10 +$AC$9*-5)/$AF$9))</f>
        <v>15.0</v>
      </c>
      <c r="Y9" s="25"/>
      <c r="Z9" s="25"/>
      <c r="AA9" s="25" t="n">
        <v>2.0</v>
      </c>
      <c r="AB9" s="25"/>
      <c r="AC9" s="25"/>
      <c r="AD9" s="29" t="str">
        <f>IF(AND($Y$9=0,$Z$9=0,$AC$9=0,$AA$9=0),"",IF(AND($AC$9=0,OR($Y$9&lt;&gt;0,$Z$9&lt;&gt;0,$AA$9&lt;&gt;0)),"inf",(($Y$9+$Z$9+$AA$9)/$AC$9)))</f>
        <v>inf</v>
      </c>
      <c r="AE9" s="30" t="str">
        <f>IF(AND($Y$9=0,$Z$9=0,$AC$9=0,$AA$9=0,$AB$9=0),"",IF(AND($AC$9=0,OR($Y$9&lt;&gt;0,$Z$9&lt;&gt;0,$AA$9&lt;&gt;0,$AB$9&lt;&gt;0)),"inf",(($Y$9+$Z$9+$AA$9+$AB$9)/$AC$9)))</f>
        <v>inf</v>
      </c>
      <c r="AF9" s="25" t="n">
        <v>2.0</v>
      </c>
      <c r="AI9" t="s">
        <v>15</v>
      </c>
      <c r="AJ9" s="47" t="str">
        <f>IF($AS$9=0,"",20*(($AL$9*30 +$AM$9*20 +$AN$9*15 +$AO$9*10 +$AP$9*-5)/$AS$9))</f>
        <v/>
      </c>
      <c r="AK9" s="46" t="str">
        <f>IF($AS$9=0,"",(($AL$9*30 +$AM$9*20 +$AN$9*15 +$AO$9*10 +$AP$9*-5)/$AS$9))</f>
        <v/>
      </c>
      <c r="AL9" s="44"/>
      <c r="AM9" s="44"/>
      <c r="AN9" s="44"/>
      <c r="AO9" s="44"/>
      <c r="AP9" s="44"/>
      <c r="AQ9" s="48" t="str">
        <f>IF(AND($AL$9=0,$AM$9=0,$AP$9=0,$AN$9=0),"",IF(AND($AP$9=0,OR($AL$9&lt;&gt;0,$AM$9&lt;&gt;0,$AN$9&lt;&gt;0)),"inf",(($AL$9+$AM$9+$AN$9)/$AP$9)))</f>
        <v/>
      </c>
      <c r="AR9" s="49" t="str">
        <f>IF(AND($AL$9=0,$AM$9=0,$AP$9=0,$AN$9=0,$AO$9=0),"",IF(AND($AP$9=0,OR($AL$9&lt;&gt;0,$AM$9&lt;&gt;0,$AN$9&lt;&gt;0,$AO$9&lt;&gt;0)),"inf",(($AL$9+$AM$9+$AN$9+$AO$9)/$AP$9)))</f>
        <v/>
      </c>
      <c r="AS9" s="44"/>
    </row>
    <row r="10">
      <c r="B10" t="s">
        <v>16</v>
      </c>
      <c r="C10"/>
      <c r="D10" s="9" t="str">
        <f>IF($M$10=0,"",20*(($F$10*30 +$G$10*20 +$H$10*15 +$I$10*10 +$J$10*-5)/$M$10))</f>
        <v/>
      </c>
      <c r="E10" s="8" t="str">
        <f>IF($M$10=0,"",(($F$10*30 +$G$10*20 +$H$10*15 +$I$10*10 +$J$10*-5)/$M$10))</f>
        <v/>
      </c>
      <c r="F10" s="6" t="n">
        <f>SUM($F$11+$F$12)</f>
        <v>0.0</v>
      </c>
      <c r="G10" s="6" t="n">
        <f>SUM($G$11+$G$12)</f>
        <v>0.0</v>
      </c>
      <c r="H10" s="6" t="n">
        <f>SUM($H$11+$H$12)</f>
        <v>0.0</v>
      </c>
      <c r="I10" s="6" t="n">
        <f>SUM($I$11+$I$12)</f>
        <v>0.0</v>
      </c>
      <c r="J10" s="6" t="n">
        <f>SUM($J$11+$J$12)</f>
        <v>0.0</v>
      </c>
      <c r="K10" s="10" t="str">
        <f>IF(AND($F$10=0,$G$10=0,$J$10=0,$H$10=0),"",IF(AND($J$10=0,OR($F$10&lt;&gt;0,$G$10&lt;&gt;0,$H$10&lt;&gt;0)),"inf",(($F$10+$G$10+$H$10)/$J$10)))</f>
        <v/>
      </c>
      <c r="L10" s="11" t="str">
        <f>IF(AND($F$10=0,$G$10=0,$J$10=0,$H$10=0,$I$10=0),"",IF(AND($J$10=0,OR($F$10&lt;&gt;0,$G$10&lt;&gt;0,$H$10&lt;&gt;0,$I$10&lt;&gt;0)),"inf",(($F$10+$G$10+$H$10+$I$10)/$J$10)))</f>
        <v/>
      </c>
      <c r="M10" s="6" t="n">
        <f>SUM($M$11+$M$12)</f>
        <v>0.0</v>
      </c>
      <c r="N10" s="6" t="n">
        <f>SUM($N$11+$N$12)</f>
        <v>0.0</v>
      </c>
      <c r="O10" s="6" t="n">
        <f>SUM($O$11+$O$12)</f>
        <v>0.0</v>
      </c>
      <c r="P10" s="12" t="str">
        <f>IF($N$10=0,"",($O$10/$N$10))</f>
        <v/>
      </c>
      <c r="Q10" s="7" t="n">
        <f>SUM($Q$11+$Q$12)</f>
        <v>0.0</v>
      </c>
      <c r="R10" s="6" t="n">
        <f>SUM($R$11+$R$12)</f>
        <v>0.0</v>
      </c>
      <c r="S10" s="13" t="str">
        <f>IF($Q$10=0,"",($R$10/$Q$10))</f>
        <v/>
      </c>
      <c r="U10" t="s">
        <v>16</v>
      </c>
      <c r="V10"/>
      <c r="W10" s="28" t="n">
        <f>IF($AF$10=0,"",20*(($Y$10*30 +$Z$10*20 +$AA$10*15 +$AB$10*10 +$AC$10*-5)/$AF$10))</f>
        <v>0.0</v>
      </c>
      <c r="X10" s="27" t="n">
        <f>IF($AF$10=0,"",(($Y$10*30 +$Z$10*20 +$AA$10*15 +$AB$10*10 +$AC$10*-5)/$AF$10))</f>
        <v>0.0</v>
      </c>
      <c r="Y10" s="25" t="n">
        <f>SUM($Y$11+$Y$12)</f>
        <v>0.0</v>
      </c>
      <c r="Z10" s="25" t="n">
        <f>SUM($Z$11+$Z$12)</f>
        <v>0.0</v>
      </c>
      <c r="AA10" s="25" t="n">
        <f>SUM($AA$11+$AA$12)</f>
        <v>0.0</v>
      </c>
      <c r="AB10" s="25" t="n">
        <f>SUM($AB$11+$AB$12)</f>
        <v>0.0</v>
      </c>
      <c r="AC10" s="25" t="n">
        <f>SUM($AC$11+$AC$12)</f>
        <v>0.0</v>
      </c>
      <c r="AD10" s="29" t="str">
        <f>IF(AND($Y$10=0,$Z$10=0,$AC$10=0,$AA$10=0),"",IF(AND($AC$10=0,OR($Y$10&lt;&gt;0,$Z$10&lt;&gt;0,$AA$10&lt;&gt;0)),"inf",(($Y$10+$Z$10+$AA$10)/$AC$10)))</f>
        <v/>
      </c>
      <c r="AE10" s="30" t="str">
        <f>IF(AND($Y$10=0,$Z$10=0,$AC$10=0,$AA$10=0,$AB$10=0),"",IF(AND($AC$10=0,OR($Y$10&lt;&gt;0,$Z$10&lt;&gt;0,$AA$10&lt;&gt;0,$AB$10&lt;&gt;0)),"inf",(($Y$10+$Z$10+$AA$10+$AB$10)/$AC$10)))</f>
        <v/>
      </c>
      <c r="AF10" s="25" t="n">
        <f>SUM($AF$11+$AF$12)</f>
        <v>2.0</v>
      </c>
      <c r="AH10" t="s">
        <v>16</v>
      </c>
      <c r="AI10"/>
      <c r="AJ10" s="47" t="str">
        <f>IF($AS$10=0,"",20*(($AL$10*30 +$AM$10*20 +$AN$10*15 +$AO$10*10 +$AP$10*-5)/$AS$10))</f>
        <v/>
      </c>
      <c r="AK10" s="46" t="str">
        <f>IF($AS$10=0,"",(($AL$10*30 +$AM$10*20 +$AN$10*15 +$AO$10*10 +$AP$10*-5)/$AS$10))</f>
        <v/>
      </c>
      <c r="AL10" s="44" t="n">
        <f>SUM($AL$11+$AL$12)</f>
        <v>0.0</v>
      </c>
      <c r="AM10" s="44" t="n">
        <f>SUM($AM$11+$AM$12)</f>
        <v>0.0</v>
      </c>
      <c r="AN10" s="44" t="n">
        <f>SUM($AN$11+$AN$12)</f>
        <v>0.0</v>
      </c>
      <c r="AO10" s="44" t="n">
        <f>SUM($AO$11+$AO$12)</f>
        <v>0.0</v>
      </c>
      <c r="AP10" s="44" t="n">
        <f>SUM($AP$11+$AP$12)</f>
        <v>0.0</v>
      </c>
      <c r="AQ10" s="48" t="str">
        <f>IF(AND($AL$10=0,$AM$10=0,$AP$10=0,$AN$10=0),"",IF(AND($AP$10=0,OR($AL$10&lt;&gt;0,$AM$10&lt;&gt;0,$AN$10&lt;&gt;0)),"inf",(($AL$10+$AM$10+$AN$10)/$AP$10)))</f>
        <v/>
      </c>
      <c r="AR10" s="49" t="str">
        <f>IF(AND($AL$10=0,$AM$10=0,$AP$10=0,$AN$10=0,$AO$10=0),"",IF(AND($AP$10=0,OR($AL$10&lt;&gt;0,$AM$10&lt;&gt;0,$AN$10&lt;&gt;0,$AO$10&lt;&gt;0)),"inf",(($AL$10+$AM$10+$AN$10+$AO$10)/$AP$10)))</f>
        <v/>
      </c>
      <c r="AS10" s="44" t="n">
        <f>SUM($AS$11+$AS$12)</f>
        <v>0.0</v>
      </c>
    </row>
    <row r="11">
      <c r="C11" t="s">
        <v>14</v>
      </c>
      <c r="D11" s="9" t="str">
        <f>IF($M$11=0,"",20*(($F$11*30 +$G$11*20 +$H$11*15 +$I$11*10 +$J$11*-5)/$M$11))</f>
        <v/>
      </c>
      <c r="E11" s="8" t="str">
        <f>IF($M$11=0,"",(($F$11*30 +$G$11*20 +$H$11*15 +$I$11*10 +$J$11*-5)/$M$11))</f>
        <v/>
      </c>
      <c r="F11" s="6"/>
      <c r="G11" s="6"/>
      <c r="H11" s="6"/>
      <c r="I11" s="6"/>
      <c r="J11" s="6"/>
      <c r="K11" s="10" t="str">
        <f>IF(AND($F$11=0,$G$11=0,$J$11=0,$H$11=0),"",IF(AND($J$11=0,OR($F$11&lt;&gt;0,$G$11&lt;&gt;0,$H$11&lt;&gt;0)),"inf",(($F$11+$G$11+$H$11)/$J$11)))</f>
        <v/>
      </c>
      <c r="L11" s="11" t="str">
        <f>IF(AND($F$11=0,$G$11=0,$J$11=0,$H$11=0,$I$11=0),"",IF(AND($J$11=0,OR($F$11&lt;&gt;0,$G$11&lt;&gt;0,$H$11&lt;&gt;0,$I$11&lt;&gt;0)),"inf",(($F$11+$G$11+$H$11+$I$11)/$J$11)))</f>
        <v/>
      </c>
      <c r="M11" s="6"/>
      <c r="N11" s="6"/>
      <c r="O11" s="6"/>
      <c r="P11" s="12" t="str">
        <f>IF($N$11=0,"",($O$11/$N$11))</f>
        <v/>
      </c>
      <c r="Q11" s="7"/>
      <c r="R11" s="6"/>
      <c r="S11" s="13" t="str">
        <f>IF($Q$11=0,"",($R$11/$Q$11))</f>
        <v/>
      </c>
      <c r="V11" t="s">
        <v>14</v>
      </c>
      <c r="W11" s="28" t="n">
        <f>IF($AF$11=0,"",20*(($Y$11*30 +$Z$11*20 +$AA$11*15 +$AB$11*10 +$AC$11*-5)/$AF$11))</f>
        <v>0.0</v>
      </c>
      <c r="X11" s="27" t="n">
        <f>IF($AF$11=0,"",(($Y$11*30 +$Z$11*20 +$AA$11*15 +$AB$11*10 +$AC$11*-5)/$AF$11))</f>
        <v>0.0</v>
      </c>
      <c r="Y11" s="25"/>
      <c r="Z11" s="25"/>
      <c r="AA11" s="25"/>
      <c r="AB11" s="25"/>
      <c r="AC11" s="25"/>
      <c r="AD11" s="29" t="str">
        <f>IF(AND($Y$11=0,$Z$11=0,$AC$11=0,$AA$11=0),"",IF(AND($AC$11=0,OR($Y$11&lt;&gt;0,$Z$11&lt;&gt;0,$AA$11&lt;&gt;0)),"inf",(($Y$11+$Z$11+$AA$11)/$AC$11)))</f>
        <v/>
      </c>
      <c r="AE11" s="30" t="str">
        <f>IF(AND($Y$11=0,$Z$11=0,$AC$11=0,$AA$11=0,$AB$11=0),"",IF(AND($AC$11=0,OR($Y$11&lt;&gt;0,$Z$11&lt;&gt;0,$AA$11&lt;&gt;0,$AB$11&lt;&gt;0)),"inf",(($Y$11+$Z$11+$AA$11+$AB$11)/$AC$11)))</f>
        <v/>
      </c>
      <c r="AF11" s="25" t="n">
        <v>2.0</v>
      </c>
      <c r="AI11" t="s">
        <v>14</v>
      </c>
      <c r="AJ11" s="47" t="str">
        <f>IF($AS$11=0,"",20*(($AL$11*30 +$AM$11*20 +$AN$11*15 +$AO$11*10 +$AP$11*-5)/$AS$11))</f>
        <v/>
      </c>
      <c r="AK11" s="46" t="str">
        <f>IF($AS$11=0,"",(($AL$11*30 +$AM$11*20 +$AN$11*15 +$AO$11*10 +$AP$11*-5)/$AS$11))</f>
        <v/>
      </c>
      <c r="AL11" s="44"/>
      <c r="AM11" s="44"/>
      <c r="AN11" s="44"/>
      <c r="AO11" s="44"/>
      <c r="AP11" s="44"/>
      <c r="AQ11" s="48" t="str">
        <f>IF(AND($AL$11=0,$AM$11=0,$AP$11=0,$AN$11=0),"",IF(AND($AP$11=0,OR($AL$11&lt;&gt;0,$AM$11&lt;&gt;0,$AN$11&lt;&gt;0)),"inf",(($AL$11+$AM$11+$AN$11)/$AP$11)))</f>
        <v/>
      </c>
      <c r="AR11" s="49" t="str">
        <f>IF(AND($AL$11=0,$AM$11=0,$AP$11=0,$AN$11=0,$AO$11=0),"",IF(AND($AP$11=0,OR($AL$11&lt;&gt;0,$AM$11&lt;&gt;0,$AN$11&lt;&gt;0,$AO$11&lt;&gt;0)),"inf",(($AL$11+$AM$11+$AN$11+$AO$11)/$AP$11)))</f>
        <v/>
      </c>
      <c r="AS11" s="44"/>
    </row>
    <row r="12">
      <c r="C12" t="s">
        <v>17</v>
      </c>
      <c r="D12" s="9" t="str">
        <f>IF($M$12=0,"",20*(($F$12*30 +$G$12*20 +$H$12*15 +$I$12*10 +$J$12*-5)/$M$12))</f>
        <v/>
      </c>
      <c r="E12" s="8" t="str">
        <f>IF($M$12=0,"",(($F$12*30 +$G$12*20 +$H$12*15 +$I$12*10 +$J$12*-5)/$M$12))</f>
        <v/>
      </c>
      <c r="F12" s="6"/>
      <c r="G12" s="6"/>
      <c r="H12" s="6"/>
      <c r="I12" s="6"/>
      <c r="J12" s="6"/>
      <c r="K12" s="10" t="str">
        <f>IF(AND($F$12=0,$G$12=0,$J$12=0,$H$12=0),"",IF(AND($J$12=0,OR($F$12&lt;&gt;0,$G$12&lt;&gt;0,$H$12&lt;&gt;0)),"inf",(($F$12+$G$12+$H$12)/$J$12)))</f>
        <v/>
      </c>
      <c r="L12" s="11" t="str">
        <f>IF(AND($F$12=0,$G$12=0,$J$12=0,$H$12=0,$I$12=0),"",IF(AND($J$12=0,OR($F$12&lt;&gt;0,$G$12&lt;&gt;0,$H$12&lt;&gt;0,$I$12&lt;&gt;0)),"inf",(($F$12+$G$12+$H$12+$I$12)/$J$12)))</f>
        <v/>
      </c>
      <c r="M12" s="6"/>
      <c r="N12" s="6"/>
      <c r="O12" s="6"/>
      <c r="P12" s="12" t="str">
        <f>IF($N$12=0,"",($O$12/$N$12))</f>
        <v/>
      </c>
      <c r="Q12" s="6"/>
      <c r="R12" s="6"/>
      <c r="S12" s="13" t="str">
        <f>IF($Q$12=0,"",($R$12/$Q$12))</f>
        <v/>
      </c>
      <c r="V12" t="s">
        <v>17</v>
      </c>
      <c r="W12" s="28" t="str">
        <f>IF($AF$12=0,"",20*(($Y$12*30 +$Z$12*20 +$AA$12*15 +$AB$12*10 +$AC$12*-5)/$AF$12))</f>
        <v/>
      </c>
      <c r="X12" s="27" t="str">
        <f>IF($AF$12=0,"",(($Y$12*30 +$Z$12*20 +$AA$12*15 +$AB$12*10 +$AC$12*-5)/$AF$12))</f>
        <v/>
      </c>
      <c r="Y12" s="25"/>
      <c r="Z12" s="25"/>
      <c r="AA12" s="25"/>
      <c r="AB12" s="25"/>
      <c r="AC12" s="25"/>
      <c r="AD12" s="29" t="str">
        <f>IF(AND($Y$12=0,$Z$12=0,$AC$12=0,$AA$12=0),"",IF(AND($AC$12=0,OR($Y$12&lt;&gt;0,$Z$12&lt;&gt;0,$AA$12&lt;&gt;0)),"inf",(($Y$12+$Z$12+$AA$12)/$AC$12)))</f>
        <v/>
      </c>
      <c r="AE12" s="30" t="str">
        <f>IF(AND($Y$12=0,$Z$12=0,$AC$12=0,$AA$12=0,$AB$12=0),"",IF(AND($AC$12=0,OR($Y$12&lt;&gt;0,$Z$12&lt;&gt;0,$AA$12&lt;&gt;0,$AB$12&lt;&gt;0)),"inf",(($Y$12+$Z$12+$AA$12+$AB$12)/$AC$12)))</f>
        <v/>
      </c>
      <c r="AF12" s="25"/>
      <c r="AI12" t="s">
        <v>17</v>
      </c>
      <c r="AJ12" s="47" t="str">
        <f>IF($AS$12=0,"",20*(($AL$12*30 +$AM$12*20 +$AN$12*15 +$AO$12*10 +$AP$12*-5)/$AS$12))</f>
        <v/>
      </c>
      <c r="AK12" s="46" t="str">
        <f>IF($AS$12=0,"",(($AL$12*30 +$AM$12*20 +$AN$12*15 +$AO$12*10 +$AP$12*-5)/$AS$12))</f>
        <v/>
      </c>
      <c r="AL12" s="44"/>
      <c r="AM12" s="44"/>
      <c r="AN12" s="44"/>
      <c r="AO12" s="44"/>
      <c r="AP12" s="44"/>
      <c r="AQ12" s="48" t="str">
        <f>IF(AND($AL$12=0,$AM$12=0,$AP$12=0,$AN$12=0),"",IF(AND($AP$12=0,OR($AL$12&lt;&gt;0,$AM$12&lt;&gt;0,$AN$12&lt;&gt;0)),"inf",(($AL$12+$AM$12+$AN$12)/$AP$12)))</f>
        <v/>
      </c>
      <c r="AR12" s="49" t="str">
        <f>IF(AND($AL$12=0,$AM$12=0,$AP$12=0,$AN$12=0,$AO$12=0),"",IF(AND($AP$12=0,OR($AL$12&lt;&gt;0,$AM$12&lt;&gt;0,$AN$12&lt;&gt;0,$AO$12&lt;&gt;0)),"inf",(($AL$12+$AM$12+$AN$12+$AO$12)/$AP$12)))</f>
        <v/>
      </c>
      <c r="AS12" s="44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62"/>
      <c r="C5" t="s">
        <v>33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U5" s="81"/>
      <c r="V5" t="s">
        <v>34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>
      <c r="B6" t="s">
        <v>12</v>
      </c>
      <c r="C6"/>
      <c r="D6" s="66" t="str">
        <f>IF($M$6=0,"",20*(($F$6*30 +$G$6*20 +$H$6*15 +$I$6*10 +$J$6*-5)/$M$6))</f>
        <v/>
      </c>
      <c r="E6" s="65" t="str">
        <f>IF($M$6=0,"",(($F$6*30 +$G$6*20 +$H$6*15 +$I$6*10 +$J$6*-5)/$M$6))</f>
        <v/>
      </c>
      <c r="F6" s="63" t="n">
        <f>SUM($F$7+$F$10)</f>
        <v>0.0</v>
      </c>
      <c r="G6" s="63" t="n">
        <f>SUM($G$7+$G$10)</f>
        <v>0.0</v>
      </c>
      <c r="H6" s="63" t="n">
        <f>SUM($H$7+$H$10)</f>
        <v>0.0</v>
      </c>
      <c r="I6" s="63" t="n">
        <f>SUM($I$7+$I$10)</f>
        <v>0.0</v>
      </c>
      <c r="J6" s="63" t="n">
        <f>SUM($J$7+$J$10)</f>
        <v>0.0</v>
      </c>
      <c r="K6" s="67" t="str">
        <f>IF(AND($F$6=0,$G$6=0,$J$6=0,$H$6=0),"",IF(AND($J$6=0,OR($F$6&lt;&gt;0,$G$6&lt;&gt;0,$H$6&lt;&gt;0)),"inf",(($F$6+$G$6+$H$6)/$J$6)))</f>
        <v/>
      </c>
      <c r="L6" s="68" t="str">
        <f>IF(AND($F$6=0,$G$6=0,$J$6=0,$H$6=0,$I$6=0),"",IF(AND($J$6=0,OR($F$6&lt;&gt;0,$G$6&lt;&gt;0,$H$6&lt;&gt;0,$I$6&lt;&gt;0)),"inf",(($F$6+$G$6+$H$6+$I$6)/$J$6)))</f>
        <v/>
      </c>
      <c r="M6" s="63" t="n">
        <f>SUM($M$7+$M$10)</f>
        <v>0.0</v>
      </c>
      <c r="N6" s="63" t="n">
        <f>SUM($N$7+$N$10)</f>
        <v>0.0</v>
      </c>
      <c r="O6" s="63" t="n">
        <f>SUM($O$7+$O$10)</f>
        <v>0.0</v>
      </c>
      <c r="P6" s="69" t="str">
        <f>IF($N$6=0,"",($O$6/$N$6))</f>
        <v/>
      </c>
      <c r="Q6" s="64" t="n">
        <f>SUM($Q$7+$Q$10)</f>
        <v>0.0</v>
      </c>
      <c r="R6" s="63" t="n">
        <f>SUM($R$7+$R$10)</f>
        <v>0.0</v>
      </c>
      <c r="S6" s="70" t="str">
        <f>IF($Q$6=0,"",($R$6/$Q$6))</f>
        <v/>
      </c>
      <c r="U6" t="s">
        <v>12</v>
      </c>
      <c r="V6"/>
      <c r="W6" s="85" t="n">
        <f>IF($AF$6=0,"",20*(($Y$6*30 +$Z$6*20 +$AA$6*15 +$AB$6*10 +$AC$6*-5)/$AF$6))</f>
        <v>75.0</v>
      </c>
      <c r="X6" s="84" t="n">
        <f>IF($AF$6=0,"",(($Y$6*30 +$Z$6*20 +$AA$6*15 +$AB$6*10 +$AC$6*-5)/$AF$6))</f>
        <v>3.75</v>
      </c>
      <c r="Y6" s="82" t="n">
        <f>SUM($Y$7+$Y$10)</f>
        <v>0.0</v>
      </c>
      <c r="Z6" s="82" t="n">
        <f>SUM($Z$7+$Z$10)</f>
        <v>0.0</v>
      </c>
      <c r="AA6" s="82" t="n">
        <f>SUM($AA$7+$AA$10)</f>
        <v>2.0</v>
      </c>
      <c r="AB6" s="82" t="n">
        <f>SUM($AB$7+$AB$10)</f>
        <v>0.0</v>
      </c>
      <c r="AC6" s="82" t="n">
        <f>SUM($AC$7+$AC$10)</f>
        <v>0.0</v>
      </c>
      <c r="AD6" s="86" t="str">
        <f>IF(AND($Y$6=0,$Z$6=0,$AC$6=0,$AA$6=0),"",IF(AND($AC$6=0,OR($Y$6&lt;&gt;0,$Z$6&lt;&gt;0,$AA$6&lt;&gt;0)),"inf",(($Y$6+$Z$6+$AA$6)/$AC$6)))</f>
        <v>inf</v>
      </c>
      <c r="AE6" s="87" t="str">
        <f>IF(AND($Y$6=0,$Z$6=0,$AC$6=0,$AA$6=0,$AB$6=0),"",IF(AND($AC$6=0,OR($Y$6&lt;&gt;0,$Z$6&lt;&gt;0,$AA$6&lt;&gt;0,$AB$6&lt;&gt;0)),"inf",(($Y$6+$Z$6+$AA$6+$AB$6)/$AC$6)))</f>
        <v>inf</v>
      </c>
      <c r="AF6" s="82" t="n">
        <f>SUM($AF$7+$AF$10)</f>
        <v>8.0</v>
      </c>
    </row>
    <row r="7">
      <c r="B7" t="s">
        <v>13</v>
      </c>
      <c r="C7"/>
      <c r="D7" s="66" t="str">
        <f>IF($M$7=0,"",20*(($F$7*30 +$G$7*20 +$H$7*15 +$I$7*10 +$J$7*-5)/$M$7))</f>
        <v/>
      </c>
      <c r="E7" s="65" t="str">
        <f>IF($M$7=0,"",(($F$7*30 +$G$7*20 +$H$7*15 +$I$7*10 +$J$7*-5)/$M$7))</f>
        <v/>
      </c>
      <c r="F7" s="63" t="n">
        <f>SUM($F$8+$F$9)</f>
        <v>0.0</v>
      </c>
      <c r="G7" s="63" t="n">
        <f>SUM($G$8+$G$9)</f>
        <v>0.0</v>
      </c>
      <c r="H7" s="63" t="n">
        <f>SUM($H$8+$H$9)</f>
        <v>0.0</v>
      </c>
      <c r="I7" s="63" t="n">
        <f>SUM($I$8+$I$9)</f>
        <v>0.0</v>
      </c>
      <c r="J7" s="63" t="n">
        <f>SUM($J$8+$J$9)</f>
        <v>0.0</v>
      </c>
      <c r="K7" s="67" t="str">
        <f>IF(AND($F$7=0,$G$7=0,$J$7=0,$H$7=0),"",IF(AND($J$7=0,OR($F$7&lt;&gt;0,$G$7&lt;&gt;0,$H$7&lt;&gt;0)),"inf",(($F$7+$G$7+$H$7)/$J$7)))</f>
        <v/>
      </c>
      <c r="L7" s="68" t="str">
        <f>IF(AND($F$7=0,$G$7=0,$J$7=0,$H$7=0,$I$7=0),"",IF(AND($J$7=0,OR($F$7&lt;&gt;0,$G$7&lt;&gt;0,$H$7&lt;&gt;0,$I$7&lt;&gt;0)),"inf",(($F$7+$G$7+$H$7+$I$7)/$J$7)))</f>
        <v/>
      </c>
      <c r="M7" s="63" t="n">
        <f>SUM($M$8+$M$9)</f>
        <v>0.0</v>
      </c>
      <c r="N7" s="63" t="n">
        <f>SUM($N$8+$N$9)</f>
        <v>0.0</v>
      </c>
      <c r="O7" s="63" t="n">
        <f>SUM($O$8+$O$9)</f>
        <v>0.0</v>
      </c>
      <c r="P7" s="69" t="str">
        <f>IF($N$7=0,"",($O$7/$N$7))</f>
        <v/>
      </c>
      <c r="Q7" s="64" t="n">
        <f>SUM($Q$8+$Q$9)</f>
        <v>0.0</v>
      </c>
      <c r="R7" s="63" t="n">
        <f>SUM($R$8+$R$9)</f>
        <v>0.0</v>
      </c>
      <c r="S7" s="70" t="str">
        <f>IF($Q$7=0,"",($R$7/$Q$7))</f>
        <v/>
      </c>
      <c r="U7" t="s">
        <v>13</v>
      </c>
      <c r="V7"/>
      <c r="W7" s="85" t="n">
        <f>IF($AF$7=0,"",20*(($Y$7*30 +$Z$7*20 +$AA$7*15 +$AB$7*10 +$AC$7*-5)/$AF$7))</f>
        <v>0.0</v>
      </c>
      <c r="X7" s="84" t="n">
        <f>IF($AF$7=0,"",(($Y$7*30 +$Z$7*20 +$AA$7*15 +$AB$7*10 +$AC$7*-5)/$AF$7))</f>
        <v>0.0</v>
      </c>
      <c r="Y7" s="82" t="n">
        <f>SUM($Y$8+$Y$9)</f>
        <v>0.0</v>
      </c>
      <c r="Z7" s="82" t="n">
        <f>SUM($Z$8+$Z$9)</f>
        <v>0.0</v>
      </c>
      <c r="AA7" s="82" t="n">
        <f>SUM($AA$8+$AA$9)</f>
        <v>0.0</v>
      </c>
      <c r="AB7" s="82" t="n">
        <f>SUM($AB$8+$AB$9)</f>
        <v>0.0</v>
      </c>
      <c r="AC7" s="82" t="n">
        <f>SUM($AC$8+$AC$9)</f>
        <v>0.0</v>
      </c>
      <c r="AD7" s="86" t="str">
        <f>IF(AND($Y$7=0,$Z$7=0,$AC$7=0,$AA$7=0),"",IF(AND($AC$7=0,OR($Y$7&lt;&gt;0,$Z$7&lt;&gt;0,$AA$7&lt;&gt;0)),"inf",(($Y$7+$Z$7+$AA$7)/$AC$7)))</f>
        <v/>
      </c>
      <c r="AE7" s="87" t="str">
        <f>IF(AND($Y$7=0,$Z$7=0,$AC$7=0,$AA$7=0,$AB$7=0),"",IF(AND($AC$7=0,OR($Y$7&lt;&gt;0,$Z$7&lt;&gt;0,$AA$7&lt;&gt;0,$AB$7&lt;&gt;0)),"inf",(($Y$7+$Z$7+$AA$7+$AB$7)/$AC$7)))</f>
        <v/>
      </c>
      <c r="AF7" s="82" t="n">
        <f>SUM($AF$8+$AF$9)</f>
        <v>6.0</v>
      </c>
    </row>
    <row r="8">
      <c r="C8" t="s">
        <v>14</v>
      </c>
      <c r="D8" s="66" t="str">
        <f>IF($M$8=0,"",20*(($F$8*30 +$G$8*20 +$H$8*15 +$I$8*10 +$J$8*-5)/$M$8))</f>
        <v/>
      </c>
      <c r="E8" s="65" t="str">
        <f>IF($M$8=0,"",(($F$8*30 +$G$8*20 +$H$8*15 +$I$8*10 +$J$8*-5)/$M$8))</f>
        <v/>
      </c>
      <c r="F8" s="63"/>
      <c r="G8" s="63"/>
      <c r="H8" s="63"/>
      <c r="I8" s="63"/>
      <c r="J8" s="63"/>
      <c r="K8" s="67" t="str">
        <f>IF(AND($F$8=0,$G$8=0,$J$8=0,$H$8=0),"",IF(AND($J$8=0,OR($F$8&lt;&gt;0,$G$8&lt;&gt;0,$H$8&lt;&gt;0)),"inf",(($F$8+$G$8+$H$8)/$J$8)))</f>
        <v/>
      </c>
      <c r="L8" s="68" t="str">
        <f>IF(AND($F$8=0,$G$8=0,$J$8=0,$H$8=0,$I$8=0),"",IF(AND($J$8=0,OR($F$8&lt;&gt;0,$G$8&lt;&gt;0,$H$8&lt;&gt;0,$I$8&lt;&gt;0)),"inf",(($F$8+$G$8+$H$8+$I$8)/$J$8)))</f>
        <v/>
      </c>
      <c r="M8" s="63"/>
      <c r="N8" s="63"/>
      <c r="O8" s="63"/>
      <c r="P8" s="69" t="str">
        <f>IF($N$8=0,"",($O$8/$N$8))</f>
        <v/>
      </c>
      <c r="Q8" s="64"/>
      <c r="R8" s="63"/>
      <c r="S8" s="70" t="str">
        <f>IF($Q$8=0,"",($R$8/$Q$8))</f>
        <v/>
      </c>
      <c r="V8" t="s">
        <v>14</v>
      </c>
      <c r="W8" s="85" t="n">
        <f>IF($AF$8=0,"",20*(($Y$8*30 +$Z$8*20 +$AA$8*15 +$AB$8*10 +$AC$8*-5)/$AF$8))</f>
        <v>0.0</v>
      </c>
      <c r="X8" s="84" t="n">
        <f>IF($AF$8=0,"",(($Y$8*30 +$Z$8*20 +$AA$8*15 +$AB$8*10 +$AC$8*-5)/$AF$8))</f>
        <v>0.0</v>
      </c>
      <c r="Y8" s="82"/>
      <c r="Z8" s="82"/>
      <c r="AA8" s="82"/>
      <c r="AB8" s="82"/>
      <c r="AC8" s="82"/>
      <c r="AD8" s="86" t="str">
        <f>IF(AND($Y$8=0,$Z$8=0,$AC$8=0,$AA$8=0),"",IF(AND($AC$8=0,OR($Y$8&lt;&gt;0,$Z$8&lt;&gt;0,$AA$8&lt;&gt;0)),"inf",(($Y$8+$Z$8+$AA$8)/$AC$8)))</f>
        <v/>
      </c>
      <c r="AE8" s="87" t="str">
        <f>IF(AND($Y$8=0,$Z$8=0,$AC$8=0,$AA$8=0,$AB$8=0),"",IF(AND($AC$8=0,OR($Y$8&lt;&gt;0,$Z$8&lt;&gt;0,$AA$8&lt;&gt;0,$AB$8&lt;&gt;0)),"inf",(($Y$8+$Z$8+$AA$8+$AB$8)/$AC$8)))</f>
        <v/>
      </c>
      <c r="AF8" s="82" t="n">
        <v>4.0</v>
      </c>
    </row>
    <row r="9">
      <c r="C9" t="s">
        <v>15</v>
      </c>
      <c r="D9" s="66" t="str">
        <f>IF($M$9=0,"",20*(($F$9*30 +$G$9*20 +$H$9*15 +$I$9*10 +$J$9*-5)/$M$9))</f>
        <v/>
      </c>
      <c r="E9" s="65" t="str">
        <f>IF($M$9=0,"",(($F$9*30 +$G$9*20 +$H$9*15 +$I$9*10 +$J$9*-5)/$M$9))</f>
        <v/>
      </c>
      <c r="F9" s="63"/>
      <c r="G9" s="63"/>
      <c r="H9" s="63"/>
      <c r="I9" s="63"/>
      <c r="J9" s="63"/>
      <c r="K9" s="67" t="str">
        <f>IF(AND($F$9=0,$G$9=0,$J$9=0,$H$9=0),"",IF(AND($J$9=0,OR($F$9&lt;&gt;0,$G$9&lt;&gt;0,$H$9&lt;&gt;0)),"inf",(($F$9+$G$9+$H$9)/$J$9)))</f>
        <v/>
      </c>
      <c r="L9" s="68" t="str">
        <f>IF(AND($F$9=0,$G$9=0,$J$9=0,$H$9=0,$I$9=0),"",IF(AND($J$9=0,OR($F$9&lt;&gt;0,$G$9&lt;&gt;0,$H$9&lt;&gt;0,$I$9&lt;&gt;0)),"inf",(($F$9+$G$9+$H$9+$I$9)/$J$9)))</f>
        <v/>
      </c>
      <c r="M9" s="63"/>
      <c r="N9" s="63"/>
      <c r="O9" s="63"/>
      <c r="P9" s="69" t="str">
        <f>IF($N$9=0,"",($O$9/$N$9))</f>
        <v/>
      </c>
      <c r="Q9" s="64"/>
      <c r="R9" s="63"/>
      <c r="S9" s="70" t="str">
        <f>IF($Q$9=0,"",($R$9/$Q$9))</f>
        <v/>
      </c>
      <c r="V9" t="s">
        <v>15</v>
      </c>
      <c r="W9" s="85" t="n">
        <f>IF($AF$9=0,"",20*(($Y$9*30 +$Z$9*20 +$AA$9*15 +$AB$9*10 +$AC$9*-5)/$AF$9))</f>
        <v>0.0</v>
      </c>
      <c r="X9" s="84" t="n">
        <f>IF($AF$9=0,"",(($Y$9*30 +$Z$9*20 +$AA$9*15 +$AB$9*10 +$AC$9*-5)/$AF$9))</f>
        <v>0.0</v>
      </c>
      <c r="Y9" s="82"/>
      <c r="Z9" s="82"/>
      <c r="AA9" s="82"/>
      <c r="AB9" s="82"/>
      <c r="AC9" s="82"/>
      <c r="AD9" s="86" t="str">
        <f>IF(AND($Y$9=0,$Z$9=0,$AC$9=0,$AA$9=0),"",IF(AND($AC$9=0,OR($Y$9&lt;&gt;0,$Z$9&lt;&gt;0,$AA$9&lt;&gt;0)),"inf",(($Y$9+$Z$9+$AA$9)/$AC$9)))</f>
        <v/>
      </c>
      <c r="AE9" s="87" t="str">
        <f>IF(AND($Y$9=0,$Z$9=0,$AC$9=0,$AA$9=0,$AB$9=0),"",IF(AND($AC$9=0,OR($Y$9&lt;&gt;0,$Z$9&lt;&gt;0,$AA$9&lt;&gt;0,$AB$9&lt;&gt;0)),"inf",(($Y$9+$Z$9+$AA$9+$AB$9)/$AC$9)))</f>
        <v/>
      </c>
      <c r="AF9" s="82" t="n">
        <v>2.0</v>
      </c>
    </row>
    <row r="10">
      <c r="B10" t="s">
        <v>16</v>
      </c>
      <c r="C10"/>
      <c r="D10" s="66" t="str">
        <f>IF($M$10=0,"",20*(($F$10*30 +$G$10*20 +$H$10*15 +$I$10*10 +$J$10*-5)/$M$10))</f>
        <v/>
      </c>
      <c r="E10" s="65" t="str">
        <f>IF($M$10=0,"",(($F$10*30 +$G$10*20 +$H$10*15 +$I$10*10 +$J$10*-5)/$M$10))</f>
        <v/>
      </c>
      <c r="F10" s="63" t="n">
        <f>SUM($F$11+$F$12)</f>
        <v>0.0</v>
      </c>
      <c r="G10" s="63" t="n">
        <f>SUM($G$11+$G$12)</f>
        <v>0.0</v>
      </c>
      <c r="H10" s="63" t="n">
        <f>SUM($H$11+$H$12)</f>
        <v>0.0</v>
      </c>
      <c r="I10" s="63" t="n">
        <f>SUM($I$11+$I$12)</f>
        <v>0.0</v>
      </c>
      <c r="J10" s="63" t="n">
        <f>SUM($J$11+$J$12)</f>
        <v>0.0</v>
      </c>
      <c r="K10" s="67" t="str">
        <f>IF(AND($F$10=0,$G$10=0,$J$10=0,$H$10=0),"",IF(AND($J$10=0,OR($F$10&lt;&gt;0,$G$10&lt;&gt;0,$H$10&lt;&gt;0)),"inf",(($F$10+$G$10+$H$10)/$J$10)))</f>
        <v/>
      </c>
      <c r="L10" s="68" t="str">
        <f>IF(AND($F$10=0,$G$10=0,$J$10=0,$H$10=0,$I$10=0),"",IF(AND($J$10=0,OR($F$10&lt;&gt;0,$G$10&lt;&gt;0,$H$10&lt;&gt;0,$I$10&lt;&gt;0)),"inf",(($F$10+$G$10+$H$10+$I$10)/$J$10)))</f>
        <v/>
      </c>
      <c r="M10" s="63" t="n">
        <f>SUM($M$11+$M$12)</f>
        <v>0.0</v>
      </c>
      <c r="N10" s="63" t="n">
        <f>SUM($N$11+$N$12)</f>
        <v>0.0</v>
      </c>
      <c r="O10" s="63" t="n">
        <f>SUM($O$11+$O$12)</f>
        <v>0.0</v>
      </c>
      <c r="P10" s="69" t="str">
        <f>IF($N$10=0,"",($O$10/$N$10))</f>
        <v/>
      </c>
      <c r="Q10" s="64" t="n">
        <f>SUM($Q$11+$Q$12)</f>
        <v>0.0</v>
      </c>
      <c r="R10" s="63" t="n">
        <f>SUM($R$11+$R$12)</f>
        <v>0.0</v>
      </c>
      <c r="S10" s="70" t="str">
        <f>IF($Q$10=0,"",($R$10/$Q$10))</f>
        <v/>
      </c>
      <c r="U10" t="s">
        <v>16</v>
      </c>
      <c r="V10"/>
      <c r="W10" s="85" t="n">
        <f>IF($AF$10=0,"",20*(($Y$10*30 +$Z$10*20 +$AA$10*15 +$AB$10*10 +$AC$10*-5)/$AF$10))</f>
        <v>300.0</v>
      </c>
      <c r="X10" s="84" t="n">
        <f>IF($AF$10=0,"",(($Y$10*30 +$Z$10*20 +$AA$10*15 +$AB$10*10 +$AC$10*-5)/$AF$10))</f>
        <v>15.0</v>
      </c>
      <c r="Y10" s="82" t="n">
        <f>SUM($Y$11+$Y$12)</f>
        <v>0.0</v>
      </c>
      <c r="Z10" s="82" t="n">
        <f>SUM($Z$11+$Z$12)</f>
        <v>0.0</v>
      </c>
      <c r="AA10" s="82" t="n">
        <f>SUM($AA$11+$AA$12)</f>
        <v>2.0</v>
      </c>
      <c r="AB10" s="82" t="n">
        <f>SUM($AB$11+$AB$12)</f>
        <v>0.0</v>
      </c>
      <c r="AC10" s="82" t="n">
        <f>SUM($AC$11+$AC$12)</f>
        <v>0.0</v>
      </c>
      <c r="AD10" s="86" t="str">
        <f>IF(AND($Y$10=0,$Z$10=0,$AC$10=0,$AA$10=0),"",IF(AND($AC$10=0,OR($Y$10&lt;&gt;0,$Z$10&lt;&gt;0,$AA$10&lt;&gt;0)),"inf",(($Y$10+$Z$10+$AA$10)/$AC$10)))</f>
        <v>inf</v>
      </c>
      <c r="AE10" s="87" t="str">
        <f>IF(AND($Y$10=0,$Z$10=0,$AC$10=0,$AA$10=0,$AB$10=0),"",IF(AND($AC$10=0,OR($Y$10&lt;&gt;0,$Z$10&lt;&gt;0,$AA$10&lt;&gt;0,$AB$10&lt;&gt;0)),"inf",(($Y$10+$Z$10+$AA$10+$AB$10)/$AC$10)))</f>
        <v>inf</v>
      </c>
      <c r="AF10" s="82" t="n">
        <f>SUM($AF$11+$AF$12)</f>
        <v>2.0</v>
      </c>
    </row>
    <row r="11">
      <c r="C11" t="s">
        <v>14</v>
      </c>
      <c r="D11" s="66" t="str">
        <f>IF($M$11=0,"",20*(($F$11*30 +$G$11*20 +$H$11*15 +$I$11*10 +$J$11*-5)/$M$11))</f>
        <v/>
      </c>
      <c r="E11" s="65" t="str">
        <f>IF($M$11=0,"",(($F$11*30 +$G$11*20 +$H$11*15 +$I$11*10 +$J$11*-5)/$M$11))</f>
        <v/>
      </c>
      <c r="F11" s="63"/>
      <c r="G11" s="63"/>
      <c r="H11" s="63"/>
      <c r="I11" s="63"/>
      <c r="J11" s="63"/>
      <c r="K11" s="67" t="str">
        <f>IF(AND($F$11=0,$G$11=0,$J$11=0,$H$11=0),"",IF(AND($J$11=0,OR($F$11&lt;&gt;0,$G$11&lt;&gt;0,$H$11&lt;&gt;0)),"inf",(($F$11+$G$11+$H$11)/$J$11)))</f>
        <v/>
      </c>
      <c r="L11" s="68" t="str">
        <f>IF(AND($F$11=0,$G$11=0,$J$11=0,$H$11=0,$I$11=0),"",IF(AND($J$11=0,OR($F$11&lt;&gt;0,$G$11&lt;&gt;0,$H$11&lt;&gt;0,$I$11&lt;&gt;0)),"inf",(($F$11+$G$11+$H$11+$I$11)/$J$11)))</f>
        <v/>
      </c>
      <c r="M11" s="63"/>
      <c r="N11" s="63"/>
      <c r="O11" s="63"/>
      <c r="P11" s="69" t="str">
        <f>IF($N$11=0,"",($O$11/$N$11))</f>
        <v/>
      </c>
      <c r="Q11" s="64"/>
      <c r="R11" s="63"/>
      <c r="S11" s="70" t="str">
        <f>IF($Q$11=0,"",($R$11/$Q$11))</f>
        <v/>
      </c>
      <c r="V11" t="s">
        <v>14</v>
      </c>
      <c r="W11" s="85" t="n">
        <f>IF($AF$11=0,"",20*(($Y$11*30 +$Z$11*20 +$AA$11*15 +$AB$11*10 +$AC$11*-5)/$AF$11))</f>
        <v>300.0</v>
      </c>
      <c r="X11" s="84" t="n">
        <f>IF($AF$11=0,"",(($Y$11*30 +$Z$11*20 +$AA$11*15 +$AB$11*10 +$AC$11*-5)/$AF$11))</f>
        <v>15.0</v>
      </c>
      <c r="Y11" s="82"/>
      <c r="Z11" s="82"/>
      <c r="AA11" s="82" t="n">
        <v>2.0</v>
      </c>
      <c r="AB11" s="82"/>
      <c r="AC11" s="82"/>
      <c r="AD11" s="86" t="str">
        <f>IF(AND($Y$11=0,$Z$11=0,$AC$11=0,$AA$11=0),"",IF(AND($AC$11=0,OR($Y$11&lt;&gt;0,$Z$11&lt;&gt;0,$AA$11&lt;&gt;0)),"inf",(($Y$11+$Z$11+$AA$11)/$AC$11)))</f>
        <v>inf</v>
      </c>
      <c r="AE11" s="87" t="str">
        <f>IF(AND($Y$11=0,$Z$11=0,$AC$11=0,$AA$11=0,$AB$11=0),"",IF(AND($AC$11=0,OR($Y$11&lt;&gt;0,$Z$11&lt;&gt;0,$AA$11&lt;&gt;0,$AB$11&lt;&gt;0)),"inf",(($Y$11+$Z$11+$AA$11+$AB$11)/$AC$11)))</f>
        <v>inf</v>
      </c>
      <c r="AF11" s="82" t="n">
        <v>2.0</v>
      </c>
    </row>
    <row r="12">
      <c r="C12" t="s">
        <v>17</v>
      </c>
      <c r="D12" s="66" t="str">
        <f>IF($M$12=0,"",20*(($F$12*30 +$G$12*20 +$H$12*15 +$I$12*10 +$J$12*-5)/$M$12))</f>
        <v/>
      </c>
      <c r="E12" s="65" t="str">
        <f>IF($M$12=0,"",(($F$12*30 +$G$12*20 +$H$12*15 +$I$12*10 +$J$12*-5)/$M$12))</f>
        <v/>
      </c>
      <c r="F12" s="63"/>
      <c r="G12" s="63"/>
      <c r="H12" s="63"/>
      <c r="I12" s="63"/>
      <c r="J12" s="63"/>
      <c r="K12" s="67" t="str">
        <f>IF(AND($F$12=0,$G$12=0,$J$12=0,$H$12=0),"",IF(AND($J$12=0,OR($F$12&lt;&gt;0,$G$12&lt;&gt;0,$H$12&lt;&gt;0)),"inf",(($F$12+$G$12+$H$12)/$J$12)))</f>
        <v/>
      </c>
      <c r="L12" s="68" t="str">
        <f>IF(AND($F$12=0,$G$12=0,$J$12=0,$H$12=0,$I$12=0),"",IF(AND($J$12=0,OR($F$12&lt;&gt;0,$G$12&lt;&gt;0,$H$12&lt;&gt;0,$I$12&lt;&gt;0)),"inf",(($F$12+$G$12+$H$12+$I$12)/$J$12)))</f>
        <v/>
      </c>
      <c r="M12" s="63"/>
      <c r="N12" s="63"/>
      <c r="O12" s="63"/>
      <c r="P12" s="69" t="str">
        <f>IF($N$12=0,"",($O$12/$N$12))</f>
        <v/>
      </c>
      <c r="Q12" s="63"/>
      <c r="R12" s="63"/>
      <c r="S12" s="70" t="str">
        <f>IF($Q$12=0,"",($R$12/$Q$12))</f>
        <v/>
      </c>
      <c r="V12" t="s">
        <v>17</v>
      </c>
      <c r="W12" s="85" t="str">
        <f>IF($AF$12=0,"",20*(($Y$12*30 +$Z$12*20 +$AA$12*15 +$AB$12*10 +$AC$12*-5)/$AF$12))</f>
        <v/>
      </c>
      <c r="X12" s="84" t="str">
        <f>IF($AF$12=0,"",(($Y$12*30 +$Z$12*20 +$AA$12*15 +$AB$12*10 +$AC$12*-5)/$AF$12))</f>
        <v/>
      </c>
      <c r="Y12" s="82"/>
      <c r="Z12" s="82"/>
      <c r="AA12" s="82"/>
      <c r="AB12" s="82"/>
      <c r="AC12" s="82"/>
      <c r="AD12" s="86" t="str">
        <f>IF(AND($Y$12=0,$Z$12=0,$AC$12=0,$AA$12=0),"",IF(AND($AC$12=0,OR($Y$12&lt;&gt;0,$Z$12&lt;&gt;0,$AA$12&lt;&gt;0)),"inf",(($Y$12+$Z$12+$AA$12)/$AC$12)))</f>
        <v/>
      </c>
      <c r="AE12" s="87" t="str">
        <f>IF(AND($Y$12=0,$Z$12=0,$AC$12=0,$AA$12=0,$AB$12=0),"",IF(AND($AC$12=0,OR($Y$12&lt;&gt;0,$Z$12&lt;&gt;0,$AA$12&lt;&gt;0,$AB$12&lt;&gt;0)),"inf",(($Y$12+$Z$12+$AA$12+$AB$12)/$AC$12)))</f>
        <v/>
      </c>
      <c r="AF12" s="8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2016-03-17T05:14:34Z</dcterms:created>
  <dc:creator>Apache POI</dc:creator>
</cp:coreProperties>
</file>