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>
    <mc:Choice Requires="x15">
      <x15ac:absPath xmlns:x15ac="http://schemas.microsoft.com/office/spreadsheetml/2010/11/ac" url="/Users/Ziad/Documents/workspace/QuizBowlGUI/"/>
    </mc:Choice>
  </mc:AlternateContent>
  <bookViews>
    <workbookView xWindow="0" yWindow="460" windowWidth="28800" windowHeight="16300"/>
  </bookViews>
  <sheets>
    <sheet name="Master" sheetId="1" r:id="rId1"/>
    <sheet name="Games" sheetId="2" r:id="rId2"/>
    <sheet name="Test" r:id="rId6" sheetId="3"/>
    <sheet name="test2" r:id="rId7" sheetId="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<sst xmlns="http://schemas.openxmlformats.org/spreadsheetml/2006/main" count="186" uniqueCount="58">
  <si>
    <t>$B$4</t>
  </si>
  <si>
    <t>$N$4</t>
  </si>
  <si>
    <t>$Q$3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</si>
  <si>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</si>
  <si>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</si>
  <si>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</si>
  <si>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</si>
  <si>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</si>
  <si>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</si>
  <si>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</si>
  <si>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</si>
  <si>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</si>
  <si>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</si>
  <si>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ALL</t>
  </si>
  <si>
    <t>HISTORY</t>
  </si>
  <si>
    <t>American</t>
  </si>
  <si>
    <t>European</t>
  </si>
  <si>
    <t>World</t>
  </si>
  <si>
    <t>BHrd</t>
  </si>
  <si>
    <t>BPts</t>
  </si>
  <si>
    <t>PPB</t>
  </si>
  <si>
    <t>BBHrd</t>
  </si>
  <si>
    <t>BBPts</t>
  </si>
  <si>
    <t>PPBB</t>
  </si>
  <si>
    <t>Test</t>
  </si>
  <si>
    <t>No detail</t>
  </si>
  <si>
    <t>Ziad</t>
  </si>
  <si>
    <t>Test!$U$6</t>
  </si>
  <si>
    <t>Manu</t>
  </si>
  <si>
    <t>$B$5</t>
  </si>
  <si>
    <t>Test!$AH$6</t>
  </si>
  <si>
    <t>$R$3</t>
  </si>
  <si>
    <t>test2</t>
  </si>
  <si>
    <t>Bob</t>
  </si>
  <si>
    <t>$B$6</t>
  </si>
  <si>
    <t>test2!$U$6</t>
  </si>
  <si>
    <t>$S$3</t>
  </si>
  <si>
    <t>Bill</t>
  </si>
  <si>
    <t>$B$7</t>
  </si>
  <si>
    <t>test2!$AH$6</t>
  </si>
  <si>
    <t>$T$3</t>
  </si>
  <si>
    <t>NAQT HSNCT Round 7</t>
  </si>
  <si>
    <t/>
  </si>
  <si>
    <t>vs.</t>
  </si>
  <si>
    <t>#</t>
  </si>
  <si>
    <t>Tossup</t>
  </si>
  <si>
    <t>TCats</t>
  </si>
  <si>
    <t>PTest$U$6@</t>
  </si>
  <si>
    <t>x</t>
  </si>
  <si>
    <t>PTest$AH$6@</t>
  </si>
  <si>
    <t>B Points</t>
  </si>
  <si>
    <t>Score</t>
  </si>
  <si>
    <t>Ptest2$U$6@</t>
  </si>
  <si>
    <t>Ptest2$AH$6@</t>
  </si>
  <si>
    <t>end</t>
  </si>
  <si>
    <t>USHist</t>
  </si>
  <si>
    <t>EHist</t>
  </si>
  <si>
    <t>WHist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</si>
</sst>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7" x14ac:knownFonts="1">
    <font>
      <sz val="11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4">
    <fill>
      <patternFill patternType="none"/>
    </fill>
    <fill>
      <patternFill patternType="gray125"/>
    </fill>
    <fill>
      <patternFill patternType="none">
        <fgColor indexed="8"/>
      </patternFill>
    </fill>
    <fill>
      <patternFill patternType="solid">
        <fgColor indexed="8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4" xfId="0" applyBorder="true"/>
    <xf numFmtId="164" fontId="0" fillId="0" borderId="0" xfId="0" applyNumberFormat="true"/>
    <xf numFmtId="0" fontId="0" fillId="0" borderId="4" xfId="0" applyBorder="true"/>
    <xf numFmtId="164" fontId="0" fillId="0" borderId="0" xfId="0" applyNumberFormat="true"/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0" fontId="1" fillId="0" borderId="4" xfId="0" applyBorder="true" applyFont="true">
      <alignment horizontal="center"/>
    </xf>
    <xf numFmtId="0" fontId="2" fillId="0" borderId="4" xfId="0" applyBorder="true" applyFont="true">
      <alignment horizontal="center"/>
    </xf>
    <xf numFmtId="0" fontId="1" fillId="0" borderId="4" xfId="0" applyBorder="true" applyFont="true">
      <alignment horizontal="right"/>
    </xf>
    <xf numFmtId="164" fontId="0" fillId="0" borderId="0" xfId="0" applyNumberFormat="true"/>
    <xf numFmtId="0" fontId="0" fillId="3" borderId="4" xfId="0" applyFill="true" applyBorder="true"/>
    <xf numFmtId="0" fontId="1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worksheets/sheet3.xml" Type="http://schemas.openxmlformats.org/officeDocument/2006/relationships/worksheet"/>
<Relationship Id="rId7" Target="worksheets/sheet4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tabSelected="1" workbookViewId="0">
      <selection activeCell="B2" sqref="B2:S9"/>
    </sheetView>
  </sheetViews>
  <sheetFormatPr baseColWidth="10" defaultColWidth="8.83203125" defaultRowHeight="15" x14ac:dyDescent="0.2"/>
  <sheetData>
    <row r="1" spans="2:19" x14ac:dyDescent="0.2">
      <c r="B1" t="s" s="9">
        <v>0</v>
      </c>
      <c r="C1" t="s" s="147">
        <v>38</v>
      </c>
      <c r="E1" t="s" s="11">
        <v>1</v>
      </c>
      <c r="F1" t="s" s="124">
        <v>40</v>
      </c>
    </row>
    <row r="2" spans="2:19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t="s" s="48">
        <v>27</v>
      </c>
      <c r="R2" t="s" s="67">
        <v>30</v>
      </c>
      <c r="S2" t="s" s="105">
        <v>35</v>
      </c>
      <c r="T2" t="s" s="124">
        <v>39</v>
      </c>
    </row>
    <row r="3" spans="2:19" x14ac:dyDescent="0.2">
      <c r="B3" s="1"/>
      <c r="C3" s="1"/>
      <c r="D3" t="s" s="8">
        <v>3</v>
      </c>
      <c r="E3" t="s" s="8">
        <v>4</v>
      </c>
      <c r="F3" t="s" s="8">
        <v>5</v>
      </c>
      <c r="G3" t="s" s="8">
        <v>6</v>
      </c>
      <c r="H3" t="s" s="8">
        <v>7</v>
      </c>
      <c r="I3" t="s" s="8">
        <v>8</v>
      </c>
      <c r="J3" t="s" s="8">
        <v>9</v>
      </c>
      <c r="K3" t="s" s="8">
        <v>10</v>
      </c>
      <c r="L3" t="s" s="8">
        <v>11</v>
      </c>
      <c r="M3" t="s" s="8">
        <v>12</v>
      </c>
      <c r="N3" s="1"/>
      <c r="O3" s="1"/>
      <c r="P3"/>
      <c r="Q3" t="str">
        <f>Test!$V$6</f>
        <v>Ziad</v>
      </c>
      <c r="R3" t="str">
        <f>Test!$AI$6</f>
        <v>Manu</v>
      </c>
      <c r="S3" t="str">
        <f>test2!$V$6</f>
        <v>Bob</v>
      </c>
      <c r="T3" t="str">
        <f>test2!$AI$6</f>
        <v>Bill</v>
      </c>
    </row>
    <row r="4" spans="2:19" x14ac:dyDescent="0.2">
      <c r="B4" t="s" s="138">
        <v>27</v>
      </c>
      <c r="C4" t="str">
        <f>Test!$V$6</f>
        <v>Ziad</v>
      </c>
      <c r="D4" s="139" t="n">
        <f>Test!$W$7</f>
        <v>100.0</v>
      </c>
      <c r="E4" s="139" t="n">
        <f>Test!$X$7</f>
        <v>5.0</v>
      </c>
      <c r="F4" s="137" t="n">
        <f>Test!$Y$7</f>
        <v>0.0</v>
      </c>
      <c r="G4" s="137" t="n">
        <f>Test!$Z$7</f>
        <v>0.0</v>
      </c>
      <c r="H4" s="137" t="n">
        <f>Test!$AA$7</f>
        <v>1.0</v>
      </c>
      <c r="I4" s="137" t="n">
        <f>Test!$AB$7</f>
        <v>0.0</v>
      </c>
      <c r="J4" s="137" t="n">
        <f>Test!$AC$7</f>
        <v>0.0</v>
      </c>
      <c r="K4" s="139" t="str">
        <f>Test!$AD$7</f>
        <v>inf</v>
      </c>
      <c r="L4" s="139" t="str">
        <f>Test!$AE$7</f>
        <v>inf</v>
      </c>
      <c r="M4" s="137" t="n">
        <f>Test!$AF$7</f>
        <v>3.0</v>
      </c>
      <c r="N4" s="1"/>
      <c r="O4" s="1"/>
      <c r="P4" t="s">
        <v>13</v>
      </c>
      <c r="Q4" s="49" t="n">
        <f>Test!$W$7</f>
        <v>100.0</v>
      </c>
      <c r="R4" s="68" t="n">
        <f>Test!$AJ$7</f>
        <v>66.66666666666667</v>
      </c>
      <c r="S4" s="106" t="n">
        <f>test2!$W$7</f>
        <v>-33.333333333333336</v>
      </c>
      <c r="T4" s="125" t="n">
        <f>test2!$AJ$7</f>
        <v>0.0</v>
      </c>
    </row>
    <row r="5" spans="2:19" x14ac:dyDescent="0.2">
      <c r="B5" t="s" s="141">
        <v>30</v>
      </c>
      <c r="C5" t="str">
        <f>Test!$AI$6</f>
        <v>Manu</v>
      </c>
      <c r="D5" s="142" t="n">
        <f>Test!$AJ$7</f>
        <v>66.66666666666667</v>
      </c>
      <c r="E5" s="142" t="n">
        <f>Test!$AK$7</f>
        <v>3.3333333333333335</v>
      </c>
      <c r="F5" s="140" t="n">
        <f>Test!$AL$7</f>
        <v>0.0</v>
      </c>
      <c r="G5" s="140" t="n">
        <f>Test!$AM$7</f>
        <v>0.0</v>
      </c>
      <c r="H5" s="140" t="n">
        <f>Test!$AN$7</f>
        <v>0.0</v>
      </c>
      <c r="I5" s="140" t="n">
        <f>Test!$AO$7</f>
        <v>1.0</v>
      </c>
      <c r="J5" s="140" t="n">
        <f>Test!$AP$7</f>
        <v>0.0</v>
      </c>
      <c r="K5" s="142" t="str">
        <f>Test!$AQ$7</f>
        <v/>
      </c>
      <c r="L5" s="142" t="str">
        <f>Test!$AR$7</f>
        <v>inf</v>
      </c>
      <c r="M5" s="140" t="n">
        <f>Test!$AS$7</f>
        <v>3.0</v>
      </c>
      <c r="N5" s="1"/>
      <c r="O5" t="s">
        <v>14</v>
      </c>
      <c r="P5"/>
      <c r="Q5" s="49" t="n">
        <f>Test!$W$8</f>
        <v>100.0</v>
      </c>
      <c r="R5" s="68" t="n">
        <f>Test!$AJ$8</f>
        <v>66.66666666666667</v>
      </c>
      <c r="S5" s="106" t="n">
        <f>test2!$W$8</f>
        <v>-33.333333333333336</v>
      </c>
      <c r="T5" s="125" t="n">
        <f>test2!$AJ$8</f>
        <v>0.0</v>
      </c>
    </row>
    <row r="6" spans="2:19" x14ac:dyDescent="0.2">
      <c r="B6" t="s" s="144">
        <v>39</v>
      </c>
      <c r="C6" t="str">
        <f>test2!$AI$6</f>
        <v>Bill</v>
      </c>
      <c r="D6" s="145" t="n">
        <f>test2!$AJ$7</f>
        <v>0.0</v>
      </c>
      <c r="E6" s="145" t="n">
        <f>test2!$AK$7</f>
        <v>0.0</v>
      </c>
      <c r="F6" s="143" t="n">
        <f>test2!$AL$7</f>
        <v>0.0</v>
      </c>
      <c r="G6" s="143" t="n">
        <f>test2!$AM$7</f>
        <v>0.0</v>
      </c>
      <c r="H6" s="143" t="n">
        <f>test2!$AN$7</f>
        <v>0.0</v>
      </c>
      <c r="I6" s="143" t="n">
        <f>test2!$AO$7</f>
        <v>0.0</v>
      </c>
      <c r="J6" s="143" t="n">
        <f>test2!$AP$7</f>
        <v>0.0</v>
      </c>
      <c r="K6" s="145" t="str">
        <f>test2!$AQ$7</f>
        <v/>
      </c>
      <c r="L6" s="145" t="str">
        <f>test2!$AR$7</f>
        <v/>
      </c>
      <c r="M6" s="143" t="n">
        <f>test2!$AS$7</f>
        <v>3.0</v>
      </c>
      <c r="N6" s="1"/>
      <c r="O6" s="1"/>
      <c r="P6" t="s">
        <v>15</v>
      </c>
      <c r="Q6" s="49" t="n">
        <f>Test!$W$9</f>
        <v>300.0</v>
      </c>
      <c r="R6" s="68" t="n">
        <f>Test!$AJ$9</f>
        <v>0.0</v>
      </c>
      <c r="S6" s="106" t="n">
        <f>test2!$W$9</f>
        <v>0.0</v>
      </c>
      <c r="T6" s="125" t="n">
        <f>test2!$AJ$9</f>
        <v>0.0</v>
      </c>
    </row>
    <row r="7" spans="2:19" x14ac:dyDescent="0.2">
      <c r="B7" t="s" s="147">
        <v>35</v>
      </c>
      <c r="C7" t="str">
        <f>test2!$V$6</f>
        <v>Bob</v>
      </c>
      <c r="D7" s="148" t="n">
        <f>test2!$W$7</f>
        <v>-33.333333333333336</v>
      </c>
      <c r="E7" s="148" t="n">
        <f>test2!$X$7</f>
        <v>-1.6666666666666667</v>
      </c>
      <c r="F7" s="146" t="n">
        <f>test2!$Y$7</f>
        <v>0.0</v>
      </c>
      <c r="G7" s="146" t="n">
        <f>test2!$Z$7</f>
        <v>0.0</v>
      </c>
      <c r="H7" s="146" t="n">
        <f>test2!$AA$7</f>
        <v>0.0</v>
      </c>
      <c r="I7" s="146" t="n">
        <f>test2!$AB$7</f>
        <v>0.0</v>
      </c>
      <c r="J7" s="146" t="n">
        <f>test2!$AC$7</f>
        <v>1.0</v>
      </c>
      <c r="K7" s="148" t="n">
        <f>test2!$AD$7</f>
        <v>0.0</v>
      </c>
      <c r="L7" s="148" t="n">
        <f>test2!$AE$7</f>
        <v>0.0</v>
      </c>
      <c r="M7" s="146" t="n">
        <f>test2!$AF$7</f>
        <v>3.0</v>
      </c>
      <c r="N7" s="1"/>
      <c r="O7" s="1"/>
      <c r="P7" t="s">
        <v>16</v>
      </c>
      <c r="Q7" s="49" t="n">
        <f>Test!$W$10</f>
        <v>0.0</v>
      </c>
      <c r="R7" s="68" t="n">
        <f>Test!$AJ$10</f>
        <v>200.0</v>
      </c>
      <c r="S7" s="106" t="n">
        <f>test2!$W$10</f>
        <v>0.0</v>
      </c>
      <c r="T7" s="125" t="n">
        <f>test2!$AJ$10</f>
        <v>0.0</v>
      </c>
    </row>
    <row r="8" spans="2:19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t="s">
        <v>17</v>
      </c>
      <c r="Q8" s="49" t="n">
        <f>Test!$W$11</f>
        <v>0.0</v>
      </c>
      <c r="R8" s="68" t="n">
        <f>Test!$AJ$11</f>
        <v>0.0</v>
      </c>
      <c r="S8" s="106" t="n">
        <f>test2!$W$11</f>
        <v>-100.0</v>
      </c>
      <c r="T8" s="125" t="n">
        <f>test2!$AJ$11</f>
        <v>0.0</v>
      </c>
    </row>
    <row r="9" spans="2:19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>
    <row r="3">
      <c r="B3" t="s" s="132">
        <v>41</v>
      </c>
    </row>
    <row r="4">
      <c r="A4" s="136"/>
      <c r="B4" s="135" t="s">
        <v>42</v>
      </c>
      <c r="C4" s="136"/>
      <c r="D4" s="136"/>
      <c r="E4" s="132" t="s">
        <v>43</v>
      </c>
      <c r="F4" s="135" t="s">
        <v>42</v>
      </c>
      <c r="G4" s="136"/>
      <c r="H4" s="136"/>
      <c r="I4" s="136"/>
      <c r="J4" s="136"/>
    </row>
    <row r="5">
      <c r="B5" t="s">
        <v>46</v>
      </c>
      <c r="C5" t="s" s="130">
        <v>47</v>
      </c>
      <c r="D5" t="s" s="130">
        <v>49</v>
      </c>
      <c r="G5" t="s" s="130">
        <v>52</v>
      </c>
      <c r="H5" t="s" s="130">
        <v>53</v>
      </c>
      <c r="J5" t="s" s="130">
        <v>54</v>
      </c>
    </row>
    <row r="6">
      <c r="A6" t="s" s="129">
        <v>44</v>
      </c>
      <c r="B6" t="s" s="127">
        <v>45</v>
      </c>
      <c r="C6" t="s" s="128">
        <v>26</v>
      </c>
      <c r="D6" t="s" s="128">
        <v>28</v>
      </c>
      <c r="E6" t="s" s="127">
        <v>50</v>
      </c>
      <c r="F6" t="s" s="127">
        <v>51</v>
      </c>
      <c r="G6" t="s" s="128">
        <v>33</v>
      </c>
      <c r="H6" t="s" s="128">
        <v>37</v>
      </c>
      <c r="I6" t="s" s="127">
        <v>50</v>
      </c>
      <c r="J6" t="s" s="127">
        <v>51</v>
      </c>
    </row>
    <row r="7">
      <c r="A7" s="126" t="n">
        <v>1.0</v>
      </c>
      <c r="B7" s="126" t="s">
        <v>55</v>
      </c>
      <c r="C7" s="126" t="n">
        <v>15.0</v>
      </c>
      <c r="D7" s="126" t="n">
        <v>0.0</v>
      </c>
      <c r="E7" s="126"/>
      <c r="F7" s="126"/>
      <c r="G7" s="126" t="n">
        <v>0.0</v>
      </c>
      <c r="H7" s="126" t="n">
        <v>0.0</v>
      </c>
      <c r="I7" s="126"/>
      <c r="J7" s="126"/>
    </row>
    <row r="8">
      <c r="A8" s="126" t="n">
        <v>2.0</v>
      </c>
      <c r="B8" s="126" t="s">
        <v>56</v>
      </c>
      <c r="C8" s="126" t="n">
        <v>0.0</v>
      </c>
      <c r="D8" s="126" t="n">
        <v>10.0</v>
      </c>
      <c r="E8" s="126"/>
      <c r="F8" s="126"/>
      <c r="G8" s="126" t="n">
        <v>0.0</v>
      </c>
      <c r="H8" s="126" t="n">
        <v>0.0</v>
      </c>
      <c r="I8" s="126"/>
      <c r="J8" s="126"/>
    </row>
    <row r="9">
      <c r="A9" s="126" t="n">
        <v>3.0</v>
      </c>
      <c r="B9" s="126" t="s">
        <v>57</v>
      </c>
      <c r="C9" s="126" t="n">
        <v>0.0</v>
      </c>
      <c r="D9" s="126" t="n">
        <v>0.0</v>
      </c>
      <c r="E9" s="126"/>
      <c r="F9" s="126"/>
      <c r="G9" s="126" t="n">
        <v>-5.0</v>
      </c>
      <c r="H9" s="126" t="n">
        <v>0.0</v>
      </c>
      <c r="I9" s="126"/>
      <c r="J9" s="126"/>
    </row>
    <row r="10">
      <c r="A10" s="131"/>
      <c r="B10" s="131"/>
      <c r="C10" s="131" t="s">
        <v>48</v>
      </c>
      <c r="D10" s="131" t="s">
        <v>48</v>
      </c>
      <c r="E10" s="131"/>
      <c r="F10" s="131"/>
      <c r="G10" s="131" t="s">
        <v>48</v>
      </c>
      <c r="H10" s="131" t="s">
        <v>48</v>
      </c>
      <c r="I10" s="131"/>
      <c r="J10" s="131"/>
    </row>
  </sheetData>
  <mergeCells>
    <mergeCell ref="B3:I3"/>
    <mergeCell ref="B4:D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12"/>
      <c r="C5" t="s">
        <v>24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</row>
    <row r="6">
      <c r="B6" t="s">
        <v>13</v>
      </c>
      <c r="C6"/>
      <c r="D6" s="16" t="str">
        <f>IF($M$6=0,"",20*(($F$6*30 +$G$6*20 +$H$6*15 +$I$6*10 +$J$6*-5)/$M$6))</f>
        <v/>
      </c>
      <c r="E6" s="15" t="str">
        <f>IF($M$6=0,"",(($F$6*30 +$G$6*20 +$H$6*15 +$I$6*10 +$J$6*-5)/$M$6))</f>
        <v/>
      </c>
      <c r="F6" s="13" t="n">
        <f>SUM($F$7)</f>
        <v>0.0</v>
      </c>
      <c r="G6" s="13" t="n">
        <f>SUM($G$7)</f>
        <v>0.0</v>
      </c>
      <c r="H6" s="13" t="n">
        <f>SUM($H$7)</f>
        <v>0.0</v>
      </c>
      <c r="I6" s="13" t="n">
        <f>SUM($I$7)</f>
        <v>0.0</v>
      </c>
      <c r="J6" s="13" t="n">
        <f>SUM($J$7)</f>
        <v>0.0</v>
      </c>
      <c r="K6" s="17" t="str">
        <f>IF(AND($F$6=0,$G$6=0,$J$6=0,$H$6=0),"",IF(AND($J$6=0,OR($F$6&lt;&gt;0,$G$6&lt;&gt;0,$H$6&lt;&gt;0)),"inf",(($F$6+$G$6+$H$6)/$J$6)))</f>
        <v/>
      </c>
      <c r="L6" s="18" t="str">
        <f>IF(AND($F$6=0,$G$6=0,$J$6=0,$H$6=0,$I$6=0),"",IF(AND($J$6=0,OR($F$6&lt;&gt;0,$G$6&lt;&gt;0,$H$6&lt;&gt;0,$I$6&lt;&gt;0)),"inf",(($F$6+$G$6+$H$6+$I$6)/$J$6)))</f>
        <v/>
      </c>
      <c r="M6" s="13" t="n">
        <f>SUM($M$7)</f>
        <v>0.0</v>
      </c>
      <c r="N6" s="13" t="n">
        <f>SUM($N$7)</f>
        <v>0.0</v>
      </c>
      <c r="O6" s="13" t="n">
        <f>SUM($O$7)</f>
        <v>0.0</v>
      </c>
      <c r="P6" s="19" t="str">
        <f>IF($N$6=0,"",($O$6/$N$6))</f>
        <v/>
      </c>
      <c r="Q6" s="14" t="n">
        <f>SUM($Q$7)</f>
        <v>0.0</v>
      </c>
      <c r="R6" s="13" t="n">
        <f>SUM($R$7)</f>
        <v>0.0</v>
      </c>
      <c r="S6" s="20" t="str">
        <f>IF($Q$6=0,"",($R$6/$Q$6))</f>
        <v/>
      </c>
      <c r="U6" s="31"/>
      <c r="V6" t="s">
        <v>26</v>
      </c>
      <c r="W6" t="s">
        <v>3</v>
      </c>
      <c r="X6" t="s">
        <v>4</v>
      </c>
      <c r="Y6" t="s">
        <v>5</v>
      </c>
      <c r="Z6" t="s">
        <v>6</v>
      </c>
      <c r="AA6" t="s">
        <v>7</v>
      </c>
      <c r="AB6" t="s">
        <v>8</v>
      </c>
      <c r="AC6" t="s">
        <v>9</v>
      </c>
      <c r="AD6" t="s">
        <v>10</v>
      </c>
      <c r="AE6" t="s">
        <v>11</v>
      </c>
      <c r="AF6" t="s">
        <v>12</v>
      </c>
      <c r="AH6" s="50"/>
      <c r="AI6" t="s">
        <v>28</v>
      </c>
      <c r="AJ6" t="s">
        <v>3</v>
      </c>
      <c r="AK6" t="s">
        <v>4</v>
      </c>
      <c r="AL6" t="s">
        <v>5</v>
      </c>
      <c r="AM6" t="s">
        <v>6</v>
      </c>
      <c r="AN6" t="s">
        <v>7</v>
      </c>
      <c r="AO6" t="s">
        <v>8</v>
      </c>
      <c r="AP6" t="s">
        <v>9</v>
      </c>
      <c r="AQ6" t="s">
        <v>10</v>
      </c>
      <c r="AR6" t="s">
        <v>11</v>
      </c>
      <c r="AS6" t="s">
        <v>12</v>
      </c>
    </row>
    <row r="7">
      <c r="B7" t="s">
        <v>14</v>
      </c>
      <c r="C7"/>
      <c r="D7" s="16" t="str">
        <f>IF($M$7=0,"",20*(($F$7*30 +$G$7*20 +$H$7*15 +$I$7*10 +$J$7*-5)/$M$7))</f>
        <v/>
      </c>
      <c r="E7" s="15" t="str">
        <f>IF($M$7=0,"",(($F$7*30 +$G$7*20 +$H$7*15 +$I$7*10 +$J$7*-5)/$M$7))</f>
        <v/>
      </c>
      <c r="F7" s="13" t="n">
        <f>SUM($F$8+$F$9+$F$10)</f>
        <v>0.0</v>
      </c>
      <c r="G7" s="13" t="n">
        <f>SUM($G$8+$G$9+$G$10)</f>
        <v>0.0</v>
      </c>
      <c r="H7" s="13" t="n">
        <f>SUM($H$8+$H$9+$H$10)</f>
        <v>0.0</v>
      </c>
      <c r="I7" s="13" t="n">
        <f>SUM($I$8+$I$9+$I$10)</f>
        <v>0.0</v>
      </c>
      <c r="J7" s="13" t="n">
        <f>SUM($J$8+$J$9+$J$10)</f>
        <v>0.0</v>
      </c>
      <c r="K7" s="17" t="str">
        <f>IF(AND($F$7=0,$G$7=0,$J$7=0,$H$7=0),"",IF(AND($J$7=0,OR($F$7&lt;&gt;0,$G$7&lt;&gt;0,$H$7&lt;&gt;0)),"inf",(($F$7+$G$7+$H$7)/$J$7)))</f>
        <v/>
      </c>
      <c r="L7" s="18" t="str">
        <f>IF(AND($F$7=0,$G$7=0,$J$7=0,$H$7=0,$I$7=0),"",IF(AND($J$7=0,OR($F$7&lt;&gt;0,$G$7&lt;&gt;0,$H$7&lt;&gt;0,$I$7&lt;&gt;0)),"inf",(($F$7+$G$7+$H$7+$I$7)/$J$7)))</f>
        <v/>
      </c>
      <c r="M7" s="13" t="n">
        <f>SUM($M$8+$M$9+$M$10)</f>
        <v>0.0</v>
      </c>
      <c r="N7" s="13" t="n">
        <f>SUM($N$8+$N$9+$N$10)</f>
        <v>0.0</v>
      </c>
      <c r="O7" s="13" t="n">
        <f>SUM($O$8+$O$9+$O$10)</f>
        <v>0.0</v>
      </c>
      <c r="P7" s="19" t="str">
        <f>IF($N$7=0,"",($O$7/$N$7))</f>
        <v/>
      </c>
      <c r="Q7" s="14" t="n">
        <f>SUM($Q$8+$Q$9+$Q$10)</f>
        <v>0.0</v>
      </c>
      <c r="R7" s="13" t="n">
        <f>SUM($R$8+$R$9+$R$10)</f>
        <v>0.0</v>
      </c>
      <c r="S7" s="20" t="str">
        <f>IF($Q$7=0,"",($R$7/$Q$7))</f>
        <v/>
      </c>
      <c r="U7" t="s">
        <v>13</v>
      </c>
      <c r="V7"/>
      <c r="W7" s="35" t="n">
        <f>IF($AF$7=0,"",20*(($Y$7*30 +$Z$7*20 +$AA$7*15 +$AB$7*10 +$AC$7*-5)/$AF$7))</f>
        <v>100.0</v>
      </c>
      <c r="X7" s="34" t="n">
        <f>IF($AF$7=0,"",(($Y$7*30 +$Z$7*20 +$AA$7*15 +$AB$7*10 +$AC$7*-5)/$AF$7))</f>
        <v>5.0</v>
      </c>
      <c r="Y7" s="32" t="n">
        <f>SUM($Y$8)</f>
        <v>0.0</v>
      </c>
      <c r="Z7" s="32" t="n">
        <f>SUM($Z$8)</f>
        <v>0.0</v>
      </c>
      <c r="AA7" s="32" t="n">
        <f>SUM($AA$8)</f>
        <v>1.0</v>
      </c>
      <c r="AB7" s="32" t="n">
        <f>SUM($AB$8)</f>
        <v>0.0</v>
      </c>
      <c r="AC7" s="32" t="n">
        <f>SUM($AC$8)</f>
        <v>0.0</v>
      </c>
      <c r="AD7" s="36" t="str">
        <f>IF(AND($Y$7=0,$Z$7=0,$AC$7=0,$AA$7=0),"",IF(AND($AC$7=0,OR($Y$7&lt;&gt;0,$Z$7&lt;&gt;0,$AA$7&lt;&gt;0)),"inf",(($Y$7+$Z$7+$AA$7)/$AC$7)))</f>
        <v>inf</v>
      </c>
      <c r="AE7" s="37" t="str">
        <f>IF(AND($Y$7=0,$Z$7=0,$AC$7=0,$AA$7=0,$AB$7=0),"",IF(AND($AC$7=0,OR($Y$7&lt;&gt;0,$Z$7&lt;&gt;0,$AA$7&lt;&gt;0,$AB$7&lt;&gt;0)),"inf",(($Y$7+$Z$7+$AA$7+$AB$7)/$AC$7)))</f>
        <v>inf</v>
      </c>
      <c r="AF7" s="32" t="n">
        <f>SUM($AF$8)</f>
        <v>3.0</v>
      </c>
      <c r="AH7" t="s">
        <v>13</v>
      </c>
      <c r="AI7"/>
      <c r="AJ7" s="54" t="n">
        <f>IF($AS$7=0,"",20*(($AL$7*30 +$AM$7*20 +$AN$7*15 +$AO$7*10 +$AP$7*-5)/$AS$7))</f>
        <v>66.66666666666667</v>
      </c>
      <c r="AK7" s="53" t="n">
        <f>IF($AS$7=0,"",(($AL$7*30 +$AM$7*20 +$AN$7*15 +$AO$7*10 +$AP$7*-5)/$AS$7))</f>
        <v>3.3333333333333335</v>
      </c>
      <c r="AL7" s="51" t="n">
        <f>SUM($AL$8)</f>
        <v>0.0</v>
      </c>
      <c r="AM7" s="51" t="n">
        <f>SUM($AM$8)</f>
        <v>0.0</v>
      </c>
      <c r="AN7" s="51" t="n">
        <f>SUM($AN$8)</f>
        <v>0.0</v>
      </c>
      <c r="AO7" s="51" t="n">
        <f>SUM($AO$8)</f>
        <v>1.0</v>
      </c>
      <c r="AP7" s="51" t="n">
        <f>SUM($AP$8)</f>
        <v>0.0</v>
      </c>
      <c r="AQ7" s="55" t="str">
        <f>IF(AND($AL$7=0,$AM$7=0,$AP$7=0,$AN$7=0),"",IF(AND($AP$7=0,OR($AL$7&lt;&gt;0,$AM$7&lt;&gt;0,$AN$7&lt;&gt;0)),"inf",(($AL$7+$AM$7+$AN$7)/$AP$7)))</f>
        <v/>
      </c>
      <c r="AR7" s="56" t="str">
        <f>IF(AND($AL$7=0,$AM$7=0,$AP$7=0,$AN$7=0,$AO$7=0),"",IF(AND($AP$7=0,OR($AL$7&lt;&gt;0,$AM$7&lt;&gt;0,$AN$7&lt;&gt;0,$AO$7&lt;&gt;0)),"inf",(($AL$7+$AM$7+$AN$7+$AO$7)/$AP$7)))</f>
        <v>inf</v>
      </c>
      <c r="AS7" s="51" t="n">
        <f>SUM($AS$8)</f>
        <v>3.0</v>
      </c>
    </row>
    <row r="8">
      <c r="C8" t="s">
        <v>15</v>
      </c>
      <c r="D8" s="16" t="str">
        <f>IF($M$8=0,"",20*(($F$8*30 +$G$8*20 +$H$8*15 +$I$8*10 +$J$8*-5)/$M$8))</f>
        <v/>
      </c>
      <c r="E8" s="15" t="str">
        <f>IF($M$8=0,"",(($F$8*30 +$G$8*20 +$H$8*15 +$I$8*10 +$J$8*-5)/$M$8))</f>
        <v/>
      </c>
      <c r="F8" s="13"/>
      <c r="G8" s="13"/>
      <c r="H8" s="13"/>
      <c r="I8" s="13"/>
      <c r="J8" s="13"/>
      <c r="K8" s="17" t="str">
        <f>IF(AND($F$8=0,$G$8=0,$J$8=0,$H$8=0),"",IF(AND($J$8=0,OR($F$8&lt;&gt;0,$G$8&lt;&gt;0,$H$8&lt;&gt;0)),"inf",(($F$8+$G$8+$H$8)/$J$8)))</f>
        <v/>
      </c>
      <c r="L8" s="18" t="str">
        <f>IF(AND($F$8=0,$G$8=0,$J$8=0,$H$8=0,$I$8=0),"",IF(AND($J$8=0,OR($F$8&lt;&gt;0,$G$8&lt;&gt;0,$H$8&lt;&gt;0,$I$8&lt;&gt;0)),"inf",(($F$8+$G$8+$H$8+$I$8)/$J$8)))</f>
        <v/>
      </c>
      <c r="M8" s="13"/>
      <c r="N8" s="13"/>
      <c r="O8" s="13"/>
      <c r="P8" s="19" t="str">
        <f>IF($N$8=0,"",($O$8/$N$8))</f>
        <v/>
      </c>
      <c r="Q8" s="14"/>
      <c r="R8" s="13"/>
      <c r="S8" s="20" t="str">
        <f>IF($Q$8=0,"",($R$8/$Q$8))</f>
        <v/>
      </c>
      <c r="U8" t="s">
        <v>14</v>
      </c>
      <c r="V8"/>
      <c r="W8" s="35" t="n">
        <f>IF($AF$8=0,"",20*(($Y$8*30 +$Z$8*20 +$AA$8*15 +$AB$8*10 +$AC$8*-5)/$AF$8))</f>
        <v>100.0</v>
      </c>
      <c r="X8" s="34" t="n">
        <f>IF($AF$8=0,"",(($Y$8*30 +$Z$8*20 +$AA$8*15 +$AB$8*10 +$AC$8*-5)/$AF$8))</f>
        <v>5.0</v>
      </c>
      <c r="Y8" s="32" t="n">
        <f>SUM($Y$9+$Y$10+$Y$11)</f>
        <v>0.0</v>
      </c>
      <c r="Z8" s="32" t="n">
        <f>SUM($Z$9+$Z$10+$Z$11)</f>
        <v>0.0</v>
      </c>
      <c r="AA8" s="32" t="n">
        <f>SUM($AA$9+$AA$10+$AA$11)</f>
        <v>1.0</v>
      </c>
      <c r="AB8" s="32" t="n">
        <f>SUM($AB$9+$AB$10+$AB$11)</f>
        <v>0.0</v>
      </c>
      <c r="AC8" s="32" t="n">
        <f>SUM($AC$9+$AC$10+$AC$11)</f>
        <v>0.0</v>
      </c>
      <c r="AD8" s="36" t="str">
        <f>IF(AND($Y$8=0,$Z$8=0,$AC$8=0,$AA$8=0),"",IF(AND($AC$8=0,OR($Y$8&lt;&gt;0,$Z$8&lt;&gt;0,$AA$8&lt;&gt;0)),"inf",(($Y$8+$Z$8+$AA$8)/$AC$8)))</f>
        <v>inf</v>
      </c>
      <c r="AE8" s="37" t="str">
        <f>IF(AND($Y$8=0,$Z$8=0,$AC$8=0,$AA$8=0,$AB$8=0),"",IF(AND($AC$8=0,OR($Y$8&lt;&gt;0,$Z$8&lt;&gt;0,$AA$8&lt;&gt;0,$AB$8&lt;&gt;0)),"inf",(($Y$8+$Z$8+$AA$8+$AB$8)/$AC$8)))</f>
        <v>inf</v>
      </c>
      <c r="AF8" s="32" t="n">
        <f>SUM($AF$9+$AF$10+$AF$11)</f>
        <v>3.0</v>
      </c>
      <c r="AH8" t="s">
        <v>14</v>
      </c>
      <c r="AI8"/>
      <c r="AJ8" s="54" t="n">
        <f>IF($AS$8=0,"",20*(($AL$8*30 +$AM$8*20 +$AN$8*15 +$AO$8*10 +$AP$8*-5)/$AS$8))</f>
        <v>66.66666666666667</v>
      </c>
      <c r="AK8" s="53" t="n">
        <f>IF($AS$8=0,"",(($AL$8*30 +$AM$8*20 +$AN$8*15 +$AO$8*10 +$AP$8*-5)/$AS$8))</f>
        <v>3.3333333333333335</v>
      </c>
      <c r="AL8" s="51" t="n">
        <f>SUM($AL$9+$AL$10+$AL$11)</f>
        <v>0.0</v>
      </c>
      <c r="AM8" s="51" t="n">
        <f>SUM($AM$9+$AM$10+$AM$11)</f>
        <v>0.0</v>
      </c>
      <c r="AN8" s="51" t="n">
        <f>SUM($AN$9+$AN$10+$AN$11)</f>
        <v>0.0</v>
      </c>
      <c r="AO8" s="51" t="n">
        <f>SUM($AO$9+$AO$10+$AO$11)</f>
        <v>1.0</v>
      </c>
      <c r="AP8" s="51" t="n">
        <f>SUM($AP$9+$AP$10+$AP$11)</f>
        <v>0.0</v>
      </c>
      <c r="AQ8" s="55" t="str">
        <f>IF(AND($AL$8=0,$AM$8=0,$AP$8=0,$AN$8=0),"",IF(AND($AP$8=0,OR($AL$8&lt;&gt;0,$AM$8&lt;&gt;0,$AN$8&lt;&gt;0)),"inf",(($AL$8+$AM$8+$AN$8)/$AP$8)))</f>
        <v/>
      </c>
      <c r="AR8" s="56" t="str">
        <f>IF(AND($AL$8=0,$AM$8=0,$AP$8=0,$AN$8=0,$AO$8=0),"",IF(AND($AP$8=0,OR($AL$8&lt;&gt;0,$AM$8&lt;&gt;0,$AN$8&lt;&gt;0,$AO$8&lt;&gt;0)),"inf",(($AL$8+$AM$8+$AN$8+$AO$8)/$AP$8)))</f>
        <v>inf</v>
      </c>
      <c r="AS8" s="51" t="n">
        <f>SUM($AS$9+$AS$10+$AS$11)</f>
        <v>3.0</v>
      </c>
    </row>
    <row r="9">
      <c r="C9" t="s">
        <v>16</v>
      </c>
      <c r="D9" s="16" t="str">
        <f>IF($M$9=0,"",20*(($F$9*30 +$G$9*20 +$H$9*15 +$I$9*10 +$J$9*-5)/$M$9))</f>
        <v/>
      </c>
      <c r="E9" s="15" t="str">
        <f>IF($M$9=0,"",(($F$9*30 +$G$9*20 +$H$9*15 +$I$9*10 +$J$9*-5)/$M$9))</f>
        <v/>
      </c>
      <c r="F9" s="13"/>
      <c r="G9" s="13"/>
      <c r="H9" s="13"/>
      <c r="I9" s="13"/>
      <c r="J9" s="13"/>
      <c r="K9" s="17" t="str">
        <f>IF(AND($F$9=0,$G$9=0,$J$9=0,$H$9=0),"",IF(AND($J$9=0,OR($F$9&lt;&gt;0,$G$9&lt;&gt;0,$H$9&lt;&gt;0)),"inf",(($F$9+$G$9+$H$9)/$J$9)))</f>
        <v/>
      </c>
      <c r="L9" s="18" t="str">
        <f>IF(AND($F$9=0,$G$9=0,$J$9=0,$H$9=0,$I$9=0),"",IF(AND($J$9=0,OR($F$9&lt;&gt;0,$G$9&lt;&gt;0,$H$9&lt;&gt;0,$I$9&lt;&gt;0)),"inf",(($F$9+$G$9+$H$9+$I$9)/$J$9)))</f>
        <v/>
      </c>
      <c r="M9" s="13"/>
      <c r="N9" s="13"/>
      <c r="O9" s="13"/>
      <c r="P9" s="19" t="str">
        <f>IF($N$9=0,"",($O$9/$N$9))</f>
        <v/>
      </c>
      <c r="Q9" s="14"/>
      <c r="R9" s="13"/>
      <c r="S9" s="20" t="str">
        <f>IF($Q$9=0,"",($R$9/$Q$9))</f>
        <v/>
      </c>
      <c r="V9" t="s">
        <v>15</v>
      </c>
      <c r="W9" s="35" t="n">
        <f>IF($AF$9=0,"",20*(($Y$9*30 +$Z$9*20 +$AA$9*15 +$AB$9*10 +$AC$9*-5)/$AF$9))</f>
        <v>300.0</v>
      </c>
      <c r="X9" s="34" t="n">
        <f>IF($AF$9=0,"",(($Y$9*30 +$Z$9*20 +$AA$9*15 +$AB$9*10 +$AC$9*-5)/$AF$9))</f>
        <v>15.0</v>
      </c>
      <c r="Y9" s="32"/>
      <c r="Z9" s="32"/>
      <c r="AA9" s="32" t="n">
        <v>1.0</v>
      </c>
      <c r="AB9" s="32"/>
      <c r="AC9" s="32"/>
      <c r="AD9" s="36" t="str">
        <f>IF(AND($Y$9=0,$Z$9=0,$AC$9=0,$AA$9=0),"",IF(AND($AC$9=0,OR($Y$9&lt;&gt;0,$Z$9&lt;&gt;0,$AA$9&lt;&gt;0)),"inf",(($Y$9+$Z$9+$AA$9)/$AC$9)))</f>
        <v>inf</v>
      </c>
      <c r="AE9" s="37" t="str">
        <f>IF(AND($Y$9=0,$Z$9=0,$AC$9=0,$AA$9=0,$AB$9=0),"",IF(AND($AC$9=0,OR($Y$9&lt;&gt;0,$Z$9&lt;&gt;0,$AA$9&lt;&gt;0,$AB$9&lt;&gt;0)),"inf",(($Y$9+$Z$9+$AA$9+$AB$9)/$AC$9)))</f>
        <v>inf</v>
      </c>
      <c r="AF9" s="32" t="n">
        <v>1.0</v>
      </c>
      <c r="AI9" t="s">
        <v>15</v>
      </c>
      <c r="AJ9" s="54" t="n">
        <f>IF($AS$9=0,"",20*(($AL$9*30 +$AM$9*20 +$AN$9*15 +$AO$9*10 +$AP$9*-5)/$AS$9))</f>
        <v>0.0</v>
      </c>
      <c r="AK9" s="53" t="n">
        <f>IF($AS$9=0,"",(($AL$9*30 +$AM$9*20 +$AN$9*15 +$AO$9*10 +$AP$9*-5)/$AS$9))</f>
        <v>0.0</v>
      </c>
      <c r="AL9" s="51"/>
      <c r="AM9" s="51"/>
      <c r="AN9" s="51"/>
      <c r="AO9" s="51"/>
      <c r="AP9" s="51"/>
      <c r="AQ9" s="55" t="str">
        <f>IF(AND($AL$9=0,$AM$9=0,$AP$9=0,$AN$9=0),"",IF(AND($AP$9=0,OR($AL$9&lt;&gt;0,$AM$9&lt;&gt;0,$AN$9&lt;&gt;0)),"inf",(($AL$9+$AM$9+$AN$9)/$AP$9)))</f>
        <v/>
      </c>
      <c r="AR9" s="56" t="str">
        <f>IF(AND($AL$9=0,$AM$9=0,$AP$9=0,$AN$9=0,$AO$9=0),"",IF(AND($AP$9=0,OR($AL$9&lt;&gt;0,$AM$9&lt;&gt;0,$AN$9&lt;&gt;0,$AO$9&lt;&gt;0)),"inf",(($AL$9+$AM$9+$AN$9+$AO$9)/$AP$9)))</f>
        <v/>
      </c>
      <c r="AS9" s="51" t="n">
        <v>1.0</v>
      </c>
    </row>
    <row r="10">
      <c r="C10" t="s">
        <v>17</v>
      </c>
      <c r="D10" s="16" t="str">
        <f>IF($M$10=0,"",20*(($F$10*30 +$G$10*20 +$H$10*15 +$I$10*10 +$J$10*-5)/$M$10))</f>
        <v/>
      </c>
      <c r="E10" s="15" t="str">
        <f>IF($M$10=0,"",(($F$10*30 +$G$10*20 +$H$10*15 +$I$10*10 +$J$10*-5)/$M$10))</f>
        <v/>
      </c>
      <c r="F10" s="13"/>
      <c r="G10" s="13"/>
      <c r="H10" s="13"/>
      <c r="I10" s="13"/>
      <c r="J10" s="13"/>
      <c r="K10" s="17" t="str">
        <f>IF(AND($F$10=0,$G$10=0,$J$10=0,$H$10=0),"",IF(AND($J$10=0,OR($F$10&lt;&gt;0,$G$10&lt;&gt;0,$H$10&lt;&gt;0)),"inf",(($F$10+$G$10+$H$10)/$J$10)))</f>
        <v/>
      </c>
      <c r="L10" s="18" t="str">
        <f>IF(AND($F$10=0,$G$10=0,$J$10=0,$H$10=0,$I$10=0),"",IF(AND($J$10=0,OR($F$10&lt;&gt;0,$G$10&lt;&gt;0,$H$10&lt;&gt;0,$I$10&lt;&gt;0)),"inf",(($F$10+$G$10+$H$10+$I$10)/$J$10)))</f>
        <v/>
      </c>
      <c r="M10" s="13"/>
      <c r="N10" s="13"/>
      <c r="O10" s="13"/>
      <c r="P10" s="19" t="str">
        <f>IF($N$10=0,"",($O$10/$N$10))</f>
        <v/>
      </c>
      <c r="Q10" s="13"/>
      <c r="R10" s="13"/>
      <c r="S10" s="20" t="str">
        <f>IF($Q$10=0,"",($R$10/$Q$10))</f>
        <v/>
      </c>
      <c r="V10" t="s">
        <v>16</v>
      </c>
      <c r="W10" s="35" t="n">
        <f>IF($AF$10=0,"",20*(($Y$10*30 +$Z$10*20 +$AA$10*15 +$AB$10*10 +$AC$10*-5)/$AF$10))</f>
        <v>0.0</v>
      </c>
      <c r="X10" s="34" t="n">
        <f>IF($AF$10=0,"",(($Y$10*30 +$Z$10*20 +$AA$10*15 +$AB$10*10 +$AC$10*-5)/$AF$10))</f>
        <v>0.0</v>
      </c>
      <c r="Y10" s="32"/>
      <c r="Z10" s="32"/>
      <c r="AA10" s="32"/>
      <c r="AB10" s="32"/>
      <c r="AC10" s="32"/>
      <c r="AD10" s="36" t="str">
        <f>IF(AND($Y$10=0,$Z$10=0,$AC$10=0,$AA$10=0),"",IF(AND($AC$10=0,OR($Y$10&lt;&gt;0,$Z$10&lt;&gt;0,$AA$10&lt;&gt;0)),"inf",(($Y$10+$Z$10+$AA$10)/$AC$10)))</f>
        <v/>
      </c>
      <c r="AE10" s="37" t="str">
        <f>IF(AND($Y$10=0,$Z$10=0,$AC$10=0,$AA$10=0,$AB$10=0),"",IF(AND($AC$10=0,OR($Y$10&lt;&gt;0,$Z$10&lt;&gt;0,$AA$10&lt;&gt;0,$AB$10&lt;&gt;0)),"inf",(($Y$10+$Z$10+$AA$10+$AB$10)/$AC$10)))</f>
        <v/>
      </c>
      <c r="AF10" s="32" t="n">
        <v>1.0</v>
      </c>
      <c r="AI10" t="s">
        <v>16</v>
      </c>
      <c r="AJ10" s="54" t="n">
        <f>IF($AS$10=0,"",20*(($AL$10*30 +$AM$10*20 +$AN$10*15 +$AO$10*10 +$AP$10*-5)/$AS$10))</f>
        <v>200.0</v>
      </c>
      <c r="AK10" s="53" t="n">
        <f>IF($AS$10=0,"",(($AL$10*30 +$AM$10*20 +$AN$10*15 +$AO$10*10 +$AP$10*-5)/$AS$10))</f>
        <v>10.0</v>
      </c>
      <c r="AL10" s="51"/>
      <c r="AM10" s="51"/>
      <c r="AN10" s="51"/>
      <c r="AO10" s="51" t="n">
        <v>1.0</v>
      </c>
      <c r="AP10" s="51"/>
      <c r="AQ10" s="55" t="str">
        <f>IF(AND($AL$10=0,$AM$10=0,$AP$10=0,$AN$10=0),"",IF(AND($AP$10=0,OR($AL$10&lt;&gt;0,$AM$10&lt;&gt;0,$AN$10&lt;&gt;0)),"inf",(($AL$10+$AM$10+$AN$10)/$AP$10)))</f>
        <v/>
      </c>
      <c r="AR10" s="56" t="str">
        <f>IF(AND($AL$10=0,$AM$10=0,$AP$10=0,$AN$10=0,$AO$10=0),"",IF(AND($AP$10=0,OR($AL$10&lt;&gt;0,$AM$10&lt;&gt;0,$AN$10&lt;&gt;0,$AO$10&lt;&gt;0)),"inf",(($AL$10+$AM$10+$AN$10+$AO$10)/$AP$10)))</f>
        <v>inf</v>
      </c>
      <c r="AS10" s="51" t="n">
        <v>1.0</v>
      </c>
    </row>
    <row r="11">
      <c r="V11" t="s">
        <v>17</v>
      </c>
      <c r="W11" s="35" t="n">
        <f>IF($AF$11=0,"",20*(($Y$11*30 +$Z$11*20 +$AA$11*15 +$AB$11*10 +$AC$11*-5)/$AF$11))</f>
        <v>0.0</v>
      </c>
      <c r="X11" s="34" t="n">
        <f>IF($AF$11=0,"",(($Y$11*30 +$Z$11*20 +$AA$11*15 +$AB$11*10 +$AC$11*-5)/$AF$11))</f>
        <v>0.0</v>
      </c>
      <c r="Y11" s="32"/>
      <c r="Z11" s="32"/>
      <c r="AA11" s="32"/>
      <c r="AB11" s="32"/>
      <c r="AC11" s="32"/>
      <c r="AD11" s="36" t="str">
        <f>IF(AND($Y$11=0,$Z$11=0,$AC$11=0,$AA$11=0),"",IF(AND($AC$11=0,OR($Y$11&lt;&gt;0,$Z$11&lt;&gt;0,$AA$11&lt;&gt;0)),"inf",(($Y$11+$Z$11+$AA$11)/$AC$11)))</f>
        <v/>
      </c>
      <c r="AE11" s="37" t="str">
        <f>IF(AND($Y$11=0,$Z$11=0,$AC$11=0,$AA$11=0,$AB$11=0),"",IF(AND($AC$11=0,OR($Y$11&lt;&gt;0,$Z$11&lt;&gt;0,$AA$11&lt;&gt;0,$AB$11&lt;&gt;0)),"inf",(($Y$11+$Z$11+$AA$11+$AB$11)/$AC$11)))</f>
        <v/>
      </c>
      <c r="AF11" s="32" t="n">
        <v>1.0</v>
      </c>
      <c r="AI11" t="s">
        <v>17</v>
      </c>
      <c r="AJ11" s="54" t="n">
        <f>IF($AS$11=0,"",20*(($AL$11*30 +$AM$11*20 +$AN$11*15 +$AO$11*10 +$AP$11*-5)/$AS$11))</f>
        <v>0.0</v>
      </c>
      <c r="AK11" s="53" t="n">
        <f>IF($AS$11=0,"",(($AL$11*30 +$AM$11*20 +$AN$11*15 +$AO$11*10 +$AP$11*-5)/$AS$11))</f>
        <v>0.0</v>
      </c>
      <c r="AL11" s="51"/>
      <c r="AM11" s="51"/>
      <c r="AN11" s="51"/>
      <c r="AO11" s="51"/>
      <c r="AP11" s="51"/>
      <c r="AQ11" s="55" t="str">
        <f>IF(AND($AL$11=0,$AM$11=0,$AP$11=0,$AN$11=0),"",IF(AND($AP$11=0,OR($AL$11&lt;&gt;0,$AM$11&lt;&gt;0,$AN$11&lt;&gt;0)),"inf",(($AL$11+$AM$11+$AN$11)/$AP$11)))</f>
        <v/>
      </c>
      <c r="AR11" s="56" t="str">
        <f>IF(AND($AL$11=0,$AM$11=0,$AP$11=0,$AN$11=0,$AO$11=0),"",IF(AND($AP$11=0,OR($AL$11&lt;&gt;0,$AM$11&lt;&gt;0,$AN$11&lt;&gt;0,$AO$11&lt;&gt;0)),"inf",(($AL$11+$AM$11+$AN$11+$AO$11)/$AP$11)))</f>
        <v/>
      </c>
      <c r="AS11" s="51" t="n">
        <v>1.0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69"/>
      <c r="C5" t="s">
        <v>32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</row>
    <row r="6">
      <c r="B6" t="s">
        <v>13</v>
      </c>
      <c r="C6"/>
      <c r="D6" s="73" t="str">
        <f>IF($M$6=0,"",20*(($F$6*30 +$G$6*20 +$H$6*15 +$I$6*10 +$J$6*-5)/$M$6))</f>
        <v/>
      </c>
      <c r="E6" s="72" t="str">
        <f>IF($M$6=0,"",(($F$6*30 +$G$6*20 +$H$6*15 +$I$6*10 +$J$6*-5)/$M$6))</f>
        <v/>
      </c>
      <c r="F6" s="70" t="n">
        <f>SUM($F$7)</f>
        <v>0.0</v>
      </c>
      <c r="G6" s="70" t="n">
        <f>SUM($G$7)</f>
        <v>0.0</v>
      </c>
      <c r="H6" s="70" t="n">
        <f>SUM($H$7)</f>
        <v>0.0</v>
      </c>
      <c r="I6" s="70" t="n">
        <f>SUM($I$7)</f>
        <v>0.0</v>
      </c>
      <c r="J6" s="70" t="n">
        <f>SUM($J$7)</f>
        <v>0.0</v>
      </c>
      <c r="K6" s="74" t="str">
        <f>IF(AND($F$6=0,$G$6=0,$J$6=0,$H$6=0),"",IF(AND($J$6=0,OR($F$6&lt;&gt;0,$G$6&lt;&gt;0,$H$6&lt;&gt;0)),"inf",(($F$6+$G$6+$H$6)/$J$6)))</f>
        <v/>
      </c>
      <c r="L6" s="75" t="str">
        <f>IF(AND($F$6=0,$G$6=0,$J$6=0,$H$6=0,$I$6=0),"",IF(AND($J$6=0,OR($F$6&lt;&gt;0,$G$6&lt;&gt;0,$H$6&lt;&gt;0,$I$6&lt;&gt;0)),"inf",(($F$6+$G$6+$H$6+$I$6)/$J$6)))</f>
        <v/>
      </c>
      <c r="M6" s="70" t="n">
        <f>SUM($M$7)</f>
        <v>0.0</v>
      </c>
      <c r="N6" s="70" t="n">
        <f>SUM($N$7)</f>
        <v>0.0</v>
      </c>
      <c r="O6" s="70" t="n">
        <f>SUM($O$7)</f>
        <v>0.0</v>
      </c>
      <c r="P6" s="76" t="str">
        <f>IF($N$6=0,"",($O$6/$N$6))</f>
        <v/>
      </c>
      <c r="Q6" s="71" t="n">
        <f>SUM($Q$7)</f>
        <v>0.0</v>
      </c>
      <c r="R6" s="70" t="n">
        <f>SUM($R$7)</f>
        <v>0.0</v>
      </c>
      <c r="S6" s="77" t="str">
        <f>IF($Q$6=0,"",($R$6/$Q$6))</f>
        <v/>
      </c>
      <c r="U6" s="88"/>
      <c r="V6" t="s">
        <v>33</v>
      </c>
      <c r="W6" t="s">
        <v>3</v>
      </c>
      <c r="X6" t="s">
        <v>4</v>
      </c>
      <c r="Y6" t="s">
        <v>5</v>
      </c>
      <c r="Z6" t="s">
        <v>6</v>
      </c>
      <c r="AA6" t="s">
        <v>7</v>
      </c>
      <c r="AB6" t="s">
        <v>8</v>
      </c>
      <c r="AC6" t="s">
        <v>9</v>
      </c>
      <c r="AD6" t="s">
        <v>10</v>
      </c>
      <c r="AE6" t="s">
        <v>11</v>
      </c>
      <c r="AF6" t="s">
        <v>12</v>
      </c>
      <c r="AH6" s="107"/>
      <c r="AI6" t="s">
        <v>37</v>
      </c>
      <c r="AJ6" t="s">
        <v>3</v>
      </c>
      <c r="AK6" t="s">
        <v>4</v>
      </c>
      <c r="AL6" t="s">
        <v>5</v>
      </c>
      <c r="AM6" t="s">
        <v>6</v>
      </c>
      <c r="AN6" t="s">
        <v>7</v>
      </c>
      <c r="AO6" t="s">
        <v>8</v>
      </c>
      <c r="AP6" t="s">
        <v>9</v>
      </c>
      <c r="AQ6" t="s">
        <v>10</v>
      </c>
      <c r="AR6" t="s">
        <v>11</v>
      </c>
      <c r="AS6" t="s">
        <v>12</v>
      </c>
    </row>
    <row r="7">
      <c r="B7" t="s">
        <v>14</v>
      </c>
      <c r="C7"/>
      <c r="D7" s="73" t="str">
        <f>IF($M$7=0,"",20*(($F$7*30 +$G$7*20 +$H$7*15 +$I$7*10 +$J$7*-5)/$M$7))</f>
        <v/>
      </c>
      <c r="E7" s="72" t="str">
        <f>IF($M$7=0,"",(($F$7*30 +$G$7*20 +$H$7*15 +$I$7*10 +$J$7*-5)/$M$7))</f>
        <v/>
      </c>
      <c r="F7" s="70" t="n">
        <f>SUM($F$8+$F$9+$F$10)</f>
        <v>0.0</v>
      </c>
      <c r="G7" s="70" t="n">
        <f>SUM($G$8+$G$9+$G$10)</f>
        <v>0.0</v>
      </c>
      <c r="H7" s="70" t="n">
        <f>SUM($H$8+$H$9+$H$10)</f>
        <v>0.0</v>
      </c>
      <c r="I7" s="70" t="n">
        <f>SUM($I$8+$I$9+$I$10)</f>
        <v>0.0</v>
      </c>
      <c r="J7" s="70" t="n">
        <f>SUM($J$8+$J$9+$J$10)</f>
        <v>0.0</v>
      </c>
      <c r="K7" s="74" t="str">
        <f>IF(AND($F$7=0,$G$7=0,$J$7=0,$H$7=0),"",IF(AND($J$7=0,OR($F$7&lt;&gt;0,$G$7&lt;&gt;0,$H$7&lt;&gt;0)),"inf",(($F$7+$G$7+$H$7)/$J$7)))</f>
        <v/>
      </c>
      <c r="L7" s="75" t="str">
        <f>IF(AND($F$7=0,$G$7=0,$J$7=0,$H$7=0,$I$7=0),"",IF(AND($J$7=0,OR($F$7&lt;&gt;0,$G$7&lt;&gt;0,$H$7&lt;&gt;0,$I$7&lt;&gt;0)),"inf",(($F$7+$G$7+$H$7+$I$7)/$J$7)))</f>
        <v/>
      </c>
      <c r="M7" s="70" t="n">
        <f>SUM($M$8+$M$9+$M$10)</f>
        <v>0.0</v>
      </c>
      <c r="N7" s="70" t="n">
        <f>SUM($N$8+$N$9+$N$10)</f>
        <v>0.0</v>
      </c>
      <c r="O7" s="70" t="n">
        <f>SUM($O$8+$O$9+$O$10)</f>
        <v>0.0</v>
      </c>
      <c r="P7" s="76" t="str">
        <f>IF($N$7=0,"",($O$7/$N$7))</f>
        <v/>
      </c>
      <c r="Q7" s="71" t="n">
        <f>SUM($Q$8+$Q$9+$Q$10)</f>
        <v>0.0</v>
      </c>
      <c r="R7" s="70" t="n">
        <f>SUM($R$8+$R$9+$R$10)</f>
        <v>0.0</v>
      </c>
      <c r="S7" s="77" t="str">
        <f>IF($Q$7=0,"",($R$7/$Q$7))</f>
        <v/>
      </c>
      <c r="U7" t="s">
        <v>13</v>
      </c>
      <c r="V7"/>
      <c r="W7" s="92" t="n">
        <f>IF($AF$7=0,"",20*(($Y$7*30 +$Z$7*20 +$AA$7*15 +$AB$7*10 +$AC$7*-5)/$AF$7))</f>
        <v>-33.333333333333336</v>
      </c>
      <c r="X7" s="91" t="n">
        <f>IF($AF$7=0,"",(($Y$7*30 +$Z$7*20 +$AA$7*15 +$AB$7*10 +$AC$7*-5)/$AF$7))</f>
        <v>-1.6666666666666667</v>
      </c>
      <c r="Y7" s="89" t="n">
        <f>SUM($Y$8)</f>
        <v>0.0</v>
      </c>
      <c r="Z7" s="89" t="n">
        <f>SUM($Z$8)</f>
        <v>0.0</v>
      </c>
      <c r="AA7" s="89" t="n">
        <f>SUM($AA$8)</f>
        <v>0.0</v>
      </c>
      <c r="AB7" s="89" t="n">
        <f>SUM($AB$8)</f>
        <v>0.0</v>
      </c>
      <c r="AC7" s="89" t="n">
        <f>SUM($AC$8)</f>
        <v>1.0</v>
      </c>
      <c r="AD7" s="93" t="n">
        <f>IF(AND($Y$7=0,$Z$7=0,$AC$7=0,$AA$7=0),"",IF(AND($AC$7=0,OR($Y$7&lt;&gt;0,$Z$7&lt;&gt;0,$AA$7&lt;&gt;0)),"inf",(($Y$7+$Z$7+$AA$7)/$AC$7)))</f>
        <v>0.0</v>
      </c>
      <c r="AE7" s="94" t="n">
        <f>IF(AND($Y$7=0,$Z$7=0,$AC$7=0,$AA$7=0,$AB$7=0),"",IF(AND($AC$7=0,OR($Y$7&lt;&gt;0,$Z$7&lt;&gt;0,$AA$7&lt;&gt;0,$AB$7&lt;&gt;0)),"inf",(($Y$7+$Z$7+$AA$7+$AB$7)/$AC$7)))</f>
        <v>0.0</v>
      </c>
      <c r="AF7" s="89" t="n">
        <f>SUM($AF$8)</f>
        <v>3.0</v>
      </c>
      <c r="AH7" t="s">
        <v>13</v>
      </c>
      <c r="AI7"/>
      <c r="AJ7" s="111" t="n">
        <f>IF($AS$7=0,"",20*(($AL$7*30 +$AM$7*20 +$AN$7*15 +$AO$7*10 +$AP$7*-5)/$AS$7))</f>
        <v>0.0</v>
      </c>
      <c r="AK7" s="110" t="n">
        <f>IF($AS$7=0,"",(($AL$7*30 +$AM$7*20 +$AN$7*15 +$AO$7*10 +$AP$7*-5)/$AS$7))</f>
        <v>0.0</v>
      </c>
      <c r="AL7" s="108" t="n">
        <f>SUM($AL$8)</f>
        <v>0.0</v>
      </c>
      <c r="AM7" s="108" t="n">
        <f>SUM($AM$8)</f>
        <v>0.0</v>
      </c>
      <c r="AN7" s="108" t="n">
        <f>SUM($AN$8)</f>
        <v>0.0</v>
      </c>
      <c r="AO7" s="108" t="n">
        <f>SUM($AO$8)</f>
        <v>0.0</v>
      </c>
      <c r="AP7" s="108" t="n">
        <f>SUM($AP$8)</f>
        <v>0.0</v>
      </c>
      <c r="AQ7" s="112" t="str">
        <f>IF(AND($AL$7=0,$AM$7=0,$AP$7=0,$AN$7=0),"",IF(AND($AP$7=0,OR($AL$7&lt;&gt;0,$AM$7&lt;&gt;0,$AN$7&lt;&gt;0)),"inf",(($AL$7+$AM$7+$AN$7)/$AP$7)))</f>
        <v/>
      </c>
      <c r="AR7" s="113" t="str">
        <f>IF(AND($AL$7=0,$AM$7=0,$AP$7=0,$AN$7=0,$AO$7=0),"",IF(AND($AP$7=0,OR($AL$7&lt;&gt;0,$AM$7&lt;&gt;0,$AN$7&lt;&gt;0,$AO$7&lt;&gt;0)),"inf",(($AL$7+$AM$7+$AN$7+$AO$7)/$AP$7)))</f>
        <v/>
      </c>
      <c r="AS7" s="108" t="n">
        <f>SUM($AS$8)</f>
        <v>3.0</v>
      </c>
    </row>
    <row r="8">
      <c r="C8" t="s">
        <v>15</v>
      </c>
      <c r="D8" s="73" t="str">
        <f>IF($M$8=0,"",20*(($F$8*30 +$G$8*20 +$H$8*15 +$I$8*10 +$J$8*-5)/$M$8))</f>
        <v/>
      </c>
      <c r="E8" s="72" t="str">
        <f>IF($M$8=0,"",(($F$8*30 +$G$8*20 +$H$8*15 +$I$8*10 +$J$8*-5)/$M$8))</f>
        <v/>
      </c>
      <c r="F8" s="70"/>
      <c r="G8" s="70"/>
      <c r="H8" s="70"/>
      <c r="I8" s="70"/>
      <c r="J8" s="70"/>
      <c r="K8" s="74" t="str">
        <f>IF(AND($F$8=0,$G$8=0,$J$8=0,$H$8=0),"",IF(AND($J$8=0,OR($F$8&lt;&gt;0,$G$8&lt;&gt;0,$H$8&lt;&gt;0)),"inf",(($F$8+$G$8+$H$8)/$J$8)))</f>
        <v/>
      </c>
      <c r="L8" s="75" t="str">
        <f>IF(AND($F$8=0,$G$8=0,$J$8=0,$H$8=0,$I$8=0),"",IF(AND($J$8=0,OR($F$8&lt;&gt;0,$G$8&lt;&gt;0,$H$8&lt;&gt;0,$I$8&lt;&gt;0)),"inf",(($F$8+$G$8+$H$8+$I$8)/$J$8)))</f>
        <v/>
      </c>
      <c r="M8" s="70"/>
      <c r="N8" s="70"/>
      <c r="O8" s="70"/>
      <c r="P8" s="76" t="str">
        <f>IF($N$8=0,"",($O$8/$N$8))</f>
        <v/>
      </c>
      <c r="Q8" s="71"/>
      <c r="R8" s="70"/>
      <c r="S8" s="77" t="str">
        <f>IF($Q$8=0,"",($R$8/$Q$8))</f>
        <v/>
      </c>
      <c r="U8" t="s">
        <v>14</v>
      </c>
      <c r="V8"/>
      <c r="W8" s="92" t="n">
        <f>IF($AF$8=0,"",20*(($Y$8*30 +$Z$8*20 +$AA$8*15 +$AB$8*10 +$AC$8*-5)/$AF$8))</f>
        <v>-33.333333333333336</v>
      </c>
      <c r="X8" s="91" t="n">
        <f>IF($AF$8=0,"",(($Y$8*30 +$Z$8*20 +$AA$8*15 +$AB$8*10 +$AC$8*-5)/$AF$8))</f>
        <v>-1.6666666666666667</v>
      </c>
      <c r="Y8" s="89" t="n">
        <f>SUM($Y$9+$Y$10+$Y$11)</f>
        <v>0.0</v>
      </c>
      <c r="Z8" s="89" t="n">
        <f>SUM($Z$9+$Z$10+$Z$11)</f>
        <v>0.0</v>
      </c>
      <c r="AA8" s="89" t="n">
        <f>SUM($AA$9+$AA$10+$AA$11)</f>
        <v>0.0</v>
      </c>
      <c r="AB8" s="89" t="n">
        <f>SUM($AB$9+$AB$10+$AB$11)</f>
        <v>0.0</v>
      </c>
      <c r="AC8" s="89" t="n">
        <f>SUM($AC$9+$AC$10+$AC$11)</f>
        <v>1.0</v>
      </c>
      <c r="AD8" s="93" t="n">
        <f>IF(AND($Y$8=0,$Z$8=0,$AC$8=0,$AA$8=0),"",IF(AND($AC$8=0,OR($Y$8&lt;&gt;0,$Z$8&lt;&gt;0,$AA$8&lt;&gt;0)),"inf",(($Y$8+$Z$8+$AA$8)/$AC$8)))</f>
        <v>0.0</v>
      </c>
      <c r="AE8" s="94" t="n">
        <f>IF(AND($Y$8=0,$Z$8=0,$AC$8=0,$AA$8=0,$AB$8=0),"",IF(AND($AC$8=0,OR($Y$8&lt;&gt;0,$Z$8&lt;&gt;0,$AA$8&lt;&gt;0,$AB$8&lt;&gt;0)),"inf",(($Y$8+$Z$8+$AA$8+$AB$8)/$AC$8)))</f>
        <v>0.0</v>
      </c>
      <c r="AF8" s="89" t="n">
        <f>SUM($AF$9+$AF$10+$AF$11)</f>
        <v>3.0</v>
      </c>
      <c r="AH8" t="s">
        <v>14</v>
      </c>
      <c r="AI8"/>
      <c r="AJ8" s="111" t="n">
        <f>IF($AS$8=0,"",20*(($AL$8*30 +$AM$8*20 +$AN$8*15 +$AO$8*10 +$AP$8*-5)/$AS$8))</f>
        <v>0.0</v>
      </c>
      <c r="AK8" s="110" t="n">
        <f>IF($AS$8=0,"",(($AL$8*30 +$AM$8*20 +$AN$8*15 +$AO$8*10 +$AP$8*-5)/$AS$8))</f>
        <v>0.0</v>
      </c>
      <c r="AL8" s="108" t="n">
        <f>SUM($AL$9+$AL$10+$AL$11)</f>
        <v>0.0</v>
      </c>
      <c r="AM8" s="108" t="n">
        <f>SUM($AM$9+$AM$10+$AM$11)</f>
        <v>0.0</v>
      </c>
      <c r="AN8" s="108" t="n">
        <f>SUM($AN$9+$AN$10+$AN$11)</f>
        <v>0.0</v>
      </c>
      <c r="AO8" s="108" t="n">
        <f>SUM($AO$9+$AO$10+$AO$11)</f>
        <v>0.0</v>
      </c>
      <c r="AP8" s="108" t="n">
        <f>SUM($AP$9+$AP$10+$AP$11)</f>
        <v>0.0</v>
      </c>
      <c r="AQ8" s="112" t="str">
        <f>IF(AND($AL$8=0,$AM$8=0,$AP$8=0,$AN$8=0),"",IF(AND($AP$8=0,OR($AL$8&lt;&gt;0,$AM$8&lt;&gt;0,$AN$8&lt;&gt;0)),"inf",(($AL$8+$AM$8+$AN$8)/$AP$8)))</f>
        <v/>
      </c>
      <c r="AR8" s="113" t="str">
        <f>IF(AND($AL$8=0,$AM$8=0,$AP$8=0,$AN$8=0,$AO$8=0),"",IF(AND($AP$8=0,OR($AL$8&lt;&gt;0,$AM$8&lt;&gt;0,$AN$8&lt;&gt;0,$AO$8&lt;&gt;0)),"inf",(($AL$8+$AM$8+$AN$8+$AO$8)/$AP$8)))</f>
        <v/>
      </c>
      <c r="AS8" s="108" t="n">
        <f>SUM($AS$9+$AS$10+$AS$11)</f>
        <v>3.0</v>
      </c>
    </row>
    <row r="9">
      <c r="C9" t="s">
        <v>16</v>
      </c>
      <c r="D9" s="73" t="str">
        <f>IF($M$9=0,"",20*(($F$9*30 +$G$9*20 +$H$9*15 +$I$9*10 +$J$9*-5)/$M$9))</f>
        <v/>
      </c>
      <c r="E9" s="72" t="str">
        <f>IF($M$9=0,"",(($F$9*30 +$G$9*20 +$H$9*15 +$I$9*10 +$J$9*-5)/$M$9))</f>
        <v/>
      </c>
      <c r="F9" s="70"/>
      <c r="G9" s="70"/>
      <c r="H9" s="70"/>
      <c r="I9" s="70"/>
      <c r="J9" s="70"/>
      <c r="K9" s="74" t="str">
        <f>IF(AND($F$9=0,$G$9=0,$J$9=0,$H$9=0),"",IF(AND($J$9=0,OR($F$9&lt;&gt;0,$G$9&lt;&gt;0,$H$9&lt;&gt;0)),"inf",(($F$9+$G$9+$H$9)/$J$9)))</f>
        <v/>
      </c>
      <c r="L9" s="75" t="str">
        <f>IF(AND($F$9=0,$G$9=0,$J$9=0,$H$9=0,$I$9=0),"",IF(AND($J$9=0,OR($F$9&lt;&gt;0,$G$9&lt;&gt;0,$H$9&lt;&gt;0,$I$9&lt;&gt;0)),"inf",(($F$9+$G$9+$H$9+$I$9)/$J$9)))</f>
        <v/>
      </c>
      <c r="M9" s="70"/>
      <c r="N9" s="70"/>
      <c r="O9" s="70"/>
      <c r="P9" s="76" t="str">
        <f>IF($N$9=0,"",($O$9/$N$9))</f>
        <v/>
      </c>
      <c r="Q9" s="71"/>
      <c r="R9" s="70"/>
      <c r="S9" s="77" t="str">
        <f>IF($Q$9=0,"",($R$9/$Q$9))</f>
        <v/>
      </c>
      <c r="V9" t="s">
        <v>15</v>
      </c>
      <c r="W9" s="92" t="n">
        <f>IF($AF$9=0,"",20*(($Y$9*30 +$Z$9*20 +$AA$9*15 +$AB$9*10 +$AC$9*-5)/$AF$9))</f>
        <v>0.0</v>
      </c>
      <c r="X9" s="91" t="n">
        <f>IF($AF$9=0,"",(($Y$9*30 +$Z$9*20 +$AA$9*15 +$AB$9*10 +$AC$9*-5)/$AF$9))</f>
        <v>0.0</v>
      </c>
      <c r="Y9" s="89"/>
      <c r="Z9" s="89"/>
      <c r="AA9" s="89"/>
      <c r="AB9" s="89"/>
      <c r="AC9" s="89"/>
      <c r="AD9" s="93" t="str">
        <f>IF(AND($Y$9=0,$Z$9=0,$AC$9=0,$AA$9=0),"",IF(AND($AC$9=0,OR($Y$9&lt;&gt;0,$Z$9&lt;&gt;0,$AA$9&lt;&gt;0)),"inf",(($Y$9+$Z$9+$AA$9)/$AC$9)))</f>
        <v/>
      </c>
      <c r="AE9" s="94" t="str">
        <f>IF(AND($Y$9=0,$Z$9=0,$AC$9=0,$AA$9=0,$AB$9=0),"",IF(AND($AC$9=0,OR($Y$9&lt;&gt;0,$Z$9&lt;&gt;0,$AA$9&lt;&gt;0,$AB$9&lt;&gt;0)),"inf",(($Y$9+$Z$9+$AA$9+$AB$9)/$AC$9)))</f>
        <v/>
      </c>
      <c r="AF9" s="89" t="n">
        <v>1.0</v>
      </c>
      <c r="AI9" t="s">
        <v>15</v>
      </c>
      <c r="AJ9" s="111" t="n">
        <f>IF($AS$9=0,"",20*(($AL$9*30 +$AM$9*20 +$AN$9*15 +$AO$9*10 +$AP$9*-5)/$AS$9))</f>
        <v>0.0</v>
      </c>
      <c r="AK9" s="110" t="n">
        <f>IF($AS$9=0,"",(($AL$9*30 +$AM$9*20 +$AN$9*15 +$AO$9*10 +$AP$9*-5)/$AS$9))</f>
        <v>0.0</v>
      </c>
      <c r="AL9" s="108"/>
      <c r="AM9" s="108"/>
      <c r="AN9" s="108"/>
      <c r="AO9" s="108"/>
      <c r="AP9" s="108"/>
      <c r="AQ9" s="112" t="str">
        <f>IF(AND($AL$9=0,$AM$9=0,$AP$9=0,$AN$9=0),"",IF(AND($AP$9=0,OR($AL$9&lt;&gt;0,$AM$9&lt;&gt;0,$AN$9&lt;&gt;0)),"inf",(($AL$9+$AM$9+$AN$9)/$AP$9)))</f>
        <v/>
      </c>
      <c r="AR9" s="113" t="str">
        <f>IF(AND($AL$9=0,$AM$9=0,$AP$9=0,$AN$9=0,$AO$9=0),"",IF(AND($AP$9=0,OR($AL$9&lt;&gt;0,$AM$9&lt;&gt;0,$AN$9&lt;&gt;0,$AO$9&lt;&gt;0)),"inf",(($AL$9+$AM$9+$AN$9+$AO$9)/$AP$9)))</f>
        <v/>
      </c>
      <c r="AS9" s="108" t="n">
        <v>1.0</v>
      </c>
    </row>
    <row r="10">
      <c r="C10" t="s">
        <v>17</v>
      </c>
      <c r="D10" s="73" t="str">
        <f>IF($M$10=0,"",20*(($F$10*30 +$G$10*20 +$H$10*15 +$I$10*10 +$J$10*-5)/$M$10))</f>
        <v/>
      </c>
      <c r="E10" s="72" t="str">
        <f>IF($M$10=0,"",(($F$10*30 +$G$10*20 +$H$10*15 +$I$10*10 +$J$10*-5)/$M$10))</f>
        <v/>
      </c>
      <c r="F10" s="70"/>
      <c r="G10" s="70"/>
      <c r="H10" s="70"/>
      <c r="I10" s="70"/>
      <c r="J10" s="70"/>
      <c r="K10" s="74" t="str">
        <f>IF(AND($F$10=0,$G$10=0,$J$10=0,$H$10=0),"",IF(AND($J$10=0,OR($F$10&lt;&gt;0,$G$10&lt;&gt;0,$H$10&lt;&gt;0)),"inf",(($F$10+$G$10+$H$10)/$J$10)))</f>
        <v/>
      </c>
      <c r="L10" s="75" t="str">
        <f>IF(AND($F$10=0,$G$10=0,$J$10=0,$H$10=0,$I$10=0),"",IF(AND($J$10=0,OR($F$10&lt;&gt;0,$G$10&lt;&gt;0,$H$10&lt;&gt;0,$I$10&lt;&gt;0)),"inf",(($F$10+$G$10+$H$10+$I$10)/$J$10)))</f>
        <v/>
      </c>
      <c r="M10" s="70"/>
      <c r="N10" s="70"/>
      <c r="O10" s="70"/>
      <c r="P10" s="76" t="str">
        <f>IF($N$10=0,"",($O$10/$N$10))</f>
        <v/>
      </c>
      <c r="Q10" s="70"/>
      <c r="R10" s="70"/>
      <c r="S10" s="77" t="str">
        <f>IF($Q$10=0,"",($R$10/$Q$10))</f>
        <v/>
      </c>
      <c r="V10" t="s">
        <v>16</v>
      </c>
      <c r="W10" s="92" t="n">
        <f>IF($AF$10=0,"",20*(($Y$10*30 +$Z$10*20 +$AA$10*15 +$AB$10*10 +$AC$10*-5)/$AF$10))</f>
        <v>0.0</v>
      </c>
      <c r="X10" s="91" t="n">
        <f>IF($AF$10=0,"",(($Y$10*30 +$Z$10*20 +$AA$10*15 +$AB$10*10 +$AC$10*-5)/$AF$10))</f>
        <v>0.0</v>
      </c>
      <c r="Y10" s="89"/>
      <c r="Z10" s="89"/>
      <c r="AA10" s="89"/>
      <c r="AB10" s="89"/>
      <c r="AC10" s="89"/>
      <c r="AD10" s="93" t="str">
        <f>IF(AND($Y$10=0,$Z$10=0,$AC$10=0,$AA$10=0),"",IF(AND($AC$10=0,OR($Y$10&lt;&gt;0,$Z$10&lt;&gt;0,$AA$10&lt;&gt;0)),"inf",(($Y$10+$Z$10+$AA$10)/$AC$10)))</f>
        <v/>
      </c>
      <c r="AE10" s="94" t="str">
        <f>IF(AND($Y$10=0,$Z$10=0,$AC$10=0,$AA$10=0,$AB$10=0),"",IF(AND($AC$10=0,OR($Y$10&lt;&gt;0,$Z$10&lt;&gt;0,$AA$10&lt;&gt;0,$AB$10&lt;&gt;0)),"inf",(($Y$10+$Z$10+$AA$10+$AB$10)/$AC$10)))</f>
        <v/>
      </c>
      <c r="AF10" s="89" t="n">
        <v>1.0</v>
      </c>
      <c r="AI10" t="s">
        <v>16</v>
      </c>
      <c r="AJ10" s="111" t="n">
        <f>IF($AS$10=0,"",20*(($AL$10*30 +$AM$10*20 +$AN$10*15 +$AO$10*10 +$AP$10*-5)/$AS$10))</f>
        <v>0.0</v>
      </c>
      <c r="AK10" s="110" t="n">
        <f>IF($AS$10=0,"",(($AL$10*30 +$AM$10*20 +$AN$10*15 +$AO$10*10 +$AP$10*-5)/$AS$10))</f>
        <v>0.0</v>
      </c>
      <c r="AL10" s="108"/>
      <c r="AM10" s="108"/>
      <c r="AN10" s="108"/>
      <c r="AO10" s="108"/>
      <c r="AP10" s="108"/>
      <c r="AQ10" s="112" t="str">
        <f>IF(AND($AL$10=0,$AM$10=0,$AP$10=0,$AN$10=0),"",IF(AND($AP$10=0,OR($AL$10&lt;&gt;0,$AM$10&lt;&gt;0,$AN$10&lt;&gt;0)),"inf",(($AL$10+$AM$10+$AN$10)/$AP$10)))</f>
        <v/>
      </c>
      <c r="AR10" s="113" t="str">
        <f>IF(AND($AL$10=0,$AM$10=0,$AP$10=0,$AN$10=0,$AO$10=0),"",IF(AND($AP$10=0,OR($AL$10&lt;&gt;0,$AM$10&lt;&gt;0,$AN$10&lt;&gt;0,$AO$10&lt;&gt;0)),"inf",(($AL$10+$AM$10+$AN$10+$AO$10)/$AP$10)))</f>
        <v/>
      </c>
      <c r="AS10" s="108" t="n">
        <v>1.0</v>
      </c>
    </row>
    <row r="11">
      <c r="V11" t="s">
        <v>17</v>
      </c>
      <c r="W11" s="92" t="n">
        <f>IF($AF$11=0,"",20*(($Y$11*30 +$Z$11*20 +$AA$11*15 +$AB$11*10 +$AC$11*-5)/$AF$11))</f>
        <v>-100.0</v>
      </c>
      <c r="X11" s="91" t="n">
        <f>IF($AF$11=0,"",(($Y$11*30 +$Z$11*20 +$AA$11*15 +$AB$11*10 +$AC$11*-5)/$AF$11))</f>
        <v>-5.0</v>
      </c>
      <c r="Y11" s="89"/>
      <c r="Z11" s="89"/>
      <c r="AA11" s="89"/>
      <c r="AB11" s="89"/>
      <c r="AC11" s="89" t="n">
        <v>1.0</v>
      </c>
      <c r="AD11" s="93" t="n">
        <f>IF(AND($Y$11=0,$Z$11=0,$AC$11=0,$AA$11=0),"",IF(AND($AC$11=0,OR($Y$11&lt;&gt;0,$Z$11&lt;&gt;0,$AA$11&lt;&gt;0)),"inf",(($Y$11+$Z$11+$AA$11)/$AC$11)))</f>
        <v>0.0</v>
      </c>
      <c r="AE11" s="94" t="n">
        <f>IF(AND($Y$11=0,$Z$11=0,$AC$11=0,$AA$11=0,$AB$11=0),"",IF(AND($AC$11=0,OR($Y$11&lt;&gt;0,$Z$11&lt;&gt;0,$AA$11&lt;&gt;0,$AB$11&lt;&gt;0)),"inf",(($Y$11+$Z$11+$AA$11+$AB$11)/$AC$11)))</f>
        <v>0.0</v>
      </c>
      <c r="AF11" s="89" t="n">
        <v>1.0</v>
      </c>
      <c r="AI11" t="s">
        <v>17</v>
      </c>
      <c r="AJ11" s="111" t="n">
        <f>IF($AS$11=0,"",20*(($AL$11*30 +$AM$11*20 +$AN$11*15 +$AO$11*10 +$AP$11*-5)/$AS$11))</f>
        <v>0.0</v>
      </c>
      <c r="AK11" s="110" t="n">
        <f>IF($AS$11=0,"",(($AL$11*30 +$AM$11*20 +$AN$11*15 +$AO$11*10 +$AP$11*-5)/$AS$11))</f>
        <v>0.0</v>
      </c>
      <c r="AL11" s="108"/>
      <c r="AM11" s="108"/>
      <c r="AN11" s="108"/>
      <c r="AO11" s="108"/>
      <c r="AP11" s="108"/>
      <c r="AQ11" s="112" t="str">
        <f>IF(AND($AL$11=0,$AM$11=0,$AP$11=0,$AN$11=0),"",IF(AND($AP$11=0,OR($AL$11&lt;&gt;0,$AM$11&lt;&gt;0,$AN$11&lt;&gt;0)),"inf",(($AL$11+$AM$11+$AN$11)/$AP$11)))</f>
        <v/>
      </c>
      <c r="AR11" s="113" t="str">
        <f>IF(AND($AL$11=0,$AM$11=0,$AP$11=0,$AN$11=0,$AO$11=0),"",IF(AND($AP$11=0,OR($AL$11&lt;&gt;0,$AM$11&lt;&gt;0,$AN$11&lt;&gt;0,$AO$11&lt;&gt;0)),"inf",(($AL$11+$AM$11+$AN$11+$AO$11)/$AP$11)))</f>
        <v/>
      </c>
      <c r="AS11" s="10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Games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2016-03-17T04:08:34Z</dcterms:created>
  <dc:creator>Apache POI</dc:creator>
  <cp:lastModifiedBy>Microsoft Office User</cp:lastModifiedBy>
  <dcterms:modified xsi:type="dcterms:W3CDTF">2016-03-17T04:29:32Z</dcterms:modified>
</cp:coreProperties>
</file>