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440" windowHeight="793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G21" i="1"/>
  <c r="J21" s="1"/>
  <c r="G20"/>
  <c r="J20" s="1"/>
  <c r="G19"/>
  <c r="J19" s="1"/>
  <c r="G18"/>
  <c r="J18" s="1"/>
  <c r="G13"/>
  <c r="J13" s="1"/>
  <c r="G12"/>
  <c r="J12" s="1"/>
  <c r="G11"/>
  <c r="J11" s="1"/>
  <c r="B8"/>
  <c r="C13" s="1"/>
  <c r="C11" l="1"/>
  <c r="C12"/>
  <c r="C14"/>
</calcChain>
</file>

<file path=xl/sharedStrings.xml><?xml version="1.0" encoding="utf-8"?>
<sst xmlns="http://schemas.openxmlformats.org/spreadsheetml/2006/main" count="26" uniqueCount="18">
  <si>
    <t xml:space="preserve">// Calcul des coefficients de mesures en fonction des resistances </t>
  </si>
  <si>
    <t xml:space="preserve">// COEF = (VREF/1024) / (R2/(R1 + R2)) </t>
  </si>
  <si>
    <t>// VREF = 5V (reference interne) 5/1024=0.0048828125</t>
  </si>
  <si>
    <t>R1</t>
  </si>
  <si>
    <t>R2</t>
  </si>
  <si>
    <t>COEF</t>
  </si>
  <si>
    <t>// VREF = 1,1V (reference interne) 1,1/1024=0.0010742</t>
  </si>
  <si>
    <t>messen</t>
  </si>
  <si>
    <t>ablesen debug</t>
  </si>
  <si>
    <t>eintragen</t>
  </si>
  <si>
    <t>Lipo Spannung</t>
  </si>
  <si>
    <t>Gesamt</t>
  </si>
  <si>
    <t>3S</t>
  </si>
  <si>
    <t>4S</t>
  </si>
  <si>
    <t>Vref</t>
  </si>
  <si>
    <t>Vref/Digit</t>
  </si>
  <si>
    <t>Digit</t>
  </si>
  <si>
    <t>Lipo Digit</t>
  </si>
</sst>
</file>

<file path=xl/styles.xml><?xml version="1.0" encoding="utf-8"?>
<styleSheet xmlns="http://schemas.openxmlformats.org/spreadsheetml/2006/main">
  <numFmts count="2">
    <numFmt numFmtId="164" formatCode="0.0000000"/>
    <numFmt numFmtId="166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tabSelected="1" topLeftCell="A4" zoomScale="115" zoomScaleNormal="115" workbookViewId="0">
      <selection activeCell="J11" sqref="J11:J13"/>
    </sheetView>
  </sheetViews>
  <sheetFormatPr baseColWidth="10" defaultRowHeight="15"/>
  <cols>
    <col min="4" max="4" width="18.42578125" customWidth="1"/>
    <col min="6" max="6" width="13.85546875" bestFit="1" customWidth="1"/>
    <col min="7" max="7" width="13.7109375" bestFit="1" customWidth="1"/>
    <col min="9" max="9" width="14" bestFit="1" customWidth="1"/>
    <col min="10" max="10" width="13.5703125" bestFit="1" customWidth="1"/>
    <col min="11" max="11" width="11.5703125" bestFit="1" customWidth="1"/>
  </cols>
  <sheetData>
    <row r="1" spans="1:10">
      <c r="A1" t="s">
        <v>0</v>
      </c>
    </row>
    <row r="2" spans="1:10">
      <c r="A2" t="s">
        <v>1</v>
      </c>
    </row>
    <row r="3" spans="1:10">
      <c r="A3" t="s">
        <v>2</v>
      </c>
    </row>
    <row r="4" spans="1:10">
      <c r="A4" t="s">
        <v>6</v>
      </c>
    </row>
    <row r="6" spans="1:10">
      <c r="A6" t="s">
        <v>14</v>
      </c>
      <c r="B6" s="2">
        <v>1.1000000000000001</v>
      </c>
    </row>
    <row r="7" spans="1:10">
      <c r="A7" t="s">
        <v>16</v>
      </c>
      <c r="B7">
        <v>1024</v>
      </c>
    </row>
    <row r="8" spans="1:10">
      <c r="A8" t="s">
        <v>15</v>
      </c>
      <c r="B8">
        <f>B6/B7</f>
        <v>1.0742187500000001E-3</v>
      </c>
    </row>
    <row r="9" spans="1:10">
      <c r="F9" t="s">
        <v>7</v>
      </c>
      <c r="H9" t="s">
        <v>8</v>
      </c>
      <c r="J9" t="s">
        <v>9</v>
      </c>
    </row>
    <row r="10" spans="1:10">
      <c r="A10" t="s">
        <v>3</v>
      </c>
      <c r="B10" t="s">
        <v>4</v>
      </c>
      <c r="C10" t="s">
        <v>5</v>
      </c>
      <c r="E10" t="s">
        <v>12</v>
      </c>
      <c r="F10" t="s">
        <v>10</v>
      </c>
      <c r="G10" t="s">
        <v>11</v>
      </c>
      <c r="H10" t="s">
        <v>17</v>
      </c>
      <c r="J10" t="s">
        <v>5</v>
      </c>
    </row>
    <row r="11" spans="1:10">
      <c r="A11">
        <v>3.83</v>
      </c>
      <c r="B11">
        <v>1</v>
      </c>
      <c r="C11" s="1">
        <f>B8/(B11/(A11+B11))</f>
        <v>5.1884765625000006E-3</v>
      </c>
      <c r="F11" s="3">
        <v>4.1669999999999998</v>
      </c>
      <c r="G11" s="2">
        <f>F11</f>
        <v>4.1669999999999998</v>
      </c>
      <c r="H11">
        <v>828</v>
      </c>
      <c r="I11" s="1"/>
      <c r="J11" s="1">
        <f>G11/H11</f>
        <v>5.0326086956521739E-3</v>
      </c>
    </row>
    <row r="12" spans="1:10">
      <c r="A12">
        <v>7.87</v>
      </c>
      <c r="B12">
        <v>1</v>
      </c>
      <c r="C12" s="1">
        <f>B8/(B12/(A12+B12))</f>
        <v>9.5283203125000032E-3</v>
      </c>
      <c r="F12" s="3">
        <v>4.1740000000000004</v>
      </c>
      <c r="G12" s="2">
        <f>F12+F11</f>
        <v>8.3410000000000011</v>
      </c>
      <c r="H12">
        <v>894</v>
      </c>
      <c r="I12" s="1"/>
      <c r="J12" s="1">
        <f t="shared" ref="J12:J13" si="0">G12/H12</f>
        <v>9.3299776286353484E-3</v>
      </c>
    </row>
    <row r="13" spans="1:10">
      <c r="A13">
        <v>11.8</v>
      </c>
      <c r="B13">
        <v>1</v>
      </c>
      <c r="C13" s="1">
        <f>B8/(B13/(A13+B13))</f>
        <v>1.3750000000000002E-2</v>
      </c>
      <c r="F13" s="3">
        <v>4.1710000000000003</v>
      </c>
      <c r="G13" s="2">
        <f>F13+F12+F11</f>
        <v>12.512</v>
      </c>
      <c r="H13">
        <v>946</v>
      </c>
      <c r="I13" s="1"/>
      <c r="J13" s="1">
        <f t="shared" si="0"/>
        <v>1.3226215644820296E-2</v>
      </c>
    </row>
    <row r="14" spans="1:10">
      <c r="A14">
        <v>15.8</v>
      </c>
      <c r="B14">
        <v>1</v>
      </c>
      <c r="C14" s="1">
        <f>B8/(B14/(A14+B14))</f>
        <v>1.8046875000000004E-2</v>
      </c>
      <c r="G14" s="2"/>
      <c r="I14" s="1"/>
      <c r="J14" s="1"/>
    </row>
    <row r="15" spans="1:10">
      <c r="G15" s="2"/>
    </row>
    <row r="16" spans="1:10">
      <c r="F16" t="s">
        <v>7</v>
      </c>
      <c r="H16" t="s">
        <v>8</v>
      </c>
      <c r="J16" t="s">
        <v>9</v>
      </c>
    </row>
    <row r="17" spans="5:10">
      <c r="E17" t="s">
        <v>13</v>
      </c>
      <c r="F17" t="s">
        <v>10</v>
      </c>
      <c r="G17" t="s">
        <v>11</v>
      </c>
      <c r="H17" t="s">
        <v>17</v>
      </c>
      <c r="J17" t="s">
        <v>5</v>
      </c>
    </row>
    <row r="18" spans="5:10">
      <c r="F18">
        <v>4.181</v>
      </c>
      <c r="G18" s="2">
        <f>F18</f>
        <v>4.181</v>
      </c>
      <c r="H18">
        <v>842</v>
      </c>
      <c r="I18" s="1"/>
      <c r="J18" s="1">
        <f>G18/H18</f>
        <v>4.9655581947743469E-3</v>
      </c>
    </row>
    <row r="19" spans="5:10">
      <c r="F19">
        <v>4.1840000000000002</v>
      </c>
      <c r="G19" s="2">
        <f>F19+F18</f>
        <v>8.3650000000000002</v>
      </c>
      <c r="H19">
        <v>895</v>
      </c>
      <c r="I19" s="1"/>
      <c r="J19" s="1">
        <f t="shared" ref="J19:J21" si="1">G19/H19</f>
        <v>9.3463687150837985E-3</v>
      </c>
    </row>
    <row r="20" spans="5:10">
      <c r="F20">
        <v>4.1909999999999998</v>
      </c>
      <c r="G20" s="2">
        <f>F20+F19+F18</f>
        <v>12.556000000000001</v>
      </c>
      <c r="H20">
        <v>949</v>
      </c>
      <c r="I20" s="1"/>
      <c r="J20" s="1">
        <f t="shared" si="1"/>
        <v>1.3230769230769232E-2</v>
      </c>
    </row>
    <row r="21" spans="5:10">
      <c r="F21">
        <v>4.181</v>
      </c>
      <c r="G21" s="2">
        <f>F21+F20+F19+F18</f>
        <v>16.737000000000002</v>
      </c>
      <c r="H21">
        <v>960</v>
      </c>
      <c r="I21" s="1"/>
      <c r="J21" s="1">
        <f t="shared" si="1"/>
        <v>1.7434375000000002E-2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2014-06-28T23:26:03Z</dcterms:created>
  <dcterms:modified xsi:type="dcterms:W3CDTF">2014-07-24T18:33:26Z</dcterms:modified>
</cp:coreProperties>
</file>