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_РАБОТА\2020весна\Статья по нормам\экспедиции\"/>
    </mc:Choice>
  </mc:AlternateContent>
  <bookViews>
    <workbookView xWindow="720" yWindow="228" windowWidth="14940" windowHeight="12216"/>
  </bookViews>
  <sheets>
    <sheet name="data1" sheetId="1" r:id="rId1"/>
    <sheet name="data2" sheetId="2" r:id="rId2"/>
    <sheet name="data3" sheetId="7" r:id="rId3"/>
    <sheet name="norm" sheetId="3" r:id="rId4"/>
    <sheet name="anomT" sheetId="4" r:id="rId5"/>
    <sheet name="anom" sheetId="6" r:id="rId6"/>
  </sheets>
  <calcPr calcId="152511"/>
</workbook>
</file>

<file path=xl/calcChain.xml><?xml version="1.0" encoding="utf-8"?>
<calcChain xmlns="http://schemas.openxmlformats.org/spreadsheetml/2006/main">
  <c r="BU7" i="4" l="1"/>
  <c r="BB9" i="4"/>
  <c r="BA9" i="4"/>
  <c r="AZ9" i="4"/>
  <c r="AY9" i="4"/>
  <c r="AX9" i="4"/>
  <c r="AW9" i="4"/>
  <c r="AV9" i="4"/>
  <c r="AU9" i="4"/>
  <c r="AT9" i="4"/>
  <c r="AS9" i="4"/>
  <c r="BB8" i="4"/>
  <c r="BA8" i="4"/>
  <c r="AZ8" i="4"/>
  <c r="AY8" i="4"/>
  <c r="AX8" i="4"/>
  <c r="AW8" i="4"/>
  <c r="AV8" i="4"/>
  <c r="AU8" i="4"/>
  <c r="AS8" i="4"/>
  <c r="BB7" i="4"/>
  <c r="BA7" i="4"/>
  <c r="AZ7" i="4"/>
  <c r="AY7" i="4"/>
  <c r="AX7" i="4"/>
  <c r="AW7" i="4"/>
  <c r="AV7" i="4"/>
  <c r="AU7" i="4"/>
  <c r="AS7" i="4"/>
  <c r="BB6" i="4"/>
  <c r="BA6" i="4"/>
  <c r="AZ6" i="4"/>
  <c r="AY6" i="4"/>
  <c r="AX6" i="4"/>
  <c r="AW6" i="4"/>
  <c r="AV6" i="4"/>
  <c r="AU6" i="4"/>
  <c r="AT6" i="4"/>
  <c r="AS6" i="4"/>
  <c r="BB5" i="4"/>
  <c r="BA5" i="4"/>
  <c r="AZ5" i="4"/>
  <c r="AY5" i="4"/>
  <c r="AX5" i="4"/>
  <c r="AW5" i="4"/>
  <c r="AV5" i="4"/>
  <c r="AU5" i="4"/>
  <c r="AT5" i="4"/>
  <c r="AS5" i="4"/>
  <c r="BJ9" i="4"/>
  <c r="BH9" i="4"/>
  <c r="BU9" i="4" s="1"/>
  <c r="BK8" i="4"/>
  <c r="BL8" i="4"/>
  <c r="BM8" i="4"/>
  <c r="BN8" i="4"/>
  <c r="BO8" i="4"/>
  <c r="BP8" i="4"/>
  <c r="BQ8" i="4"/>
  <c r="BJ8" i="4"/>
  <c r="BH8" i="4"/>
  <c r="BU8" i="4" s="1"/>
  <c r="BI6" i="4"/>
  <c r="BJ6" i="4"/>
  <c r="BK6" i="4"/>
  <c r="BL6" i="4"/>
  <c r="BM6" i="4"/>
  <c r="BN6" i="4"/>
  <c r="BO6" i="4"/>
  <c r="BP6" i="4"/>
  <c r="BQ6" i="4"/>
  <c r="BH6" i="4"/>
  <c r="BU6" i="4" s="1"/>
  <c r="BI5" i="4"/>
  <c r="BJ5" i="4"/>
  <c r="BK5" i="4"/>
  <c r="BL5" i="4"/>
  <c r="BM5" i="4"/>
  <c r="BN5" i="4"/>
  <c r="BO5" i="4"/>
  <c r="BP5" i="4"/>
  <c r="BQ5" i="4"/>
  <c r="BH5" i="4"/>
  <c r="BU5" i="4" s="1"/>
  <c r="BH7" i="4"/>
  <c r="BI9" i="4"/>
  <c r="BK9" i="4"/>
  <c r="BL9" i="4"/>
  <c r="BM9" i="4"/>
  <c r="BN9" i="4"/>
  <c r="BO9" i="4"/>
  <c r="BP9" i="4"/>
  <c r="BQ9" i="4"/>
  <c r="AP54" i="4"/>
  <c r="AP55" i="4"/>
  <c r="AP56" i="4"/>
  <c r="AP57" i="4"/>
  <c r="AP58" i="4"/>
  <c r="AP59" i="4"/>
  <c r="AP60" i="4"/>
  <c r="AP61" i="4"/>
  <c r="AP62" i="4"/>
  <c r="AP53" i="4"/>
  <c r="AO54" i="4"/>
  <c r="AO53" i="4"/>
  <c r="AO50" i="4"/>
  <c r="AO51" i="4"/>
  <c r="AO52" i="4"/>
  <c r="AO49" i="4"/>
  <c r="AN43" i="4"/>
  <c r="AM57" i="4"/>
  <c r="AL49" i="4"/>
  <c r="AL50" i="4"/>
  <c r="AL51" i="4"/>
  <c r="AL52" i="4"/>
  <c r="AL48" i="4"/>
  <c r="AK55" i="4"/>
  <c r="AJ42" i="4"/>
  <c r="AJ43" i="4"/>
  <c r="AJ44" i="4"/>
  <c r="AJ41" i="4"/>
  <c r="AI47" i="4"/>
  <c r="AG51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3" i="4"/>
  <c r="AA3" i="4"/>
  <c r="BS6" i="4" s="1"/>
  <c r="AA4" i="4"/>
  <c r="AA5" i="4"/>
  <c r="BR6" i="4" s="1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BS7" i="4" s="1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D64" i="4"/>
  <c r="AC64" i="4"/>
  <c r="P64" i="4"/>
  <c r="O64" i="4"/>
  <c r="N64" i="4"/>
  <c r="M64" i="4"/>
  <c r="L64" i="4"/>
  <c r="AD63" i="4"/>
  <c r="AC63" i="4"/>
  <c r="P63" i="4"/>
  <c r="O63" i="4"/>
  <c r="N63" i="4"/>
  <c r="M63" i="4"/>
  <c r="L63" i="4"/>
  <c r="AD62" i="4"/>
  <c r="AC62" i="4"/>
  <c r="P62" i="4"/>
  <c r="O62" i="4"/>
  <c r="N62" i="4"/>
  <c r="M62" i="4"/>
  <c r="L62" i="4"/>
  <c r="AD61" i="4"/>
  <c r="AC61" i="4"/>
  <c r="P61" i="4"/>
  <c r="O61" i="4"/>
  <c r="N61" i="4"/>
  <c r="M61" i="4"/>
  <c r="L61" i="4"/>
  <c r="AD60" i="4"/>
  <c r="AC60" i="4"/>
  <c r="P60" i="4"/>
  <c r="O60" i="4"/>
  <c r="N60" i="4"/>
  <c r="M60" i="4"/>
  <c r="L60" i="4"/>
  <c r="AD59" i="4"/>
  <c r="AC59" i="4"/>
  <c r="P59" i="4"/>
  <c r="O59" i="4"/>
  <c r="N59" i="4"/>
  <c r="M59" i="4"/>
  <c r="L59" i="4"/>
  <c r="AD58" i="4"/>
  <c r="AC58" i="4"/>
  <c r="P58" i="4"/>
  <c r="O58" i="4"/>
  <c r="N58" i="4"/>
  <c r="M58" i="4"/>
  <c r="L58" i="4"/>
  <c r="AE57" i="4"/>
  <c r="AD57" i="4"/>
  <c r="AC57" i="4"/>
  <c r="AB57" i="4"/>
  <c r="P57" i="4"/>
  <c r="O57" i="4"/>
  <c r="N57" i="4"/>
  <c r="M57" i="4"/>
  <c r="L57" i="4"/>
  <c r="AM56" i="4"/>
  <c r="AE56" i="4"/>
  <c r="AD56" i="4"/>
  <c r="AC56" i="4"/>
  <c r="AB56" i="4"/>
  <c r="P56" i="4"/>
  <c r="O56" i="4"/>
  <c r="N56" i="4"/>
  <c r="M56" i="4"/>
  <c r="L56" i="4"/>
  <c r="AM55" i="4"/>
  <c r="AE55" i="4"/>
  <c r="AD55" i="4"/>
  <c r="AC55" i="4"/>
  <c r="AB55" i="4"/>
  <c r="P55" i="4"/>
  <c r="O55" i="4"/>
  <c r="N55" i="4"/>
  <c r="M55" i="4"/>
  <c r="L55" i="4"/>
  <c r="AM54" i="4"/>
  <c r="AK54" i="4"/>
  <c r="AE54" i="4"/>
  <c r="AD54" i="4"/>
  <c r="AC54" i="4"/>
  <c r="AB54" i="4"/>
  <c r="P54" i="4"/>
  <c r="O54" i="4"/>
  <c r="N54" i="4"/>
  <c r="M54" i="4"/>
  <c r="L54" i="4"/>
  <c r="AM53" i="4"/>
  <c r="AK53" i="4"/>
  <c r="AE53" i="4"/>
  <c r="AD53" i="4"/>
  <c r="AC53" i="4"/>
  <c r="AB53" i="4"/>
  <c r="P53" i="4"/>
  <c r="O53" i="4"/>
  <c r="N53" i="4"/>
  <c r="M53" i="4"/>
  <c r="L53" i="4"/>
  <c r="AP52" i="4"/>
  <c r="AM52" i="4"/>
  <c r="AK52" i="4"/>
  <c r="AE52" i="4"/>
  <c r="AD52" i="4"/>
  <c r="AC52" i="4"/>
  <c r="AB52" i="4"/>
  <c r="P52" i="4"/>
  <c r="O52" i="4"/>
  <c r="N52" i="4"/>
  <c r="M52" i="4"/>
  <c r="L52" i="4"/>
  <c r="AP51" i="4"/>
  <c r="AM51" i="4"/>
  <c r="AK51" i="4"/>
  <c r="AE51" i="4"/>
  <c r="AD51" i="4"/>
  <c r="AC51" i="4"/>
  <c r="AB51" i="4"/>
  <c r="P51" i="4"/>
  <c r="O51" i="4"/>
  <c r="N51" i="4"/>
  <c r="M51" i="4"/>
  <c r="L51" i="4"/>
  <c r="AP50" i="4"/>
  <c r="AM50" i="4"/>
  <c r="AK50" i="4"/>
  <c r="AE50" i="4"/>
  <c r="AD50" i="4"/>
  <c r="AC50" i="4"/>
  <c r="AB50" i="4"/>
  <c r="P50" i="4"/>
  <c r="O50" i="4"/>
  <c r="N50" i="4"/>
  <c r="M50" i="4"/>
  <c r="L50" i="4"/>
  <c r="AP49" i="4"/>
  <c r="AM49" i="4"/>
  <c r="AK49" i="4"/>
  <c r="AE49" i="4"/>
  <c r="AD49" i="4"/>
  <c r="AC49" i="4"/>
  <c r="AB49" i="4"/>
  <c r="P49" i="4"/>
  <c r="O49" i="4"/>
  <c r="N49" i="4"/>
  <c r="M49" i="4"/>
  <c r="L49" i="4"/>
  <c r="AP48" i="4"/>
  <c r="AO48" i="4"/>
  <c r="AM48" i="4"/>
  <c r="AK48" i="4"/>
  <c r="AE48" i="4"/>
  <c r="AD48" i="4"/>
  <c r="AC48" i="4"/>
  <c r="AB48" i="4"/>
  <c r="P48" i="4"/>
  <c r="O48" i="4"/>
  <c r="N48" i="4"/>
  <c r="M48" i="4"/>
  <c r="L48" i="4"/>
  <c r="AP47" i="4"/>
  <c r="AO47" i="4"/>
  <c r="AM47" i="4"/>
  <c r="AL47" i="4"/>
  <c r="AK47" i="4"/>
  <c r="AE47" i="4"/>
  <c r="AD47" i="4"/>
  <c r="AC47" i="4"/>
  <c r="AB47" i="4"/>
  <c r="P47" i="4"/>
  <c r="O47" i="4"/>
  <c r="N47" i="4"/>
  <c r="M47" i="4"/>
  <c r="L47" i="4"/>
  <c r="AP46" i="4"/>
  <c r="AO46" i="4"/>
  <c r="AM46" i="4"/>
  <c r="AL46" i="4"/>
  <c r="AK46" i="4"/>
  <c r="AI46" i="4"/>
  <c r="AE46" i="4"/>
  <c r="AD46" i="4"/>
  <c r="AC46" i="4"/>
  <c r="AB46" i="4"/>
  <c r="P46" i="4"/>
  <c r="O46" i="4"/>
  <c r="N46" i="4"/>
  <c r="M46" i="4"/>
  <c r="L46" i="4"/>
  <c r="AP45" i="4"/>
  <c r="AO45" i="4"/>
  <c r="AM45" i="4"/>
  <c r="AL45" i="4"/>
  <c r="AK45" i="4"/>
  <c r="AI45" i="4"/>
  <c r="AE45" i="4"/>
  <c r="AD45" i="4"/>
  <c r="AC45" i="4"/>
  <c r="AB45" i="4"/>
  <c r="P45" i="4"/>
  <c r="O45" i="4"/>
  <c r="N45" i="4"/>
  <c r="M45" i="4"/>
  <c r="L45" i="4"/>
  <c r="AP44" i="4"/>
  <c r="AO44" i="4"/>
  <c r="AM44" i="4"/>
  <c r="AL44" i="4"/>
  <c r="AK44" i="4"/>
  <c r="AI44" i="4"/>
  <c r="AE44" i="4"/>
  <c r="AD44" i="4"/>
  <c r="AC44" i="4"/>
  <c r="AB44" i="4"/>
  <c r="P44" i="4"/>
  <c r="O44" i="4"/>
  <c r="N44" i="4"/>
  <c r="M44" i="4"/>
  <c r="L44" i="4"/>
  <c r="AP43" i="4"/>
  <c r="AO43" i="4"/>
  <c r="AM43" i="4"/>
  <c r="AL43" i="4"/>
  <c r="AK43" i="4"/>
  <c r="AI43" i="4"/>
  <c r="AE43" i="4"/>
  <c r="AD43" i="4"/>
  <c r="AC43" i="4"/>
  <c r="AB43" i="4"/>
  <c r="P43" i="4"/>
  <c r="O43" i="4"/>
  <c r="N43" i="4"/>
  <c r="M43" i="4"/>
  <c r="L43" i="4"/>
  <c r="AP42" i="4"/>
  <c r="AO42" i="4"/>
  <c r="AN42" i="4"/>
  <c r="AM42" i="4"/>
  <c r="AL42" i="4"/>
  <c r="AK42" i="4"/>
  <c r="AI42" i="4"/>
  <c r="AE42" i="4"/>
  <c r="AD42" i="4"/>
  <c r="AC42" i="4"/>
  <c r="AB42" i="4"/>
  <c r="P42" i="4"/>
  <c r="O42" i="4"/>
  <c r="N42" i="4"/>
  <c r="M42" i="4"/>
  <c r="L42" i="4"/>
  <c r="AP41" i="4"/>
  <c r="AO41" i="4"/>
  <c r="AN41" i="4"/>
  <c r="AM41" i="4"/>
  <c r="AL41" i="4"/>
  <c r="AK41" i="4"/>
  <c r="AI41" i="4"/>
  <c r="AE41" i="4"/>
  <c r="AD41" i="4"/>
  <c r="AC41" i="4"/>
  <c r="AB41" i="4"/>
  <c r="P41" i="4"/>
  <c r="O41" i="4"/>
  <c r="N41" i="4"/>
  <c r="M41" i="4"/>
  <c r="L41" i="4"/>
  <c r="AP40" i="4"/>
  <c r="AO40" i="4"/>
  <c r="AN40" i="4"/>
  <c r="AM40" i="4"/>
  <c r="AL40" i="4"/>
  <c r="AK40" i="4"/>
  <c r="AJ40" i="4"/>
  <c r="AI40" i="4"/>
  <c r="AE40" i="4"/>
  <c r="AD40" i="4"/>
  <c r="AC40" i="4"/>
  <c r="AB40" i="4"/>
  <c r="P40" i="4"/>
  <c r="O40" i="4"/>
  <c r="N40" i="4"/>
  <c r="M40" i="4"/>
  <c r="L40" i="4"/>
  <c r="AP39" i="4"/>
  <c r="AO39" i="4"/>
  <c r="AN39" i="4"/>
  <c r="AM39" i="4"/>
  <c r="AL39" i="4"/>
  <c r="AK39" i="4"/>
  <c r="AJ39" i="4"/>
  <c r="AI39" i="4"/>
  <c r="AE39" i="4"/>
  <c r="AD39" i="4"/>
  <c r="AC39" i="4"/>
  <c r="AB39" i="4"/>
  <c r="P39" i="4"/>
  <c r="O39" i="4"/>
  <c r="N39" i="4"/>
  <c r="M39" i="4"/>
  <c r="L39" i="4"/>
  <c r="AP38" i="4"/>
  <c r="AO38" i="4"/>
  <c r="AN38" i="4"/>
  <c r="AM38" i="4"/>
  <c r="AL38" i="4"/>
  <c r="AK38" i="4"/>
  <c r="AJ38" i="4"/>
  <c r="AI38" i="4"/>
  <c r="AE38" i="4"/>
  <c r="AD38" i="4"/>
  <c r="AC38" i="4"/>
  <c r="AB38" i="4"/>
  <c r="P38" i="4"/>
  <c r="O38" i="4"/>
  <c r="N38" i="4"/>
  <c r="M38" i="4"/>
  <c r="L38" i="4"/>
  <c r="AP37" i="4"/>
  <c r="AO37" i="4"/>
  <c r="AN37" i="4"/>
  <c r="AM37" i="4"/>
  <c r="AL37" i="4"/>
  <c r="AK37" i="4"/>
  <c r="AJ37" i="4"/>
  <c r="AI37" i="4"/>
  <c r="AE37" i="4"/>
  <c r="AD37" i="4"/>
  <c r="AC37" i="4"/>
  <c r="AB37" i="4"/>
  <c r="P37" i="4"/>
  <c r="O37" i="4"/>
  <c r="N37" i="4"/>
  <c r="M37" i="4"/>
  <c r="L37" i="4"/>
  <c r="AP36" i="4"/>
  <c r="AO36" i="4"/>
  <c r="AN36" i="4"/>
  <c r="AM36" i="4"/>
  <c r="AL36" i="4"/>
  <c r="AK36" i="4"/>
  <c r="AJ36" i="4"/>
  <c r="AI36" i="4"/>
  <c r="AE36" i="4"/>
  <c r="AD36" i="4"/>
  <c r="AC36" i="4"/>
  <c r="AB36" i="4"/>
  <c r="P36" i="4"/>
  <c r="O36" i="4"/>
  <c r="N36" i="4"/>
  <c r="M36" i="4"/>
  <c r="L36" i="4"/>
  <c r="AP35" i="4"/>
  <c r="AO35" i="4"/>
  <c r="AN35" i="4"/>
  <c r="AM35" i="4"/>
  <c r="AL35" i="4"/>
  <c r="AK35" i="4"/>
  <c r="AJ35" i="4"/>
  <c r="AI35" i="4"/>
  <c r="AE35" i="4"/>
  <c r="AD35" i="4"/>
  <c r="AC35" i="4"/>
  <c r="AB35" i="4"/>
  <c r="P35" i="4"/>
  <c r="O35" i="4"/>
  <c r="N35" i="4"/>
  <c r="M35" i="4"/>
  <c r="L35" i="4"/>
  <c r="AP34" i="4"/>
  <c r="AO34" i="4"/>
  <c r="AN34" i="4"/>
  <c r="AM34" i="4"/>
  <c r="AL34" i="4"/>
  <c r="AK34" i="4"/>
  <c r="AJ34" i="4"/>
  <c r="AI34" i="4"/>
  <c r="AE34" i="4"/>
  <c r="AD34" i="4"/>
  <c r="AC34" i="4"/>
  <c r="AB34" i="4"/>
  <c r="P34" i="4"/>
  <c r="O34" i="4"/>
  <c r="N34" i="4"/>
  <c r="M34" i="4"/>
  <c r="L34" i="4"/>
  <c r="AQ34" i="4" s="1"/>
  <c r="AP33" i="4"/>
  <c r="AO33" i="4"/>
  <c r="AN33" i="4"/>
  <c r="AM33" i="4"/>
  <c r="AL33" i="4"/>
  <c r="AK33" i="4"/>
  <c r="AJ33" i="4"/>
  <c r="AI33" i="4"/>
  <c r="AE33" i="4"/>
  <c r="AD33" i="4"/>
  <c r="AC33" i="4"/>
  <c r="AB33" i="4"/>
  <c r="P33" i="4"/>
  <c r="O33" i="4"/>
  <c r="N33" i="4"/>
  <c r="M33" i="4"/>
  <c r="L33" i="4"/>
  <c r="AP32" i="4"/>
  <c r="AO32" i="4"/>
  <c r="AN32" i="4"/>
  <c r="AM32" i="4"/>
  <c r="AL32" i="4"/>
  <c r="AK32" i="4"/>
  <c r="AJ32" i="4"/>
  <c r="AI32" i="4"/>
  <c r="AE32" i="4"/>
  <c r="AD32" i="4"/>
  <c r="AC32" i="4"/>
  <c r="AB32" i="4"/>
  <c r="P32" i="4"/>
  <c r="O32" i="4"/>
  <c r="N32" i="4"/>
  <c r="M32" i="4"/>
  <c r="L32" i="4"/>
  <c r="AP31" i="4"/>
  <c r="AO31" i="4"/>
  <c r="AN31" i="4"/>
  <c r="AM31" i="4"/>
  <c r="AL31" i="4"/>
  <c r="AK31" i="4"/>
  <c r="AJ31" i="4"/>
  <c r="AI31" i="4"/>
  <c r="AE31" i="4"/>
  <c r="AD31" i="4"/>
  <c r="AC31" i="4"/>
  <c r="AB31" i="4"/>
  <c r="P31" i="4"/>
  <c r="O31" i="4"/>
  <c r="N31" i="4"/>
  <c r="M31" i="4"/>
  <c r="L31" i="4"/>
  <c r="AP30" i="4"/>
  <c r="AO30" i="4"/>
  <c r="AN30" i="4"/>
  <c r="AM30" i="4"/>
  <c r="AL30" i="4"/>
  <c r="AK30" i="4"/>
  <c r="AJ30" i="4"/>
  <c r="AI30" i="4"/>
  <c r="AE30" i="4"/>
  <c r="AD30" i="4"/>
  <c r="AC30" i="4"/>
  <c r="AB30" i="4"/>
  <c r="P30" i="4"/>
  <c r="O30" i="4"/>
  <c r="N30" i="4"/>
  <c r="M30" i="4"/>
  <c r="L30" i="4"/>
  <c r="AQ30" i="4" s="1"/>
  <c r="AP29" i="4"/>
  <c r="AO29" i="4"/>
  <c r="AN29" i="4"/>
  <c r="AM29" i="4"/>
  <c r="AL29" i="4"/>
  <c r="AK29" i="4"/>
  <c r="AJ29" i="4"/>
  <c r="AI29" i="4"/>
  <c r="AH29" i="4"/>
  <c r="AE29" i="4"/>
  <c r="AD29" i="4"/>
  <c r="AC29" i="4"/>
  <c r="AB29" i="4"/>
  <c r="P29" i="4"/>
  <c r="O29" i="4"/>
  <c r="N29" i="4"/>
  <c r="M29" i="4"/>
  <c r="L29" i="4"/>
  <c r="AP28" i="4"/>
  <c r="AO28" i="4"/>
  <c r="AN28" i="4"/>
  <c r="AM28" i="4"/>
  <c r="AL28" i="4"/>
  <c r="AK28" i="4"/>
  <c r="AJ28" i="4"/>
  <c r="AI28" i="4"/>
  <c r="AH28" i="4"/>
  <c r="AE28" i="4"/>
  <c r="AD28" i="4"/>
  <c r="AC28" i="4"/>
  <c r="AB28" i="4"/>
  <c r="P28" i="4"/>
  <c r="O28" i="4"/>
  <c r="N28" i="4"/>
  <c r="M28" i="4"/>
  <c r="L28" i="4"/>
  <c r="AP27" i="4"/>
  <c r="AO27" i="4"/>
  <c r="AN27" i="4"/>
  <c r="AM27" i="4"/>
  <c r="AL27" i="4"/>
  <c r="AK27" i="4"/>
  <c r="AJ27" i="4"/>
  <c r="AI27" i="4"/>
  <c r="AH27" i="4"/>
  <c r="AE27" i="4"/>
  <c r="AD27" i="4"/>
  <c r="AC27" i="4"/>
  <c r="AB27" i="4"/>
  <c r="P27" i="4"/>
  <c r="O27" i="4"/>
  <c r="N27" i="4"/>
  <c r="M27" i="4"/>
  <c r="L27" i="4"/>
  <c r="AQ27" i="4" s="1"/>
  <c r="AP26" i="4"/>
  <c r="AO26" i="4"/>
  <c r="AN26" i="4"/>
  <c r="AM26" i="4"/>
  <c r="AL26" i="4"/>
  <c r="AK26" i="4"/>
  <c r="AJ26" i="4"/>
  <c r="AI26" i="4"/>
  <c r="AH26" i="4"/>
  <c r="AE26" i="4"/>
  <c r="AD26" i="4"/>
  <c r="AC26" i="4"/>
  <c r="AB26" i="4"/>
  <c r="P26" i="4"/>
  <c r="O26" i="4"/>
  <c r="N26" i="4"/>
  <c r="M26" i="4"/>
  <c r="L26" i="4"/>
  <c r="AQ26" i="4" s="1"/>
  <c r="AP25" i="4"/>
  <c r="AO25" i="4"/>
  <c r="AN25" i="4"/>
  <c r="AM25" i="4"/>
  <c r="AL25" i="4"/>
  <c r="AK25" i="4"/>
  <c r="AJ25" i="4"/>
  <c r="AI25" i="4"/>
  <c r="AH25" i="4"/>
  <c r="AE25" i="4"/>
  <c r="AD25" i="4"/>
  <c r="AC25" i="4"/>
  <c r="AB25" i="4"/>
  <c r="P25" i="4"/>
  <c r="O25" i="4"/>
  <c r="N25" i="4"/>
  <c r="M25" i="4"/>
  <c r="L25" i="4"/>
  <c r="AP24" i="4"/>
  <c r="AO24" i="4"/>
  <c r="AN24" i="4"/>
  <c r="AM24" i="4"/>
  <c r="AL24" i="4"/>
  <c r="AK24" i="4"/>
  <c r="AJ24" i="4"/>
  <c r="AI24" i="4"/>
  <c r="AH24" i="4"/>
  <c r="AE24" i="4"/>
  <c r="AD24" i="4"/>
  <c r="AC24" i="4"/>
  <c r="AB24" i="4"/>
  <c r="P24" i="4"/>
  <c r="O24" i="4"/>
  <c r="N24" i="4"/>
  <c r="M24" i="4"/>
  <c r="L24" i="4"/>
  <c r="AP23" i="4"/>
  <c r="AO23" i="4"/>
  <c r="AN23" i="4"/>
  <c r="AM23" i="4"/>
  <c r="AL23" i="4"/>
  <c r="AK23" i="4"/>
  <c r="AJ23" i="4"/>
  <c r="AI23" i="4"/>
  <c r="AH23" i="4"/>
  <c r="AE23" i="4"/>
  <c r="AD23" i="4"/>
  <c r="AC23" i="4"/>
  <c r="AB23" i="4"/>
  <c r="P23" i="4"/>
  <c r="O23" i="4"/>
  <c r="N23" i="4"/>
  <c r="M23" i="4"/>
  <c r="L23" i="4"/>
  <c r="AQ23" i="4" s="1"/>
  <c r="AP22" i="4"/>
  <c r="AO22" i="4"/>
  <c r="AN22" i="4"/>
  <c r="AM22" i="4"/>
  <c r="AL22" i="4"/>
  <c r="AK22" i="4"/>
  <c r="AJ22" i="4"/>
  <c r="AI22" i="4"/>
  <c r="AH22" i="4"/>
  <c r="AE22" i="4"/>
  <c r="AD22" i="4"/>
  <c r="AC22" i="4"/>
  <c r="AB22" i="4"/>
  <c r="P22" i="4"/>
  <c r="O22" i="4"/>
  <c r="N22" i="4"/>
  <c r="M22" i="4"/>
  <c r="L22" i="4"/>
  <c r="AQ22" i="4" s="1"/>
  <c r="AP21" i="4"/>
  <c r="AO21" i="4"/>
  <c r="AN21" i="4"/>
  <c r="AM21" i="4"/>
  <c r="AL21" i="4"/>
  <c r="AK21" i="4"/>
  <c r="AJ21" i="4"/>
  <c r="AI21" i="4"/>
  <c r="AH21" i="4"/>
  <c r="AE21" i="4"/>
  <c r="AD21" i="4"/>
  <c r="AC21" i="4"/>
  <c r="AB21" i="4"/>
  <c r="P21" i="4"/>
  <c r="O21" i="4"/>
  <c r="N21" i="4"/>
  <c r="M21" i="4"/>
  <c r="L21" i="4"/>
  <c r="AP20" i="4"/>
  <c r="AO20" i="4"/>
  <c r="AN20" i="4"/>
  <c r="AM20" i="4"/>
  <c r="AL20" i="4"/>
  <c r="AK20" i="4"/>
  <c r="AJ20" i="4"/>
  <c r="AI20" i="4"/>
  <c r="AH20" i="4"/>
  <c r="AE20" i="4"/>
  <c r="AD20" i="4"/>
  <c r="AC20" i="4"/>
  <c r="AB20" i="4"/>
  <c r="P20" i="4"/>
  <c r="O20" i="4"/>
  <c r="N20" i="4"/>
  <c r="M20" i="4"/>
  <c r="L20" i="4"/>
  <c r="AP19" i="4"/>
  <c r="AO19" i="4"/>
  <c r="AN19" i="4"/>
  <c r="AM19" i="4"/>
  <c r="AL19" i="4"/>
  <c r="AK19" i="4"/>
  <c r="AJ19" i="4"/>
  <c r="AI19" i="4"/>
  <c r="AH19" i="4"/>
  <c r="AE19" i="4"/>
  <c r="AD19" i="4"/>
  <c r="AC19" i="4"/>
  <c r="AB19" i="4"/>
  <c r="P19" i="4"/>
  <c r="O19" i="4"/>
  <c r="N19" i="4"/>
  <c r="M19" i="4"/>
  <c r="L19" i="4"/>
  <c r="AQ19" i="4" s="1"/>
  <c r="AP18" i="4"/>
  <c r="AO18" i="4"/>
  <c r="AN18" i="4"/>
  <c r="AM18" i="4"/>
  <c r="AL18" i="4"/>
  <c r="AK18" i="4"/>
  <c r="AJ18" i="4"/>
  <c r="AI18" i="4"/>
  <c r="AH18" i="4"/>
  <c r="AE18" i="4"/>
  <c r="AD18" i="4"/>
  <c r="AC18" i="4"/>
  <c r="AB18" i="4"/>
  <c r="P18" i="4"/>
  <c r="O18" i="4"/>
  <c r="N18" i="4"/>
  <c r="M18" i="4"/>
  <c r="L18" i="4"/>
  <c r="AQ18" i="4" s="1"/>
  <c r="AP17" i="4"/>
  <c r="AO17" i="4"/>
  <c r="AN17" i="4"/>
  <c r="AM17" i="4"/>
  <c r="AL17" i="4"/>
  <c r="AK17" i="4"/>
  <c r="AJ17" i="4"/>
  <c r="AI17" i="4"/>
  <c r="AH17" i="4"/>
  <c r="AE17" i="4"/>
  <c r="AD17" i="4"/>
  <c r="AC17" i="4"/>
  <c r="AB17" i="4"/>
  <c r="P17" i="4"/>
  <c r="O17" i="4"/>
  <c r="N17" i="4"/>
  <c r="M17" i="4"/>
  <c r="L17" i="4"/>
  <c r="AP16" i="4"/>
  <c r="AO16" i="4"/>
  <c r="AN16" i="4"/>
  <c r="AM16" i="4"/>
  <c r="AL16" i="4"/>
  <c r="AK16" i="4"/>
  <c r="AJ16" i="4"/>
  <c r="AI16" i="4"/>
  <c r="AH16" i="4"/>
  <c r="AE16" i="4"/>
  <c r="AD16" i="4"/>
  <c r="AC16" i="4"/>
  <c r="AB16" i="4"/>
  <c r="P16" i="4"/>
  <c r="O16" i="4"/>
  <c r="N16" i="4"/>
  <c r="M16" i="4"/>
  <c r="L16" i="4"/>
  <c r="AP15" i="4"/>
  <c r="AO15" i="4"/>
  <c r="AN15" i="4"/>
  <c r="AM15" i="4"/>
  <c r="AL15" i="4"/>
  <c r="AK15" i="4"/>
  <c r="AJ15" i="4"/>
  <c r="AI15" i="4"/>
  <c r="AH15" i="4"/>
  <c r="AE15" i="4"/>
  <c r="AD15" i="4"/>
  <c r="AC15" i="4"/>
  <c r="AB15" i="4"/>
  <c r="P15" i="4"/>
  <c r="O15" i="4"/>
  <c r="N15" i="4"/>
  <c r="M15" i="4"/>
  <c r="L15" i="4"/>
  <c r="AQ15" i="4" s="1"/>
  <c r="AP14" i="4"/>
  <c r="AO14" i="4"/>
  <c r="AN14" i="4"/>
  <c r="AM14" i="4"/>
  <c r="AL14" i="4"/>
  <c r="AK14" i="4"/>
  <c r="AJ14" i="4"/>
  <c r="AI14" i="4"/>
  <c r="AH14" i="4"/>
  <c r="AE14" i="4"/>
  <c r="AD14" i="4"/>
  <c r="AC14" i="4"/>
  <c r="AB14" i="4"/>
  <c r="P14" i="4"/>
  <c r="O14" i="4"/>
  <c r="N14" i="4"/>
  <c r="M14" i="4"/>
  <c r="L14" i="4"/>
  <c r="AQ14" i="4" s="1"/>
  <c r="AP13" i="4"/>
  <c r="AO13" i="4"/>
  <c r="AN13" i="4"/>
  <c r="AM13" i="4"/>
  <c r="AL13" i="4"/>
  <c r="AK13" i="4"/>
  <c r="AJ13" i="4"/>
  <c r="AI13" i="4"/>
  <c r="AH13" i="4"/>
  <c r="AE13" i="4"/>
  <c r="AD13" i="4"/>
  <c r="AC13" i="4"/>
  <c r="AB13" i="4"/>
  <c r="P13" i="4"/>
  <c r="O13" i="4"/>
  <c r="N13" i="4"/>
  <c r="M13" i="4"/>
  <c r="L13" i="4"/>
  <c r="AP12" i="4"/>
  <c r="AO12" i="4"/>
  <c r="AN12" i="4"/>
  <c r="AM12" i="4"/>
  <c r="AL12" i="4"/>
  <c r="AK12" i="4"/>
  <c r="AJ12" i="4"/>
  <c r="AI12" i="4"/>
  <c r="AH12" i="4"/>
  <c r="AE12" i="4"/>
  <c r="AD12" i="4"/>
  <c r="AC12" i="4"/>
  <c r="AB12" i="4"/>
  <c r="P12" i="4"/>
  <c r="O12" i="4"/>
  <c r="N12" i="4"/>
  <c r="M12" i="4"/>
  <c r="L12" i="4"/>
  <c r="AP11" i="4"/>
  <c r="AO11" i="4"/>
  <c r="AN11" i="4"/>
  <c r="AM11" i="4"/>
  <c r="AL11" i="4"/>
  <c r="AK11" i="4"/>
  <c r="AJ11" i="4"/>
  <c r="AI11" i="4"/>
  <c r="AH11" i="4"/>
  <c r="AE11" i="4"/>
  <c r="AD11" i="4"/>
  <c r="AC11" i="4"/>
  <c r="AB11" i="4"/>
  <c r="P11" i="4"/>
  <c r="O11" i="4"/>
  <c r="N11" i="4"/>
  <c r="M11" i="4"/>
  <c r="L11" i="4"/>
  <c r="AQ11" i="4" s="1"/>
  <c r="AP10" i="4"/>
  <c r="AO10" i="4"/>
  <c r="AN10" i="4"/>
  <c r="AM10" i="4"/>
  <c r="AL10" i="4"/>
  <c r="AK10" i="4"/>
  <c r="AJ10" i="4"/>
  <c r="AI10" i="4"/>
  <c r="AH10" i="4"/>
  <c r="AE10" i="4"/>
  <c r="AD10" i="4"/>
  <c r="AC10" i="4"/>
  <c r="AB10" i="4"/>
  <c r="P10" i="4"/>
  <c r="O10" i="4"/>
  <c r="N10" i="4"/>
  <c r="M10" i="4"/>
  <c r="L10" i="4"/>
  <c r="AQ10" i="4" s="1"/>
  <c r="AP9" i="4"/>
  <c r="AO9" i="4"/>
  <c r="AN9" i="4"/>
  <c r="AM9" i="4"/>
  <c r="AL9" i="4"/>
  <c r="AK9" i="4"/>
  <c r="AJ9" i="4"/>
  <c r="AI9" i="4"/>
  <c r="AH9" i="4"/>
  <c r="AE9" i="4"/>
  <c r="AD9" i="4"/>
  <c r="AC9" i="4"/>
  <c r="AB9" i="4"/>
  <c r="P9" i="4"/>
  <c r="O9" i="4"/>
  <c r="N9" i="4"/>
  <c r="M9" i="4"/>
  <c r="L9" i="4"/>
  <c r="CA8" i="4"/>
  <c r="AP8" i="4"/>
  <c r="AO8" i="4"/>
  <c r="AN8" i="4"/>
  <c r="AM8" i="4"/>
  <c r="AL8" i="4"/>
  <c r="AK8" i="4"/>
  <c r="AJ8" i="4"/>
  <c r="AI8" i="4"/>
  <c r="AH8" i="4"/>
  <c r="AE8" i="4"/>
  <c r="AD8" i="4"/>
  <c r="AC8" i="4"/>
  <c r="AB8" i="4"/>
  <c r="P8" i="4"/>
  <c r="O8" i="4"/>
  <c r="N8" i="4"/>
  <c r="M8" i="4"/>
  <c r="L8" i="4"/>
  <c r="BQ7" i="4"/>
  <c r="BP7" i="4"/>
  <c r="BO7" i="4"/>
  <c r="CB7" i="4" s="1"/>
  <c r="BN7" i="4"/>
  <c r="BM7" i="4"/>
  <c r="BL7" i="4"/>
  <c r="BK7" i="4"/>
  <c r="BJ7" i="4"/>
  <c r="CC7" i="4"/>
  <c r="AP7" i="4"/>
  <c r="AO7" i="4"/>
  <c r="AN7" i="4"/>
  <c r="AM7" i="4"/>
  <c r="AL7" i="4"/>
  <c r="AK7" i="4"/>
  <c r="AJ7" i="4"/>
  <c r="AI7" i="4"/>
  <c r="AH7" i="4"/>
  <c r="AE7" i="4"/>
  <c r="AD7" i="4"/>
  <c r="AC7" i="4"/>
  <c r="AB7" i="4"/>
  <c r="P7" i="4"/>
  <c r="O7" i="4"/>
  <c r="N7" i="4"/>
  <c r="M7" i="4"/>
  <c r="L7" i="4"/>
  <c r="AP6" i="4"/>
  <c r="AO6" i="4"/>
  <c r="AN6" i="4"/>
  <c r="AM6" i="4"/>
  <c r="AL6" i="4"/>
  <c r="AK6" i="4"/>
  <c r="AJ6" i="4"/>
  <c r="AI6" i="4"/>
  <c r="AH6" i="4"/>
  <c r="AE6" i="4"/>
  <c r="AD6" i="4"/>
  <c r="AC6" i="4"/>
  <c r="AB6" i="4"/>
  <c r="P6" i="4"/>
  <c r="O6" i="4"/>
  <c r="N6" i="4"/>
  <c r="M6" i="4"/>
  <c r="L6" i="4"/>
  <c r="AP5" i="4"/>
  <c r="AO5" i="4"/>
  <c r="AN5" i="4"/>
  <c r="AM5" i="4"/>
  <c r="AL5" i="4"/>
  <c r="AK5" i="4"/>
  <c r="AJ5" i="4"/>
  <c r="AI5" i="4"/>
  <c r="AH5" i="4"/>
  <c r="AE5" i="4"/>
  <c r="AD5" i="4"/>
  <c r="AC5" i="4"/>
  <c r="AB5" i="4"/>
  <c r="P5" i="4"/>
  <c r="O5" i="4"/>
  <c r="N5" i="4"/>
  <c r="M5" i="4"/>
  <c r="L5" i="4"/>
  <c r="AP4" i="4"/>
  <c r="AO4" i="4"/>
  <c r="AN4" i="4"/>
  <c r="AM4" i="4"/>
  <c r="AL4" i="4"/>
  <c r="AK4" i="4"/>
  <c r="AJ4" i="4"/>
  <c r="AI4" i="4"/>
  <c r="AH4" i="4"/>
  <c r="AE4" i="4"/>
  <c r="AD4" i="4"/>
  <c r="AC4" i="4"/>
  <c r="AB4" i="4"/>
  <c r="P4" i="4"/>
  <c r="O4" i="4"/>
  <c r="N4" i="4"/>
  <c r="M4" i="4"/>
  <c r="L4" i="4"/>
  <c r="AP3" i="4"/>
  <c r="AO3" i="4"/>
  <c r="AN3" i="4"/>
  <c r="AM3" i="4"/>
  <c r="AL3" i="4"/>
  <c r="AK3" i="4"/>
  <c r="AJ3" i="4"/>
  <c r="AI3" i="4"/>
  <c r="AH3" i="4"/>
  <c r="AE3" i="4"/>
  <c r="AD3" i="4"/>
  <c r="AC3" i="4"/>
  <c r="AB3" i="4"/>
  <c r="P3" i="4"/>
  <c r="O3" i="4"/>
  <c r="N3" i="4"/>
  <c r="M3" i="4"/>
  <c r="L3" i="4"/>
  <c r="BD6" i="4" s="1"/>
  <c r="P2" i="4"/>
  <c r="O2" i="4"/>
  <c r="N2" i="4"/>
  <c r="M2" i="4"/>
  <c r="L2" i="4"/>
  <c r="BD8" i="4" l="1"/>
  <c r="AQ8" i="4"/>
  <c r="BR8" i="4"/>
  <c r="BC9" i="4"/>
  <c r="BD9" i="4"/>
  <c r="BS8" i="4"/>
  <c r="AQ51" i="4"/>
  <c r="BR9" i="4"/>
  <c r="BC6" i="4"/>
  <c r="BC8" i="4"/>
  <c r="BD5" i="4"/>
  <c r="BS5" i="4"/>
  <c r="BS9" i="4"/>
  <c r="BC7" i="4"/>
  <c r="BR5" i="4"/>
  <c r="BC5" i="4"/>
  <c r="CB8" i="4"/>
  <c r="AQ40" i="4"/>
  <c r="BY5" i="4"/>
  <c r="CC5" i="4"/>
  <c r="BY6" i="4"/>
  <c r="CC6" i="4"/>
  <c r="BW9" i="4"/>
  <c r="CA9" i="4"/>
  <c r="BV5" i="4"/>
  <c r="BZ5" i="4"/>
  <c r="CD5" i="4"/>
  <c r="BZ6" i="4"/>
  <c r="BV6" i="4"/>
  <c r="CD6" i="4"/>
  <c r="AQ38" i="4"/>
  <c r="AQ9" i="4"/>
  <c r="BX7" i="4"/>
  <c r="BY7" i="4"/>
  <c r="BW6" i="4"/>
  <c r="CA6" i="4"/>
  <c r="AQ12" i="4"/>
  <c r="AQ16" i="4"/>
  <c r="AQ20" i="4"/>
  <c r="AQ24" i="4"/>
  <c r="AQ28" i="4"/>
  <c r="AQ36" i="4"/>
  <c r="BX8" i="4"/>
  <c r="BW5" i="4"/>
  <c r="CA5" i="4"/>
  <c r="BY9" i="4"/>
  <c r="CC9" i="4"/>
  <c r="AQ13" i="4"/>
  <c r="AQ17" i="4"/>
  <c r="AQ21" i="4"/>
  <c r="AQ25" i="4"/>
  <c r="AQ29" i="4"/>
  <c r="AQ44" i="4"/>
  <c r="AQ46" i="4"/>
  <c r="AQ48" i="4"/>
  <c r="AQ5" i="4"/>
  <c r="AQ6" i="4"/>
  <c r="BD7" i="4"/>
  <c r="CD7" i="4"/>
  <c r="BZ8" i="4"/>
  <c r="CD8" i="4"/>
  <c r="BX9" i="4"/>
  <c r="CB9" i="4"/>
  <c r="AQ31" i="4"/>
  <c r="AQ33" i="4"/>
  <c r="AQ4" i="4"/>
  <c r="AQ3" i="4"/>
  <c r="BX5" i="4"/>
  <c r="CB5" i="4"/>
  <c r="BX6" i="4"/>
  <c r="CB6" i="4"/>
  <c r="AQ7" i="4"/>
  <c r="BV9" i="4"/>
  <c r="BZ9" i="4"/>
  <c r="CD9" i="4"/>
  <c r="AQ39" i="4"/>
  <c r="AQ41" i="4"/>
  <c r="AQ45" i="4"/>
  <c r="AQ47" i="4"/>
  <c r="AQ49" i="4"/>
  <c r="BY8" i="4"/>
  <c r="CC8" i="4"/>
  <c r="BZ7" i="4"/>
  <c r="AQ42" i="4"/>
  <c r="AQ52" i="4"/>
  <c r="BW7" i="4"/>
  <c r="CA7" i="4"/>
  <c r="BW8" i="4"/>
  <c r="AQ35" i="4"/>
  <c r="AQ37" i="4"/>
  <c r="AQ43" i="4"/>
  <c r="AQ50" i="4"/>
  <c r="AQ53" i="4"/>
  <c r="BR7" i="4"/>
  <c r="AQ32" i="4"/>
  <c r="CE5" i="4"/>
  <c r="CE6" i="4"/>
  <c r="CE7" i="4" l="1"/>
  <c r="CE9" i="4"/>
  <c r="CE8" i="4"/>
  <c r="S2" i="7" l="1"/>
  <c r="O2" i="7"/>
  <c r="P2" i="7"/>
  <c r="Q2" i="7"/>
  <c r="R2" i="7"/>
  <c r="T2" i="7"/>
  <c r="U2" i="7"/>
  <c r="V2" i="7"/>
  <c r="W2" i="7"/>
  <c r="O3" i="7"/>
  <c r="P3" i="7"/>
  <c r="Q3" i="7"/>
  <c r="R3" i="7"/>
  <c r="S3" i="7"/>
  <c r="T3" i="7"/>
  <c r="U3" i="7"/>
  <c r="V3" i="7"/>
  <c r="W3" i="7"/>
  <c r="O4" i="7"/>
  <c r="P4" i="7"/>
  <c r="Q4" i="7"/>
  <c r="R4" i="7"/>
  <c r="S4" i="7"/>
  <c r="T4" i="7"/>
  <c r="U4" i="7"/>
  <c r="V4" i="7"/>
  <c r="W4" i="7"/>
  <c r="O5" i="7"/>
  <c r="P5" i="7"/>
  <c r="Q5" i="7"/>
  <c r="R5" i="7"/>
  <c r="S5" i="7"/>
  <c r="T5" i="7"/>
  <c r="U5" i="7"/>
  <c r="V5" i="7"/>
  <c r="W5" i="7"/>
  <c r="O6" i="7"/>
  <c r="P6" i="7"/>
  <c r="Q6" i="7"/>
  <c r="R6" i="7"/>
  <c r="S6" i="7"/>
  <c r="T6" i="7"/>
  <c r="U6" i="7"/>
  <c r="V6" i="7"/>
  <c r="W6" i="7"/>
  <c r="O7" i="7"/>
  <c r="P7" i="7"/>
  <c r="Q7" i="7"/>
  <c r="R7" i="7"/>
  <c r="S7" i="7"/>
  <c r="T7" i="7"/>
  <c r="U7" i="7"/>
  <c r="V7" i="7"/>
  <c r="W7" i="7"/>
  <c r="O8" i="7"/>
  <c r="P8" i="7"/>
  <c r="Q8" i="7"/>
  <c r="R8" i="7"/>
  <c r="S8" i="7"/>
  <c r="T8" i="7"/>
  <c r="U8" i="7"/>
  <c r="V8" i="7"/>
  <c r="W8" i="7"/>
  <c r="O9" i="7"/>
  <c r="P9" i="7"/>
  <c r="Q9" i="7"/>
  <c r="R9" i="7"/>
  <c r="S9" i="7"/>
  <c r="T9" i="7"/>
  <c r="U9" i="7"/>
  <c r="V9" i="7"/>
  <c r="W9" i="7"/>
  <c r="O10" i="7"/>
  <c r="P10" i="7"/>
  <c r="Q10" i="7"/>
  <c r="R10" i="7"/>
  <c r="S10" i="7"/>
  <c r="T10" i="7"/>
  <c r="U10" i="7"/>
  <c r="V10" i="7"/>
  <c r="W10" i="7"/>
  <c r="O11" i="7"/>
  <c r="P11" i="7"/>
  <c r="Q11" i="7"/>
  <c r="R11" i="7"/>
  <c r="S11" i="7"/>
  <c r="T11" i="7"/>
  <c r="U11" i="7"/>
  <c r="V11" i="7"/>
  <c r="W11" i="7"/>
  <c r="O12" i="7"/>
  <c r="P12" i="7"/>
  <c r="Q12" i="7"/>
  <c r="R12" i="7"/>
  <c r="S12" i="7"/>
  <c r="T12" i="7"/>
  <c r="U12" i="7"/>
  <c r="V12" i="7"/>
  <c r="W12" i="7"/>
  <c r="O13" i="7"/>
  <c r="P13" i="7"/>
  <c r="Q13" i="7"/>
  <c r="R13" i="7"/>
  <c r="S13" i="7"/>
  <c r="T13" i="7"/>
  <c r="U13" i="7"/>
  <c r="V13" i="7"/>
  <c r="W13" i="7"/>
  <c r="O14" i="7"/>
  <c r="P14" i="7"/>
  <c r="Q14" i="7"/>
  <c r="R14" i="7"/>
  <c r="S14" i="7"/>
  <c r="T14" i="7"/>
  <c r="U14" i="7"/>
  <c r="V14" i="7"/>
  <c r="W14" i="7"/>
  <c r="O15" i="7"/>
  <c r="P15" i="7"/>
  <c r="Q15" i="7"/>
  <c r="R15" i="7"/>
  <c r="S15" i="7"/>
  <c r="T15" i="7"/>
  <c r="U15" i="7"/>
  <c r="V15" i="7"/>
  <c r="W15" i="7"/>
  <c r="O16" i="7"/>
  <c r="P16" i="7"/>
  <c r="Q16" i="7"/>
  <c r="R16" i="7"/>
  <c r="S16" i="7"/>
  <c r="T16" i="7"/>
  <c r="U16" i="7"/>
  <c r="V16" i="7"/>
  <c r="W16" i="7"/>
  <c r="O17" i="7"/>
  <c r="P17" i="7"/>
  <c r="Q17" i="7"/>
  <c r="R17" i="7"/>
  <c r="S17" i="7"/>
  <c r="T17" i="7"/>
  <c r="U17" i="7"/>
  <c r="V17" i="7"/>
  <c r="W17" i="7"/>
  <c r="O18" i="7"/>
  <c r="P18" i="7"/>
  <c r="Q18" i="7"/>
  <c r="R18" i="7"/>
  <c r="S18" i="7"/>
  <c r="T18" i="7"/>
  <c r="U18" i="7"/>
  <c r="V18" i="7"/>
  <c r="W18" i="7"/>
  <c r="O19" i="7"/>
  <c r="P19" i="7"/>
  <c r="Q19" i="7"/>
  <c r="R19" i="7"/>
  <c r="S19" i="7"/>
  <c r="T19" i="7"/>
  <c r="U19" i="7"/>
  <c r="V19" i="7"/>
  <c r="W19" i="7"/>
  <c r="O20" i="7"/>
  <c r="P20" i="7"/>
  <c r="Q20" i="7"/>
  <c r="R20" i="7"/>
  <c r="S20" i="7"/>
  <c r="T20" i="7"/>
  <c r="U20" i="7"/>
  <c r="V20" i="7"/>
  <c r="W20" i="7"/>
  <c r="O21" i="7"/>
  <c r="P21" i="7"/>
  <c r="Q21" i="7"/>
  <c r="R21" i="7"/>
  <c r="S21" i="7"/>
  <c r="T21" i="7"/>
  <c r="U21" i="7"/>
  <c r="V21" i="7"/>
  <c r="W21" i="7"/>
  <c r="O22" i="7"/>
  <c r="P22" i="7"/>
  <c r="Q22" i="7"/>
  <c r="R22" i="7"/>
  <c r="S22" i="7"/>
  <c r="T22" i="7"/>
  <c r="U22" i="7"/>
  <c r="V22" i="7"/>
  <c r="W22" i="7"/>
  <c r="O23" i="7"/>
  <c r="P23" i="7"/>
  <c r="Q23" i="7"/>
  <c r="R23" i="7"/>
  <c r="S23" i="7"/>
  <c r="T23" i="7"/>
  <c r="U23" i="7"/>
  <c r="V23" i="7"/>
  <c r="W23" i="7"/>
  <c r="O24" i="7"/>
  <c r="P24" i="7"/>
  <c r="Q24" i="7"/>
  <c r="R24" i="7"/>
  <c r="S24" i="7"/>
  <c r="T24" i="7"/>
  <c r="U24" i="7"/>
  <c r="V24" i="7"/>
  <c r="W24" i="7"/>
  <c r="O25" i="7"/>
  <c r="P25" i="7"/>
  <c r="Q25" i="7"/>
  <c r="R25" i="7"/>
  <c r="S25" i="7"/>
  <c r="T25" i="7"/>
  <c r="U25" i="7"/>
  <c r="V25" i="7"/>
  <c r="W25" i="7"/>
  <c r="O26" i="7"/>
  <c r="P26" i="7"/>
  <c r="Q26" i="7"/>
  <c r="R26" i="7"/>
  <c r="S26" i="7"/>
  <c r="T26" i="7"/>
  <c r="U26" i="7"/>
  <c r="V26" i="7"/>
  <c r="W26" i="7"/>
  <c r="O27" i="7"/>
  <c r="P27" i="7"/>
  <c r="Q27" i="7"/>
  <c r="R27" i="7"/>
  <c r="S27" i="7"/>
  <c r="T27" i="7"/>
  <c r="U27" i="7"/>
  <c r="V27" i="7"/>
  <c r="W27" i="7"/>
  <c r="O28" i="7"/>
  <c r="P28" i="7"/>
  <c r="Q28" i="7"/>
  <c r="R28" i="7"/>
  <c r="S28" i="7"/>
  <c r="T28" i="7"/>
  <c r="U28" i="7"/>
  <c r="V28" i="7"/>
  <c r="W28" i="7"/>
  <c r="P29" i="7"/>
  <c r="Q29" i="7"/>
  <c r="R29" i="7"/>
  <c r="S29" i="7"/>
  <c r="T29" i="7"/>
  <c r="U29" i="7"/>
  <c r="V29" i="7"/>
  <c r="W29" i="7"/>
  <c r="P30" i="7"/>
  <c r="Q30" i="7"/>
  <c r="R30" i="7"/>
  <c r="S30" i="7"/>
  <c r="T30" i="7"/>
  <c r="U30" i="7"/>
  <c r="V30" i="7"/>
  <c r="W30" i="7"/>
  <c r="P31" i="7"/>
  <c r="Q31" i="7"/>
  <c r="R31" i="7"/>
  <c r="S31" i="7"/>
  <c r="T31" i="7"/>
  <c r="U31" i="7"/>
  <c r="V31" i="7"/>
  <c r="W31" i="7"/>
  <c r="P32" i="7"/>
  <c r="Q32" i="7"/>
  <c r="R32" i="7"/>
  <c r="S32" i="7"/>
  <c r="T32" i="7"/>
  <c r="U32" i="7"/>
  <c r="V32" i="7"/>
  <c r="W32" i="7"/>
  <c r="P33" i="7"/>
  <c r="Q33" i="7"/>
  <c r="R33" i="7"/>
  <c r="S33" i="7"/>
  <c r="T33" i="7"/>
  <c r="U33" i="7"/>
  <c r="V33" i="7"/>
  <c r="W33" i="7"/>
  <c r="P34" i="7"/>
  <c r="Q34" i="7"/>
  <c r="R34" i="7"/>
  <c r="S34" i="7"/>
  <c r="T34" i="7"/>
  <c r="U34" i="7"/>
  <c r="V34" i="7"/>
  <c r="W34" i="7"/>
  <c r="P35" i="7"/>
  <c r="Q35" i="7"/>
  <c r="R35" i="7"/>
  <c r="S35" i="7"/>
  <c r="T35" i="7"/>
  <c r="U35" i="7"/>
  <c r="V35" i="7"/>
  <c r="W35" i="7"/>
  <c r="P36" i="7"/>
  <c r="Q36" i="7"/>
  <c r="R36" i="7"/>
  <c r="S36" i="7"/>
  <c r="T36" i="7"/>
  <c r="U36" i="7"/>
  <c r="V36" i="7"/>
  <c r="W36" i="7"/>
  <c r="P37" i="7"/>
  <c r="Q37" i="7"/>
  <c r="R37" i="7"/>
  <c r="S37" i="7"/>
  <c r="T37" i="7"/>
  <c r="U37" i="7"/>
  <c r="V37" i="7"/>
  <c r="W37" i="7"/>
  <c r="P38" i="7"/>
  <c r="Q38" i="7"/>
  <c r="R38" i="7"/>
  <c r="S38" i="7"/>
  <c r="T38" i="7"/>
  <c r="U38" i="7"/>
  <c r="V38" i="7"/>
  <c r="W38" i="7"/>
  <c r="P39" i="7"/>
  <c r="Q39" i="7"/>
  <c r="R39" i="7"/>
  <c r="S39" i="7"/>
  <c r="T39" i="7"/>
  <c r="U39" i="7"/>
  <c r="V39" i="7"/>
  <c r="W39" i="7"/>
  <c r="P40" i="7"/>
  <c r="Q40" i="7"/>
  <c r="R40" i="7"/>
  <c r="S40" i="7"/>
  <c r="T40" i="7"/>
  <c r="U40" i="7"/>
  <c r="V40" i="7"/>
  <c r="W40" i="7"/>
  <c r="P41" i="7"/>
  <c r="Q41" i="7"/>
  <c r="R41" i="7"/>
  <c r="S41" i="7"/>
  <c r="T41" i="7"/>
  <c r="U41" i="7"/>
  <c r="V41" i="7"/>
  <c r="W41" i="7"/>
  <c r="P42" i="7"/>
  <c r="Q42" i="7"/>
  <c r="R42" i="7"/>
  <c r="S42" i="7"/>
  <c r="T42" i="7"/>
  <c r="U42" i="7"/>
  <c r="V42" i="7"/>
  <c r="W42" i="7"/>
  <c r="P43" i="7"/>
  <c r="Q43" i="7"/>
  <c r="R43" i="7"/>
  <c r="S43" i="7"/>
  <c r="T43" i="7"/>
  <c r="V43" i="7"/>
  <c r="W43" i="7"/>
  <c r="P44" i="7"/>
  <c r="R44" i="7"/>
  <c r="S44" i="7"/>
  <c r="T44" i="7"/>
  <c r="V44" i="7"/>
  <c r="W44" i="7"/>
  <c r="P45" i="7"/>
  <c r="R45" i="7"/>
  <c r="S45" i="7"/>
  <c r="T45" i="7"/>
  <c r="V45" i="7"/>
  <c r="W45" i="7"/>
  <c r="P46" i="7"/>
  <c r="R46" i="7"/>
  <c r="S46" i="7"/>
  <c r="T46" i="7"/>
  <c r="V46" i="7"/>
  <c r="W46" i="7"/>
  <c r="R47" i="7"/>
  <c r="S47" i="7"/>
  <c r="T47" i="7"/>
  <c r="V47" i="7"/>
  <c r="W47" i="7"/>
  <c r="R48" i="7"/>
  <c r="S48" i="7"/>
  <c r="T48" i="7"/>
  <c r="V48" i="7"/>
  <c r="W48" i="7"/>
  <c r="R49" i="7"/>
  <c r="S49" i="7"/>
  <c r="T49" i="7"/>
  <c r="V49" i="7"/>
  <c r="W49" i="7"/>
  <c r="R50" i="7"/>
  <c r="S50" i="7"/>
  <c r="T50" i="7"/>
  <c r="V50" i="7"/>
  <c r="W50" i="7"/>
  <c r="R51" i="7"/>
  <c r="S51" i="7"/>
  <c r="T51" i="7"/>
  <c r="V51" i="7"/>
  <c r="W51" i="7"/>
  <c r="R52" i="7"/>
  <c r="T52" i="7"/>
  <c r="V52" i="7"/>
  <c r="W52" i="7"/>
  <c r="R53" i="7"/>
  <c r="T53" i="7"/>
  <c r="V53" i="7"/>
  <c r="W53" i="7"/>
  <c r="R54" i="7"/>
  <c r="T54" i="7"/>
  <c r="W54" i="7"/>
  <c r="T55" i="7"/>
  <c r="W55" i="7"/>
  <c r="T56" i="7"/>
  <c r="W56" i="7"/>
  <c r="W57" i="7"/>
  <c r="W58" i="7"/>
  <c r="W59" i="7"/>
  <c r="W60" i="7"/>
  <c r="W6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M3" i="7"/>
  <c r="M2" i="7"/>
</calcChain>
</file>

<file path=xl/sharedStrings.xml><?xml version="1.0" encoding="utf-8"?>
<sst xmlns="http://schemas.openxmlformats.org/spreadsheetml/2006/main" count="180" uniqueCount="68">
  <si>
    <t>H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</si>
  <si>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</si>
  <si>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</si>
  <si>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</si>
  <si>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</si>
  <si>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</si>
  <si>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</si>
  <si>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</si>
  <si>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</si>
  <si>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</si>
  <si>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</si>
  <si>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St_1</t>
  </si>
  <si>
    <t>St_2</t>
  </si>
  <si>
    <t>St_3</t>
  </si>
  <si>
    <t>St_4</t>
  </si>
  <si>
    <t>St_5</t>
  </si>
  <si>
    <t>St_6</t>
  </si>
  <si>
    <t>St_7</t>
  </si>
  <si>
    <t>St_8</t>
  </si>
  <si>
    <t>St_9</t>
  </si>
  <si>
    <t>St_10</t>
  </si>
  <si>
    <t>среднее</t>
  </si>
  <si>
    <t>стандотклон</t>
  </si>
  <si>
    <t>макс</t>
  </si>
  <si>
    <t>мин</t>
  </si>
  <si>
    <t>дисп</t>
  </si>
  <si>
    <t>2k4_St_1</t>
  </si>
  <si>
    <t>2k4_St_2</t>
  </si>
  <si>
    <t>2k4_St_3</t>
  </si>
  <si>
    <t>2k4_St_4</t>
  </si>
  <si>
    <t>2k4_St_5</t>
  </si>
  <si>
    <t>2k4_St_6</t>
  </si>
  <si>
    <t>2k4_St_7</t>
  </si>
  <si>
    <t>2k4_St_8</t>
  </si>
  <si>
    <t>2k4_St_9</t>
  </si>
  <si>
    <t>2k4_St_10</t>
  </si>
  <si>
    <t>Z, m</t>
  </si>
  <si>
    <t>ΔT_St_2</t>
  </si>
  <si>
    <t>ΔT_St_3</t>
  </si>
  <si>
    <t>ΔT_St_4</t>
  </si>
  <si>
    <t>ΔT_St_5</t>
  </si>
  <si>
    <t>ΔT_St_6</t>
  </si>
  <si>
    <t>ΔT_St_7</t>
  </si>
  <si>
    <t>ΔT_St_8</t>
  </si>
  <si>
    <t>ΔT_St_9</t>
  </si>
  <si>
    <t>ΔT_St_10</t>
  </si>
  <si>
    <t>ΔTсред.</t>
  </si>
  <si>
    <t>средняя взвешенная норма температуры (средняя для августа)</t>
  </si>
  <si>
    <t>средневзвешенная температура 09-11.08.2013 г.</t>
  </si>
  <si>
    <t>аномалии средней взвешенной температуры 09-11.08.2013 г. на VI разрезе</t>
  </si>
  <si>
    <t>слой, м</t>
  </si>
  <si>
    <t>средневзвеш</t>
  </si>
  <si>
    <t>ΔT_St_1</t>
  </si>
  <si>
    <t>0-50</t>
  </si>
  <si>
    <t>0-100</t>
  </si>
  <si>
    <t>150-200</t>
  </si>
  <si>
    <t>0-200</t>
  </si>
  <si>
    <t>0-дно</t>
  </si>
  <si>
    <t>St_1_нормы</t>
  </si>
  <si>
    <t>аномалии средней взвешенной температуры 28.09 - 01.10 2000 г. на VI разрезе</t>
  </si>
  <si>
    <t>station</t>
  </si>
  <si>
    <t>date</t>
  </si>
  <si>
    <t>lat</t>
  </si>
  <si>
    <t>lon</t>
  </si>
  <si>
    <t>depth</t>
  </si>
  <si>
    <t>z</t>
  </si>
  <si>
    <t>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</si>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</sst>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sz val="11"/>
      <color rgb="FF00206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2" fontId="3" fillId="8" borderId="0" xfId="0" applyNumberFormat="1" applyFont="1" applyFill="1" applyBorder="1" applyAlignment="1">
      <alignment horizontal="center"/>
    </xf>
    <xf numFmtId="2" fontId="3" fillId="9" borderId="0" xfId="0" applyNumberFormat="1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164" fontId="0" fillId="13" borderId="3" xfId="0" applyNumberFormat="1" applyFill="1" applyBorder="1" applyAlignment="1">
      <alignment horizontal="center"/>
    </xf>
    <xf numFmtId="164" fontId="0" fillId="13" borderId="4" xfId="0" applyNumberForma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0" fillId="11" borderId="18" xfId="0" applyFill="1" applyBorder="1"/>
    <xf numFmtId="0" fontId="0" fillId="14" borderId="19" xfId="0" applyFill="1" applyBorder="1"/>
    <xf numFmtId="2" fontId="0" fillId="15" borderId="20" xfId="0" applyNumberFormat="1" applyFill="1" applyBorder="1"/>
    <xf numFmtId="2" fontId="0" fillId="15" borderId="10" xfId="0" applyNumberFormat="1" applyFill="1" applyBorder="1"/>
    <xf numFmtId="164" fontId="0" fillId="16" borderId="10" xfId="0" applyNumberFormat="1" applyFill="1" applyBorder="1" applyAlignment="1">
      <alignment horizontal="center"/>
    </xf>
    <xf numFmtId="164" fontId="0" fillId="16" borderId="21" xfId="0" applyNumberFormat="1" applyFill="1" applyBorder="1" applyAlignment="1">
      <alignment horizontal="center"/>
    </xf>
    <xf numFmtId="164" fontId="0" fillId="13" borderId="8" xfId="0" applyNumberFormat="1" applyFill="1" applyBorder="1" applyAlignment="1">
      <alignment horizontal="center"/>
    </xf>
    <xf numFmtId="164" fontId="0" fillId="13" borderId="0" xfId="0" applyNumberFormat="1" applyFill="1" applyBorder="1" applyAlignment="1">
      <alignment horizontal="center"/>
    </xf>
    <xf numFmtId="164" fontId="0" fillId="13" borderId="9" xfId="0" applyNumberFormat="1" applyFill="1" applyBorder="1" applyAlignment="1">
      <alignment horizontal="center"/>
    </xf>
    <xf numFmtId="164" fontId="0" fillId="16" borderId="11" xfId="0" applyNumberFormat="1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2" fontId="0" fillId="15" borderId="20" xfId="0" applyNumberFormat="1" applyFill="1" applyBorder="1" applyAlignment="1">
      <alignment horizontal="center"/>
    </xf>
    <xf numFmtId="2" fontId="0" fillId="15" borderId="10" xfId="0" applyNumberFormat="1" applyFill="1" applyBorder="1" applyAlignment="1">
      <alignment horizontal="center"/>
    </xf>
    <xf numFmtId="2" fontId="0" fillId="16" borderId="21" xfId="0" applyNumberFormat="1" applyFill="1" applyBorder="1" applyAlignment="1">
      <alignment horizontal="center"/>
    </xf>
    <xf numFmtId="2" fontId="0" fillId="16" borderId="10" xfId="0" applyNumberFormat="1" applyFill="1" applyBorder="1" applyAlignment="1">
      <alignment horizontal="center"/>
    </xf>
    <xf numFmtId="2" fontId="0" fillId="13" borderId="8" xfId="0" applyNumberFormat="1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0" fontId="0" fillId="14" borderId="22" xfId="0" applyFill="1" applyBorder="1"/>
    <xf numFmtId="2" fontId="0" fillId="0" borderId="23" xfId="0" applyNumberFormat="1" applyBorder="1" applyAlignment="1">
      <alignment horizontal="center"/>
    </xf>
    <xf numFmtId="2" fontId="0" fillId="16" borderId="23" xfId="0" applyNumberFormat="1" applyFill="1" applyBorder="1" applyAlignment="1">
      <alignment horizontal="center"/>
    </xf>
    <xf numFmtId="2" fontId="0" fillId="16" borderId="24" xfId="0" applyNumberFormat="1" applyFill="1" applyBorder="1" applyAlignment="1">
      <alignment horizontal="center"/>
    </xf>
    <xf numFmtId="2" fontId="0" fillId="13" borderId="25" xfId="0" applyNumberFormat="1" applyFill="1" applyBorder="1" applyAlignment="1">
      <alignment horizontal="center"/>
    </xf>
    <xf numFmtId="2" fontId="0" fillId="13" borderId="26" xfId="0" applyNumberFormat="1" applyFill="1" applyBorder="1" applyAlignment="1">
      <alignment horizontal="center"/>
    </xf>
    <xf numFmtId="2" fontId="0" fillId="13" borderId="27" xfId="0" applyNumberFormat="1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0" fillId="0" borderId="0" xfId="0" applyBorder="1"/>
    <xf numFmtId="164" fontId="3" fillId="0" borderId="0" xfId="0" applyNumberFormat="1" applyFon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11" borderId="4" xfId="0" applyFill="1" applyBorder="1"/>
    <xf numFmtId="0" fontId="0" fillId="14" borderId="30" xfId="0" applyFill="1" applyBorder="1"/>
    <xf numFmtId="0" fontId="0" fillId="14" borderId="31" xfId="0" applyFill="1" applyBorder="1"/>
    <xf numFmtId="2" fontId="0" fillId="3" borderId="0" xfId="0" applyNumberFormat="1" applyFill="1" applyBorder="1"/>
    <xf numFmtId="0" fontId="3" fillId="4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2" fontId="0" fillId="1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10" borderId="0" xfId="0" applyNumberFormat="1" applyFill="1" applyBorder="1"/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/>
    <xf numFmtId="2" fontId="0" fillId="5" borderId="0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0" fillId="15" borderId="12" xfId="0" applyNumberFormat="1" applyFill="1" applyBorder="1" applyAlignment="1">
      <alignment horizontal="center"/>
    </xf>
    <xf numFmtId="2" fontId="0" fillId="16" borderId="11" xfId="0" applyNumberForma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16" borderId="29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12" borderId="13" xfId="0" applyNumberFormat="1" applyFill="1" applyBorder="1" applyAlignment="1">
      <alignment horizontal="center"/>
    </xf>
    <xf numFmtId="164" fontId="0" fillId="12" borderId="14" xfId="0" applyNumberFormat="1" applyFill="1" applyBorder="1" applyAlignment="1">
      <alignment horizontal="center"/>
    </xf>
    <xf numFmtId="164" fontId="0" fillId="12" borderId="15" xfId="0" applyNumberFormat="1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0"/>
  <sheetViews>
    <sheetView tabSelected="1" workbookViewId="0">
      <pane ySplit="1" topLeftCell="A257" activePane="bottomLeft" state="frozen"/>
      <selection pane="bottomLeft" activeCell="D6" sqref="D6"/>
    </sheetView>
  </sheetViews>
  <sheetFormatPr defaultRowHeight="13.2" x14ac:dyDescent="0.25"/>
  <cols>
    <col min="1" max="1" width="9.109375" style="70"/>
    <col min="2" max="2" width="10.88671875" style="71" customWidth="1"/>
    <col min="3" max="4" width="9.109375" style="72"/>
    <col min="5" max="7" width="9.109375" style="70"/>
    <col min="8" max="8" width="9.109375" style="74"/>
  </cols>
  <sheetData>
    <row r="1" spans="1:8" x14ac:dyDescent="0.25">
      <c r="A1" s="70" t="s">
        <v>60</v>
      </c>
      <c r="B1" s="71" t="s">
        <v>61</v>
      </c>
      <c r="C1" s="72" t="s">
        <v>62</v>
      </c>
      <c r="D1" s="72" t="s">
        <v>63</v>
      </c>
      <c r="E1" s="70" t="s">
        <v>64</v>
      </c>
      <c r="F1" s="70" t="s">
        <v>65</v>
      </c>
      <c r="G1" s="73" t="s">
        <v>66</v>
      </c>
      <c r="H1" s="70" t="s">
        <v>67</v>
      </c>
    </row>
    <row r="2" spans="1:8" x14ac:dyDescent="0.25">
      <c r="A2" s="70">
        <v>1</v>
      </c>
      <c r="B2" s="71">
        <v>36797</v>
      </c>
      <c r="C2" s="72">
        <v>69.5</v>
      </c>
      <c r="D2" s="72">
        <v>33.5</v>
      </c>
      <c r="E2" s="70">
        <v>274</v>
      </c>
      <c r="F2" s="70">
        <v>1</v>
      </c>
      <c r="G2" s="73">
        <v>8.34</v>
      </c>
    </row>
    <row r="3" spans="1:8" x14ac:dyDescent="0.25">
      <c r="F3" s="70">
        <v>2</v>
      </c>
      <c r="G3" s="73">
        <v>8.3260000000000005</v>
      </c>
    </row>
    <row r="4" spans="1:8" x14ac:dyDescent="0.25">
      <c r="F4" s="70">
        <v>3</v>
      </c>
      <c r="G4" s="73">
        <v>8.3350000000000009</v>
      </c>
    </row>
    <row r="5" spans="1:8" x14ac:dyDescent="0.25">
      <c r="F5" s="70">
        <v>4</v>
      </c>
      <c r="G5" s="73">
        <v>8.3339999999999996</v>
      </c>
    </row>
    <row r="6" spans="1:8" x14ac:dyDescent="0.25">
      <c r="F6" s="70">
        <v>5</v>
      </c>
      <c r="G6" s="73">
        <v>8.3279999999999994</v>
      </c>
    </row>
    <row r="7" spans="1:8" x14ac:dyDescent="0.25">
      <c r="F7" s="70">
        <v>6</v>
      </c>
      <c r="G7" s="73">
        <v>8.327</v>
      </c>
    </row>
    <row r="8" spans="1:8" x14ac:dyDescent="0.25">
      <c r="F8" s="70">
        <v>7</v>
      </c>
      <c r="G8" s="73">
        <v>8.3249999999999993</v>
      </c>
    </row>
    <row r="9" spans="1:8" x14ac:dyDescent="0.25">
      <c r="F9" s="70">
        <v>8</v>
      </c>
      <c r="G9" s="73">
        <v>8.3219999999999992</v>
      </c>
    </row>
    <row r="10" spans="1:8" x14ac:dyDescent="0.25">
      <c r="F10" s="70">
        <v>9</v>
      </c>
      <c r="G10" s="73">
        <v>8.3409999999999993</v>
      </c>
    </row>
    <row r="11" spans="1:8" x14ac:dyDescent="0.25">
      <c r="F11" s="70">
        <v>10</v>
      </c>
      <c r="G11" s="73">
        <v>8.3460000000000001</v>
      </c>
    </row>
    <row r="12" spans="1:8" x14ac:dyDescent="0.25">
      <c r="F12" s="70">
        <v>11</v>
      </c>
      <c r="G12" s="73">
        <v>8.3450000000000006</v>
      </c>
    </row>
    <row r="13" spans="1:8" x14ac:dyDescent="0.25">
      <c r="F13" s="70">
        <v>12</v>
      </c>
      <c r="G13" s="73">
        <v>8.327</v>
      </c>
    </row>
    <row r="14" spans="1:8" x14ac:dyDescent="0.25">
      <c r="F14" s="70">
        <v>13</v>
      </c>
      <c r="G14" s="73">
        <v>8.3260000000000005</v>
      </c>
    </row>
    <row r="15" spans="1:8" x14ac:dyDescent="0.25">
      <c r="F15" s="70">
        <v>14</v>
      </c>
      <c r="G15" s="73">
        <v>8.3279999999999994</v>
      </c>
    </row>
    <row r="16" spans="1:8" x14ac:dyDescent="0.25">
      <c r="F16" s="70">
        <v>15</v>
      </c>
      <c r="G16" s="73">
        <v>8.327</v>
      </c>
    </row>
    <row r="17" spans="6:7" x14ac:dyDescent="0.25">
      <c r="F17" s="70">
        <v>16</v>
      </c>
      <c r="G17" s="73">
        <v>8.3450000000000006</v>
      </c>
    </row>
    <row r="18" spans="6:7" x14ac:dyDescent="0.25">
      <c r="F18" s="70">
        <v>17</v>
      </c>
      <c r="G18" s="73">
        <v>8.3320000000000007</v>
      </c>
    </row>
    <row r="19" spans="6:7" x14ac:dyDescent="0.25">
      <c r="F19" s="70">
        <v>18</v>
      </c>
      <c r="G19" s="73">
        <v>8.3330000000000002</v>
      </c>
    </row>
    <row r="20" spans="6:7" x14ac:dyDescent="0.25">
      <c r="F20" s="70">
        <v>19</v>
      </c>
      <c r="G20" s="73">
        <v>8.3279999999999994</v>
      </c>
    </row>
    <row r="21" spans="6:7" x14ac:dyDescent="0.25">
      <c r="F21" s="70">
        <v>20</v>
      </c>
      <c r="G21" s="73">
        <v>8.3409999999999993</v>
      </c>
    </row>
    <row r="22" spans="6:7" x14ac:dyDescent="0.25">
      <c r="F22" s="70">
        <v>21</v>
      </c>
      <c r="G22" s="73">
        <v>8.3369999999999997</v>
      </c>
    </row>
    <row r="23" spans="6:7" x14ac:dyDescent="0.25">
      <c r="F23" s="70">
        <v>22</v>
      </c>
      <c r="G23" s="73">
        <v>8.3279999999999994</v>
      </c>
    </row>
    <row r="24" spans="6:7" x14ac:dyDescent="0.25">
      <c r="F24" s="70">
        <v>23</v>
      </c>
      <c r="G24" s="73">
        <v>8.3330000000000002</v>
      </c>
    </row>
    <row r="25" spans="6:7" x14ac:dyDescent="0.25">
      <c r="F25" s="70">
        <v>24</v>
      </c>
      <c r="G25" s="73">
        <v>8.343</v>
      </c>
    </row>
    <row r="26" spans="6:7" x14ac:dyDescent="0.25">
      <c r="F26" s="70">
        <v>25</v>
      </c>
      <c r="G26" s="73">
        <v>8.3279999999999994</v>
      </c>
    </row>
    <row r="27" spans="6:7" x14ac:dyDescent="0.25">
      <c r="F27" s="70">
        <v>26</v>
      </c>
      <c r="G27" s="73">
        <v>8.33</v>
      </c>
    </row>
    <row r="28" spans="6:7" x14ac:dyDescent="0.25">
      <c r="F28" s="70">
        <v>27</v>
      </c>
      <c r="G28" s="73">
        <v>8.3350000000000009</v>
      </c>
    </row>
    <row r="29" spans="6:7" x14ac:dyDescent="0.25">
      <c r="F29" s="70">
        <v>28</v>
      </c>
      <c r="G29" s="73">
        <v>8.3330000000000002</v>
      </c>
    </row>
    <row r="30" spans="6:7" x14ac:dyDescent="0.25">
      <c r="F30" s="70">
        <v>29</v>
      </c>
      <c r="G30" s="73">
        <v>8.3360000000000003</v>
      </c>
    </row>
    <row r="31" spans="6:7" x14ac:dyDescent="0.25">
      <c r="F31" s="70">
        <v>30</v>
      </c>
      <c r="G31" s="73">
        <v>8.3439999999999994</v>
      </c>
    </row>
    <row r="32" spans="6:7" x14ac:dyDescent="0.25">
      <c r="F32" s="70">
        <v>31</v>
      </c>
      <c r="G32" s="73">
        <v>8.3439999999999994</v>
      </c>
    </row>
    <row r="33" spans="6:7" x14ac:dyDescent="0.25">
      <c r="F33" s="70">
        <v>32</v>
      </c>
      <c r="G33" s="73">
        <v>8.3480000000000008</v>
      </c>
    </row>
    <row r="34" spans="6:7" x14ac:dyDescent="0.25">
      <c r="F34" s="70">
        <v>33</v>
      </c>
      <c r="G34" s="73">
        <v>8.3520000000000003</v>
      </c>
    </row>
    <row r="35" spans="6:7" x14ac:dyDescent="0.25">
      <c r="F35" s="70">
        <v>34</v>
      </c>
      <c r="G35" s="73">
        <v>8.3529999999999998</v>
      </c>
    </row>
    <row r="36" spans="6:7" x14ac:dyDescent="0.25">
      <c r="F36" s="70">
        <v>35</v>
      </c>
      <c r="G36" s="73">
        <v>8.3580000000000005</v>
      </c>
    </row>
    <row r="37" spans="6:7" x14ac:dyDescent="0.25">
      <c r="F37" s="70">
        <v>36</v>
      </c>
      <c r="G37" s="73">
        <v>8.3469999999999995</v>
      </c>
    </row>
    <row r="38" spans="6:7" x14ac:dyDescent="0.25">
      <c r="F38" s="70">
        <v>37</v>
      </c>
      <c r="G38" s="73">
        <v>8.3309999999999995</v>
      </c>
    </row>
    <row r="39" spans="6:7" x14ac:dyDescent="0.25">
      <c r="F39" s="70">
        <v>38</v>
      </c>
      <c r="G39" s="73">
        <v>8.3390000000000004</v>
      </c>
    </row>
    <row r="40" spans="6:7" x14ac:dyDescent="0.25">
      <c r="F40" s="70">
        <v>39</v>
      </c>
      <c r="G40" s="73">
        <v>8.34</v>
      </c>
    </row>
    <row r="41" spans="6:7" x14ac:dyDescent="0.25">
      <c r="F41" s="70">
        <v>40</v>
      </c>
      <c r="G41" s="73">
        <v>8.327</v>
      </c>
    </row>
    <row r="42" spans="6:7" x14ac:dyDescent="0.25">
      <c r="F42" s="70">
        <v>41</v>
      </c>
      <c r="G42" s="73">
        <v>8.3279999999999994</v>
      </c>
    </row>
    <row r="43" spans="6:7" x14ac:dyDescent="0.25">
      <c r="F43" s="70">
        <v>42</v>
      </c>
      <c r="G43" s="73">
        <v>8.3309999999999995</v>
      </c>
    </row>
    <row r="44" spans="6:7" x14ac:dyDescent="0.25">
      <c r="F44" s="70">
        <v>43</v>
      </c>
      <c r="G44" s="73">
        <v>8.3249999999999993</v>
      </c>
    </row>
    <row r="45" spans="6:7" x14ac:dyDescent="0.25">
      <c r="F45" s="70">
        <v>44</v>
      </c>
      <c r="G45" s="73">
        <v>8.3230000000000004</v>
      </c>
    </row>
    <row r="46" spans="6:7" x14ac:dyDescent="0.25">
      <c r="F46" s="70">
        <v>45</v>
      </c>
      <c r="G46" s="73">
        <v>8.3230000000000004</v>
      </c>
    </row>
    <row r="47" spans="6:7" x14ac:dyDescent="0.25">
      <c r="F47" s="70">
        <v>46</v>
      </c>
      <c r="G47" s="73">
        <v>8.3260000000000005</v>
      </c>
    </row>
    <row r="48" spans="6:7" x14ac:dyDescent="0.25">
      <c r="F48" s="70">
        <v>47</v>
      </c>
      <c r="G48" s="73">
        <v>8.3219999999999992</v>
      </c>
    </row>
    <row r="49" spans="6:7" x14ac:dyDescent="0.25">
      <c r="F49" s="70">
        <v>48</v>
      </c>
      <c r="G49" s="73">
        <v>8.3249999999999993</v>
      </c>
    </row>
    <row r="50" spans="6:7" x14ac:dyDescent="0.25">
      <c r="F50" s="70">
        <v>49</v>
      </c>
      <c r="G50" s="73">
        <v>8.327</v>
      </c>
    </row>
    <row r="51" spans="6:7" x14ac:dyDescent="0.25">
      <c r="F51" s="70">
        <v>50</v>
      </c>
      <c r="G51" s="73">
        <v>8.32</v>
      </c>
    </row>
    <row r="52" spans="6:7" x14ac:dyDescent="0.25">
      <c r="F52" s="70">
        <v>51</v>
      </c>
      <c r="G52" s="73">
        <v>8.3209999999999997</v>
      </c>
    </row>
    <row r="53" spans="6:7" x14ac:dyDescent="0.25">
      <c r="F53" s="70">
        <v>52</v>
      </c>
      <c r="G53" s="73">
        <v>8.3179999999999996</v>
      </c>
    </row>
    <row r="54" spans="6:7" x14ac:dyDescent="0.25">
      <c r="F54" s="70">
        <v>53</v>
      </c>
      <c r="G54" s="73">
        <v>8.3109999999999999</v>
      </c>
    </row>
    <row r="55" spans="6:7" x14ac:dyDescent="0.25">
      <c r="F55" s="70">
        <v>54</v>
      </c>
      <c r="G55" s="73">
        <v>8.3010000000000002</v>
      </c>
    </row>
    <row r="56" spans="6:7" x14ac:dyDescent="0.25">
      <c r="F56" s="70">
        <v>55</v>
      </c>
      <c r="G56" s="73">
        <v>8.3059999999999992</v>
      </c>
    </row>
    <row r="57" spans="6:7" x14ac:dyDescent="0.25">
      <c r="F57" s="70">
        <v>56</v>
      </c>
      <c r="G57" s="73">
        <v>8.3010000000000002</v>
      </c>
    </row>
    <row r="58" spans="6:7" x14ac:dyDescent="0.25">
      <c r="F58" s="70">
        <v>57</v>
      </c>
      <c r="G58" s="73">
        <v>8.3030000000000008</v>
      </c>
    </row>
    <row r="59" spans="6:7" x14ac:dyDescent="0.25">
      <c r="F59" s="70">
        <v>58</v>
      </c>
      <c r="G59" s="73">
        <v>8.3000000000000007</v>
      </c>
    </row>
    <row r="60" spans="6:7" x14ac:dyDescent="0.25">
      <c r="F60" s="70">
        <v>59</v>
      </c>
      <c r="G60" s="73">
        <v>8.298</v>
      </c>
    </row>
    <row r="61" spans="6:7" x14ac:dyDescent="0.25">
      <c r="F61" s="70">
        <v>60</v>
      </c>
      <c r="G61" s="73">
        <v>8.298</v>
      </c>
    </row>
    <row r="62" spans="6:7" x14ac:dyDescent="0.25">
      <c r="F62" s="70">
        <v>61</v>
      </c>
      <c r="G62" s="73">
        <v>8.3000000000000007</v>
      </c>
    </row>
    <row r="63" spans="6:7" x14ac:dyDescent="0.25">
      <c r="F63" s="70">
        <v>62</v>
      </c>
      <c r="G63" s="73">
        <v>8.2959999999999994</v>
      </c>
    </row>
    <row r="64" spans="6:7" x14ac:dyDescent="0.25">
      <c r="F64" s="70">
        <v>63</v>
      </c>
      <c r="G64" s="73">
        <v>8.2970000000000006</v>
      </c>
    </row>
    <row r="65" spans="6:7" x14ac:dyDescent="0.25">
      <c r="F65" s="70">
        <v>64</v>
      </c>
      <c r="G65" s="73">
        <v>8.2989999999999995</v>
      </c>
    </row>
    <row r="66" spans="6:7" x14ac:dyDescent="0.25">
      <c r="F66" s="70">
        <v>65</v>
      </c>
      <c r="G66" s="73">
        <v>8.2989999999999995</v>
      </c>
    </row>
    <row r="67" spans="6:7" x14ac:dyDescent="0.25">
      <c r="F67" s="70">
        <v>66</v>
      </c>
      <c r="G67" s="73">
        <v>8.2910000000000004</v>
      </c>
    </row>
    <row r="68" spans="6:7" x14ac:dyDescent="0.25">
      <c r="F68" s="70">
        <v>67</v>
      </c>
      <c r="G68" s="73">
        <v>8.2550000000000008</v>
      </c>
    </row>
    <row r="69" spans="6:7" x14ac:dyDescent="0.25">
      <c r="F69" s="70">
        <v>68</v>
      </c>
      <c r="G69" s="73">
        <v>8.2260000000000009</v>
      </c>
    </row>
    <row r="70" spans="6:7" x14ac:dyDescent="0.25">
      <c r="F70" s="70">
        <v>69</v>
      </c>
      <c r="G70" s="73">
        <v>8.25</v>
      </c>
    </row>
    <row r="71" spans="6:7" x14ac:dyDescent="0.25">
      <c r="F71" s="70">
        <v>70</v>
      </c>
      <c r="G71" s="73">
        <v>8.2289999999999992</v>
      </c>
    </row>
    <row r="72" spans="6:7" x14ac:dyDescent="0.25">
      <c r="F72" s="70">
        <v>71</v>
      </c>
      <c r="G72" s="73">
        <v>8.2210000000000001</v>
      </c>
    </row>
    <row r="73" spans="6:7" x14ac:dyDescent="0.25">
      <c r="F73" s="70">
        <v>72</v>
      </c>
      <c r="G73" s="73">
        <v>8.2170000000000005</v>
      </c>
    </row>
    <row r="74" spans="6:7" x14ac:dyDescent="0.25">
      <c r="F74" s="70">
        <v>73</v>
      </c>
      <c r="G74" s="73">
        <v>8.2059999999999995</v>
      </c>
    </row>
    <row r="75" spans="6:7" x14ac:dyDescent="0.25">
      <c r="F75" s="70">
        <v>74</v>
      </c>
      <c r="G75" s="73">
        <v>8.1880000000000006</v>
      </c>
    </row>
    <row r="76" spans="6:7" x14ac:dyDescent="0.25">
      <c r="F76" s="70">
        <v>75</v>
      </c>
      <c r="G76" s="73">
        <v>8.1959999999999997</v>
      </c>
    </row>
    <row r="77" spans="6:7" x14ac:dyDescent="0.25">
      <c r="F77" s="70">
        <v>76</v>
      </c>
      <c r="G77" s="73">
        <v>8.1769999999999996</v>
      </c>
    </row>
    <row r="78" spans="6:7" x14ac:dyDescent="0.25">
      <c r="F78" s="70">
        <v>77</v>
      </c>
      <c r="G78" s="73">
        <v>8.1750000000000007</v>
      </c>
    </row>
    <row r="79" spans="6:7" x14ac:dyDescent="0.25">
      <c r="F79" s="70">
        <v>78</v>
      </c>
      <c r="G79" s="73">
        <v>8.1460000000000008</v>
      </c>
    </row>
    <row r="80" spans="6:7" x14ac:dyDescent="0.25">
      <c r="F80" s="70">
        <v>79</v>
      </c>
      <c r="G80" s="73">
        <v>8.0980000000000008</v>
      </c>
    </row>
    <row r="81" spans="6:7" x14ac:dyDescent="0.25">
      <c r="F81" s="70">
        <v>80</v>
      </c>
      <c r="G81" s="73">
        <v>8.0749999999999993</v>
      </c>
    </row>
    <row r="82" spans="6:7" x14ac:dyDescent="0.25">
      <c r="F82" s="70">
        <v>81</v>
      </c>
      <c r="G82" s="73">
        <v>8.0589999999999993</v>
      </c>
    </row>
    <row r="83" spans="6:7" x14ac:dyDescent="0.25">
      <c r="F83" s="70">
        <v>82</v>
      </c>
      <c r="G83" s="73">
        <v>8.0660000000000007</v>
      </c>
    </row>
    <row r="84" spans="6:7" x14ac:dyDescent="0.25">
      <c r="F84" s="70">
        <v>83</v>
      </c>
      <c r="G84" s="73">
        <v>8.0310000000000006</v>
      </c>
    </row>
    <row r="85" spans="6:7" x14ac:dyDescent="0.25">
      <c r="F85" s="70">
        <v>84</v>
      </c>
      <c r="G85" s="73">
        <v>8.0009999999999994</v>
      </c>
    </row>
    <row r="86" spans="6:7" x14ac:dyDescent="0.25">
      <c r="F86" s="70">
        <v>85</v>
      </c>
      <c r="G86" s="73">
        <v>7.9939999999999998</v>
      </c>
    </row>
    <row r="87" spans="6:7" x14ac:dyDescent="0.25">
      <c r="F87" s="70">
        <v>86</v>
      </c>
      <c r="G87" s="73">
        <v>7.9870000000000001</v>
      </c>
    </row>
    <row r="88" spans="6:7" x14ac:dyDescent="0.25">
      <c r="F88" s="70">
        <v>87</v>
      </c>
      <c r="G88" s="73">
        <v>7.9630000000000001</v>
      </c>
    </row>
    <row r="89" spans="6:7" x14ac:dyDescent="0.25">
      <c r="F89" s="70">
        <v>88</v>
      </c>
      <c r="G89" s="73">
        <v>7.9249999999999998</v>
      </c>
    </row>
    <row r="90" spans="6:7" x14ac:dyDescent="0.25">
      <c r="F90" s="70">
        <v>89</v>
      </c>
      <c r="G90" s="73">
        <v>7.8319999999999999</v>
      </c>
    </row>
    <row r="91" spans="6:7" x14ac:dyDescent="0.25">
      <c r="F91" s="70">
        <v>90</v>
      </c>
      <c r="G91" s="73">
        <v>7.7359999999999998</v>
      </c>
    </row>
    <row r="92" spans="6:7" x14ac:dyDescent="0.25">
      <c r="F92" s="70">
        <v>91</v>
      </c>
      <c r="G92" s="73">
        <v>7.6840000000000002</v>
      </c>
    </row>
    <row r="93" spans="6:7" x14ac:dyDescent="0.25">
      <c r="F93" s="70">
        <v>92</v>
      </c>
      <c r="G93" s="73">
        <v>7.609</v>
      </c>
    </row>
    <row r="94" spans="6:7" x14ac:dyDescent="0.25">
      <c r="F94" s="70">
        <v>93</v>
      </c>
      <c r="G94" s="73">
        <v>7.556</v>
      </c>
    </row>
    <row r="95" spans="6:7" x14ac:dyDescent="0.25">
      <c r="F95" s="70">
        <v>94</v>
      </c>
      <c r="G95" s="73">
        <v>7.4279999999999999</v>
      </c>
    </row>
    <row r="96" spans="6:7" x14ac:dyDescent="0.25">
      <c r="F96" s="70">
        <v>95</v>
      </c>
      <c r="G96" s="73">
        <v>7.4130000000000003</v>
      </c>
    </row>
    <row r="97" spans="6:7" x14ac:dyDescent="0.25">
      <c r="F97" s="70">
        <v>96</v>
      </c>
      <c r="G97" s="73">
        <v>7.3819999999999997</v>
      </c>
    </row>
    <row r="98" spans="6:7" x14ac:dyDescent="0.25">
      <c r="F98" s="70">
        <v>97</v>
      </c>
      <c r="G98" s="73">
        <v>7.36</v>
      </c>
    </row>
    <row r="99" spans="6:7" x14ac:dyDescent="0.25">
      <c r="F99" s="70">
        <v>98</v>
      </c>
      <c r="G99" s="73">
        <v>7.3310000000000004</v>
      </c>
    </row>
    <row r="100" spans="6:7" x14ac:dyDescent="0.25">
      <c r="F100" s="70">
        <v>99</v>
      </c>
      <c r="G100" s="73">
        <v>7.3150000000000004</v>
      </c>
    </row>
    <row r="101" spans="6:7" x14ac:dyDescent="0.25">
      <c r="F101" s="70">
        <v>100</v>
      </c>
      <c r="G101" s="73">
        <v>7.282</v>
      </c>
    </row>
    <row r="102" spans="6:7" x14ac:dyDescent="0.25">
      <c r="F102" s="70">
        <v>101</v>
      </c>
      <c r="G102" s="73">
        <v>7.1120000000000001</v>
      </c>
    </row>
    <row r="103" spans="6:7" x14ac:dyDescent="0.25">
      <c r="F103" s="70">
        <v>102</v>
      </c>
      <c r="G103" s="73">
        <v>7.1070000000000002</v>
      </c>
    </row>
    <row r="104" spans="6:7" x14ac:dyDescent="0.25">
      <c r="F104" s="70">
        <v>103</v>
      </c>
      <c r="G104" s="73">
        <v>7.0949999999999998</v>
      </c>
    </row>
    <row r="105" spans="6:7" x14ac:dyDescent="0.25">
      <c r="F105" s="70">
        <v>104</v>
      </c>
      <c r="G105" s="73">
        <v>7.0650000000000004</v>
      </c>
    </row>
    <row r="106" spans="6:7" x14ac:dyDescent="0.25">
      <c r="F106" s="70">
        <v>105</v>
      </c>
      <c r="G106" s="73">
        <v>7.0369999999999999</v>
      </c>
    </row>
    <row r="107" spans="6:7" x14ac:dyDescent="0.25">
      <c r="F107" s="70">
        <v>106</v>
      </c>
      <c r="G107" s="73">
        <v>7</v>
      </c>
    </row>
    <row r="108" spans="6:7" x14ac:dyDescent="0.25">
      <c r="F108" s="70">
        <v>107</v>
      </c>
      <c r="G108" s="73">
        <v>6.931</v>
      </c>
    </row>
    <row r="109" spans="6:7" x14ac:dyDescent="0.25">
      <c r="F109" s="70">
        <v>108</v>
      </c>
      <c r="G109" s="73">
        <v>6.95</v>
      </c>
    </row>
    <row r="110" spans="6:7" x14ac:dyDescent="0.25">
      <c r="F110" s="70">
        <v>109</v>
      </c>
      <c r="G110" s="73">
        <v>6.9269999999999996</v>
      </c>
    </row>
    <row r="111" spans="6:7" x14ac:dyDescent="0.25">
      <c r="F111" s="70">
        <v>110</v>
      </c>
      <c r="G111" s="73">
        <v>6.915</v>
      </c>
    </row>
    <row r="112" spans="6:7" x14ac:dyDescent="0.25">
      <c r="F112" s="70">
        <v>111</v>
      </c>
      <c r="G112" s="73">
        <v>6.883</v>
      </c>
    </row>
    <row r="113" spans="6:7" x14ac:dyDescent="0.25">
      <c r="F113" s="70">
        <v>112</v>
      </c>
      <c r="G113" s="73">
        <v>6.875</v>
      </c>
    </row>
    <row r="114" spans="6:7" x14ac:dyDescent="0.25">
      <c r="F114" s="70">
        <v>113</v>
      </c>
      <c r="G114" s="73">
        <v>6.8570000000000002</v>
      </c>
    </row>
    <row r="115" spans="6:7" x14ac:dyDescent="0.25">
      <c r="F115" s="70">
        <v>114</v>
      </c>
      <c r="G115" s="73">
        <v>6.8280000000000003</v>
      </c>
    </row>
    <row r="116" spans="6:7" x14ac:dyDescent="0.25">
      <c r="F116" s="70">
        <v>115</v>
      </c>
      <c r="G116" s="73">
        <v>6.83</v>
      </c>
    </row>
    <row r="117" spans="6:7" x14ac:dyDescent="0.25">
      <c r="F117" s="70">
        <v>116</v>
      </c>
      <c r="G117" s="73">
        <v>6.8109999999999999</v>
      </c>
    </row>
    <row r="118" spans="6:7" x14ac:dyDescent="0.25">
      <c r="F118" s="70">
        <v>117</v>
      </c>
      <c r="G118" s="73">
        <v>6.8019999999999996</v>
      </c>
    </row>
    <row r="119" spans="6:7" x14ac:dyDescent="0.25">
      <c r="F119" s="70">
        <v>118</v>
      </c>
      <c r="G119" s="73">
        <v>6.7939999999999996</v>
      </c>
    </row>
    <row r="120" spans="6:7" x14ac:dyDescent="0.25">
      <c r="F120" s="70">
        <v>119</v>
      </c>
      <c r="G120" s="73">
        <v>6.6589999999999998</v>
      </c>
    </row>
    <row r="121" spans="6:7" x14ac:dyDescent="0.25">
      <c r="F121" s="70">
        <v>120</v>
      </c>
      <c r="G121" s="73">
        <v>6.7830000000000004</v>
      </c>
    </row>
    <row r="122" spans="6:7" x14ac:dyDescent="0.25">
      <c r="F122" s="70">
        <v>121</v>
      </c>
      <c r="G122" s="73">
        <v>6.7729999999999997</v>
      </c>
    </row>
    <row r="123" spans="6:7" x14ac:dyDescent="0.25">
      <c r="F123" s="70">
        <v>122</v>
      </c>
      <c r="G123" s="73">
        <v>6.7530000000000001</v>
      </c>
    </row>
    <row r="124" spans="6:7" x14ac:dyDescent="0.25">
      <c r="F124" s="70">
        <v>123</v>
      </c>
      <c r="G124" s="73">
        <v>6.6289999999999996</v>
      </c>
    </row>
    <row r="125" spans="6:7" x14ac:dyDescent="0.25">
      <c r="F125" s="70">
        <v>124</v>
      </c>
      <c r="G125" s="73">
        <v>6.5540000000000003</v>
      </c>
    </row>
    <row r="126" spans="6:7" x14ac:dyDescent="0.25">
      <c r="F126" s="70">
        <v>125</v>
      </c>
      <c r="G126" s="73">
        <v>6.5460000000000003</v>
      </c>
    </row>
    <row r="127" spans="6:7" x14ac:dyDescent="0.25">
      <c r="F127" s="70">
        <v>126</v>
      </c>
      <c r="G127" s="73">
        <v>6.516</v>
      </c>
    </row>
    <row r="128" spans="6:7" x14ac:dyDescent="0.25">
      <c r="F128" s="70">
        <v>127</v>
      </c>
      <c r="G128" s="73">
        <v>6.4569999999999999</v>
      </c>
    </row>
    <row r="129" spans="6:7" x14ac:dyDescent="0.25">
      <c r="F129" s="70">
        <v>128</v>
      </c>
      <c r="G129" s="73">
        <v>6.37</v>
      </c>
    </row>
    <row r="130" spans="6:7" x14ac:dyDescent="0.25">
      <c r="F130" s="70">
        <v>129</v>
      </c>
      <c r="G130" s="73">
        <v>6.2670000000000003</v>
      </c>
    </row>
    <row r="131" spans="6:7" x14ac:dyDescent="0.25">
      <c r="F131" s="70">
        <v>130</v>
      </c>
      <c r="G131" s="73">
        <v>6.25</v>
      </c>
    </row>
    <row r="132" spans="6:7" x14ac:dyDescent="0.25">
      <c r="F132" s="70">
        <v>131</v>
      </c>
      <c r="G132" s="73">
        <v>6.1740000000000004</v>
      </c>
    </row>
    <row r="133" spans="6:7" x14ac:dyDescent="0.25">
      <c r="F133" s="70">
        <v>132</v>
      </c>
      <c r="G133" s="73">
        <v>6.1710000000000003</v>
      </c>
    </row>
    <row r="134" spans="6:7" x14ac:dyDescent="0.25">
      <c r="F134" s="70">
        <v>133</v>
      </c>
      <c r="G134" s="73">
        <v>6.1829999999999998</v>
      </c>
    </row>
    <row r="135" spans="6:7" x14ac:dyDescent="0.25">
      <c r="F135" s="70">
        <v>134</v>
      </c>
      <c r="G135" s="73">
        <v>6.1719999999999997</v>
      </c>
    </row>
    <row r="136" spans="6:7" x14ac:dyDescent="0.25">
      <c r="F136" s="70">
        <v>135</v>
      </c>
      <c r="G136" s="73">
        <v>6.0780000000000003</v>
      </c>
    </row>
    <row r="137" spans="6:7" x14ac:dyDescent="0.25">
      <c r="F137" s="70">
        <v>136</v>
      </c>
      <c r="G137" s="73">
        <v>6.069</v>
      </c>
    </row>
    <row r="138" spans="6:7" x14ac:dyDescent="0.25">
      <c r="F138" s="70">
        <v>137</v>
      </c>
      <c r="G138" s="73">
        <v>6.04</v>
      </c>
    </row>
    <row r="139" spans="6:7" x14ac:dyDescent="0.25">
      <c r="F139" s="70">
        <v>138</v>
      </c>
      <c r="G139" s="73">
        <v>5.8849999999999998</v>
      </c>
    </row>
    <row r="140" spans="6:7" x14ac:dyDescent="0.25">
      <c r="F140" s="70">
        <v>139</v>
      </c>
      <c r="G140" s="73">
        <v>5.867</v>
      </c>
    </row>
    <row r="141" spans="6:7" x14ac:dyDescent="0.25">
      <c r="F141" s="70">
        <v>140</v>
      </c>
      <c r="G141" s="73">
        <v>5.7679999999999998</v>
      </c>
    </row>
    <row r="142" spans="6:7" x14ac:dyDescent="0.25">
      <c r="F142" s="70">
        <v>141</v>
      </c>
      <c r="G142" s="73">
        <v>5.7640000000000002</v>
      </c>
    </row>
    <row r="143" spans="6:7" x14ac:dyDescent="0.25">
      <c r="F143" s="70">
        <v>142</v>
      </c>
      <c r="G143" s="73">
        <v>5.74</v>
      </c>
    </row>
    <row r="144" spans="6:7" x14ac:dyDescent="0.25">
      <c r="F144" s="70">
        <v>143</v>
      </c>
      <c r="G144" s="73">
        <v>5.6929999999999996</v>
      </c>
    </row>
    <row r="145" spans="6:7" x14ac:dyDescent="0.25">
      <c r="F145" s="70">
        <v>144</v>
      </c>
      <c r="G145" s="73">
        <v>5.633</v>
      </c>
    </row>
    <row r="146" spans="6:7" x14ac:dyDescent="0.25">
      <c r="F146" s="70">
        <v>145</v>
      </c>
      <c r="G146" s="73">
        <v>5.6280000000000001</v>
      </c>
    </row>
    <row r="147" spans="6:7" x14ac:dyDescent="0.25">
      <c r="F147" s="70">
        <v>146</v>
      </c>
      <c r="G147" s="73">
        <v>5.5750000000000002</v>
      </c>
    </row>
    <row r="148" spans="6:7" x14ac:dyDescent="0.25">
      <c r="F148" s="70">
        <v>147</v>
      </c>
      <c r="G148" s="73">
        <v>5.5789999999999997</v>
      </c>
    </row>
    <row r="149" spans="6:7" x14ac:dyDescent="0.25">
      <c r="F149" s="70">
        <v>148</v>
      </c>
      <c r="G149" s="73">
        <v>5.5860000000000003</v>
      </c>
    </row>
    <row r="150" spans="6:7" x14ac:dyDescent="0.25">
      <c r="F150" s="70">
        <v>149</v>
      </c>
      <c r="G150" s="73">
        <v>5.5439999999999996</v>
      </c>
    </row>
    <row r="151" spans="6:7" x14ac:dyDescent="0.25">
      <c r="F151" s="70">
        <v>150</v>
      </c>
      <c r="G151" s="73">
        <v>5.5389999999999997</v>
      </c>
    </row>
    <row r="152" spans="6:7" x14ac:dyDescent="0.25">
      <c r="F152" s="70">
        <v>151</v>
      </c>
      <c r="G152" s="73">
        <v>5.5330000000000004</v>
      </c>
    </row>
    <row r="153" spans="6:7" x14ac:dyDescent="0.25">
      <c r="F153" s="70">
        <v>152</v>
      </c>
      <c r="G153" s="73">
        <v>5.524</v>
      </c>
    </row>
    <row r="154" spans="6:7" x14ac:dyDescent="0.25">
      <c r="F154" s="70">
        <v>153</v>
      </c>
      <c r="G154" s="73">
        <v>5.5119999999999996</v>
      </c>
    </row>
    <row r="155" spans="6:7" x14ac:dyDescent="0.25">
      <c r="F155" s="70">
        <v>154</v>
      </c>
      <c r="G155" s="73">
        <v>5.4909999999999997</v>
      </c>
    </row>
    <row r="156" spans="6:7" x14ac:dyDescent="0.25">
      <c r="F156" s="70">
        <v>155</v>
      </c>
      <c r="G156" s="73">
        <v>5.5</v>
      </c>
    </row>
    <row r="157" spans="6:7" x14ac:dyDescent="0.25">
      <c r="F157" s="70">
        <v>156</v>
      </c>
      <c r="G157" s="73">
        <v>5.4169999999999998</v>
      </c>
    </row>
    <row r="158" spans="6:7" x14ac:dyDescent="0.25">
      <c r="F158" s="70">
        <v>157</v>
      </c>
      <c r="G158" s="73">
        <v>5.4390000000000001</v>
      </c>
    </row>
    <row r="159" spans="6:7" x14ac:dyDescent="0.25">
      <c r="F159" s="70">
        <v>158</v>
      </c>
      <c r="G159" s="73">
        <v>5.4119999999999999</v>
      </c>
    </row>
    <row r="160" spans="6:7" x14ac:dyDescent="0.25">
      <c r="F160" s="70">
        <v>159</v>
      </c>
      <c r="G160" s="73">
        <v>5.4050000000000002</v>
      </c>
    </row>
    <row r="161" spans="6:7" x14ac:dyDescent="0.25">
      <c r="F161" s="70">
        <v>160</v>
      </c>
      <c r="G161" s="73">
        <v>5.3789999999999996</v>
      </c>
    </row>
    <row r="162" spans="6:7" x14ac:dyDescent="0.25">
      <c r="F162" s="70">
        <v>161</v>
      </c>
      <c r="G162" s="73">
        <v>5.2329999999999997</v>
      </c>
    </row>
    <row r="163" spans="6:7" x14ac:dyDescent="0.25">
      <c r="F163" s="70">
        <v>162</v>
      </c>
      <c r="G163" s="73">
        <v>5.3230000000000004</v>
      </c>
    </row>
    <row r="164" spans="6:7" x14ac:dyDescent="0.25">
      <c r="F164" s="70">
        <v>163</v>
      </c>
      <c r="G164" s="73">
        <v>5.2380000000000004</v>
      </c>
    </row>
    <row r="165" spans="6:7" x14ac:dyDescent="0.25">
      <c r="F165" s="70">
        <v>164</v>
      </c>
      <c r="G165" s="73">
        <v>5.2309999999999999</v>
      </c>
    </row>
    <row r="166" spans="6:7" x14ac:dyDescent="0.25">
      <c r="F166" s="70">
        <v>165</v>
      </c>
      <c r="G166" s="73">
        <v>5.2140000000000004</v>
      </c>
    </row>
    <row r="167" spans="6:7" x14ac:dyDescent="0.25">
      <c r="F167" s="70">
        <v>166</v>
      </c>
      <c r="G167" s="73">
        <v>5.1879999999999997</v>
      </c>
    </row>
    <row r="168" spans="6:7" x14ac:dyDescent="0.25">
      <c r="F168" s="70">
        <v>167</v>
      </c>
      <c r="G168" s="73">
        <v>5.1630000000000003</v>
      </c>
    </row>
    <row r="169" spans="6:7" x14ac:dyDescent="0.25">
      <c r="F169" s="70">
        <v>168</v>
      </c>
      <c r="G169" s="73">
        <v>5.1529999999999996</v>
      </c>
    </row>
    <row r="170" spans="6:7" x14ac:dyDescent="0.25">
      <c r="F170" s="70">
        <v>169</v>
      </c>
      <c r="G170" s="73">
        <v>5.1349999999999998</v>
      </c>
    </row>
    <row r="171" spans="6:7" x14ac:dyDescent="0.25">
      <c r="F171" s="70">
        <v>170</v>
      </c>
      <c r="G171" s="73">
        <v>5.1079999999999997</v>
      </c>
    </row>
    <row r="172" spans="6:7" x14ac:dyDescent="0.25">
      <c r="F172" s="70">
        <v>171</v>
      </c>
      <c r="G172" s="73">
        <v>5.0960000000000001</v>
      </c>
    </row>
    <row r="173" spans="6:7" x14ac:dyDescent="0.25">
      <c r="F173" s="70">
        <v>172</v>
      </c>
      <c r="G173" s="73">
        <v>5.0739999999999998</v>
      </c>
    </row>
    <row r="174" spans="6:7" x14ac:dyDescent="0.25">
      <c r="F174" s="70">
        <v>173</v>
      </c>
      <c r="G174" s="73">
        <v>5.069</v>
      </c>
    </row>
    <row r="175" spans="6:7" x14ac:dyDescent="0.25">
      <c r="F175" s="70">
        <v>174</v>
      </c>
      <c r="G175" s="73">
        <v>5.0369999999999999</v>
      </c>
    </row>
    <row r="176" spans="6:7" x14ac:dyDescent="0.25">
      <c r="F176" s="70">
        <v>175</v>
      </c>
      <c r="G176" s="73">
        <v>5.0460000000000003</v>
      </c>
    </row>
    <row r="177" spans="6:7" x14ac:dyDescent="0.25">
      <c r="F177" s="70">
        <v>176</v>
      </c>
      <c r="G177" s="73">
        <v>5.024</v>
      </c>
    </row>
    <row r="178" spans="6:7" x14ac:dyDescent="0.25">
      <c r="F178" s="70">
        <v>177</v>
      </c>
      <c r="G178" s="73">
        <v>5.0119999999999996</v>
      </c>
    </row>
    <row r="179" spans="6:7" x14ac:dyDescent="0.25">
      <c r="F179" s="70">
        <v>178</v>
      </c>
      <c r="G179" s="73">
        <v>4.9980000000000002</v>
      </c>
    </row>
    <row r="180" spans="6:7" x14ac:dyDescent="0.25">
      <c r="F180" s="70">
        <v>179</v>
      </c>
      <c r="G180" s="73">
        <v>4.984</v>
      </c>
    </row>
    <row r="181" spans="6:7" x14ac:dyDescent="0.25">
      <c r="F181" s="70">
        <v>180</v>
      </c>
      <c r="G181" s="73">
        <v>4.9749999999999996</v>
      </c>
    </row>
    <row r="182" spans="6:7" x14ac:dyDescent="0.25">
      <c r="F182" s="70">
        <v>181</v>
      </c>
      <c r="G182" s="73">
        <v>4.968</v>
      </c>
    </row>
    <row r="183" spans="6:7" x14ac:dyDescent="0.25">
      <c r="F183" s="70">
        <v>182</v>
      </c>
      <c r="G183" s="73">
        <v>4.907</v>
      </c>
    </row>
    <row r="184" spans="6:7" x14ac:dyDescent="0.25">
      <c r="F184" s="70">
        <v>183</v>
      </c>
      <c r="G184" s="73">
        <v>4.8810000000000002</v>
      </c>
    </row>
    <row r="185" spans="6:7" x14ac:dyDescent="0.25">
      <c r="F185" s="70">
        <v>184</v>
      </c>
      <c r="G185" s="73">
        <v>4.8739999999999997</v>
      </c>
    </row>
    <row r="186" spans="6:7" x14ac:dyDescent="0.25">
      <c r="F186" s="70">
        <v>185</v>
      </c>
      <c r="G186" s="73">
        <v>4.8810000000000002</v>
      </c>
    </row>
    <row r="187" spans="6:7" x14ac:dyDescent="0.25">
      <c r="F187" s="70">
        <v>186</v>
      </c>
      <c r="G187" s="73">
        <v>4.899</v>
      </c>
    </row>
    <row r="188" spans="6:7" x14ac:dyDescent="0.25">
      <c r="F188" s="70">
        <v>187</v>
      </c>
      <c r="G188" s="73">
        <v>4.8869999999999996</v>
      </c>
    </row>
    <row r="189" spans="6:7" x14ac:dyDescent="0.25">
      <c r="F189" s="70">
        <v>188</v>
      </c>
      <c r="G189" s="73">
        <v>4.9139999999999997</v>
      </c>
    </row>
    <row r="190" spans="6:7" x14ac:dyDescent="0.25">
      <c r="F190" s="70">
        <v>189</v>
      </c>
      <c r="G190" s="73">
        <v>4.9020000000000001</v>
      </c>
    </row>
    <row r="191" spans="6:7" x14ac:dyDescent="0.25">
      <c r="F191" s="70">
        <v>190</v>
      </c>
      <c r="G191" s="73">
        <v>4.8739999999999997</v>
      </c>
    </row>
    <row r="192" spans="6:7" x14ac:dyDescent="0.25">
      <c r="F192" s="70">
        <v>191</v>
      </c>
      <c r="G192" s="73">
        <v>4.8419999999999996</v>
      </c>
    </row>
    <row r="193" spans="6:7" x14ac:dyDescent="0.25">
      <c r="F193" s="70">
        <v>192</v>
      </c>
      <c r="G193" s="73">
        <v>4.8579999999999997</v>
      </c>
    </row>
    <row r="194" spans="6:7" x14ac:dyDescent="0.25">
      <c r="F194" s="70">
        <v>193</v>
      </c>
      <c r="G194" s="73">
        <v>4.8449999999999998</v>
      </c>
    </row>
    <row r="195" spans="6:7" x14ac:dyDescent="0.25">
      <c r="F195" s="70">
        <v>194</v>
      </c>
      <c r="G195" s="73">
        <v>4.8049999999999997</v>
      </c>
    </row>
    <row r="196" spans="6:7" x14ac:dyDescent="0.25">
      <c r="F196" s="70">
        <v>195</v>
      </c>
      <c r="G196" s="73">
        <v>4.8140000000000001</v>
      </c>
    </row>
    <row r="197" spans="6:7" x14ac:dyDescent="0.25">
      <c r="F197" s="70">
        <v>196</v>
      </c>
      <c r="G197" s="73">
        <v>4.7930000000000001</v>
      </c>
    </row>
    <row r="198" spans="6:7" x14ac:dyDescent="0.25">
      <c r="F198" s="70">
        <v>197</v>
      </c>
      <c r="G198" s="73">
        <v>4.7270000000000003</v>
      </c>
    </row>
    <row r="199" spans="6:7" x14ac:dyDescent="0.25">
      <c r="F199" s="70">
        <v>198</v>
      </c>
      <c r="G199" s="73">
        <v>4.7389999999999999</v>
      </c>
    </row>
    <row r="200" spans="6:7" x14ac:dyDescent="0.25">
      <c r="F200" s="70">
        <v>199</v>
      </c>
      <c r="G200" s="73">
        <v>4.7530000000000001</v>
      </c>
    </row>
    <row r="201" spans="6:7" x14ac:dyDescent="0.25">
      <c r="F201" s="70">
        <v>200</v>
      </c>
      <c r="G201" s="73">
        <v>4.7409999999999997</v>
      </c>
    </row>
    <row r="202" spans="6:7" x14ac:dyDescent="0.25">
      <c r="F202" s="70">
        <v>201</v>
      </c>
      <c r="G202" s="73">
        <v>4.7450000000000001</v>
      </c>
    </row>
    <row r="203" spans="6:7" x14ac:dyDescent="0.25">
      <c r="F203" s="70">
        <v>202</v>
      </c>
      <c r="G203" s="73">
        <v>4.7450000000000001</v>
      </c>
    </row>
    <row r="204" spans="6:7" x14ac:dyDescent="0.25">
      <c r="F204" s="70">
        <v>203</v>
      </c>
      <c r="G204" s="73">
        <v>4.7489999999999997</v>
      </c>
    </row>
    <row r="205" spans="6:7" x14ac:dyDescent="0.25">
      <c r="F205" s="70">
        <v>204</v>
      </c>
      <c r="G205" s="73">
        <v>4.7350000000000003</v>
      </c>
    </row>
    <row r="206" spans="6:7" x14ac:dyDescent="0.25">
      <c r="F206" s="70">
        <v>205</v>
      </c>
      <c r="G206" s="73">
        <v>4.7309999999999999</v>
      </c>
    </row>
    <row r="207" spans="6:7" x14ac:dyDescent="0.25">
      <c r="F207" s="70">
        <v>206</v>
      </c>
      <c r="G207" s="73">
        <v>4.7229999999999999</v>
      </c>
    </row>
    <row r="208" spans="6:7" x14ac:dyDescent="0.25">
      <c r="F208" s="70">
        <v>207</v>
      </c>
      <c r="G208" s="73">
        <v>4.718</v>
      </c>
    </row>
    <row r="209" spans="6:7" x14ac:dyDescent="0.25">
      <c r="F209" s="70">
        <v>208</v>
      </c>
      <c r="G209" s="73">
        <v>4.6669999999999998</v>
      </c>
    </row>
    <row r="210" spans="6:7" x14ac:dyDescent="0.25">
      <c r="F210" s="70">
        <v>209</v>
      </c>
      <c r="G210" s="73">
        <v>4.6360000000000001</v>
      </c>
    </row>
    <row r="211" spans="6:7" x14ac:dyDescent="0.25">
      <c r="F211" s="70">
        <v>210</v>
      </c>
      <c r="G211" s="73">
        <v>4.6070000000000002</v>
      </c>
    </row>
    <row r="212" spans="6:7" x14ac:dyDescent="0.25">
      <c r="F212" s="70">
        <v>211</v>
      </c>
      <c r="G212" s="73">
        <v>4.5890000000000004</v>
      </c>
    </row>
    <row r="213" spans="6:7" x14ac:dyDescent="0.25">
      <c r="F213" s="70">
        <v>212</v>
      </c>
      <c r="G213" s="73">
        <v>4.5339999999999998</v>
      </c>
    </row>
    <row r="214" spans="6:7" x14ac:dyDescent="0.25">
      <c r="F214" s="70">
        <v>213</v>
      </c>
      <c r="G214" s="73">
        <v>4.5369999999999999</v>
      </c>
    </row>
    <row r="215" spans="6:7" x14ac:dyDescent="0.25">
      <c r="F215" s="70">
        <v>214</v>
      </c>
      <c r="G215" s="73">
        <v>4.5449999999999999</v>
      </c>
    </row>
    <row r="216" spans="6:7" x14ac:dyDescent="0.25">
      <c r="F216" s="70">
        <v>215</v>
      </c>
      <c r="G216" s="73">
        <v>4.54</v>
      </c>
    </row>
    <row r="217" spans="6:7" x14ac:dyDescent="0.25">
      <c r="F217" s="70">
        <v>216</v>
      </c>
      <c r="G217" s="73">
        <v>4.5380000000000003</v>
      </c>
    </row>
    <row r="218" spans="6:7" x14ac:dyDescent="0.25">
      <c r="F218" s="70">
        <v>217</v>
      </c>
      <c r="G218" s="73">
        <v>4.5170000000000003</v>
      </c>
    </row>
    <row r="219" spans="6:7" x14ac:dyDescent="0.25">
      <c r="F219" s="70">
        <v>218</v>
      </c>
      <c r="G219" s="73">
        <v>4.5069999999999997</v>
      </c>
    </row>
    <row r="220" spans="6:7" x14ac:dyDescent="0.25">
      <c r="F220" s="70">
        <v>219</v>
      </c>
      <c r="G220" s="73">
        <v>4.5010000000000003</v>
      </c>
    </row>
    <row r="221" spans="6:7" x14ac:dyDescent="0.25">
      <c r="F221" s="70">
        <v>220</v>
      </c>
      <c r="G221" s="73">
        <v>4.516</v>
      </c>
    </row>
    <row r="222" spans="6:7" x14ac:dyDescent="0.25">
      <c r="F222" s="70">
        <v>221</v>
      </c>
      <c r="G222" s="73">
        <v>4.5030000000000001</v>
      </c>
    </row>
    <row r="223" spans="6:7" x14ac:dyDescent="0.25">
      <c r="F223" s="70">
        <v>222</v>
      </c>
      <c r="G223" s="73">
        <v>4.5010000000000003</v>
      </c>
    </row>
    <row r="224" spans="6:7" x14ac:dyDescent="0.25">
      <c r="F224" s="70">
        <v>223</v>
      </c>
      <c r="G224" s="73">
        <v>4.4980000000000002</v>
      </c>
    </row>
    <row r="225" spans="6:7" x14ac:dyDescent="0.25">
      <c r="F225" s="70">
        <v>224</v>
      </c>
      <c r="G225" s="73">
        <v>4.4960000000000004</v>
      </c>
    </row>
    <row r="226" spans="6:7" x14ac:dyDescent="0.25">
      <c r="F226" s="70">
        <v>225</v>
      </c>
      <c r="G226" s="73">
        <v>4.4969999999999999</v>
      </c>
    </row>
    <row r="227" spans="6:7" x14ac:dyDescent="0.25">
      <c r="F227" s="70">
        <v>226</v>
      </c>
      <c r="G227" s="73">
        <v>4.4939999999999998</v>
      </c>
    </row>
    <row r="228" spans="6:7" x14ac:dyDescent="0.25">
      <c r="F228" s="70">
        <v>227</v>
      </c>
      <c r="G228" s="73">
        <v>4.4770000000000003</v>
      </c>
    </row>
    <row r="229" spans="6:7" x14ac:dyDescent="0.25">
      <c r="F229" s="70">
        <v>228</v>
      </c>
      <c r="G229" s="73">
        <v>4.4779999999999998</v>
      </c>
    </row>
    <row r="230" spans="6:7" x14ac:dyDescent="0.25">
      <c r="F230" s="70">
        <v>229</v>
      </c>
      <c r="G230" s="73">
        <v>4.4729999999999999</v>
      </c>
    </row>
    <row r="231" spans="6:7" x14ac:dyDescent="0.25">
      <c r="F231" s="70">
        <v>230</v>
      </c>
      <c r="G231" s="73">
        <v>4.4690000000000003</v>
      </c>
    </row>
    <row r="232" spans="6:7" x14ac:dyDescent="0.25">
      <c r="F232" s="70">
        <v>231</v>
      </c>
      <c r="G232" s="73">
        <v>4.4690000000000003</v>
      </c>
    </row>
    <row r="233" spans="6:7" x14ac:dyDescent="0.25">
      <c r="F233" s="70">
        <v>232</v>
      </c>
      <c r="G233" s="73">
        <v>4.468</v>
      </c>
    </row>
    <row r="234" spans="6:7" x14ac:dyDescent="0.25">
      <c r="F234" s="70">
        <v>233</v>
      </c>
      <c r="G234" s="73">
        <v>4.4660000000000002</v>
      </c>
    </row>
    <row r="235" spans="6:7" x14ac:dyDescent="0.25">
      <c r="F235" s="70">
        <v>234</v>
      </c>
      <c r="G235" s="73">
        <v>4.4690000000000003</v>
      </c>
    </row>
    <row r="236" spans="6:7" x14ac:dyDescent="0.25">
      <c r="F236" s="70">
        <v>235</v>
      </c>
      <c r="G236" s="73">
        <v>4.4660000000000002</v>
      </c>
    </row>
    <row r="237" spans="6:7" x14ac:dyDescent="0.25">
      <c r="F237" s="70">
        <v>236</v>
      </c>
      <c r="G237" s="73">
        <v>4.46</v>
      </c>
    </row>
    <row r="238" spans="6:7" x14ac:dyDescent="0.25">
      <c r="F238" s="70">
        <v>237</v>
      </c>
      <c r="G238" s="73">
        <v>4.4509999999999996</v>
      </c>
    </row>
    <row r="239" spans="6:7" x14ac:dyDescent="0.25">
      <c r="F239" s="70">
        <v>238</v>
      </c>
      <c r="G239" s="73">
        <v>4.452</v>
      </c>
    </row>
    <row r="240" spans="6:7" x14ac:dyDescent="0.25">
      <c r="F240" s="70">
        <v>239</v>
      </c>
      <c r="G240" s="73">
        <v>4.4509999999999996</v>
      </c>
    </row>
    <row r="241" spans="1:7" x14ac:dyDescent="0.25">
      <c r="F241" s="70">
        <v>240</v>
      </c>
      <c r="G241" s="73">
        <v>4.4530000000000003</v>
      </c>
    </row>
    <row r="242" spans="1:7" x14ac:dyDescent="0.25">
      <c r="F242" s="70">
        <v>241</v>
      </c>
      <c r="G242" s="73">
        <v>4.4480000000000004</v>
      </c>
    </row>
    <row r="243" spans="1:7" x14ac:dyDescent="0.25">
      <c r="F243" s="70">
        <v>242</v>
      </c>
      <c r="G243" s="73">
        <v>4.4470000000000001</v>
      </c>
    </row>
    <row r="244" spans="1:7" x14ac:dyDescent="0.25">
      <c r="F244" s="70">
        <v>242.6</v>
      </c>
      <c r="G244" s="73">
        <v>4.4470000000000001</v>
      </c>
    </row>
    <row r="245" spans="1:7" x14ac:dyDescent="0.25">
      <c r="A245" s="70">
        <v>2</v>
      </c>
      <c r="B245" s="71">
        <v>36797</v>
      </c>
      <c r="C245" s="72">
        <v>70.002300000000005</v>
      </c>
      <c r="D245" s="72">
        <v>33.495016669999998</v>
      </c>
      <c r="E245" s="70">
        <v>146</v>
      </c>
      <c r="F245" s="70">
        <v>1</v>
      </c>
      <c r="G245" s="73">
        <v>8.0109999999999992</v>
      </c>
    </row>
    <row r="246" spans="1:7" x14ac:dyDescent="0.25">
      <c r="F246" s="70">
        <v>2</v>
      </c>
      <c r="G246" s="73">
        <v>7.992</v>
      </c>
    </row>
    <row r="247" spans="1:7" x14ac:dyDescent="0.25">
      <c r="F247" s="70">
        <v>3</v>
      </c>
      <c r="G247" s="73">
        <v>7.9889999999999999</v>
      </c>
    </row>
    <row r="248" spans="1:7" x14ac:dyDescent="0.25">
      <c r="F248" s="70">
        <v>4</v>
      </c>
      <c r="G248" s="73">
        <v>7.99</v>
      </c>
    </row>
    <row r="249" spans="1:7" x14ac:dyDescent="0.25">
      <c r="F249" s="70">
        <v>5</v>
      </c>
      <c r="G249" s="73">
        <v>7.99</v>
      </c>
    </row>
    <row r="250" spans="1:7" x14ac:dyDescent="0.25">
      <c r="F250" s="70">
        <v>6</v>
      </c>
      <c r="G250" s="73">
        <v>7.9889999999999999</v>
      </c>
    </row>
    <row r="251" spans="1:7" x14ac:dyDescent="0.25">
      <c r="F251" s="70">
        <v>7</v>
      </c>
      <c r="G251" s="73">
        <v>7.9939999999999998</v>
      </c>
    </row>
    <row r="252" spans="1:7" x14ac:dyDescent="0.25">
      <c r="F252" s="70">
        <v>8</v>
      </c>
      <c r="G252" s="73">
        <v>7.9889999999999999</v>
      </c>
    </row>
    <row r="253" spans="1:7" x14ac:dyDescent="0.25">
      <c r="F253" s="70">
        <v>9</v>
      </c>
      <c r="G253" s="73">
        <v>7.99</v>
      </c>
    </row>
    <row r="254" spans="1:7" x14ac:dyDescent="0.25">
      <c r="F254" s="70">
        <v>10</v>
      </c>
      <c r="G254" s="73">
        <v>7.9870000000000001</v>
      </c>
    </row>
    <row r="255" spans="1:7" x14ac:dyDescent="0.25">
      <c r="F255" s="70">
        <v>11</v>
      </c>
      <c r="G255" s="73">
        <v>7.9870000000000001</v>
      </c>
    </row>
    <row r="256" spans="1:7" x14ac:dyDescent="0.25">
      <c r="F256" s="70">
        <v>12</v>
      </c>
      <c r="G256" s="73">
        <v>7.9960000000000004</v>
      </c>
    </row>
    <row r="257" spans="6:7" x14ac:dyDescent="0.25">
      <c r="F257" s="70">
        <v>13</v>
      </c>
      <c r="G257" s="73">
        <v>7.9859999999999998</v>
      </c>
    </row>
    <row r="258" spans="6:7" x14ac:dyDescent="0.25">
      <c r="F258" s="70">
        <v>14</v>
      </c>
      <c r="G258" s="73">
        <v>7.9870000000000001</v>
      </c>
    </row>
    <row r="259" spans="6:7" x14ac:dyDescent="0.25">
      <c r="F259" s="70">
        <v>15</v>
      </c>
      <c r="G259" s="73">
        <v>7.9870000000000001</v>
      </c>
    </row>
    <row r="260" spans="6:7" x14ac:dyDescent="0.25">
      <c r="F260" s="70">
        <v>16</v>
      </c>
      <c r="G260" s="73">
        <v>7.9909999999999997</v>
      </c>
    </row>
    <row r="261" spans="6:7" x14ac:dyDescent="0.25">
      <c r="F261" s="70">
        <v>17</v>
      </c>
      <c r="G261" s="73">
        <v>7.9909999999999997</v>
      </c>
    </row>
    <row r="262" spans="6:7" x14ac:dyDescent="0.25">
      <c r="F262" s="70">
        <v>18</v>
      </c>
      <c r="G262" s="73">
        <v>7.9880000000000004</v>
      </c>
    </row>
    <row r="263" spans="6:7" x14ac:dyDescent="0.25">
      <c r="F263" s="70">
        <v>19</v>
      </c>
      <c r="G263" s="73">
        <v>7.9939999999999998</v>
      </c>
    </row>
    <row r="264" spans="6:7" x14ac:dyDescent="0.25">
      <c r="F264" s="70">
        <v>20</v>
      </c>
      <c r="G264" s="73">
        <v>7.9870000000000001</v>
      </c>
    </row>
    <row r="265" spans="6:7" x14ac:dyDescent="0.25">
      <c r="F265" s="70">
        <v>21</v>
      </c>
      <c r="G265" s="73">
        <v>7.9870000000000001</v>
      </c>
    </row>
    <row r="266" spans="6:7" x14ac:dyDescent="0.25">
      <c r="F266" s="70">
        <v>22</v>
      </c>
      <c r="G266" s="73">
        <v>7.9880000000000004</v>
      </c>
    </row>
    <row r="267" spans="6:7" x14ac:dyDescent="0.25">
      <c r="F267" s="70">
        <v>23</v>
      </c>
      <c r="G267" s="73">
        <v>7.9880000000000004</v>
      </c>
    </row>
    <row r="268" spans="6:7" x14ac:dyDescent="0.25">
      <c r="F268" s="70">
        <v>24</v>
      </c>
      <c r="G268" s="73">
        <v>7.9889999999999999</v>
      </c>
    </row>
    <row r="269" spans="6:7" x14ac:dyDescent="0.25">
      <c r="F269" s="70">
        <v>25</v>
      </c>
      <c r="G269" s="73">
        <v>7.992</v>
      </c>
    </row>
    <row r="270" spans="6:7" x14ac:dyDescent="0.25">
      <c r="F270" s="70">
        <v>26</v>
      </c>
      <c r="G270" s="73">
        <v>7.9969999999999999</v>
      </c>
    </row>
    <row r="271" spans="6:7" x14ac:dyDescent="0.25">
      <c r="F271" s="70">
        <v>27</v>
      </c>
      <c r="G271" s="73">
        <v>7.9930000000000003</v>
      </c>
    </row>
    <row r="272" spans="6:7" x14ac:dyDescent="0.25">
      <c r="F272" s="70">
        <v>28</v>
      </c>
      <c r="G272" s="73">
        <v>7.9909999999999997</v>
      </c>
    </row>
    <row r="273" spans="6:7" x14ac:dyDescent="0.25">
      <c r="F273" s="70">
        <v>29</v>
      </c>
      <c r="G273" s="73">
        <v>7.9889999999999999</v>
      </c>
    </row>
    <row r="274" spans="6:7" x14ac:dyDescent="0.25">
      <c r="F274" s="70">
        <v>30</v>
      </c>
      <c r="G274" s="73">
        <v>7.992</v>
      </c>
    </row>
    <row r="275" spans="6:7" x14ac:dyDescent="0.25">
      <c r="F275" s="70">
        <v>31</v>
      </c>
      <c r="G275" s="73">
        <v>7.992</v>
      </c>
    </row>
    <row r="276" spans="6:7" x14ac:dyDescent="0.25">
      <c r="F276" s="70">
        <v>32</v>
      </c>
      <c r="G276" s="73">
        <v>7.9889999999999999</v>
      </c>
    </row>
    <row r="277" spans="6:7" x14ac:dyDescent="0.25">
      <c r="F277" s="70">
        <v>33</v>
      </c>
      <c r="G277" s="73">
        <v>7.9889999999999999</v>
      </c>
    </row>
    <row r="278" spans="6:7" x14ac:dyDescent="0.25">
      <c r="F278" s="70">
        <v>34</v>
      </c>
      <c r="G278" s="73">
        <v>7.992</v>
      </c>
    </row>
    <row r="279" spans="6:7" x14ac:dyDescent="0.25">
      <c r="F279" s="70">
        <v>35</v>
      </c>
      <c r="G279" s="73">
        <v>7.9889999999999999</v>
      </c>
    </row>
    <row r="280" spans="6:7" x14ac:dyDescent="0.25">
      <c r="F280" s="70">
        <v>36</v>
      </c>
      <c r="G280" s="73">
        <v>7.9930000000000003</v>
      </c>
    </row>
    <row r="281" spans="6:7" x14ac:dyDescent="0.25">
      <c r="F281" s="70">
        <v>37</v>
      </c>
      <c r="G281" s="73">
        <v>7.992</v>
      </c>
    </row>
    <row r="282" spans="6:7" x14ac:dyDescent="0.25">
      <c r="F282" s="70">
        <v>38</v>
      </c>
      <c r="G282" s="73">
        <v>7.9960000000000004</v>
      </c>
    </row>
    <row r="283" spans="6:7" x14ac:dyDescent="0.25">
      <c r="F283" s="70">
        <v>39</v>
      </c>
      <c r="G283" s="73">
        <v>7.9889999999999999</v>
      </c>
    </row>
    <row r="284" spans="6:7" x14ac:dyDescent="0.25">
      <c r="F284" s="70">
        <v>40</v>
      </c>
      <c r="G284" s="73">
        <v>7.9909999999999997</v>
      </c>
    </row>
    <row r="285" spans="6:7" x14ac:dyDescent="0.25">
      <c r="F285" s="70">
        <v>41</v>
      </c>
      <c r="G285" s="73">
        <v>7.9930000000000003</v>
      </c>
    </row>
    <row r="286" spans="6:7" x14ac:dyDescent="0.25">
      <c r="F286" s="70">
        <v>42</v>
      </c>
      <c r="G286" s="73">
        <v>7.9960000000000004</v>
      </c>
    </row>
    <row r="287" spans="6:7" x14ac:dyDescent="0.25">
      <c r="F287" s="70">
        <v>43</v>
      </c>
      <c r="G287" s="73">
        <v>7.9930000000000003</v>
      </c>
    </row>
    <row r="288" spans="6:7" x14ac:dyDescent="0.25">
      <c r="F288" s="70">
        <v>44</v>
      </c>
      <c r="G288" s="73">
        <v>7.9930000000000003</v>
      </c>
    </row>
    <row r="289" spans="6:7" x14ac:dyDescent="0.25">
      <c r="F289" s="70">
        <v>45</v>
      </c>
      <c r="G289" s="73">
        <v>7.992</v>
      </c>
    </row>
    <row r="290" spans="6:7" x14ac:dyDescent="0.25">
      <c r="F290" s="70">
        <v>46</v>
      </c>
      <c r="G290" s="73">
        <v>7.992</v>
      </c>
    </row>
    <row r="291" spans="6:7" x14ac:dyDescent="0.25">
      <c r="F291" s="70">
        <v>47</v>
      </c>
      <c r="G291" s="73">
        <v>7.9909999999999997</v>
      </c>
    </row>
    <row r="292" spans="6:7" x14ac:dyDescent="0.25">
      <c r="F292" s="70">
        <v>48</v>
      </c>
      <c r="G292" s="73">
        <v>7.9960000000000004</v>
      </c>
    </row>
    <row r="293" spans="6:7" x14ac:dyDescent="0.25">
      <c r="F293" s="70">
        <v>49</v>
      </c>
      <c r="G293" s="73">
        <v>7.9939999999999998</v>
      </c>
    </row>
    <row r="294" spans="6:7" x14ac:dyDescent="0.25">
      <c r="F294" s="70">
        <v>50</v>
      </c>
      <c r="G294" s="73">
        <v>7.9930000000000003</v>
      </c>
    </row>
    <row r="295" spans="6:7" x14ac:dyDescent="0.25">
      <c r="F295" s="70">
        <v>51</v>
      </c>
      <c r="G295" s="73">
        <v>7.9939999999999998</v>
      </c>
    </row>
    <row r="296" spans="6:7" x14ac:dyDescent="0.25">
      <c r="F296" s="70">
        <v>52</v>
      </c>
      <c r="G296" s="73">
        <v>7.9939999999999998</v>
      </c>
    </row>
    <row r="297" spans="6:7" x14ac:dyDescent="0.25">
      <c r="F297" s="70">
        <v>53</v>
      </c>
      <c r="G297" s="73">
        <v>7.9909999999999997</v>
      </c>
    </row>
    <row r="298" spans="6:7" x14ac:dyDescent="0.25">
      <c r="F298" s="70">
        <v>54</v>
      </c>
      <c r="G298" s="73">
        <v>7.99</v>
      </c>
    </row>
    <row r="299" spans="6:7" x14ac:dyDescent="0.25">
      <c r="F299" s="70">
        <v>55</v>
      </c>
      <c r="G299" s="73">
        <v>7.992</v>
      </c>
    </row>
    <row r="300" spans="6:7" x14ac:dyDescent="0.25">
      <c r="F300" s="70">
        <v>56</v>
      </c>
      <c r="G300" s="73">
        <v>7.9809999999999999</v>
      </c>
    </row>
    <row r="301" spans="6:7" x14ac:dyDescent="0.25">
      <c r="F301" s="70">
        <v>57</v>
      </c>
      <c r="G301" s="73">
        <v>7.9279999999999999</v>
      </c>
    </row>
    <row r="302" spans="6:7" x14ac:dyDescent="0.25">
      <c r="F302" s="70">
        <v>58</v>
      </c>
      <c r="G302" s="73">
        <v>7.4059999999999997</v>
      </c>
    </row>
    <row r="303" spans="6:7" x14ac:dyDescent="0.25">
      <c r="F303" s="70">
        <v>59</v>
      </c>
      <c r="G303" s="73">
        <v>7.3780000000000001</v>
      </c>
    </row>
    <row r="304" spans="6:7" x14ac:dyDescent="0.25">
      <c r="F304" s="70">
        <v>60</v>
      </c>
      <c r="G304" s="73">
        <v>6.5880000000000001</v>
      </c>
    </row>
    <row r="305" spans="6:7" x14ac:dyDescent="0.25">
      <c r="F305" s="70">
        <v>61</v>
      </c>
      <c r="G305" s="73">
        <v>6.8410000000000002</v>
      </c>
    </row>
    <row r="306" spans="6:7" x14ac:dyDescent="0.25">
      <c r="F306" s="70">
        <v>62</v>
      </c>
      <c r="G306" s="73">
        <v>6.4290000000000003</v>
      </c>
    </row>
    <row r="307" spans="6:7" x14ac:dyDescent="0.25">
      <c r="F307" s="70">
        <v>63</v>
      </c>
      <c r="G307" s="73">
        <v>6.4020000000000001</v>
      </c>
    </row>
    <row r="308" spans="6:7" x14ac:dyDescent="0.25">
      <c r="F308" s="70">
        <v>64</v>
      </c>
      <c r="G308" s="73">
        <v>6.22</v>
      </c>
    </row>
    <row r="309" spans="6:7" x14ac:dyDescent="0.25">
      <c r="F309" s="70">
        <v>65</v>
      </c>
      <c r="G309" s="73">
        <v>6.0010000000000003</v>
      </c>
    </row>
    <row r="310" spans="6:7" x14ac:dyDescent="0.25">
      <c r="F310" s="70">
        <v>66</v>
      </c>
      <c r="G310" s="73">
        <v>6.1269999999999998</v>
      </c>
    </row>
    <row r="311" spans="6:7" x14ac:dyDescent="0.25">
      <c r="F311" s="70">
        <v>67</v>
      </c>
      <c r="G311" s="73">
        <v>5.9720000000000004</v>
      </c>
    </row>
    <row r="312" spans="6:7" x14ac:dyDescent="0.25">
      <c r="F312" s="70">
        <v>68</v>
      </c>
      <c r="G312" s="73">
        <v>5.899</v>
      </c>
    </row>
    <row r="313" spans="6:7" x14ac:dyDescent="0.25">
      <c r="F313" s="70">
        <v>69</v>
      </c>
      <c r="G313" s="73">
        <v>5.8559999999999999</v>
      </c>
    </row>
    <row r="314" spans="6:7" x14ac:dyDescent="0.25">
      <c r="F314" s="70">
        <v>70</v>
      </c>
      <c r="G314" s="73">
        <v>5.8369999999999997</v>
      </c>
    </row>
    <row r="315" spans="6:7" x14ac:dyDescent="0.25">
      <c r="F315" s="70">
        <v>71</v>
      </c>
      <c r="G315" s="73">
        <v>5.7279999999999998</v>
      </c>
    </row>
    <row r="316" spans="6:7" x14ac:dyDescent="0.25">
      <c r="F316" s="70">
        <v>72</v>
      </c>
      <c r="G316" s="73">
        <v>5.6769999999999996</v>
      </c>
    </row>
    <row r="317" spans="6:7" x14ac:dyDescent="0.25">
      <c r="F317" s="70">
        <v>73</v>
      </c>
      <c r="G317" s="73">
        <v>5.5970000000000004</v>
      </c>
    </row>
    <row r="318" spans="6:7" x14ac:dyDescent="0.25">
      <c r="F318" s="70">
        <v>74</v>
      </c>
      <c r="G318" s="73">
        <v>5.6050000000000004</v>
      </c>
    </row>
    <row r="319" spans="6:7" x14ac:dyDescent="0.25">
      <c r="F319" s="70">
        <v>75</v>
      </c>
      <c r="G319" s="73">
        <v>5.55</v>
      </c>
    </row>
    <row r="320" spans="6:7" x14ac:dyDescent="0.25">
      <c r="F320" s="70">
        <v>76</v>
      </c>
      <c r="G320" s="73">
        <v>5.5449999999999999</v>
      </c>
    </row>
    <row r="321" spans="6:7" x14ac:dyDescent="0.25">
      <c r="F321" s="70">
        <v>77</v>
      </c>
      <c r="G321" s="73">
        <v>5.5389999999999997</v>
      </c>
    </row>
    <row r="322" spans="6:7" x14ac:dyDescent="0.25">
      <c r="F322" s="70">
        <v>78</v>
      </c>
      <c r="G322" s="73">
        <v>5.524</v>
      </c>
    </row>
    <row r="323" spans="6:7" x14ac:dyDescent="0.25">
      <c r="F323" s="70">
        <v>79</v>
      </c>
      <c r="G323" s="73">
        <v>5.4779999999999998</v>
      </c>
    </row>
    <row r="324" spans="6:7" x14ac:dyDescent="0.25">
      <c r="F324" s="70">
        <v>80</v>
      </c>
      <c r="G324" s="73">
        <v>5.4530000000000003</v>
      </c>
    </row>
    <row r="325" spans="6:7" x14ac:dyDescent="0.25">
      <c r="F325" s="70">
        <v>81</v>
      </c>
      <c r="G325" s="73">
        <v>5.42</v>
      </c>
    </row>
    <row r="326" spans="6:7" x14ac:dyDescent="0.25">
      <c r="F326" s="70">
        <v>82</v>
      </c>
      <c r="G326" s="73">
        <v>5.407</v>
      </c>
    </row>
    <row r="327" spans="6:7" x14ac:dyDescent="0.25">
      <c r="F327" s="70">
        <v>83</v>
      </c>
      <c r="G327" s="73">
        <v>5.3869999999999996</v>
      </c>
    </row>
    <row r="328" spans="6:7" x14ac:dyDescent="0.25">
      <c r="F328" s="70">
        <v>84</v>
      </c>
      <c r="G328" s="73">
        <v>5.3369999999999997</v>
      </c>
    </row>
    <row r="329" spans="6:7" x14ac:dyDescent="0.25">
      <c r="F329" s="70">
        <v>85</v>
      </c>
      <c r="G329" s="73">
        <v>5.3360000000000003</v>
      </c>
    </row>
    <row r="330" spans="6:7" x14ac:dyDescent="0.25">
      <c r="F330" s="70">
        <v>86</v>
      </c>
      <c r="G330" s="73">
        <v>5.3390000000000004</v>
      </c>
    </row>
    <row r="331" spans="6:7" x14ac:dyDescent="0.25">
      <c r="F331" s="70">
        <v>87</v>
      </c>
      <c r="G331" s="73">
        <v>5.3330000000000002</v>
      </c>
    </row>
    <row r="332" spans="6:7" x14ac:dyDescent="0.25">
      <c r="F332" s="70">
        <v>88</v>
      </c>
      <c r="G332" s="73">
        <v>5.3339999999999996</v>
      </c>
    </row>
    <row r="333" spans="6:7" x14ac:dyDescent="0.25">
      <c r="F333" s="70">
        <v>89</v>
      </c>
      <c r="G333" s="73">
        <v>5.3330000000000002</v>
      </c>
    </row>
    <row r="334" spans="6:7" x14ac:dyDescent="0.25">
      <c r="F334" s="70">
        <v>90</v>
      </c>
      <c r="G334" s="73">
        <v>5.2779999999999996</v>
      </c>
    </row>
    <row r="335" spans="6:7" x14ac:dyDescent="0.25">
      <c r="F335" s="70">
        <v>91</v>
      </c>
      <c r="G335" s="73">
        <v>5.2690000000000001</v>
      </c>
    </row>
    <row r="336" spans="6:7" x14ac:dyDescent="0.25">
      <c r="F336" s="70">
        <v>92</v>
      </c>
      <c r="G336" s="73">
        <v>5.2619999999999996</v>
      </c>
    </row>
    <row r="337" spans="6:7" x14ac:dyDescent="0.25">
      <c r="F337" s="70">
        <v>93</v>
      </c>
      <c r="G337" s="73">
        <v>5.258</v>
      </c>
    </row>
    <row r="338" spans="6:7" x14ac:dyDescent="0.25">
      <c r="F338" s="70">
        <v>94</v>
      </c>
      <c r="G338" s="73">
        <v>5.2439999999999998</v>
      </c>
    </row>
    <row r="339" spans="6:7" x14ac:dyDescent="0.25">
      <c r="F339" s="70">
        <v>95</v>
      </c>
      <c r="G339" s="73">
        <v>5.242</v>
      </c>
    </row>
    <row r="340" spans="6:7" x14ac:dyDescent="0.25">
      <c r="F340" s="70">
        <v>96</v>
      </c>
      <c r="G340" s="73">
        <v>5.22</v>
      </c>
    </row>
    <row r="341" spans="6:7" x14ac:dyDescent="0.25">
      <c r="F341" s="70">
        <v>97</v>
      </c>
      <c r="G341" s="73">
        <v>5.2309999999999999</v>
      </c>
    </row>
    <row r="342" spans="6:7" x14ac:dyDescent="0.25">
      <c r="F342" s="70">
        <v>98</v>
      </c>
      <c r="G342" s="73">
        <v>5.3019999999999996</v>
      </c>
    </row>
    <row r="343" spans="6:7" x14ac:dyDescent="0.25">
      <c r="F343" s="70">
        <v>99</v>
      </c>
      <c r="G343" s="73">
        <v>5.2869999999999999</v>
      </c>
    </row>
    <row r="344" spans="6:7" x14ac:dyDescent="0.25">
      <c r="F344" s="70">
        <v>100</v>
      </c>
      <c r="G344" s="73">
        <v>5.2249999999999996</v>
      </c>
    </row>
    <row r="345" spans="6:7" x14ac:dyDescent="0.25">
      <c r="F345" s="70">
        <v>101</v>
      </c>
      <c r="G345" s="73">
        <v>5.1970000000000001</v>
      </c>
    </row>
    <row r="346" spans="6:7" x14ac:dyDescent="0.25">
      <c r="F346" s="70">
        <v>102</v>
      </c>
      <c r="G346" s="73">
        <v>5.1100000000000003</v>
      </c>
    </row>
    <row r="347" spans="6:7" x14ac:dyDescent="0.25">
      <c r="F347" s="70">
        <v>103</v>
      </c>
      <c r="G347" s="73">
        <v>5.0979999999999999</v>
      </c>
    </row>
    <row r="348" spans="6:7" x14ac:dyDescent="0.25">
      <c r="F348" s="70">
        <v>104</v>
      </c>
      <c r="G348" s="73">
        <v>5.085</v>
      </c>
    </row>
    <row r="349" spans="6:7" x14ac:dyDescent="0.25">
      <c r="F349" s="70">
        <v>105</v>
      </c>
      <c r="G349" s="73">
        <v>5.0869999999999997</v>
      </c>
    </row>
    <row r="350" spans="6:7" x14ac:dyDescent="0.25">
      <c r="F350" s="70">
        <v>106</v>
      </c>
      <c r="G350" s="73">
        <v>5.0739999999999998</v>
      </c>
    </row>
    <row r="351" spans="6:7" x14ac:dyDescent="0.25">
      <c r="F351" s="70">
        <v>107</v>
      </c>
      <c r="G351" s="73">
        <v>5.0759999999999996</v>
      </c>
    </row>
    <row r="352" spans="6:7" x14ac:dyDescent="0.25">
      <c r="F352" s="70">
        <v>108</v>
      </c>
      <c r="G352" s="73">
        <v>5.0730000000000004</v>
      </c>
    </row>
    <row r="353" spans="6:7" x14ac:dyDescent="0.25">
      <c r="F353" s="70">
        <v>109</v>
      </c>
      <c r="G353" s="73">
        <v>5.165</v>
      </c>
    </row>
    <row r="354" spans="6:7" x14ac:dyDescent="0.25">
      <c r="F354" s="70">
        <v>110</v>
      </c>
      <c r="G354" s="73">
        <v>5.2030000000000003</v>
      </c>
    </row>
    <row r="355" spans="6:7" x14ac:dyDescent="0.25">
      <c r="F355" s="70">
        <v>111</v>
      </c>
      <c r="G355" s="73">
        <v>5.2389999999999999</v>
      </c>
    </row>
    <row r="356" spans="6:7" x14ac:dyDescent="0.25">
      <c r="F356" s="70">
        <v>112</v>
      </c>
      <c r="G356" s="73">
        <v>5.2530000000000001</v>
      </c>
    </row>
    <row r="357" spans="6:7" x14ac:dyDescent="0.25">
      <c r="F357" s="70">
        <v>113</v>
      </c>
      <c r="G357" s="73">
        <v>5.2610000000000001</v>
      </c>
    </row>
    <row r="358" spans="6:7" x14ac:dyDescent="0.25">
      <c r="F358" s="70">
        <v>114</v>
      </c>
      <c r="G358" s="73">
        <v>5.2510000000000003</v>
      </c>
    </row>
    <row r="359" spans="6:7" x14ac:dyDescent="0.25">
      <c r="F359" s="70">
        <v>115</v>
      </c>
      <c r="G359" s="73">
        <v>5.2450000000000001</v>
      </c>
    </row>
    <row r="360" spans="6:7" x14ac:dyDescent="0.25">
      <c r="F360" s="70">
        <v>116</v>
      </c>
      <c r="G360" s="73">
        <v>5.24</v>
      </c>
    </row>
    <row r="361" spans="6:7" x14ac:dyDescent="0.25">
      <c r="F361" s="70">
        <v>117</v>
      </c>
      <c r="G361" s="73">
        <v>5.2160000000000002</v>
      </c>
    </row>
    <row r="362" spans="6:7" x14ac:dyDescent="0.25">
      <c r="F362" s="70">
        <v>118</v>
      </c>
      <c r="G362" s="73">
        <v>5.2060000000000004</v>
      </c>
    </row>
    <row r="363" spans="6:7" x14ac:dyDescent="0.25">
      <c r="F363" s="70">
        <v>119</v>
      </c>
      <c r="G363" s="73">
        <v>5.1890000000000001</v>
      </c>
    </row>
    <row r="364" spans="6:7" x14ac:dyDescent="0.25">
      <c r="F364" s="70">
        <v>120</v>
      </c>
      <c r="G364" s="73">
        <v>5.1829999999999998</v>
      </c>
    </row>
    <row r="365" spans="6:7" x14ac:dyDescent="0.25">
      <c r="F365" s="70">
        <v>121</v>
      </c>
      <c r="G365" s="73">
        <v>5.1769999999999996</v>
      </c>
    </row>
    <row r="366" spans="6:7" x14ac:dyDescent="0.25">
      <c r="F366" s="70">
        <v>122</v>
      </c>
      <c r="G366" s="73">
        <v>5.1420000000000003</v>
      </c>
    </row>
    <row r="367" spans="6:7" x14ac:dyDescent="0.25">
      <c r="F367" s="70">
        <v>123</v>
      </c>
      <c r="G367" s="73">
        <v>5.1310000000000002</v>
      </c>
    </row>
    <row r="368" spans="6:7" x14ac:dyDescent="0.25">
      <c r="F368" s="70">
        <v>124</v>
      </c>
      <c r="G368" s="73">
        <v>5.1260000000000003</v>
      </c>
    </row>
    <row r="369" spans="1:7" x14ac:dyDescent="0.25">
      <c r="F369" s="70">
        <v>125</v>
      </c>
      <c r="G369" s="73">
        <v>5.1180000000000003</v>
      </c>
    </row>
    <row r="370" spans="1:7" x14ac:dyDescent="0.25">
      <c r="F370" s="70">
        <v>126</v>
      </c>
      <c r="G370" s="73">
        <v>5.1130000000000004</v>
      </c>
    </row>
    <row r="371" spans="1:7" x14ac:dyDescent="0.25">
      <c r="F371" s="70">
        <v>127</v>
      </c>
      <c r="G371" s="73">
        <v>5.1020000000000003</v>
      </c>
    </row>
    <row r="372" spans="1:7" x14ac:dyDescent="0.25">
      <c r="F372" s="70">
        <v>128</v>
      </c>
      <c r="G372" s="73">
        <v>5.0869999999999997</v>
      </c>
    </row>
    <row r="373" spans="1:7" x14ac:dyDescent="0.25">
      <c r="F373" s="70">
        <v>129</v>
      </c>
      <c r="G373" s="73">
        <v>5.077</v>
      </c>
    </row>
    <row r="374" spans="1:7" x14ac:dyDescent="0.25">
      <c r="F374" s="70">
        <v>130</v>
      </c>
      <c r="G374" s="73">
        <v>5.0759999999999996</v>
      </c>
    </row>
    <row r="375" spans="1:7" x14ac:dyDescent="0.25">
      <c r="F375" s="70">
        <v>131</v>
      </c>
      <c r="G375" s="73">
        <v>5.0759999999999996</v>
      </c>
    </row>
    <row r="376" spans="1:7" x14ac:dyDescent="0.25">
      <c r="F376" s="70">
        <v>132</v>
      </c>
      <c r="G376" s="73">
        <v>5.0759999999999996</v>
      </c>
    </row>
    <row r="377" spans="1:7" x14ac:dyDescent="0.25">
      <c r="F377" s="70">
        <v>132.19999999999999</v>
      </c>
      <c r="G377" s="73">
        <v>5.0750000000000002</v>
      </c>
    </row>
    <row r="378" spans="1:7" x14ac:dyDescent="0.25">
      <c r="A378" s="70">
        <v>3</v>
      </c>
      <c r="B378" s="71">
        <v>36797</v>
      </c>
      <c r="C378" s="72">
        <v>70.500683330000001</v>
      </c>
      <c r="D378" s="72">
        <v>33.525966670000003</v>
      </c>
      <c r="E378" s="70">
        <v>241</v>
      </c>
      <c r="F378" s="70">
        <v>1</v>
      </c>
      <c r="G378" s="73">
        <v>7.9450000000000003</v>
      </c>
    </row>
    <row r="379" spans="1:7" x14ac:dyDescent="0.25">
      <c r="F379" s="70">
        <v>2</v>
      </c>
      <c r="G379" s="73">
        <v>7.9539999999999997</v>
      </c>
    </row>
    <row r="380" spans="1:7" x14ac:dyDescent="0.25">
      <c r="F380" s="70">
        <v>3</v>
      </c>
      <c r="G380" s="73">
        <v>7.95</v>
      </c>
    </row>
    <row r="381" spans="1:7" x14ac:dyDescent="0.25">
      <c r="F381" s="70">
        <v>4</v>
      </c>
      <c r="G381" s="73">
        <v>7.9480000000000004</v>
      </c>
    </row>
    <row r="382" spans="1:7" x14ac:dyDescent="0.25">
      <c r="F382" s="70">
        <v>5</v>
      </c>
      <c r="G382" s="73">
        <v>7.9470000000000001</v>
      </c>
    </row>
    <row r="383" spans="1:7" x14ac:dyDescent="0.25">
      <c r="F383" s="70">
        <v>6</v>
      </c>
      <c r="G383" s="73">
        <v>7.9480000000000004</v>
      </c>
    </row>
    <row r="384" spans="1:7" x14ac:dyDescent="0.25">
      <c r="F384" s="70">
        <v>7</v>
      </c>
      <c r="G384" s="73">
        <v>7.95</v>
      </c>
    </row>
    <row r="385" spans="6:7" x14ac:dyDescent="0.25">
      <c r="F385" s="70">
        <v>8</v>
      </c>
      <c r="G385" s="73">
        <v>7.9489999999999998</v>
      </c>
    </row>
    <row r="386" spans="6:7" x14ac:dyDescent="0.25">
      <c r="F386" s="70">
        <v>9</v>
      </c>
      <c r="G386" s="73">
        <v>7.9550000000000001</v>
      </c>
    </row>
    <row r="387" spans="6:7" x14ac:dyDescent="0.25">
      <c r="F387" s="70">
        <v>10</v>
      </c>
      <c r="G387" s="73">
        <v>7.96</v>
      </c>
    </row>
    <row r="388" spans="6:7" x14ac:dyDescent="0.25">
      <c r="F388" s="70">
        <v>11</v>
      </c>
      <c r="G388" s="73">
        <v>7.95</v>
      </c>
    </row>
    <row r="389" spans="6:7" x14ac:dyDescent="0.25">
      <c r="F389" s="70">
        <v>12</v>
      </c>
      <c r="G389" s="73">
        <v>7.95</v>
      </c>
    </row>
    <row r="390" spans="6:7" x14ac:dyDescent="0.25">
      <c r="F390" s="70">
        <v>13</v>
      </c>
      <c r="G390" s="73">
        <v>7.95</v>
      </c>
    </row>
    <row r="391" spans="6:7" x14ac:dyDescent="0.25">
      <c r="F391" s="70">
        <v>14</v>
      </c>
      <c r="G391" s="73">
        <v>7.9539999999999997</v>
      </c>
    </row>
    <row r="392" spans="6:7" x14ac:dyDescent="0.25">
      <c r="F392" s="70">
        <v>15</v>
      </c>
      <c r="G392" s="73">
        <v>7.95</v>
      </c>
    </row>
    <row r="393" spans="6:7" x14ac:dyDescent="0.25">
      <c r="F393" s="70">
        <v>16</v>
      </c>
      <c r="G393" s="73">
        <v>7.9489999999999998</v>
      </c>
    </row>
    <row r="394" spans="6:7" x14ac:dyDescent="0.25">
      <c r="F394" s="70">
        <v>17</v>
      </c>
      <c r="G394" s="73">
        <v>7.952</v>
      </c>
    </row>
    <row r="395" spans="6:7" x14ac:dyDescent="0.25">
      <c r="F395" s="70">
        <v>18</v>
      </c>
      <c r="G395" s="73">
        <v>7.9509999999999996</v>
      </c>
    </row>
    <row r="396" spans="6:7" x14ac:dyDescent="0.25">
      <c r="F396" s="70">
        <v>19</v>
      </c>
      <c r="G396" s="73">
        <v>7.95</v>
      </c>
    </row>
    <row r="397" spans="6:7" x14ac:dyDescent="0.25">
      <c r="F397" s="70">
        <v>20</v>
      </c>
      <c r="G397" s="73">
        <v>7.9509999999999996</v>
      </c>
    </row>
    <row r="398" spans="6:7" x14ac:dyDescent="0.25">
      <c r="F398" s="70">
        <v>21</v>
      </c>
      <c r="G398" s="73">
        <v>7.9530000000000003</v>
      </c>
    </row>
    <row r="399" spans="6:7" x14ac:dyDescent="0.25">
      <c r="F399" s="70">
        <v>22</v>
      </c>
      <c r="G399" s="73">
        <v>7.95</v>
      </c>
    </row>
    <row r="400" spans="6:7" x14ac:dyDescent="0.25">
      <c r="F400" s="70">
        <v>23</v>
      </c>
      <c r="G400" s="73">
        <v>7.96</v>
      </c>
    </row>
    <row r="401" spans="6:7" x14ac:dyDescent="0.25">
      <c r="F401" s="70">
        <v>24</v>
      </c>
      <c r="G401" s="73">
        <v>7.9480000000000004</v>
      </c>
    </row>
    <row r="402" spans="6:7" x14ac:dyDescent="0.25">
      <c r="F402" s="70">
        <v>25</v>
      </c>
      <c r="G402" s="73">
        <v>7.952</v>
      </c>
    </row>
    <row r="403" spans="6:7" x14ac:dyDescent="0.25">
      <c r="F403" s="70">
        <v>26</v>
      </c>
      <c r="G403" s="73">
        <v>7.9480000000000004</v>
      </c>
    </row>
    <row r="404" spans="6:7" x14ac:dyDescent="0.25">
      <c r="F404" s="70">
        <v>27</v>
      </c>
      <c r="G404" s="73">
        <v>7.9480000000000004</v>
      </c>
    </row>
    <row r="405" spans="6:7" x14ac:dyDescent="0.25">
      <c r="F405" s="70">
        <v>28</v>
      </c>
      <c r="G405" s="73">
        <v>7.9569999999999999</v>
      </c>
    </row>
    <row r="406" spans="6:7" x14ac:dyDescent="0.25">
      <c r="F406" s="70">
        <v>29</v>
      </c>
      <c r="G406" s="73">
        <v>7.9569999999999999</v>
      </c>
    </row>
    <row r="407" spans="6:7" x14ac:dyDescent="0.25">
      <c r="F407" s="70">
        <v>30</v>
      </c>
      <c r="G407" s="73">
        <v>7.9530000000000003</v>
      </c>
    </row>
    <row r="408" spans="6:7" x14ac:dyDescent="0.25">
      <c r="F408" s="70">
        <v>31</v>
      </c>
      <c r="G408" s="73">
        <v>7.95</v>
      </c>
    </row>
    <row r="409" spans="6:7" x14ac:dyDescent="0.25">
      <c r="F409" s="70">
        <v>32</v>
      </c>
      <c r="G409" s="73">
        <v>7.9290000000000003</v>
      </c>
    </row>
    <row r="410" spans="6:7" x14ac:dyDescent="0.25">
      <c r="F410" s="70">
        <v>33</v>
      </c>
      <c r="G410" s="73">
        <v>7.8490000000000002</v>
      </c>
    </row>
    <row r="411" spans="6:7" x14ac:dyDescent="0.25">
      <c r="F411" s="70">
        <v>34</v>
      </c>
      <c r="G411" s="73">
        <v>7.63</v>
      </c>
    </row>
    <row r="412" spans="6:7" x14ac:dyDescent="0.25">
      <c r="F412" s="70">
        <v>35</v>
      </c>
      <c r="G412" s="73">
        <v>7.9039999999999999</v>
      </c>
    </row>
    <row r="413" spans="6:7" x14ac:dyDescent="0.25">
      <c r="F413" s="70">
        <v>36</v>
      </c>
      <c r="G413" s="73">
        <v>6.9809999999999999</v>
      </c>
    </row>
    <row r="414" spans="6:7" x14ac:dyDescent="0.25">
      <c r="F414" s="70">
        <v>37</v>
      </c>
      <c r="G414" s="73">
        <v>6.8310000000000004</v>
      </c>
    </row>
    <row r="415" spans="6:7" x14ac:dyDescent="0.25">
      <c r="F415" s="70">
        <v>38</v>
      </c>
      <c r="G415" s="73">
        <v>6.6529999999999996</v>
      </c>
    </row>
    <row r="416" spans="6:7" x14ac:dyDescent="0.25">
      <c r="F416" s="70">
        <v>39</v>
      </c>
      <c r="G416" s="73">
        <v>6.7089999999999996</v>
      </c>
    </row>
    <row r="417" spans="6:7" x14ac:dyDescent="0.25">
      <c r="F417" s="70">
        <v>40</v>
      </c>
      <c r="G417" s="73">
        <v>7.0069999999999997</v>
      </c>
    </row>
    <row r="418" spans="6:7" x14ac:dyDescent="0.25">
      <c r="F418" s="70">
        <v>41</v>
      </c>
      <c r="G418" s="73">
        <v>6.117</v>
      </c>
    </row>
    <row r="419" spans="6:7" x14ac:dyDescent="0.25">
      <c r="F419" s="70">
        <v>42</v>
      </c>
      <c r="G419" s="73">
        <v>6.117</v>
      </c>
    </row>
    <row r="420" spans="6:7" x14ac:dyDescent="0.25">
      <c r="F420" s="70">
        <v>43</v>
      </c>
      <c r="G420" s="73">
        <v>6.63</v>
      </c>
    </row>
    <row r="421" spans="6:7" x14ac:dyDescent="0.25">
      <c r="F421" s="70">
        <v>44</v>
      </c>
      <c r="G421" s="73">
        <v>6.0830000000000002</v>
      </c>
    </row>
    <row r="422" spans="6:7" x14ac:dyDescent="0.25">
      <c r="F422" s="70">
        <v>45</v>
      </c>
      <c r="G422" s="73">
        <v>6.1779999999999999</v>
      </c>
    </row>
    <row r="423" spans="6:7" x14ac:dyDescent="0.25">
      <c r="F423" s="70">
        <v>46</v>
      </c>
      <c r="G423" s="73">
        <v>6.0579999999999998</v>
      </c>
    </row>
    <row r="424" spans="6:7" x14ac:dyDescent="0.25">
      <c r="F424" s="70">
        <v>47</v>
      </c>
      <c r="G424" s="73">
        <v>5.9939999999999998</v>
      </c>
    </row>
    <row r="425" spans="6:7" x14ac:dyDescent="0.25">
      <c r="F425" s="70">
        <v>48</v>
      </c>
      <c r="G425" s="73">
        <v>6.0659999999999998</v>
      </c>
    </row>
    <row r="426" spans="6:7" x14ac:dyDescent="0.25">
      <c r="F426" s="70">
        <v>49</v>
      </c>
      <c r="G426" s="73">
        <v>6.04</v>
      </c>
    </row>
    <row r="427" spans="6:7" x14ac:dyDescent="0.25">
      <c r="F427" s="70">
        <v>50</v>
      </c>
      <c r="G427" s="73">
        <v>5.99</v>
      </c>
    </row>
    <row r="428" spans="6:7" x14ac:dyDescent="0.25">
      <c r="F428" s="70">
        <v>51</v>
      </c>
      <c r="G428" s="73">
        <v>5.9370000000000003</v>
      </c>
    </row>
    <row r="429" spans="6:7" x14ac:dyDescent="0.25">
      <c r="F429" s="70">
        <v>52</v>
      </c>
      <c r="G429" s="73">
        <v>5.92</v>
      </c>
    </row>
    <row r="430" spans="6:7" x14ac:dyDescent="0.25">
      <c r="F430" s="70">
        <v>53</v>
      </c>
      <c r="G430" s="73">
        <v>5.915</v>
      </c>
    </row>
    <row r="431" spans="6:7" x14ac:dyDescent="0.25">
      <c r="F431" s="70">
        <v>54</v>
      </c>
      <c r="G431" s="73">
        <v>5.9009999999999998</v>
      </c>
    </row>
    <row r="432" spans="6:7" x14ac:dyDescent="0.25">
      <c r="F432" s="70">
        <v>55</v>
      </c>
      <c r="G432" s="73">
        <v>5.8529999999999998</v>
      </c>
    </row>
    <row r="433" spans="6:7" x14ac:dyDescent="0.25">
      <c r="F433" s="70">
        <v>56</v>
      </c>
      <c r="G433" s="73">
        <v>5.851</v>
      </c>
    </row>
    <row r="434" spans="6:7" x14ac:dyDescent="0.25">
      <c r="F434" s="70">
        <v>57</v>
      </c>
      <c r="G434" s="73">
        <v>5.8410000000000002</v>
      </c>
    </row>
    <row r="435" spans="6:7" x14ac:dyDescent="0.25">
      <c r="F435" s="70">
        <v>58</v>
      </c>
      <c r="G435" s="73">
        <v>5.8230000000000004</v>
      </c>
    </row>
    <row r="436" spans="6:7" x14ac:dyDescent="0.25">
      <c r="F436" s="70">
        <v>59</v>
      </c>
      <c r="G436" s="73">
        <v>5.7750000000000004</v>
      </c>
    </row>
    <row r="437" spans="6:7" x14ac:dyDescent="0.25">
      <c r="F437" s="70">
        <v>60</v>
      </c>
      <c r="G437" s="73">
        <v>5.8150000000000004</v>
      </c>
    </row>
    <row r="438" spans="6:7" x14ac:dyDescent="0.25">
      <c r="F438" s="70">
        <v>61</v>
      </c>
      <c r="G438" s="73">
        <v>5.8109999999999999</v>
      </c>
    </row>
    <row r="439" spans="6:7" x14ac:dyDescent="0.25">
      <c r="F439" s="70">
        <v>62</v>
      </c>
      <c r="G439" s="73">
        <v>5.7480000000000002</v>
      </c>
    </row>
    <row r="440" spans="6:7" x14ac:dyDescent="0.25">
      <c r="F440" s="70">
        <v>63</v>
      </c>
      <c r="G440" s="73">
        <v>5.7629999999999999</v>
      </c>
    </row>
    <row r="441" spans="6:7" x14ac:dyDescent="0.25">
      <c r="F441" s="70">
        <v>64</v>
      </c>
      <c r="G441" s="73">
        <v>5.6890000000000001</v>
      </c>
    </row>
    <row r="442" spans="6:7" x14ac:dyDescent="0.25">
      <c r="F442" s="70">
        <v>65</v>
      </c>
      <c r="G442" s="73">
        <v>5.7149999999999999</v>
      </c>
    </row>
    <row r="443" spans="6:7" x14ac:dyDescent="0.25">
      <c r="F443" s="70">
        <v>66</v>
      </c>
      <c r="G443" s="73">
        <v>5.6420000000000003</v>
      </c>
    </row>
    <row r="444" spans="6:7" x14ac:dyDescent="0.25">
      <c r="F444" s="70">
        <v>67</v>
      </c>
      <c r="G444" s="73">
        <v>5.593</v>
      </c>
    </row>
    <row r="445" spans="6:7" x14ac:dyDescent="0.25">
      <c r="F445" s="70">
        <v>68</v>
      </c>
      <c r="G445" s="73">
        <v>5.5510000000000002</v>
      </c>
    </row>
    <row r="446" spans="6:7" x14ac:dyDescent="0.25">
      <c r="F446" s="70">
        <v>69</v>
      </c>
      <c r="G446" s="73">
        <v>5.4989999999999997</v>
      </c>
    </row>
    <row r="447" spans="6:7" x14ac:dyDescent="0.25">
      <c r="F447" s="70">
        <v>70</v>
      </c>
      <c r="G447" s="73">
        <v>5.42</v>
      </c>
    </row>
    <row r="448" spans="6:7" x14ac:dyDescent="0.25">
      <c r="F448" s="70">
        <v>71</v>
      </c>
      <c r="G448" s="73">
        <v>5.3780000000000001</v>
      </c>
    </row>
    <row r="449" spans="6:7" x14ac:dyDescent="0.25">
      <c r="F449" s="70">
        <v>72</v>
      </c>
      <c r="G449" s="73">
        <v>5.3920000000000003</v>
      </c>
    </row>
    <row r="450" spans="6:7" x14ac:dyDescent="0.25">
      <c r="F450" s="70">
        <v>73</v>
      </c>
      <c r="G450" s="73">
        <v>5.38</v>
      </c>
    </row>
    <row r="451" spans="6:7" x14ac:dyDescent="0.25">
      <c r="F451" s="70">
        <v>74</v>
      </c>
      <c r="G451" s="73">
        <v>5.3730000000000002</v>
      </c>
    </row>
    <row r="452" spans="6:7" x14ac:dyDescent="0.25">
      <c r="F452" s="70">
        <v>75</v>
      </c>
      <c r="G452" s="73">
        <v>5.3639999999999999</v>
      </c>
    </row>
    <row r="453" spans="6:7" x14ac:dyDescent="0.25">
      <c r="F453" s="70">
        <v>76</v>
      </c>
      <c r="G453" s="73">
        <v>5.34</v>
      </c>
    </row>
    <row r="454" spans="6:7" x14ac:dyDescent="0.25">
      <c r="F454" s="70">
        <v>77</v>
      </c>
      <c r="G454" s="73">
        <v>5.3460000000000001</v>
      </c>
    </row>
    <row r="455" spans="6:7" x14ac:dyDescent="0.25">
      <c r="F455" s="70">
        <v>78</v>
      </c>
      <c r="G455" s="73">
        <v>5.3319999999999999</v>
      </c>
    </row>
    <row r="456" spans="6:7" x14ac:dyDescent="0.25">
      <c r="F456" s="70">
        <v>79</v>
      </c>
      <c r="G456" s="73">
        <v>5.2720000000000002</v>
      </c>
    </row>
    <row r="457" spans="6:7" x14ac:dyDescent="0.25">
      <c r="F457" s="70">
        <v>80</v>
      </c>
      <c r="G457" s="73">
        <v>5.2839999999999998</v>
      </c>
    </row>
    <row r="458" spans="6:7" x14ac:dyDescent="0.25">
      <c r="F458" s="70">
        <v>81</v>
      </c>
      <c r="G458" s="73">
        <v>5.2839999999999998</v>
      </c>
    </row>
    <row r="459" spans="6:7" x14ac:dyDescent="0.25">
      <c r="F459" s="70">
        <v>82</v>
      </c>
      <c r="G459" s="73">
        <v>5.2450000000000001</v>
      </c>
    </row>
    <row r="460" spans="6:7" x14ac:dyDescent="0.25">
      <c r="F460" s="70">
        <v>83</v>
      </c>
      <c r="G460" s="73">
        <v>5.2519999999999998</v>
      </c>
    </row>
    <row r="461" spans="6:7" x14ac:dyDescent="0.25">
      <c r="F461" s="70">
        <v>84</v>
      </c>
      <c r="G461" s="73">
        <v>5.2460000000000004</v>
      </c>
    </row>
    <row r="462" spans="6:7" x14ac:dyDescent="0.25">
      <c r="F462" s="70">
        <v>85</v>
      </c>
      <c r="G462" s="73">
        <v>5.2480000000000002</v>
      </c>
    </row>
    <row r="463" spans="6:7" x14ac:dyDescent="0.25">
      <c r="F463" s="70">
        <v>86</v>
      </c>
      <c r="G463" s="73">
        <v>5.22</v>
      </c>
    </row>
    <row r="464" spans="6:7" x14ac:dyDescent="0.25">
      <c r="F464" s="70">
        <v>87</v>
      </c>
      <c r="G464" s="73">
        <v>5.2039999999999997</v>
      </c>
    </row>
    <row r="465" spans="6:7" x14ac:dyDescent="0.25">
      <c r="F465" s="70">
        <v>88</v>
      </c>
      <c r="G465" s="73">
        <v>5.2409999999999997</v>
      </c>
    </row>
    <row r="466" spans="6:7" x14ac:dyDescent="0.25">
      <c r="F466" s="70">
        <v>89</v>
      </c>
      <c r="G466" s="73">
        <v>5.1970000000000001</v>
      </c>
    </row>
    <row r="467" spans="6:7" x14ac:dyDescent="0.25">
      <c r="F467" s="70">
        <v>90</v>
      </c>
      <c r="G467" s="73">
        <v>5.1870000000000003</v>
      </c>
    </row>
    <row r="468" spans="6:7" x14ac:dyDescent="0.25">
      <c r="F468" s="70">
        <v>91</v>
      </c>
      <c r="G468" s="73">
        <v>5.2069999999999999</v>
      </c>
    </row>
    <row r="469" spans="6:7" x14ac:dyDescent="0.25">
      <c r="F469" s="70">
        <v>92</v>
      </c>
      <c r="G469" s="73">
        <v>5.202</v>
      </c>
    </row>
    <row r="470" spans="6:7" x14ac:dyDescent="0.25">
      <c r="F470" s="70">
        <v>93</v>
      </c>
      <c r="G470" s="73">
        <v>5.1710000000000003</v>
      </c>
    </row>
    <row r="471" spans="6:7" x14ac:dyDescent="0.25">
      <c r="F471" s="70">
        <v>94</v>
      </c>
      <c r="G471" s="73">
        <v>5.17</v>
      </c>
    </row>
    <row r="472" spans="6:7" x14ac:dyDescent="0.25">
      <c r="F472" s="70">
        <v>95</v>
      </c>
      <c r="G472" s="73">
        <v>5.1710000000000003</v>
      </c>
    </row>
    <row r="473" spans="6:7" x14ac:dyDescent="0.25">
      <c r="F473" s="70">
        <v>96</v>
      </c>
      <c r="G473" s="73">
        <v>5.1689999999999996</v>
      </c>
    </row>
    <row r="474" spans="6:7" x14ac:dyDescent="0.25">
      <c r="F474" s="70">
        <v>97</v>
      </c>
      <c r="G474" s="73">
        <v>5.165</v>
      </c>
    </row>
    <row r="475" spans="6:7" x14ac:dyDescent="0.25">
      <c r="F475" s="70">
        <v>98</v>
      </c>
      <c r="G475" s="73">
        <v>5.1609999999999996</v>
      </c>
    </row>
    <row r="476" spans="6:7" x14ac:dyDescent="0.25">
      <c r="F476" s="70">
        <v>99</v>
      </c>
      <c r="G476" s="73">
        <v>5.1429999999999998</v>
      </c>
    </row>
    <row r="477" spans="6:7" x14ac:dyDescent="0.25">
      <c r="F477" s="70">
        <v>100</v>
      </c>
      <c r="G477" s="73">
        <v>5.1349999999999998</v>
      </c>
    </row>
    <row r="478" spans="6:7" x14ac:dyDescent="0.25">
      <c r="F478" s="70">
        <v>101</v>
      </c>
      <c r="G478" s="73">
        <v>5.1310000000000002</v>
      </c>
    </row>
    <row r="479" spans="6:7" x14ac:dyDescent="0.25">
      <c r="F479" s="70">
        <v>102</v>
      </c>
      <c r="G479" s="73">
        <v>5.1180000000000003</v>
      </c>
    </row>
    <row r="480" spans="6:7" x14ac:dyDescent="0.25">
      <c r="F480" s="70">
        <v>103</v>
      </c>
      <c r="G480" s="73">
        <v>5.1130000000000004</v>
      </c>
    </row>
    <row r="481" spans="6:7" x14ac:dyDescent="0.25">
      <c r="F481" s="70">
        <v>104</v>
      </c>
      <c r="G481" s="73">
        <v>5.1029999999999998</v>
      </c>
    </row>
    <row r="482" spans="6:7" x14ac:dyDescent="0.25">
      <c r="F482" s="70">
        <v>105</v>
      </c>
      <c r="G482" s="73">
        <v>5.0940000000000003</v>
      </c>
    </row>
    <row r="483" spans="6:7" x14ac:dyDescent="0.25">
      <c r="F483" s="70">
        <v>106</v>
      </c>
      <c r="G483" s="73">
        <v>5.0679999999999996</v>
      </c>
    </row>
    <row r="484" spans="6:7" x14ac:dyDescent="0.25">
      <c r="F484" s="70">
        <v>107</v>
      </c>
      <c r="G484" s="73">
        <v>5.0289999999999999</v>
      </c>
    </row>
    <row r="485" spans="6:7" x14ac:dyDescent="0.25">
      <c r="F485" s="70">
        <v>108</v>
      </c>
      <c r="G485" s="73">
        <v>4.9950000000000001</v>
      </c>
    </row>
    <row r="486" spans="6:7" x14ac:dyDescent="0.25">
      <c r="F486" s="70">
        <v>109</v>
      </c>
      <c r="G486" s="73">
        <v>4.9749999999999996</v>
      </c>
    </row>
    <row r="487" spans="6:7" x14ac:dyDescent="0.25">
      <c r="F487" s="70">
        <v>110</v>
      </c>
      <c r="G487" s="73">
        <v>4.9550000000000001</v>
      </c>
    </row>
    <row r="488" spans="6:7" x14ac:dyDescent="0.25">
      <c r="F488" s="70">
        <v>111</v>
      </c>
      <c r="G488" s="73">
        <v>4.8760000000000003</v>
      </c>
    </row>
    <row r="489" spans="6:7" x14ac:dyDescent="0.25">
      <c r="F489" s="70">
        <v>112</v>
      </c>
      <c r="G489" s="73">
        <v>4.83</v>
      </c>
    </row>
    <row r="490" spans="6:7" x14ac:dyDescent="0.25">
      <c r="F490" s="70">
        <v>113</v>
      </c>
      <c r="G490" s="73">
        <v>4.7869999999999999</v>
      </c>
    </row>
    <row r="491" spans="6:7" x14ac:dyDescent="0.25">
      <c r="F491" s="70">
        <v>114</v>
      </c>
      <c r="G491" s="73">
        <v>4.7240000000000002</v>
      </c>
    </row>
    <row r="492" spans="6:7" x14ac:dyDescent="0.25">
      <c r="F492" s="70">
        <v>115</v>
      </c>
      <c r="G492" s="73">
        <v>4.6790000000000003</v>
      </c>
    </row>
    <row r="493" spans="6:7" x14ac:dyDescent="0.25">
      <c r="F493" s="70">
        <v>116</v>
      </c>
      <c r="G493" s="73">
        <v>4.6639999999999997</v>
      </c>
    </row>
    <row r="494" spans="6:7" x14ac:dyDescent="0.25">
      <c r="F494" s="70">
        <v>117</v>
      </c>
      <c r="G494" s="73">
        <v>4.6189999999999998</v>
      </c>
    </row>
    <row r="495" spans="6:7" x14ac:dyDescent="0.25">
      <c r="F495" s="70">
        <v>118</v>
      </c>
      <c r="G495" s="73">
        <v>4.6040000000000001</v>
      </c>
    </row>
    <row r="496" spans="6:7" x14ac:dyDescent="0.25">
      <c r="F496" s="70">
        <v>119</v>
      </c>
      <c r="G496" s="73">
        <v>4.5979999999999999</v>
      </c>
    </row>
    <row r="497" spans="6:7" x14ac:dyDescent="0.25">
      <c r="F497" s="70">
        <v>120</v>
      </c>
      <c r="G497" s="73">
        <v>4.5709999999999997</v>
      </c>
    </row>
    <row r="498" spans="6:7" x14ac:dyDescent="0.25">
      <c r="F498" s="70">
        <v>121</v>
      </c>
      <c r="G498" s="73">
        <v>4.59</v>
      </c>
    </row>
    <row r="499" spans="6:7" x14ac:dyDescent="0.25">
      <c r="F499" s="70">
        <v>122</v>
      </c>
      <c r="G499" s="73">
        <v>4.5199999999999996</v>
      </c>
    </row>
    <row r="500" spans="6:7" x14ac:dyDescent="0.25">
      <c r="F500" s="70">
        <v>123</v>
      </c>
      <c r="G500" s="73">
        <v>4.569</v>
      </c>
    </row>
    <row r="501" spans="6:7" x14ac:dyDescent="0.25">
      <c r="F501" s="70">
        <v>124</v>
      </c>
      <c r="G501" s="73">
        <v>4.548</v>
      </c>
    </row>
    <row r="502" spans="6:7" x14ac:dyDescent="0.25">
      <c r="F502" s="70">
        <v>125</v>
      </c>
      <c r="G502" s="73">
        <v>4.5270000000000001</v>
      </c>
    </row>
    <row r="503" spans="6:7" x14ac:dyDescent="0.25">
      <c r="F503" s="70">
        <v>126</v>
      </c>
      <c r="G503" s="73">
        <v>4.5149999999999997</v>
      </c>
    </row>
    <row r="504" spans="6:7" x14ac:dyDescent="0.25">
      <c r="F504" s="70">
        <v>127</v>
      </c>
      <c r="G504" s="73">
        <v>4.51</v>
      </c>
    </row>
    <row r="505" spans="6:7" x14ac:dyDescent="0.25">
      <c r="F505" s="70">
        <v>128</v>
      </c>
      <c r="G505" s="73">
        <v>4.4939999999999998</v>
      </c>
    </row>
    <row r="506" spans="6:7" x14ac:dyDescent="0.25">
      <c r="F506" s="70">
        <v>129</v>
      </c>
      <c r="G506" s="73">
        <v>4.476</v>
      </c>
    </row>
    <row r="507" spans="6:7" x14ac:dyDescent="0.25">
      <c r="F507" s="70">
        <v>130</v>
      </c>
      <c r="G507" s="73">
        <v>4.4329999999999998</v>
      </c>
    </row>
    <row r="508" spans="6:7" x14ac:dyDescent="0.25">
      <c r="F508" s="70">
        <v>131</v>
      </c>
      <c r="G508" s="73">
        <v>4.4290000000000003</v>
      </c>
    </row>
    <row r="509" spans="6:7" x14ac:dyDescent="0.25">
      <c r="F509" s="70">
        <v>132</v>
      </c>
      <c r="G509" s="73">
        <v>4.45</v>
      </c>
    </row>
    <row r="510" spans="6:7" x14ac:dyDescent="0.25">
      <c r="F510" s="70">
        <v>133</v>
      </c>
      <c r="G510" s="73">
        <v>4.4260000000000002</v>
      </c>
    </row>
    <row r="511" spans="6:7" x14ac:dyDescent="0.25">
      <c r="F511" s="70">
        <v>134</v>
      </c>
      <c r="G511" s="73">
        <v>4.4359999999999999</v>
      </c>
    </row>
    <row r="512" spans="6:7" x14ac:dyDescent="0.25">
      <c r="F512" s="70">
        <v>135</v>
      </c>
      <c r="G512" s="73">
        <v>4.4390000000000001</v>
      </c>
    </row>
    <row r="513" spans="6:7" x14ac:dyDescent="0.25">
      <c r="F513" s="70">
        <v>136</v>
      </c>
      <c r="G513" s="73">
        <v>4.444</v>
      </c>
    </row>
    <row r="514" spans="6:7" x14ac:dyDescent="0.25">
      <c r="F514" s="70">
        <v>137</v>
      </c>
      <c r="G514" s="73">
        <v>4.444</v>
      </c>
    </row>
    <row r="515" spans="6:7" x14ac:dyDescent="0.25">
      <c r="F515" s="70">
        <v>138</v>
      </c>
      <c r="G515" s="73">
        <v>4.4359999999999999</v>
      </c>
    </row>
    <row r="516" spans="6:7" x14ac:dyDescent="0.25">
      <c r="F516" s="70">
        <v>139</v>
      </c>
      <c r="G516" s="73">
        <v>4.4770000000000003</v>
      </c>
    </row>
    <row r="517" spans="6:7" x14ac:dyDescent="0.25">
      <c r="F517" s="70">
        <v>140</v>
      </c>
      <c r="G517" s="73">
        <v>4.4729999999999999</v>
      </c>
    </row>
    <row r="518" spans="6:7" x14ac:dyDescent="0.25">
      <c r="F518" s="70">
        <v>141</v>
      </c>
      <c r="G518" s="73">
        <v>4.4820000000000002</v>
      </c>
    </row>
    <row r="519" spans="6:7" x14ac:dyDescent="0.25">
      <c r="F519" s="70">
        <v>142</v>
      </c>
      <c r="G519" s="73">
        <v>4.4980000000000002</v>
      </c>
    </row>
    <row r="520" spans="6:7" x14ac:dyDescent="0.25">
      <c r="F520" s="70">
        <v>143</v>
      </c>
      <c r="G520" s="73">
        <v>4.4930000000000003</v>
      </c>
    </row>
    <row r="521" spans="6:7" x14ac:dyDescent="0.25">
      <c r="F521" s="70">
        <v>144</v>
      </c>
      <c r="G521" s="73">
        <v>4.5380000000000003</v>
      </c>
    </row>
    <row r="522" spans="6:7" x14ac:dyDescent="0.25">
      <c r="F522" s="70">
        <v>145</v>
      </c>
      <c r="G522" s="73">
        <v>4.5540000000000003</v>
      </c>
    </row>
    <row r="523" spans="6:7" x14ac:dyDescent="0.25">
      <c r="F523" s="70">
        <v>146</v>
      </c>
      <c r="G523" s="73">
        <v>4.4939999999999998</v>
      </c>
    </row>
    <row r="524" spans="6:7" x14ac:dyDescent="0.25">
      <c r="F524" s="70">
        <v>147</v>
      </c>
      <c r="G524" s="73">
        <v>4.5629999999999997</v>
      </c>
    </row>
    <row r="525" spans="6:7" x14ac:dyDescent="0.25">
      <c r="F525" s="70">
        <v>148</v>
      </c>
      <c r="G525" s="73">
        <v>4.57</v>
      </c>
    </row>
    <row r="526" spans="6:7" x14ac:dyDescent="0.25">
      <c r="F526" s="70">
        <v>149</v>
      </c>
      <c r="G526" s="73">
        <v>4.5750000000000002</v>
      </c>
    </row>
    <row r="527" spans="6:7" x14ac:dyDescent="0.25">
      <c r="F527" s="70">
        <v>150</v>
      </c>
      <c r="G527" s="73">
        <v>4.5679999999999996</v>
      </c>
    </row>
    <row r="528" spans="6:7" x14ac:dyDescent="0.25">
      <c r="F528" s="70">
        <v>151</v>
      </c>
      <c r="G528" s="73">
        <v>4.5750000000000002</v>
      </c>
    </row>
    <row r="529" spans="6:7" x14ac:dyDescent="0.25">
      <c r="F529" s="70">
        <v>152</v>
      </c>
      <c r="G529" s="73">
        <v>4.5739999999999998</v>
      </c>
    </row>
    <row r="530" spans="6:7" x14ac:dyDescent="0.25">
      <c r="F530" s="70">
        <v>153</v>
      </c>
      <c r="G530" s="73">
        <v>4.5750000000000002</v>
      </c>
    </row>
    <row r="531" spans="6:7" x14ac:dyDescent="0.25">
      <c r="F531" s="70">
        <v>154</v>
      </c>
      <c r="G531" s="73">
        <v>4.5750000000000002</v>
      </c>
    </row>
    <row r="532" spans="6:7" x14ac:dyDescent="0.25">
      <c r="F532" s="70">
        <v>155</v>
      </c>
      <c r="G532" s="73">
        <v>4.5730000000000004</v>
      </c>
    </row>
    <row r="533" spans="6:7" x14ac:dyDescent="0.25">
      <c r="F533" s="70">
        <v>156</v>
      </c>
      <c r="G533" s="73">
        <v>4.5759999999999996</v>
      </c>
    </row>
    <row r="534" spans="6:7" x14ac:dyDescent="0.25">
      <c r="F534" s="70">
        <v>157</v>
      </c>
      <c r="G534" s="73">
        <v>4.5720000000000001</v>
      </c>
    </row>
    <row r="535" spans="6:7" x14ac:dyDescent="0.25">
      <c r="F535" s="70">
        <v>158</v>
      </c>
      <c r="G535" s="73">
        <v>4.5709999999999997</v>
      </c>
    </row>
    <row r="536" spans="6:7" x14ac:dyDescent="0.25">
      <c r="F536" s="70">
        <v>159</v>
      </c>
      <c r="G536" s="73">
        <v>4.5730000000000004</v>
      </c>
    </row>
    <row r="537" spans="6:7" x14ac:dyDescent="0.25">
      <c r="F537" s="70">
        <v>160</v>
      </c>
      <c r="G537" s="73">
        <v>4.5730000000000004</v>
      </c>
    </row>
    <row r="538" spans="6:7" x14ac:dyDescent="0.25">
      <c r="F538" s="70">
        <v>161</v>
      </c>
      <c r="G538" s="73">
        <v>4.5709999999999997</v>
      </c>
    </row>
    <row r="539" spans="6:7" x14ac:dyDescent="0.25">
      <c r="F539" s="70">
        <v>162</v>
      </c>
      <c r="G539" s="73">
        <v>4.5709999999999997</v>
      </c>
    </row>
    <row r="540" spans="6:7" x14ac:dyDescent="0.25">
      <c r="F540" s="70">
        <v>163</v>
      </c>
      <c r="G540" s="73">
        <v>4.577</v>
      </c>
    </row>
    <row r="541" spans="6:7" x14ac:dyDescent="0.25">
      <c r="F541" s="70">
        <v>164</v>
      </c>
      <c r="G541" s="73">
        <v>4.5679999999999996</v>
      </c>
    </row>
    <row r="542" spans="6:7" x14ac:dyDescent="0.25">
      <c r="F542" s="70">
        <v>165</v>
      </c>
      <c r="G542" s="73">
        <v>4.57</v>
      </c>
    </row>
    <row r="543" spans="6:7" x14ac:dyDescent="0.25">
      <c r="F543" s="70">
        <v>166</v>
      </c>
      <c r="G543" s="73">
        <v>4.5709999999999997</v>
      </c>
    </row>
    <row r="544" spans="6:7" x14ac:dyDescent="0.25">
      <c r="F544" s="70">
        <v>167</v>
      </c>
      <c r="G544" s="73">
        <v>4.5670000000000002</v>
      </c>
    </row>
    <row r="545" spans="6:7" x14ac:dyDescent="0.25">
      <c r="F545" s="70">
        <v>168</v>
      </c>
      <c r="G545" s="73">
        <v>4.5750000000000002</v>
      </c>
    </row>
    <row r="546" spans="6:7" x14ac:dyDescent="0.25">
      <c r="F546" s="70">
        <v>169</v>
      </c>
      <c r="G546" s="73">
        <v>4.5720000000000001</v>
      </c>
    </row>
    <row r="547" spans="6:7" x14ac:dyDescent="0.25">
      <c r="F547" s="70">
        <v>170</v>
      </c>
      <c r="G547" s="73">
        <v>4.577</v>
      </c>
    </row>
    <row r="548" spans="6:7" x14ac:dyDescent="0.25">
      <c r="F548" s="70">
        <v>171</v>
      </c>
      <c r="G548" s="73">
        <v>4.57</v>
      </c>
    </row>
    <row r="549" spans="6:7" x14ac:dyDescent="0.25">
      <c r="F549" s="70">
        <v>172</v>
      </c>
      <c r="G549" s="73">
        <v>4.5739999999999998</v>
      </c>
    </row>
    <row r="550" spans="6:7" x14ac:dyDescent="0.25">
      <c r="F550" s="70">
        <v>173</v>
      </c>
      <c r="G550" s="73">
        <v>4.569</v>
      </c>
    </row>
    <row r="551" spans="6:7" x14ac:dyDescent="0.25">
      <c r="F551" s="70">
        <v>174</v>
      </c>
      <c r="G551" s="73">
        <v>4.5709999999999997</v>
      </c>
    </row>
    <row r="552" spans="6:7" x14ac:dyDescent="0.25">
      <c r="F552" s="70">
        <v>175</v>
      </c>
      <c r="G552" s="73">
        <v>4.5730000000000004</v>
      </c>
    </row>
    <row r="553" spans="6:7" x14ac:dyDescent="0.25">
      <c r="F553" s="70">
        <v>176</v>
      </c>
      <c r="G553" s="73">
        <v>4.5739999999999998</v>
      </c>
    </row>
    <row r="554" spans="6:7" x14ac:dyDescent="0.25">
      <c r="F554" s="70">
        <v>177</v>
      </c>
      <c r="G554" s="73">
        <v>4.5739999999999998</v>
      </c>
    </row>
    <row r="555" spans="6:7" x14ac:dyDescent="0.25">
      <c r="F555" s="70">
        <v>178</v>
      </c>
      <c r="G555" s="73">
        <v>4.577</v>
      </c>
    </row>
    <row r="556" spans="6:7" x14ac:dyDescent="0.25">
      <c r="F556" s="70">
        <v>179</v>
      </c>
      <c r="G556" s="73">
        <v>4.5839999999999996</v>
      </c>
    </row>
    <row r="557" spans="6:7" x14ac:dyDescent="0.25">
      <c r="F557" s="70">
        <v>180</v>
      </c>
      <c r="G557" s="73">
        <v>4.59</v>
      </c>
    </row>
    <row r="558" spans="6:7" x14ac:dyDescent="0.25">
      <c r="F558" s="70">
        <v>181</v>
      </c>
      <c r="G558" s="73">
        <v>4.5960000000000001</v>
      </c>
    </row>
    <row r="559" spans="6:7" x14ac:dyDescent="0.25">
      <c r="F559" s="70">
        <v>182</v>
      </c>
      <c r="G559" s="73">
        <v>4.5949999999999998</v>
      </c>
    </row>
    <row r="560" spans="6:7" x14ac:dyDescent="0.25">
      <c r="F560" s="70">
        <v>183</v>
      </c>
      <c r="G560" s="73">
        <v>4.5999999999999996</v>
      </c>
    </row>
    <row r="561" spans="6:7" x14ac:dyDescent="0.25">
      <c r="F561" s="70">
        <v>184</v>
      </c>
      <c r="G561" s="73">
        <v>4.5979999999999999</v>
      </c>
    </row>
    <row r="562" spans="6:7" x14ac:dyDescent="0.25">
      <c r="F562" s="70">
        <v>185</v>
      </c>
      <c r="G562" s="73">
        <v>4.6079999999999997</v>
      </c>
    </row>
    <row r="563" spans="6:7" x14ac:dyDescent="0.25">
      <c r="F563" s="70">
        <v>186</v>
      </c>
      <c r="G563" s="73">
        <v>4.6130000000000004</v>
      </c>
    </row>
    <row r="564" spans="6:7" x14ac:dyDescent="0.25">
      <c r="F564" s="70">
        <v>187</v>
      </c>
      <c r="G564" s="73">
        <v>4.6120000000000001</v>
      </c>
    </row>
    <row r="565" spans="6:7" x14ac:dyDescent="0.25">
      <c r="F565" s="70">
        <v>188</v>
      </c>
      <c r="G565" s="73">
        <v>4.617</v>
      </c>
    </row>
    <row r="566" spans="6:7" x14ac:dyDescent="0.25">
      <c r="F566" s="70">
        <v>189</v>
      </c>
      <c r="G566" s="73">
        <v>4.6189999999999998</v>
      </c>
    </row>
    <row r="567" spans="6:7" x14ac:dyDescent="0.25">
      <c r="F567" s="70">
        <v>190</v>
      </c>
      <c r="G567" s="73">
        <v>4.6210000000000004</v>
      </c>
    </row>
    <row r="568" spans="6:7" x14ac:dyDescent="0.25">
      <c r="F568" s="70">
        <v>191</v>
      </c>
      <c r="G568" s="73">
        <v>4.6210000000000004</v>
      </c>
    </row>
    <row r="569" spans="6:7" x14ac:dyDescent="0.25">
      <c r="F569" s="70">
        <v>192</v>
      </c>
      <c r="G569" s="73">
        <v>4.6210000000000004</v>
      </c>
    </row>
    <row r="570" spans="6:7" x14ac:dyDescent="0.25">
      <c r="F570" s="70">
        <v>193</v>
      </c>
      <c r="G570" s="73">
        <v>4.6210000000000004</v>
      </c>
    </row>
    <row r="571" spans="6:7" x14ac:dyDescent="0.25">
      <c r="F571" s="70">
        <v>194</v>
      </c>
      <c r="G571" s="73">
        <v>4.6210000000000004</v>
      </c>
    </row>
    <row r="572" spans="6:7" x14ac:dyDescent="0.25">
      <c r="F572" s="70">
        <v>195</v>
      </c>
      <c r="G572" s="73">
        <v>4.6180000000000003</v>
      </c>
    </row>
    <row r="573" spans="6:7" x14ac:dyDescent="0.25">
      <c r="F573" s="70">
        <v>196</v>
      </c>
      <c r="G573" s="73">
        <v>4.6050000000000004</v>
      </c>
    </row>
    <row r="574" spans="6:7" x14ac:dyDescent="0.25">
      <c r="F574" s="70">
        <v>197</v>
      </c>
      <c r="G574" s="73">
        <v>4.5990000000000002</v>
      </c>
    </row>
    <row r="575" spans="6:7" x14ac:dyDescent="0.25">
      <c r="F575" s="70">
        <v>198</v>
      </c>
      <c r="G575" s="73">
        <v>4.59</v>
      </c>
    </row>
    <row r="576" spans="6:7" x14ac:dyDescent="0.25">
      <c r="F576" s="70">
        <v>199</v>
      </c>
      <c r="G576" s="73">
        <v>4.5910000000000002</v>
      </c>
    </row>
    <row r="577" spans="6:7" x14ac:dyDescent="0.25">
      <c r="F577" s="70">
        <v>200</v>
      </c>
      <c r="G577" s="73">
        <v>4.5860000000000003</v>
      </c>
    </row>
    <row r="578" spans="6:7" x14ac:dyDescent="0.25">
      <c r="F578" s="70">
        <v>201</v>
      </c>
      <c r="G578" s="73">
        <v>4.585</v>
      </c>
    </row>
    <row r="579" spans="6:7" x14ac:dyDescent="0.25">
      <c r="F579" s="70">
        <v>202</v>
      </c>
      <c r="G579" s="73">
        <v>4.5999999999999996</v>
      </c>
    </row>
    <row r="580" spans="6:7" x14ac:dyDescent="0.25">
      <c r="F580" s="70">
        <v>203</v>
      </c>
      <c r="G580" s="73">
        <v>4.601</v>
      </c>
    </row>
    <row r="581" spans="6:7" x14ac:dyDescent="0.25">
      <c r="F581" s="70">
        <v>204</v>
      </c>
      <c r="G581" s="73">
        <v>4.6120000000000001</v>
      </c>
    </row>
    <row r="582" spans="6:7" x14ac:dyDescent="0.25">
      <c r="F582" s="70">
        <v>205</v>
      </c>
      <c r="G582" s="73">
        <v>4.641</v>
      </c>
    </row>
    <row r="583" spans="6:7" x14ac:dyDescent="0.25">
      <c r="F583" s="70">
        <v>206</v>
      </c>
      <c r="G583" s="73">
        <v>4.6440000000000001</v>
      </c>
    </row>
    <row r="584" spans="6:7" x14ac:dyDescent="0.25">
      <c r="F584" s="70">
        <v>207</v>
      </c>
      <c r="G584" s="73">
        <v>4.6639999999999997</v>
      </c>
    </row>
    <row r="585" spans="6:7" x14ac:dyDescent="0.25">
      <c r="F585" s="70">
        <v>208</v>
      </c>
      <c r="G585" s="73">
        <v>4.6639999999999997</v>
      </c>
    </row>
    <row r="586" spans="6:7" x14ac:dyDescent="0.25">
      <c r="F586" s="70">
        <v>209</v>
      </c>
      <c r="G586" s="73">
        <v>4.6890000000000001</v>
      </c>
    </row>
    <row r="587" spans="6:7" x14ac:dyDescent="0.25">
      <c r="F587" s="70">
        <v>210</v>
      </c>
      <c r="G587" s="73">
        <v>4.7439999999999998</v>
      </c>
    </row>
    <row r="588" spans="6:7" x14ac:dyDescent="0.25">
      <c r="F588" s="70">
        <v>211</v>
      </c>
      <c r="G588" s="73">
        <v>4.7389999999999999</v>
      </c>
    </row>
    <row r="589" spans="6:7" x14ac:dyDescent="0.25">
      <c r="F589" s="70">
        <v>212</v>
      </c>
      <c r="G589" s="73">
        <v>4.72</v>
      </c>
    </row>
    <row r="590" spans="6:7" x14ac:dyDescent="0.25">
      <c r="F590" s="70">
        <v>213</v>
      </c>
      <c r="G590" s="73">
        <v>4.6980000000000004</v>
      </c>
    </row>
    <row r="591" spans="6:7" x14ac:dyDescent="0.25">
      <c r="F591" s="70">
        <v>214</v>
      </c>
      <c r="G591" s="73">
        <v>4.6180000000000003</v>
      </c>
    </row>
    <row r="592" spans="6:7" x14ac:dyDescent="0.25">
      <c r="F592" s="70">
        <v>215</v>
      </c>
      <c r="G592" s="73">
        <v>4.577</v>
      </c>
    </row>
    <row r="593" spans="1:7" x14ac:dyDescent="0.25">
      <c r="F593" s="70">
        <v>216</v>
      </c>
      <c r="G593" s="73">
        <v>4.5380000000000003</v>
      </c>
    </row>
    <row r="594" spans="1:7" x14ac:dyDescent="0.25">
      <c r="F594" s="70">
        <v>217</v>
      </c>
      <c r="G594" s="73">
        <v>4.5060000000000002</v>
      </c>
    </row>
    <row r="595" spans="1:7" x14ac:dyDescent="0.25">
      <c r="F595" s="70">
        <v>218</v>
      </c>
      <c r="G595" s="73">
        <v>4.4119999999999999</v>
      </c>
    </row>
    <row r="596" spans="1:7" x14ac:dyDescent="0.25">
      <c r="F596" s="70">
        <v>219</v>
      </c>
      <c r="G596" s="73">
        <v>4.306</v>
      </c>
    </row>
    <row r="597" spans="1:7" x14ac:dyDescent="0.25">
      <c r="F597" s="70">
        <v>220</v>
      </c>
      <c r="G597" s="73">
        <v>4.1909999999999998</v>
      </c>
    </row>
    <row r="598" spans="1:7" x14ac:dyDescent="0.25">
      <c r="F598" s="70">
        <v>221</v>
      </c>
      <c r="G598" s="73">
        <v>4.1639999999999997</v>
      </c>
    </row>
    <row r="599" spans="1:7" x14ac:dyDescent="0.25">
      <c r="F599" s="70">
        <v>222</v>
      </c>
      <c r="G599" s="73">
        <v>4.1689999999999996</v>
      </c>
    </row>
    <row r="600" spans="1:7" x14ac:dyDescent="0.25">
      <c r="F600" s="70">
        <v>222.1</v>
      </c>
      <c r="G600" s="73">
        <v>4.1680000000000001</v>
      </c>
    </row>
    <row r="601" spans="1:7" x14ac:dyDescent="0.25">
      <c r="A601" s="70">
        <v>4</v>
      </c>
      <c r="B601" s="71">
        <v>36798</v>
      </c>
      <c r="C601" s="72">
        <v>71.001000000000005</v>
      </c>
      <c r="D601" s="72">
        <v>33.484966669999999</v>
      </c>
      <c r="E601" s="70">
        <v>211</v>
      </c>
      <c r="F601" s="70">
        <v>1</v>
      </c>
      <c r="G601" s="73">
        <v>7.93</v>
      </c>
    </row>
    <row r="602" spans="1:7" x14ac:dyDescent="0.25">
      <c r="F602" s="70">
        <v>2</v>
      </c>
      <c r="G602" s="73">
        <v>7.923</v>
      </c>
    </row>
    <row r="603" spans="1:7" x14ac:dyDescent="0.25">
      <c r="F603" s="70">
        <v>3</v>
      </c>
      <c r="G603" s="73">
        <v>7.9409999999999998</v>
      </c>
    </row>
    <row r="604" spans="1:7" x14ac:dyDescent="0.25">
      <c r="F604" s="70">
        <v>4</v>
      </c>
      <c r="G604" s="73">
        <v>7.9320000000000004</v>
      </c>
    </row>
    <row r="605" spans="1:7" x14ac:dyDescent="0.25">
      <c r="F605" s="70">
        <v>5</v>
      </c>
      <c r="G605" s="73">
        <v>7.93</v>
      </c>
    </row>
    <row r="606" spans="1:7" x14ac:dyDescent="0.25">
      <c r="F606" s="70">
        <v>6</v>
      </c>
      <c r="G606" s="73">
        <v>7.9290000000000003</v>
      </c>
    </row>
    <row r="607" spans="1:7" x14ac:dyDescent="0.25">
      <c r="F607" s="70">
        <v>7</v>
      </c>
      <c r="G607" s="73">
        <v>7.9429999999999996</v>
      </c>
    </row>
    <row r="608" spans="1:7" x14ac:dyDescent="0.25">
      <c r="F608" s="70">
        <v>8</v>
      </c>
      <c r="G608" s="73">
        <v>7.9340000000000002</v>
      </c>
    </row>
    <row r="609" spans="6:7" x14ac:dyDescent="0.25">
      <c r="F609" s="70">
        <v>9</v>
      </c>
      <c r="G609" s="73">
        <v>7.9429999999999996</v>
      </c>
    </row>
    <row r="610" spans="6:7" x14ac:dyDescent="0.25">
      <c r="F610" s="70">
        <v>10</v>
      </c>
      <c r="G610" s="73">
        <v>7.9349999999999996</v>
      </c>
    </row>
    <row r="611" spans="6:7" x14ac:dyDescent="0.25">
      <c r="F611" s="70">
        <v>11</v>
      </c>
      <c r="G611" s="73">
        <v>7.93</v>
      </c>
    </row>
    <row r="612" spans="6:7" x14ac:dyDescent="0.25">
      <c r="F612" s="70">
        <v>12</v>
      </c>
      <c r="G612" s="73">
        <v>7.9420000000000002</v>
      </c>
    </row>
    <row r="613" spans="6:7" x14ac:dyDescent="0.25">
      <c r="F613" s="70">
        <v>13</v>
      </c>
      <c r="G613" s="73">
        <v>7.9429999999999996</v>
      </c>
    </row>
    <row r="614" spans="6:7" x14ac:dyDescent="0.25">
      <c r="F614" s="70">
        <v>14</v>
      </c>
      <c r="G614" s="73">
        <v>7.9370000000000003</v>
      </c>
    </row>
    <row r="615" spans="6:7" x14ac:dyDescent="0.25">
      <c r="F615" s="70">
        <v>15</v>
      </c>
      <c r="G615" s="73">
        <v>7.9320000000000004</v>
      </c>
    </row>
    <row r="616" spans="6:7" x14ac:dyDescent="0.25">
      <c r="F616" s="70">
        <v>16</v>
      </c>
      <c r="G616" s="73">
        <v>7.9279999999999999</v>
      </c>
    </row>
    <row r="617" spans="6:7" x14ac:dyDescent="0.25">
      <c r="F617" s="70">
        <v>17</v>
      </c>
      <c r="G617" s="73">
        <v>7.9379999999999997</v>
      </c>
    </row>
    <row r="618" spans="6:7" x14ac:dyDescent="0.25">
      <c r="F618" s="70">
        <v>18</v>
      </c>
      <c r="G618" s="73">
        <v>7.9349999999999996</v>
      </c>
    </row>
    <row r="619" spans="6:7" x14ac:dyDescent="0.25">
      <c r="F619" s="70">
        <v>19</v>
      </c>
      <c r="G619" s="73">
        <v>7.9240000000000004</v>
      </c>
    </row>
    <row r="620" spans="6:7" x14ac:dyDescent="0.25">
      <c r="F620" s="70">
        <v>20</v>
      </c>
      <c r="G620" s="73">
        <v>7.9260000000000002</v>
      </c>
    </row>
    <row r="621" spans="6:7" x14ac:dyDescent="0.25">
      <c r="F621" s="70">
        <v>21</v>
      </c>
      <c r="G621" s="73">
        <v>7.9340000000000002</v>
      </c>
    </row>
    <row r="622" spans="6:7" x14ac:dyDescent="0.25">
      <c r="F622" s="70">
        <v>22</v>
      </c>
      <c r="G622" s="73">
        <v>7.93</v>
      </c>
    </row>
    <row r="623" spans="6:7" x14ac:dyDescent="0.25">
      <c r="F623" s="70">
        <v>23</v>
      </c>
      <c r="G623" s="73">
        <v>7.9260000000000002</v>
      </c>
    </row>
    <row r="624" spans="6:7" x14ac:dyDescent="0.25">
      <c r="F624" s="70">
        <v>24</v>
      </c>
      <c r="G624" s="73">
        <v>7.9269999999999996</v>
      </c>
    </row>
    <row r="625" spans="6:7" x14ac:dyDescent="0.25">
      <c r="F625" s="70">
        <v>25</v>
      </c>
      <c r="G625" s="73">
        <v>7.9249999999999998</v>
      </c>
    </row>
    <row r="626" spans="6:7" x14ac:dyDescent="0.25">
      <c r="F626" s="70">
        <v>26</v>
      </c>
      <c r="G626" s="73">
        <v>7.915</v>
      </c>
    </row>
    <row r="627" spans="6:7" x14ac:dyDescent="0.25">
      <c r="F627" s="70">
        <v>27</v>
      </c>
      <c r="G627" s="73">
        <v>7.9240000000000004</v>
      </c>
    </row>
    <row r="628" spans="6:7" x14ac:dyDescent="0.25">
      <c r="F628" s="70">
        <v>28</v>
      </c>
      <c r="G628" s="73">
        <v>7.9219999999999997</v>
      </c>
    </row>
    <row r="629" spans="6:7" x14ac:dyDescent="0.25">
      <c r="F629" s="70">
        <v>29</v>
      </c>
      <c r="G629" s="73">
        <v>7.9180000000000001</v>
      </c>
    </row>
    <row r="630" spans="6:7" x14ac:dyDescent="0.25">
      <c r="F630" s="70">
        <v>30</v>
      </c>
      <c r="G630" s="73">
        <v>7.9119999999999999</v>
      </c>
    </row>
    <row r="631" spans="6:7" x14ac:dyDescent="0.25">
      <c r="F631" s="70">
        <v>31</v>
      </c>
      <c r="G631" s="73">
        <v>7.9080000000000004</v>
      </c>
    </row>
    <row r="632" spans="6:7" x14ac:dyDescent="0.25">
      <c r="F632" s="70">
        <v>32</v>
      </c>
      <c r="G632" s="73">
        <v>7.91</v>
      </c>
    </row>
    <row r="633" spans="6:7" x14ac:dyDescent="0.25">
      <c r="F633" s="70">
        <v>33</v>
      </c>
      <c r="G633" s="73">
        <v>7.9089999999999998</v>
      </c>
    </row>
    <row r="634" spans="6:7" x14ac:dyDescent="0.25">
      <c r="F634" s="70">
        <v>34</v>
      </c>
      <c r="G634" s="73">
        <v>7.9059999999999997</v>
      </c>
    </row>
    <row r="635" spans="6:7" x14ac:dyDescent="0.25">
      <c r="F635" s="70">
        <v>35</v>
      </c>
      <c r="G635" s="73">
        <v>7.9050000000000002</v>
      </c>
    </row>
    <row r="636" spans="6:7" x14ac:dyDescent="0.25">
      <c r="F636" s="70">
        <v>36</v>
      </c>
      <c r="G636" s="73">
        <v>7.9050000000000002</v>
      </c>
    </row>
    <row r="637" spans="6:7" x14ac:dyDescent="0.25">
      <c r="F637" s="70">
        <v>37</v>
      </c>
      <c r="G637" s="73">
        <v>7.9059999999999997</v>
      </c>
    </row>
    <row r="638" spans="6:7" x14ac:dyDescent="0.25">
      <c r="F638" s="70">
        <v>38</v>
      </c>
      <c r="G638" s="73">
        <v>7.9050000000000002</v>
      </c>
    </row>
    <row r="639" spans="6:7" x14ac:dyDescent="0.25">
      <c r="F639" s="70">
        <v>39</v>
      </c>
      <c r="G639" s="73">
        <v>7.9029999999999996</v>
      </c>
    </row>
    <row r="640" spans="6:7" x14ac:dyDescent="0.25">
      <c r="F640" s="70">
        <v>40</v>
      </c>
      <c r="G640" s="73">
        <v>7.9</v>
      </c>
    </row>
    <row r="641" spans="6:7" x14ac:dyDescent="0.25">
      <c r="F641" s="70">
        <v>41</v>
      </c>
      <c r="G641" s="73">
        <v>7.8979999999999997</v>
      </c>
    </row>
    <row r="642" spans="6:7" x14ac:dyDescent="0.25">
      <c r="F642" s="70">
        <v>42</v>
      </c>
      <c r="G642" s="73">
        <v>7.907</v>
      </c>
    </row>
    <row r="643" spans="6:7" x14ac:dyDescent="0.25">
      <c r="F643" s="70">
        <v>43</v>
      </c>
      <c r="G643" s="73">
        <v>7.9039999999999999</v>
      </c>
    </row>
    <row r="644" spans="6:7" x14ac:dyDescent="0.25">
      <c r="F644" s="70">
        <v>44</v>
      </c>
      <c r="G644" s="73">
        <v>7.8860000000000001</v>
      </c>
    </row>
    <row r="645" spans="6:7" x14ac:dyDescent="0.25">
      <c r="F645" s="70">
        <v>45</v>
      </c>
      <c r="G645" s="73">
        <v>7.8470000000000004</v>
      </c>
    </row>
    <row r="646" spans="6:7" x14ac:dyDescent="0.25">
      <c r="F646" s="70">
        <v>46</v>
      </c>
      <c r="G646" s="73">
        <v>7.835</v>
      </c>
    </row>
    <row r="647" spans="6:7" x14ac:dyDescent="0.25">
      <c r="F647" s="70">
        <v>47</v>
      </c>
      <c r="G647" s="73">
        <v>7.8330000000000002</v>
      </c>
    </row>
    <row r="648" spans="6:7" x14ac:dyDescent="0.25">
      <c r="F648" s="70">
        <v>48</v>
      </c>
      <c r="G648" s="73">
        <v>7.4950000000000001</v>
      </c>
    </row>
    <row r="649" spans="6:7" x14ac:dyDescent="0.25">
      <c r="F649" s="70">
        <v>49</v>
      </c>
      <c r="G649" s="73">
        <v>7.3040000000000003</v>
      </c>
    </row>
    <row r="650" spans="6:7" x14ac:dyDescent="0.25">
      <c r="F650" s="70">
        <v>50</v>
      </c>
      <c r="G650" s="73">
        <v>7.17</v>
      </c>
    </row>
    <row r="651" spans="6:7" x14ac:dyDescent="0.25">
      <c r="F651" s="70">
        <v>51</v>
      </c>
      <c r="G651" s="73">
        <v>7.1</v>
      </c>
    </row>
    <row r="652" spans="6:7" x14ac:dyDescent="0.25">
      <c r="F652" s="70">
        <v>52</v>
      </c>
      <c r="G652" s="73">
        <v>6.8979999999999997</v>
      </c>
    </row>
    <row r="653" spans="6:7" x14ac:dyDescent="0.25">
      <c r="F653" s="70">
        <v>53</v>
      </c>
      <c r="G653" s="73">
        <v>6.7779999999999996</v>
      </c>
    </row>
    <row r="654" spans="6:7" x14ac:dyDescent="0.25">
      <c r="F654" s="70">
        <v>54</v>
      </c>
      <c r="G654" s="73">
        <v>6.6029999999999998</v>
      </c>
    </row>
    <row r="655" spans="6:7" x14ac:dyDescent="0.25">
      <c r="F655" s="70">
        <v>55</v>
      </c>
      <c r="G655" s="73">
        <v>6.4539999999999997</v>
      </c>
    </row>
    <row r="656" spans="6:7" x14ac:dyDescent="0.25">
      <c r="F656" s="70">
        <v>56</v>
      </c>
      <c r="G656" s="73">
        <v>6.42</v>
      </c>
    </row>
    <row r="657" spans="6:7" x14ac:dyDescent="0.25">
      <c r="F657" s="70">
        <v>57</v>
      </c>
      <c r="G657" s="73">
        <v>6.3760000000000003</v>
      </c>
    </row>
    <row r="658" spans="6:7" x14ac:dyDescent="0.25">
      <c r="F658" s="70">
        <v>58</v>
      </c>
      <c r="G658" s="73">
        <v>6.3810000000000002</v>
      </c>
    </row>
    <row r="659" spans="6:7" x14ac:dyDescent="0.25">
      <c r="F659" s="70">
        <v>59</v>
      </c>
      <c r="G659" s="73">
        <v>6.3959999999999999</v>
      </c>
    </row>
    <row r="660" spans="6:7" x14ac:dyDescent="0.25">
      <c r="F660" s="70">
        <v>60</v>
      </c>
      <c r="G660" s="73">
        <v>6.4160000000000004</v>
      </c>
    </row>
    <row r="661" spans="6:7" x14ac:dyDescent="0.25">
      <c r="F661" s="70">
        <v>61</v>
      </c>
      <c r="G661" s="73">
        <v>6.3730000000000002</v>
      </c>
    </row>
    <row r="662" spans="6:7" x14ac:dyDescent="0.25">
      <c r="F662" s="70">
        <v>62</v>
      </c>
      <c r="G662" s="73">
        <v>6.335</v>
      </c>
    </row>
    <row r="663" spans="6:7" x14ac:dyDescent="0.25">
      <c r="F663" s="70">
        <v>63</v>
      </c>
      <c r="G663" s="73">
        <v>6.3179999999999996</v>
      </c>
    </row>
    <row r="664" spans="6:7" x14ac:dyDescent="0.25">
      <c r="F664" s="70">
        <v>64</v>
      </c>
      <c r="G664" s="73">
        <v>6.31</v>
      </c>
    </row>
    <row r="665" spans="6:7" x14ac:dyDescent="0.25">
      <c r="F665" s="70">
        <v>65</v>
      </c>
      <c r="G665" s="73">
        <v>6.274</v>
      </c>
    </row>
    <row r="666" spans="6:7" x14ac:dyDescent="0.25">
      <c r="F666" s="70">
        <v>66</v>
      </c>
      <c r="G666" s="73">
        <v>6.2809999999999997</v>
      </c>
    </row>
    <row r="667" spans="6:7" x14ac:dyDescent="0.25">
      <c r="F667" s="70">
        <v>67</v>
      </c>
      <c r="G667" s="73">
        <v>6.2290000000000001</v>
      </c>
    </row>
    <row r="668" spans="6:7" x14ac:dyDescent="0.25">
      <c r="F668" s="70">
        <v>68</v>
      </c>
      <c r="G668" s="73">
        <v>6.1130000000000004</v>
      </c>
    </row>
    <row r="669" spans="6:7" x14ac:dyDescent="0.25">
      <c r="F669" s="70">
        <v>69</v>
      </c>
      <c r="G669" s="73">
        <v>6.0819999999999999</v>
      </c>
    </row>
    <row r="670" spans="6:7" x14ac:dyDescent="0.25">
      <c r="F670" s="70">
        <v>70</v>
      </c>
      <c r="G670" s="73">
        <v>6.0670000000000002</v>
      </c>
    </row>
    <row r="671" spans="6:7" x14ac:dyDescent="0.25">
      <c r="F671" s="70">
        <v>71</v>
      </c>
      <c r="G671" s="73">
        <v>6.0010000000000003</v>
      </c>
    </row>
    <row r="672" spans="6:7" x14ac:dyDescent="0.25">
      <c r="F672" s="70">
        <v>72</v>
      </c>
      <c r="G672" s="73">
        <v>5.9740000000000002</v>
      </c>
    </row>
    <row r="673" spans="6:7" x14ac:dyDescent="0.25">
      <c r="F673" s="70">
        <v>73</v>
      </c>
      <c r="G673" s="73">
        <v>5.9039999999999999</v>
      </c>
    </row>
    <row r="674" spans="6:7" x14ac:dyDescent="0.25">
      <c r="F674" s="70">
        <v>74</v>
      </c>
      <c r="G674" s="73">
        <v>5.8490000000000002</v>
      </c>
    </row>
    <row r="675" spans="6:7" x14ac:dyDescent="0.25">
      <c r="F675" s="70">
        <v>75</v>
      </c>
      <c r="G675" s="73">
        <v>5.7359999999999998</v>
      </c>
    </row>
    <row r="676" spans="6:7" x14ac:dyDescent="0.25">
      <c r="F676" s="70">
        <v>76</v>
      </c>
      <c r="G676" s="73">
        <v>5.508</v>
      </c>
    </row>
    <row r="677" spans="6:7" x14ac:dyDescent="0.25">
      <c r="F677" s="70">
        <v>77</v>
      </c>
      <c r="G677" s="73">
        <v>5.3490000000000002</v>
      </c>
    </row>
    <row r="678" spans="6:7" x14ac:dyDescent="0.25">
      <c r="F678" s="70">
        <v>78</v>
      </c>
      <c r="G678" s="73">
        <v>5.21</v>
      </c>
    </row>
    <row r="679" spans="6:7" x14ac:dyDescent="0.25">
      <c r="F679" s="70">
        <v>79</v>
      </c>
      <c r="G679" s="73">
        <v>5.1390000000000002</v>
      </c>
    </row>
    <row r="680" spans="6:7" x14ac:dyDescent="0.25">
      <c r="F680" s="70">
        <v>80</v>
      </c>
      <c r="G680" s="73">
        <v>5.0890000000000004</v>
      </c>
    </row>
    <row r="681" spans="6:7" x14ac:dyDescent="0.25">
      <c r="F681" s="70">
        <v>81</v>
      </c>
      <c r="G681" s="73">
        <v>5.07</v>
      </c>
    </row>
    <row r="682" spans="6:7" x14ac:dyDescent="0.25">
      <c r="F682" s="70">
        <v>82</v>
      </c>
      <c r="G682" s="73">
        <v>4.9219999999999997</v>
      </c>
    </row>
    <row r="683" spans="6:7" x14ac:dyDescent="0.25">
      <c r="F683" s="70">
        <v>83</v>
      </c>
      <c r="G683" s="73">
        <v>4.891</v>
      </c>
    </row>
    <row r="684" spans="6:7" x14ac:dyDescent="0.25">
      <c r="F684" s="70">
        <v>84</v>
      </c>
      <c r="G684" s="73">
        <v>4.8869999999999996</v>
      </c>
    </row>
    <row r="685" spans="6:7" x14ac:dyDescent="0.25">
      <c r="F685" s="70">
        <v>85</v>
      </c>
      <c r="G685" s="73">
        <v>4.9009999999999998</v>
      </c>
    </row>
    <row r="686" spans="6:7" x14ac:dyDescent="0.25">
      <c r="F686" s="70">
        <v>86</v>
      </c>
      <c r="G686" s="73">
        <v>4.9050000000000002</v>
      </c>
    </row>
    <row r="687" spans="6:7" x14ac:dyDescent="0.25">
      <c r="F687" s="70">
        <v>87</v>
      </c>
      <c r="G687" s="73">
        <v>4.8559999999999999</v>
      </c>
    </row>
    <row r="688" spans="6:7" x14ac:dyDescent="0.25">
      <c r="F688" s="70">
        <v>88</v>
      </c>
      <c r="G688" s="73">
        <v>4.7939999999999996</v>
      </c>
    </row>
    <row r="689" spans="6:7" x14ac:dyDescent="0.25">
      <c r="F689" s="70">
        <v>89</v>
      </c>
      <c r="G689" s="73">
        <v>4.819</v>
      </c>
    </row>
    <row r="690" spans="6:7" x14ac:dyDescent="0.25">
      <c r="F690" s="70">
        <v>90</v>
      </c>
      <c r="G690" s="73">
        <v>4.7279999999999998</v>
      </c>
    </row>
    <row r="691" spans="6:7" x14ac:dyDescent="0.25">
      <c r="F691" s="70">
        <v>91</v>
      </c>
      <c r="G691" s="73">
        <v>4.6950000000000003</v>
      </c>
    </row>
    <row r="692" spans="6:7" x14ac:dyDescent="0.25">
      <c r="F692" s="70">
        <v>92</v>
      </c>
      <c r="G692" s="73">
        <v>4.6619999999999999</v>
      </c>
    </row>
    <row r="693" spans="6:7" x14ac:dyDescent="0.25">
      <c r="F693" s="70">
        <v>93</v>
      </c>
      <c r="G693" s="73">
        <v>4.6040000000000001</v>
      </c>
    </row>
    <row r="694" spans="6:7" x14ac:dyDescent="0.25">
      <c r="F694" s="70">
        <v>94</v>
      </c>
      <c r="G694" s="73">
        <v>4.5880000000000001</v>
      </c>
    </row>
    <row r="695" spans="6:7" x14ac:dyDescent="0.25">
      <c r="F695" s="70">
        <v>95</v>
      </c>
      <c r="G695" s="73">
        <v>4.6230000000000002</v>
      </c>
    </row>
    <row r="696" spans="6:7" x14ac:dyDescent="0.25">
      <c r="F696" s="70">
        <v>96</v>
      </c>
      <c r="G696" s="73">
        <v>4.6390000000000002</v>
      </c>
    </row>
    <row r="697" spans="6:7" x14ac:dyDescent="0.25">
      <c r="F697" s="70">
        <v>97</v>
      </c>
      <c r="G697" s="73">
        <v>4.609</v>
      </c>
    </row>
    <row r="698" spans="6:7" x14ac:dyDescent="0.25">
      <c r="F698" s="70">
        <v>98</v>
      </c>
      <c r="G698" s="73">
        <v>4.641</v>
      </c>
    </row>
    <row r="699" spans="6:7" x14ac:dyDescent="0.25">
      <c r="F699" s="70">
        <v>99</v>
      </c>
      <c r="G699" s="73">
        <v>4.6310000000000002</v>
      </c>
    </row>
    <row r="700" spans="6:7" x14ac:dyDescent="0.25">
      <c r="F700" s="70">
        <v>100</v>
      </c>
      <c r="G700" s="73">
        <v>4.6139999999999999</v>
      </c>
    </row>
    <row r="701" spans="6:7" x14ac:dyDescent="0.25">
      <c r="F701" s="70">
        <v>101</v>
      </c>
      <c r="G701" s="73">
        <v>4.609</v>
      </c>
    </row>
    <row r="702" spans="6:7" x14ac:dyDescent="0.25">
      <c r="F702" s="70">
        <v>102</v>
      </c>
      <c r="G702" s="73">
        <v>4.601</v>
      </c>
    </row>
    <row r="703" spans="6:7" x14ac:dyDescent="0.25">
      <c r="F703" s="70">
        <v>103</v>
      </c>
      <c r="G703" s="73">
        <v>4.601</v>
      </c>
    </row>
    <row r="704" spans="6:7" x14ac:dyDescent="0.25">
      <c r="F704" s="70">
        <v>104</v>
      </c>
      <c r="G704" s="73">
        <v>4.5999999999999996</v>
      </c>
    </row>
    <row r="705" spans="6:7" x14ac:dyDescent="0.25">
      <c r="F705" s="70">
        <v>105</v>
      </c>
      <c r="G705" s="73">
        <v>4.617</v>
      </c>
    </row>
    <row r="706" spans="6:7" x14ac:dyDescent="0.25">
      <c r="F706" s="70">
        <v>106</v>
      </c>
      <c r="G706" s="73">
        <v>4.6509999999999998</v>
      </c>
    </row>
    <row r="707" spans="6:7" x14ac:dyDescent="0.25">
      <c r="F707" s="70">
        <v>107</v>
      </c>
      <c r="G707" s="73">
        <v>4.6820000000000004</v>
      </c>
    </row>
    <row r="708" spans="6:7" x14ac:dyDescent="0.25">
      <c r="F708" s="70">
        <v>108</v>
      </c>
      <c r="G708" s="73">
        <v>4.6689999999999996</v>
      </c>
    </row>
    <row r="709" spans="6:7" x14ac:dyDescent="0.25">
      <c r="F709" s="70">
        <v>109</v>
      </c>
      <c r="G709" s="73">
        <v>4.6849999999999996</v>
      </c>
    </row>
    <row r="710" spans="6:7" x14ac:dyDescent="0.25">
      <c r="F710" s="70">
        <v>110</v>
      </c>
      <c r="G710" s="73">
        <v>4.7169999999999996</v>
      </c>
    </row>
    <row r="711" spans="6:7" x14ac:dyDescent="0.25">
      <c r="F711" s="70">
        <v>111</v>
      </c>
      <c r="G711" s="73">
        <v>4.7640000000000002</v>
      </c>
    </row>
    <row r="712" spans="6:7" x14ac:dyDescent="0.25">
      <c r="F712" s="70">
        <v>112</v>
      </c>
      <c r="G712" s="73">
        <v>4.7969999999999997</v>
      </c>
    </row>
    <row r="713" spans="6:7" x14ac:dyDescent="0.25">
      <c r="F713" s="70">
        <v>113</v>
      </c>
      <c r="G713" s="73">
        <v>4.7869999999999999</v>
      </c>
    </row>
    <row r="714" spans="6:7" x14ac:dyDescent="0.25">
      <c r="F714" s="70">
        <v>114</v>
      </c>
      <c r="G714" s="73">
        <v>4.8079999999999998</v>
      </c>
    </row>
    <row r="715" spans="6:7" x14ac:dyDescent="0.25">
      <c r="F715" s="70">
        <v>115</v>
      </c>
      <c r="G715" s="73">
        <v>4.7690000000000001</v>
      </c>
    </row>
    <row r="716" spans="6:7" x14ac:dyDescent="0.25">
      <c r="F716" s="70">
        <v>116</v>
      </c>
      <c r="G716" s="73">
        <v>4.8179999999999996</v>
      </c>
    </row>
    <row r="717" spans="6:7" x14ac:dyDescent="0.25">
      <c r="F717" s="70">
        <v>117</v>
      </c>
      <c r="G717" s="73">
        <v>4.8369999999999997</v>
      </c>
    </row>
    <row r="718" spans="6:7" x14ac:dyDescent="0.25">
      <c r="F718" s="70">
        <v>118</v>
      </c>
      <c r="G718" s="73">
        <v>4.8209999999999997</v>
      </c>
    </row>
    <row r="719" spans="6:7" x14ac:dyDescent="0.25">
      <c r="F719" s="70">
        <v>119</v>
      </c>
      <c r="G719" s="73">
        <v>4.8209999999999997</v>
      </c>
    </row>
    <row r="720" spans="6:7" x14ac:dyDescent="0.25">
      <c r="F720" s="70">
        <v>120</v>
      </c>
      <c r="G720" s="73">
        <v>4.8220000000000001</v>
      </c>
    </row>
    <row r="721" spans="6:7" x14ac:dyDescent="0.25">
      <c r="F721" s="70">
        <v>121</v>
      </c>
      <c r="G721" s="73">
        <v>4.8239999999999998</v>
      </c>
    </row>
    <row r="722" spans="6:7" x14ac:dyDescent="0.25">
      <c r="F722" s="70">
        <v>122</v>
      </c>
      <c r="G722" s="73">
        <v>4.7329999999999997</v>
      </c>
    </row>
    <row r="723" spans="6:7" x14ac:dyDescent="0.25">
      <c r="F723" s="70">
        <v>123</v>
      </c>
      <c r="G723" s="73">
        <v>4.7649999999999997</v>
      </c>
    </row>
    <row r="724" spans="6:7" x14ac:dyDescent="0.25">
      <c r="F724" s="70">
        <v>124</v>
      </c>
      <c r="G724" s="73">
        <v>4.6929999999999996</v>
      </c>
    </row>
    <row r="725" spans="6:7" x14ac:dyDescent="0.25">
      <c r="F725" s="70">
        <v>125</v>
      </c>
      <c r="G725" s="73">
        <v>4.7270000000000003</v>
      </c>
    </row>
    <row r="726" spans="6:7" x14ac:dyDescent="0.25">
      <c r="F726" s="70">
        <v>126</v>
      </c>
      <c r="G726" s="73">
        <v>4.6980000000000004</v>
      </c>
    </row>
    <row r="727" spans="6:7" x14ac:dyDescent="0.25">
      <c r="F727" s="70">
        <v>127</v>
      </c>
      <c r="G727" s="73">
        <v>4.7050000000000001</v>
      </c>
    </row>
    <row r="728" spans="6:7" x14ac:dyDescent="0.25">
      <c r="F728" s="70">
        <v>128</v>
      </c>
      <c r="G728" s="73">
        <v>4.7009999999999996</v>
      </c>
    </row>
    <row r="729" spans="6:7" x14ac:dyDescent="0.25">
      <c r="F729" s="70">
        <v>129</v>
      </c>
      <c r="G729" s="73">
        <v>4.7050000000000001</v>
      </c>
    </row>
    <row r="730" spans="6:7" x14ac:dyDescent="0.25">
      <c r="F730" s="70">
        <v>130</v>
      </c>
      <c r="G730" s="73">
        <v>4.7539999999999996</v>
      </c>
    </row>
    <row r="731" spans="6:7" x14ac:dyDescent="0.25">
      <c r="F731" s="70">
        <v>131</v>
      </c>
      <c r="G731" s="73">
        <v>4.7380000000000004</v>
      </c>
    </row>
    <row r="732" spans="6:7" x14ac:dyDescent="0.25">
      <c r="F732" s="70">
        <v>132</v>
      </c>
      <c r="G732" s="73">
        <v>4.7649999999999997</v>
      </c>
    </row>
    <row r="733" spans="6:7" x14ac:dyDescent="0.25">
      <c r="F733" s="70">
        <v>133</v>
      </c>
      <c r="G733" s="73">
        <v>4.7359999999999998</v>
      </c>
    </row>
    <row r="734" spans="6:7" x14ac:dyDescent="0.25">
      <c r="F734" s="70">
        <v>134</v>
      </c>
      <c r="G734" s="73">
        <v>4.7190000000000003</v>
      </c>
    </row>
    <row r="735" spans="6:7" x14ac:dyDescent="0.25">
      <c r="F735" s="70">
        <v>135</v>
      </c>
      <c r="G735" s="73">
        <v>4.7450000000000001</v>
      </c>
    </row>
    <row r="736" spans="6:7" x14ac:dyDescent="0.25">
      <c r="F736" s="70">
        <v>136</v>
      </c>
      <c r="G736" s="73">
        <v>4.7080000000000002</v>
      </c>
    </row>
    <row r="737" spans="6:7" x14ac:dyDescent="0.25">
      <c r="F737" s="70">
        <v>137</v>
      </c>
      <c r="G737" s="73">
        <v>4.6589999999999998</v>
      </c>
    </row>
    <row r="738" spans="6:7" x14ac:dyDescent="0.25">
      <c r="F738" s="70">
        <v>138</v>
      </c>
      <c r="G738" s="73">
        <v>4.6420000000000003</v>
      </c>
    </row>
    <row r="739" spans="6:7" x14ac:dyDescent="0.25">
      <c r="F739" s="70">
        <v>139</v>
      </c>
      <c r="G739" s="73">
        <v>4.593</v>
      </c>
    </row>
    <row r="740" spans="6:7" x14ac:dyDescent="0.25">
      <c r="F740" s="70">
        <v>140</v>
      </c>
      <c r="G740" s="73">
        <v>4.5780000000000003</v>
      </c>
    </row>
    <row r="741" spans="6:7" x14ac:dyDescent="0.25">
      <c r="F741" s="70">
        <v>141</v>
      </c>
      <c r="G741" s="73">
        <v>4.6219999999999999</v>
      </c>
    </row>
    <row r="742" spans="6:7" x14ac:dyDescent="0.25">
      <c r="F742" s="70">
        <v>142</v>
      </c>
      <c r="G742" s="73">
        <v>4.5880000000000001</v>
      </c>
    </row>
    <row r="743" spans="6:7" x14ac:dyDescent="0.25">
      <c r="F743" s="70">
        <v>143</v>
      </c>
      <c r="G743" s="73">
        <v>4.59</v>
      </c>
    </row>
    <row r="744" spans="6:7" x14ac:dyDescent="0.25">
      <c r="F744" s="70">
        <v>144</v>
      </c>
      <c r="G744" s="73">
        <v>4.5990000000000002</v>
      </c>
    </row>
    <row r="745" spans="6:7" x14ac:dyDescent="0.25">
      <c r="F745" s="70">
        <v>145</v>
      </c>
      <c r="G745" s="73">
        <v>4.63</v>
      </c>
    </row>
    <row r="746" spans="6:7" x14ac:dyDescent="0.25">
      <c r="F746" s="70">
        <v>146</v>
      </c>
      <c r="G746" s="73">
        <v>4.5720000000000001</v>
      </c>
    </row>
    <row r="747" spans="6:7" x14ac:dyDescent="0.25">
      <c r="F747" s="70">
        <v>147</v>
      </c>
      <c r="G747" s="73">
        <v>4.5999999999999996</v>
      </c>
    </row>
    <row r="748" spans="6:7" x14ac:dyDescent="0.25">
      <c r="F748" s="70">
        <v>148</v>
      </c>
      <c r="G748" s="73">
        <v>4.6050000000000004</v>
      </c>
    </row>
    <row r="749" spans="6:7" x14ac:dyDescent="0.25">
      <c r="F749" s="70">
        <v>149</v>
      </c>
      <c r="G749" s="73">
        <v>4.6020000000000003</v>
      </c>
    </row>
    <row r="750" spans="6:7" x14ac:dyDescent="0.25">
      <c r="F750" s="70">
        <v>150</v>
      </c>
      <c r="G750" s="73">
        <v>4.6020000000000003</v>
      </c>
    </row>
    <row r="751" spans="6:7" x14ac:dyDescent="0.25">
      <c r="F751" s="70">
        <v>151</v>
      </c>
      <c r="G751" s="73">
        <v>4.5970000000000004</v>
      </c>
    </row>
    <row r="752" spans="6:7" x14ac:dyDescent="0.25">
      <c r="F752" s="70">
        <v>152</v>
      </c>
      <c r="G752" s="73">
        <v>4.5979999999999999</v>
      </c>
    </row>
    <row r="753" spans="6:7" x14ac:dyDescent="0.25">
      <c r="F753" s="70">
        <v>153</v>
      </c>
      <c r="G753" s="73">
        <v>4.5890000000000004</v>
      </c>
    </row>
    <row r="754" spans="6:7" x14ac:dyDescent="0.25">
      <c r="F754" s="70">
        <v>154</v>
      </c>
      <c r="G754" s="73">
        <v>4.5679999999999996</v>
      </c>
    </row>
    <row r="755" spans="6:7" x14ac:dyDescent="0.25">
      <c r="F755" s="70">
        <v>155</v>
      </c>
      <c r="G755" s="73">
        <v>4.5549999999999997</v>
      </c>
    </row>
    <row r="756" spans="6:7" x14ac:dyDescent="0.25">
      <c r="F756" s="70">
        <v>156</v>
      </c>
      <c r="G756" s="73">
        <v>4.5570000000000004</v>
      </c>
    </row>
    <row r="757" spans="6:7" x14ac:dyDescent="0.25">
      <c r="F757" s="70">
        <v>157</v>
      </c>
      <c r="G757" s="73">
        <v>4.5149999999999997</v>
      </c>
    </row>
    <row r="758" spans="6:7" x14ac:dyDescent="0.25">
      <c r="F758" s="70">
        <v>158</v>
      </c>
      <c r="G758" s="73">
        <v>4.569</v>
      </c>
    </row>
    <row r="759" spans="6:7" x14ac:dyDescent="0.25">
      <c r="F759" s="70">
        <v>159</v>
      </c>
      <c r="G759" s="73">
        <v>4.51</v>
      </c>
    </row>
    <row r="760" spans="6:7" x14ac:dyDescent="0.25">
      <c r="F760" s="70">
        <v>160</v>
      </c>
      <c r="G760" s="73">
        <v>4.5129999999999999</v>
      </c>
    </row>
    <row r="761" spans="6:7" x14ac:dyDescent="0.25">
      <c r="F761" s="70">
        <v>161</v>
      </c>
      <c r="G761" s="73">
        <v>4.5069999999999997</v>
      </c>
    </row>
    <row r="762" spans="6:7" x14ac:dyDescent="0.25">
      <c r="F762" s="70">
        <v>162</v>
      </c>
      <c r="G762" s="73">
        <v>4.4939999999999998</v>
      </c>
    </row>
    <row r="763" spans="6:7" x14ac:dyDescent="0.25">
      <c r="F763" s="70">
        <v>163</v>
      </c>
      <c r="G763" s="73">
        <v>4.4610000000000003</v>
      </c>
    </row>
    <row r="764" spans="6:7" x14ac:dyDescent="0.25">
      <c r="F764" s="70">
        <v>164</v>
      </c>
      <c r="G764" s="73">
        <v>4.4470000000000001</v>
      </c>
    </row>
    <row r="765" spans="6:7" x14ac:dyDescent="0.25">
      <c r="F765" s="70">
        <v>165</v>
      </c>
      <c r="G765" s="73">
        <v>4.4409999999999998</v>
      </c>
    </row>
    <row r="766" spans="6:7" x14ac:dyDescent="0.25">
      <c r="F766" s="70">
        <v>166</v>
      </c>
      <c r="G766" s="73">
        <v>4.4340000000000002</v>
      </c>
    </row>
    <row r="767" spans="6:7" x14ac:dyDescent="0.25">
      <c r="F767" s="70">
        <v>167</v>
      </c>
      <c r="G767" s="73">
        <v>4.4290000000000003</v>
      </c>
    </row>
    <row r="768" spans="6:7" x14ac:dyDescent="0.25">
      <c r="F768" s="70">
        <v>168</v>
      </c>
      <c r="G768" s="73">
        <v>4.4269999999999996</v>
      </c>
    </row>
    <row r="769" spans="6:7" x14ac:dyDescent="0.25">
      <c r="F769" s="70">
        <v>169</v>
      </c>
      <c r="G769" s="73">
        <v>4.4240000000000004</v>
      </c>
    </row>
    <row r="770" spans="6:7" x14ac:dyDescent="0.25">
      <c r="F770" s="70">
        <v>170</v>
      </c>
      <c r="G770" s="73">
        <v>4.4219999999999997</v>
      </c>
    </row>
    <row r="771" spans="6:7" x14ac:dyDescent="0.25">
      <c r="F771" s="70">
        <v>171</v>
      </c>
      <c r="G771" s="73">
        <v>4.4180000000000001</v>
      </c>
    </row>
    <row r="772" spans="6:7" x14ac:dyDescent="0.25">
      <c r="F772" s="70">
        <v>172</v>
      </c>
      <c r="G772" s="73">
        <v>4.4139999999999997</v>
      </c>
    </row>
    <row r="773" spans="6:7" x14ac:dyDescent="0.25">
      <c r="F773" s="70">
        <v>173</v>
      </c>
      <c r="G773" s="73">
        <v>4.4080000000000004</v>
      </c>
    </row>
    <row r="774" spans="6:7" x14ac:dyDescent="0.25">
      <c r="F774" s="70">
        <v>174</v>
      </c>
      <c r="G774" s="73">
        <v>4.4139999999999997</v>
      </c>
    </row>
    <row r="775" spans="6:7" x14ac:dyDescent="0.25">
      <c r="F775" s="70">
        <v>175</v>
      </c>
      <c r="G775" s="73">
        <v>4.4029999999999996</v>
      </c>
    </row>
    <row r="776" spans="6:7" x14ac:dyDescent="0.25">
      <c r="F776" s="70">
        <v>176</v>
      </c>
      <c r="G776" s="73">
        <v>4.407</v>
      </c>
    </row>
    <row r="777" spans="6:7" x14ac:dyDescent="0.25">
      <c r="F777" s="70">
        <v>177</v>
      </c>
      <c r="G777" s="73">
        <v>4.4039999999999999</v>
      </c>
    </row>
    <row r="778" spans="6:7" x14ac:dyDescent="0.25">
      <c r="F778" s="70">
        <v>178</v>
      </c>
      <c r="G778" s="73">
        <v>4.4050000000000002</v>
      </c>
    </row>
    <row r="779" spans="6:7" x14ac:dyDescent="0.25">
      <c r="F779" s="70">
        <v>179</v>
      </c>
      <c r="G779" s="73">
        <v>4.4029999999999996</v>
      </c>
    </row>
    <row r="780" spans="6:7" x14ac:dyDescent="0.25">
      <c r="F780" s="70">
        <v>180</v>
      </c>
      <c r="G780" s="73">
        <v>4.4029999999999996</v>
      </c>
    </row>
    <row r="781" spans="6:7" x14ac:dyDescent="0.25">
      <c r="F781" s="70">
        <v>181</v>
      </c>
      <c r="G781" s="73">
        <v>4.399</v>
      </c>
    </row>
    <row r="782" spans="6:7" x14ac:dyDescent="0.25">
      <c r="F782" s="70">
        <v>182</v>
      </c>
      <c r="G782" s="73">
        <v>4.4009999999999998</v>
      </c>
    </row>
    <row r="783" spans="6:7" x14ac:dyDescent="0.25">
      <c r="F783" s="70">
        <v>183</v>
      </c>
      <c r="G783" s="73">
        <v>4.4000000000000004</v>
      </c>
    </row>
    <row r="784" spans="6:7" x14ac:dyDescent="0.25">
      <c r="F784" s="70">
        <v>184</v>
      </c>
      <c r="G784" s="73">
        <v>4.399</v>
      </c>
    </row>
    <row r="785" spans="6:7" x14ac:dyDescent="0.25">
      <c r="F785" s="70">
        <v>185</v>
      </c>
      <c r="G785" s="73">
        <v>4.399</v>
      </c>
    </row>
    <row r="786" spans="6:7" x14ac:dyDescent="0.25">
      <c r="F786" s="70">
        <v>186</v>
      </c>
      <c r="G786" s="73">
        <v>4.3949999999999996</v>
      </c>
    </row>
    <row r="787" spans="6:7" x14ac:dyDescent="0.25">
      <c r="F787" s="70">
        <v>187</v>
      </c>
      <c r="G787" s="73">
        <v>4.3959999999999999</v>
      </c>
    </row>
    <row r="788" spans="6:7" x14ac:dyDescent="0.25">
      <c r="F788" s="70">
        <v>188</v>
      </c>
      <c r="G788" s="73">
        <v>4.3959999999999999</v>
      </c>
    </row>
    <row r="789" spans="6:7" x14ac:dyDescent="0.25">
      <c r="F789" s="70">
        <v>189</v>
      </c>
      <c r="G789" s="73">
        <v>4.3959999999999999</v>
      </c>
    </row>
    <row r="790" spans="6:7" x14ac:dyDescent="0.25">
      <c r="F790" s="70">
        <v>190</v>
      </c>
      <c r="G790" s="73">
        <v>4.3959999999999999</v>
      </c>
    </row>
    <row r="791" spans="6:7" x14ac:dyDescent="0.25">
      <c r="F791" s="70">
        <v>191</v>
      </c>
      <c r="G791" s="73">
        <v>4.3949999999999996</v>
      </c>
    </row>
    <row r="792" spans="6:7" x14ac:dyDescent="0.25">
      <c r="F792" s="70">
        <v>192</v>
      </c>
      <c r="G792" s="73">
        <v>4.3959999999999999</v>
      </c>
    </row>
    <row r="793" spans="6:7" x14ac:dyDescent="0.25">
      <c r="F793" s="70">
        <v>193</v>
      </c>
      <c r="G793" s="73">
        <v>4.3970000000000002</v>
      </c>
    </row>
    <row r="794" spans="6:7" x14ac:dyDescent="0.25">
      <c r="F794" s="70">
        <v>194</v>
      </c>
      <c r="G794" s="73">
        <v>4.391</v>
      </c>
    </row>
    <row r="795" spans="6:7" x14ac:dyDescent="0.25">
      <c r="F795" s="70">
        <v>195</v>
      </c>
      <c r="G795" s="73">
        <v>4.3929999999999998</v>
      </c>
    </row>
    <row r="796" spans="6:7" x14ac:dyDescent="0.25">
      <c r="F796" s="70">
        <v>196</v>
      </c>
      <c r="G796" s="73">
        <v>4.3869999999999996</v>
      </c>
    </row>
    <row r="797" spans="6:7" x14ac:dyDescent="0.25">
      <c r="F797" s="70">
        <v>197</v>
      </c>
      <c r="G797" s="73">
        <v>4.3869999999999996</v>
      </c>
    </row>
    <row r="798" spans="6:7" x14ac:dyDescent="0.25">
      <c r="F798" s="70">
        <v>198</v>
      </c>
      <c r="G798" s="73">
        <v>4.3869999999999996</v>
      </c>
    </row>
    <row r="799" spans="6:7" x14ac:dyDescent="0.25">
      <c r="F799" s="70">
        <v>199</v>
      </c>
      <c r="G799" s="73">
        <v>4.3890000000000002</v>
      </c>
    </row>
    <row r="800" spans="6:7" x14ac:dyDescent="0.25">
      <c r="F800" s="70">
        <v>200</v>
      </c>
      <c r="G800" s="73">
        <v>4.3879999999999999</v>
      </c>
    </row>
    <row r="801" spans="1:7" x14ac:dyDescent="0.25">
      <c r="F801" s="70">
        <v>201</v>
      </c>
      <c r="G801" s="73">
        <v>4.3860000000000001</v>
      </c>
    </row>
    <row r="802" spans="1:7" x14ac:dyDescent="0.25">
      <c r="F802" s="70">
        <v>202</v>
      </c>
      <c r="G802" s="73">
        <v>4.3869999999999996</v>
      </c>
    </row>
    <row r="803" spans="1:7" x14ac:dyDescent="0.25">
      <c r="F803" s="70">
        <v>203</v>
      </c>
      <c r="G803" s="73">
        <v>4.3860000000000001</v>
      </c>
    </row>
    <row r="804" spans="1:7" x14ac:dyDescent="0.25">
      <c r="F804" s="70">
        <v>204</v>
      </c>
      <c r="G804" s="73">
        <v>4.3869999999999996</v>
      </c>
    </row>
    <row r="805" spans="1:7" x14ac:dyDescent="0.25">
      <c r="F805" s="70">
        <v>205</v>
      </c>
      <c r="G805" s="73">
        <v>4.3849999999999998</v>
      </c>
    </row>
    <row r="806" spans="1:7" x14ac:dyDescent="0.25">
      <c r="F806" s="70">
        <v>206</v>
      </c>
      <c r="G806" s="73">
        <v>4.3869999999999996</v>
      </c>
    </row>
    <row r="807" spans="1:7" x14ac:dyDescent="0.25">
      <c r="F807" s="70">
        <v>207</v>
      </c>
      <c r="G807" s="73">
        <v>4.3860000000000001</v>
      </c>
    </row>
    <row r="808" spans="1:7" x14ac:dyDescent="0.25">
      <c r="F808" s="70">
        <v>207.3</v>
      </c>
      <c r="G808" s="73">
        <v>4.3860000000000001</v>
      </c>
    </row>
    <row r="809" spans="1:7" x14ac:dyDescent="0.25">
      <c r="A809" s="70">
        <v>5</v>
      </c>
      <c r="B809" s="71">
        <v>36798</v>
      </c>
      <c r="C809" s="72">
        <v>71.502600000000001</v>
      </c>
      <c r="D809" s="72">
        <v>33.50578333</v>
      </c>
      <c r="E809" s="70">
        <v>270</v>
      </c>
      <c r="F809" s="70">
        <v>1</v>
      </c>
      <c r="G809" s="73">
        <v>7.8230000000000004</v>
      </c>
    </row>
    <row r="810" spans="1:7" x14ac:dyDescent="0.25">
      <c r="F810" s="70">
        <v>2</v>
      </c>
      <c r="G810" s="73">
        <v>7.8150000000000004</v>
      </c>
    </row>
    <row r="811" spans="1:7" x14ac:dyDescent="0.25">
      <c r="F811" s="70">
        <v>3</v>
      </c>
      <c r="G811" s="73">
        <v>7.8120000000000003</v>
      </c>
    </row>
    <row r="812" spans="1:7" x14ac:dyDescent="0.25">
      <c r="F812" s="70">
        <v>4</v>
      </c>
      <c r="G812" s="73">
        <v>7.8220000000000001</v>
      </c>
    </row>
    <row r="813" spans="1:7" x14ac:dyDescent="0.25">
      <c r="F813" s="70">
        <v>5</v>
      </c>
      <c r="G813" s="73">
        <v>7.81</v>
      </c>
    </row>
    <row r="814" spans="1:7" x14ac:dyDescent="0.25">
      <c r="F814" s="70">
        <v>6</v>
      </c>
      <c r="G814" s="73">
        <v>7.8140000000000001</v>
      </c>
    </row>
    <row r="815" spans="1:7" x14ac:dyDescent="0.25">
      <c r="F815" s="70">
        <v>7</v>
      </c>
      <c r="G815" s="73">
        <v>7.81</v>
      </c>
    </row>
    <row r="816" spans="1:7" x14ac:dyDescent="0.25">
      <c r="F816" s="70">
        <v>8</v>
      </c>
      <c r="G816" s="73">
        <v>7.8120000000000003</v>
      </c>
    </row>
    <row r="817" spans="6:7" x14ac:dyDescent="0.25">
      <c r="F817" s="70">
        <v>9</v>
      </c>
      <c r="G817" s="73">
        <v>7.8140000000000001</v>
      </c>
    </row>
    <row r="818" spans="6:7" x14ac:dyDescent="0.25">
      <c r="F818" s="70">
        <v>10</v>
      </c>
      <c r="G818" s="73">
        <v>7.8280000000000003</v>
      </c>
    </row>
    <row r="819" spans="6:7" x14ac:dyDescent="0.25">
      <c r="F819" s="70">
        <v>11</v>
      </c>
      <c r="G819" s="73">
        <v>7.81</v>
      </c>
    </row>
    <row r="820" spans="6:7" x14ac:dyDescent="0.25">
      <c r="F820" s="70">
        <v>12</v>
      </c>
      <c r="G820" s="73">
        <v>7.81</v>
      </c>
    </row>
    <row r="821" spans="6:7" x14ac:dyDescent="0.25">
      <c r="F821" s="70">
        <v>13</v>
      </c>
      <c r="G821" s="73">
        <v>7.8209999999999997</v>
      </c>
    </row>
    <row r="822" spans="6:7" x14ac:dyDescent="0.25">
      <c r="F822" s="70">
        <v>14</v>
      </c>
      <c r="G822" s="73">
        <v>7.8120000000000003</v>
      </c>
    </row>
    <row r="823" spans="6:7" x14ac:dyDescent="0.25">
      <c r="F823" s="70">
        <v>15</v>
      </c>
      <c r="G823" s="73">
        <v>7.8250000000000002</v>
      </c>
    </row>
    <row r="824" spans="6:7" x14ac:dyDescent="0.25">
      <c r="F824" s="70">
        <v>16</v>
      </c>
      <c r="G824" s="73">
        <v>7.819</v>
      </c>
    </row>
    <row r="825" spans="6:7" x14ac:dyDescent="0.25">
      <c r="F825" s="70">
        <v>17</v>
      </c>
      <c r="G825" s="73">
        <v>7.8209999999999997</v>
      </c>
    </row>
    <row r="826" spans="6:7" x14ac:dyDescent="0.25">
      <c r="F826" s="70">
        <v>18</v>
      </c>
      <c r="G826" s="73">
        <v>7.8179999999999996</v>
      </c>
    </row>
    <row r="827" spans="6:7" x14ac:dyDescent="0.25">
      <c r="F827" s="70">
        <v>19</v>
      </c>
      <c r="G827" s="73">
        <v>7.8209999999999997</v>
      </c>
    </row>
    <row r="828" spans="6:7" x14ac:dyDescent="0.25">
      <c r="F828" s="70">
        <v>20</v>
      </c>
      <c r="G828" s="73">
        <v>7.8289999999999997</v>
      </c>
    </row>
    <row r="829" spans="6:7" x14ac:dyDescent="0.25">
      <c r="F829" s="70">
        <v>21</v>
      </c>
      <c r="G829" s="73">
        <v>7.8150000000000004</v>
      </c>
    </row>
    <row r="830" spans="6:7" x14ac:dyDescent="0.25">
      <c r="F830" s="70">
        <v>22</v>
      </c>
      <c r="G830" s="73">
        <v>7.8159999999999998</v>
      </c>
    </row>
    <row r="831" spans="6:7" x14ac:dyDescent="0.25">
      <c r="F831" s="70">
        <v>23</v>
      </c>
      <c r="G831" s="73">
        <v>7.8150000000000004</v>
      </c>
    </row>
    <row r="832" spans="6:7" x14ac:dyDescent="0.25">
      <c r="F832" s="70">
        <v>24</v>
      </c>
      <c r="G832" s="73">
        <v>7.8079999999999998</v>
      </c>
    </row>
    <row r="833" spans="6:7" x14ac:dyDescent="0.25">
      <c r="F833" s="70">
        <v>25</v>
      </c>
      <c r="G833" s="73">
        <v>7.8150000000000004</v>
      </c>
    </row>
    <row r="834" spans="6:7" x14ac:dyDescent="0.25">
      <c r="F834" s="70">
        <v>26</v>
      </c>
      <c r="G834" s="73">
        <v>7.8109999999999999</v>
      </c>
    </row>
    <row r="835" spans="6:7" x14ac:dyDescent="0.25">
      <c r="F835" s="70">
        <v>27</v>
      </c>
      <c r="G835" s="73">
        <v>7.8159999999999998</v>
      </c>
    </row>
    <row r="836" spans="6:7" x14ac:dyDescent="0.25">
      <c r="F836" s="70">
        <v>28</v>
      </c>
      <c r="G836" s="73">
        <v>7.8150000000000004</v>
      </c>
    </row>
    <row r="837" spans="6:7" x14ac:dyDescent="0.25">
      <c r="F837" s="70">
        <v>29</v>
      </c>
      <c r="G837" s="73">
        <v>7.8310000000000004</v>
      </c>
    </row>
    <row r="838" spans="6:7" x14ac:dyDescent="0.25">
      <c r="F838" s="70">
        <v>30</v>
      </c>
      <c r="G838" s="73">
        <v>7.8280000000000003</v>
      </c>
    </row>
    <row r="839" spans="6:7" x14ac:dyDescent="0.25">
      <c r="F839" s="70">
        <v>31</v>
      </c>
      <c r="G839" s="73">
        <v>7.8230000000000004</v>
      </c>
    </row>
    <row r="840" spans="6:7" x14ac:dyDescent="0.25">
      <c r="F840" s="70">
        <v>32</v>
      </c>
      <c r="G840" s="73">
        <v>7.8310000000000004</v>
      </c>
    </row>
    <row r="841" spans="6:7" x14ac:dyDescent="0.25">
      <c r="F841" s="70">
        <v>33</v>
      </c>
      <c r="G841" s="73">
        <v>7.8339999999999996</v>
      </c>
    </row>
    <row r="842" spans="6:7" x14ac:dyDescent="0.25">
      <c r="F842" s="70">
        <v>34</v>
      </c>
      <c r="G842" s="73">
        <v>7.8170000000000002</v>
      </c>
    </row>
    <row r="843" spans="6:7" x14ac:dyDescent="0.25">
      <c r="F843" s="70">
        <v>35</v>
      </c>
      <c r="G843" s="73">
        <v>7.8230000000000004</v>
      </c>
    </row>
    <row r="844" spans="6:7" x14ac:dyDescent="0.25">
      <c r="F844" s="70">
        <v>36</v>
      </c>
      <c r="G844" s="73">
        <v>7.8179999999999996</v>
      </c>
    </row>
    <row r="845" spans="6:7" x14ac:dyDescent="0.25">
      <c r="F845" s="70">
        <v>37</v>
      </c>
      <c r="G845" s="73">
        <v>7.82</v>
      </c>
    </row>
    <row r="846" spans="6:7" x14ac:dyDescent="0.25">
      <c r="F846" s="70">
        <v>38</v>
      </c>
      <c r="G846" s="73">
        <v>7.82</v>
      </c>
    </row>
    <row r="847" spans="6:7" x14ac:dyDescent="0.25">
      <c r="F847" s="70">
        <v>39</v>
      </c>
      <c r="G847" s="73">
        <v>7.8250000000000002</v>
      </c>
    </row>
    <row r="848" spans="6:7" x14ac:dyDescent="0.25">
      <c r="F848" s="70">
        <v>40</v>
      </c>
      <c r="G848" s="73">
        <v>7.8179999999999996</v>
      </c>
    </row>
    <row r="849" spans="6:7" x14ac:dyDescent="0.25">
      <c r="F849" s="70">
        <v>41</v>
      </c>
      <c r="G849" s="73">
        <v>7.819</v>
      </c>
    </row>
    <row r="850" spans="6:7" x14ac:dyDescent="0.25">
      <c r="F850" s="70">
        <v>42</v>
      </c>
      <c r="G850" s="73">
        <v>7.827</v>
      </c>
    </row>
    <row r="851" spans="6:7" x14ac:dyDescent="0.25">
      <c r="F851" s="70">
        <v>43</v>
      </c>
      <c r="G851" s="73">
        <v>7.8360000000000003</v>
      </c>
    </row>
    <row r="852" spans="6:7" x14ac:dyDescent="0.25">
      <c r="F852" s="70">
        <v>44</v>
      </c>
      <c r="G852" s="73">
        <v>7.8419999999999996</v>
      </c>
    </row>
    <row r="853" spans="6:7" x14ac:dyDescent="0.25">
      <c r="F853" s="70">
        <v>45</v>
      </c>
      <c r="G853" s="73">
        <v>7.8360000000000003</v>
      </c>
    </row>
    <row r="854" spans="6:7" x14ac:dyDescent="0.25">
      <c r="F854" s="70">
        <v>46</v>
      </c>
      <c r="G854" s="73">
        <v>7.8339999999999996</v>
      </c>
    </row>
    <row r="855" spans="6:7" x14ac:dyDescent="0.25">
      <c r="F855" s="70">
        <v>47</v>
      </c>
      <c r="G855" s="73">
        <v>7.7080000000000002</v>
      </c>
    </row>
    <row r="856" spans="6:7" x14ac:dyDescent="0.25">
      <c r="F856" s="70">
        <v>48</v>
      </c>
      <c r="G856" s="73">
        <v>7.38</v>
      </c>
    </row>
    <row r="857" spans="6:7" x14ac:dyDescent="0.25">
      <c r="F857" s="70">
        <v>49</v>
      </c>
      <c r="G857" s="73">
        <v>6.867</v>
      </c>
    </row>
    <row r="858" spans="6:7" x14ac:dyDescent="0.25">
      <c r="F858" s="70">
        <v>50</v>
      </c>
      <c r="G858" s="73">
        <v>6.5369999999999999</v>
      </c>
    </row>
    <row r="859" spans="6:7" x14ac:dyDescent="0.25">
      <c r="F859" s="70">
        <v>51</v>
      </c>
      <c r="G859" s="73">
        <v>6.5220000000000002</v>
      </c>
    </row>
    <row r="860" spans="6:7" x14ac:dyDescent="0.25">
      <c r="F860" s="70">
        <v>52</v>
      </c>
      <c r="G860" s="73">
        <v>6.4329999999999998</v>
      </c>
    </row>
    <row r="861" spans="6:7" x14ac:dyDescent="0.25">
      <c r="F861" s="70">
        <v>53</v>
      </c>
      <c r="G861" s="73">
        <v>6.3620000000000001</v>
      </c>
    </row>
    <row r="862" spans="6:7" x14ac:dyDescent="0.25">
      <c r="F862" s="70">
        <v>54</v>
      </c>
      <c r="G862" s="73">
        <v>6.3529999999999998</v>
      </c>
    </row>
    <row r="863" spans="6:7" x14ac:dyDescent="0.25">
      <c r="F863" s="70">
        <v>55</v>
      </c>
      <c r="G863" s="73">
        <v>6.327</v>
      </c>
    </row>
    <row r="864" spans="6:7" x14ac:dyDescent="0.25">
      <c r="F864" s="70">
        <v>56</v>
      </c>
      <c r="G864" s="73">
        <v>6.1459999999999999</v>
      </c>
    </row>
    <row r="865" spans="6:7" x14ac:dyDescent="0.25">
      <c r="F865" s="70">
        <v>57</v>
      </c>
      <c r="G865" s="73">
        <v>6.3040000000000003</v>
      </c>
    </row>
    <row r="866" spans="6:7" x14ac:dyDescent="0.25">
      <c r="F866" s="70">
        <v>58</v>
      </c>
      <c r="G866" s="73">
        <v>6.0739999999999998</v>
      </c>
    </row>
    <row r="867" spans="6:7" x14ac:dyDescent="0.25">
      <c r="F867" s="70">
        <v>59</v>
      </c>
      <c r="G867" s="73">
        <v>6.01</v>
      </c>
    </row>
    <row r="868" spans="6:7" x14ac:dyDescent="0.25">
      <c r="F868" s="70">
        <v>60</v>
      </c>
      <c r="G868" s="73">
        <v>6.008</v>
      </c>
    </row>
    <row r="869" spans="6:7" x14ac:dyDescent="0.25">
      <c r="F869" s="70">
        <v>61</v>
      </c>
      <c r="G869" s="73">
        <v>5.8559999999999999</v>
      </c>
    </row>
    <row r="870" spans="6:7" x14ac:dyDescent="0.25">
      <c r="F870" s="70">
        <v>62</v>
      </c>
      <c r="G870" s="73">
        <v>5.8529999999999998</v>
      </c>
    </row>
    <row r="871" spans="6:7" x14ac:dyDescent="0.25">
      <c r="F871" s="70">
        <v>63</v>
      </c>
      <c r="G871" s="73">
        <v>5.6890000000000001</v>
      </c>
    </row>
    <row r="872" spans="6:7" x14ac:dyDescent="0.25">
      <c r="F872" s="70">
        <v>64</v>
      </c>
      <c r="G872" s="73">
        <v>5.7389999999999999</v>
      </c>
    </row>
    <row r="873" spans="6:7" x14ac:dyDescent="0.25">
      <c r="F873" s="70">
        <v>65</v>
      </c>
      <c r="G873" s="73">
        <v>5.625</v>
      </c>
    </row>
    <row r="874" spans="6:7" x14ac:dyDescent="0.25">
      <c r="F874" s="70">
        <v>66</v>
      </c>
      <c r="G874" s="73">
        <v>5.6139999999999999</v>
      </c>
    </row>
    <row r="875" spans="6:7" x14ac:dyDescent="0.25">
      <c r="F875" s="70">
        <v>67</v>
      </c>
      <c r="G875" s="73">
        <v>5.5170000000000003</v>
      </c>
    </row>
    <row r="876" spans="6:7" x14ac:dyDescent="0.25">
      <c r="F876" s="70">
        <v>68</v>
      </c>
      <c r="G876" s="73">
        <v>5.4119999999999999</v>
      </c>
    </row>
    <row r="877" spans="6:7" x14ac:dyDescent="0.25">
      <c r="F877" s="70">
        <v>69</v>
      </c>
      <c r="G877" s="73">
        <v>5.3239999999999998</v>
      </c>
    </row>
    <row r="878" spans="6:7" x14ac:dyDescent="0.25">
      <c r="F878" s="70">
        <v>70</v>
      </c>
      <c r="G878" s="73">
        <v>5.1660000000000004</v>
      </c>
    </row>
    <row r="879" spans="6:7" x14ac:dyDescent="0.25">
      <c r="F879" s="70">
        <v>71</v>
      </c>
      <c r="G879" s="73">
        <v>5.2030000000000003</v>
      </c>
    </row>
    <row r="880" spans="6:7" x14ac:dyDescent="0.25">
      <c r="F880" s="70">
        <v>72</v>
      </c>
      <c r="G880" s="73">
        <v>5.1449999999999996</v>
      </c>
    </row>
    <row r="881" spans="6:7" x14ac:dyDescent="0.25">
      <c r="F881" s="70">
        <v>73</v>
      </c>
      <c r="G881" s="73">
        <v>4.8209999999999997</v>
      </c>
    </row>
    <row r="882" spans="6:7" x14ac:dyDescent="0.25">
      <c r="F882" s="70">
        <v>74</v>
      </c>
      <c r="G882" s="73">
        <v>4.76</v>
      </c>
    </row>
    <row r="883" spans="6:7" x14ac:dyDescent="0.25">
      <c r="F883" s="70">
        <v>75</v>
      </c>
      <c r="G883" s="73">
        <v>4.7140000000000004</v>
      </c>
    </row>
    <row r="884" spans="6:7" x14ac:dyDescent="0.25">
      <c r="F884" s="70">
        <v>76</v>
      </c>
      <c r="G884" s="73">
        <v>4.6890000000000001</v>
      </c>
    </row>
    <row r="885" spans="6:7" x14ac:dyDescent="0.25">
      <c r="F885" s="70">
        <v>77</v>
      </c>
      <c r="G885" s="73">
        <v>4.657</v>
      </c>
    </row>
    <row r="886" spans="6:7" x14ac:dyDescent="0.25">
      <c r="F886" s="70">
        <v>78</v>
      </c>
      <c r="G886" s="73">
        <v>4.6470000000000002</v>
      </c>
    </row>
    <row r="887" spans="6:7" x14ac:dyDescent="0.25">
      <c r="F887" s="70">
        <v>79</v>
      </c>
      <c r="G887" s="73">
        <v>4.6429999999999998</v>
      </c>
    </row>
    <row r="888" spans="6:7" x14ac:dyDescent="0.25">
      <c r="F888" s="70">
        <v>80</v>
      </c>
      <c r="G888" s="73">
        <v>4.6369999999999996</v>
      </c>
    </row>
    <row r="889" spans="6:7" x14ac:dyDescent="0.25">
      <c r="F889" s="70">
        <v>81</v>
      </c>
      <c r="G889" s="73">
        <v>4.6319999999999997</v>
      </c>
    </row>
    <row r="890" spans="6:7" x14ac:dyDescent="0.25">
      <c r="F890" s="70">
        <v>82</v>
      </c>
      <c r="G890" s="73">
        <v>4.6310000000000002</v>
      </c>
    </row>
    <row r="891" spans="6:7" x14ac:dyDescent="0.25">
      <c r="F891" s="70">
        <v>83</v>
      </c>
      <c r="G891" s="73">
        <v>4.6340000000000003</v>
      </c>
    </row>
    <row r="892" spans="6:7" x14ac:dyDescent="0.25">
      <c r="F892" s="70">
        <v>84</v>
      </c>
      <c r="G892" s="73">
        <v>4.6349999999999998</v>
      </c>
    </row>
    <row r="893" spans="6:7" x14ac:dyDescent="0.25">
      <c r="F893" s="70">
        <v>85</v>
      </c>
      <c r="G893" s="73">
        <v>4.6399999999999997</v>
      </c>
    </row>
    <row r="894" spans="6:7" x14ac:dyDescent="0.25">
      <c r="F894" s="70">
        <v>86</v>
      </c>
      <c r="G894" s="73">
        <v>4.6500000000000004</v>
      </c>
    </row>
    <row r="895" spans="6:7" x14ac:dyDescent="0.25">
      <c r="F895" s="70">
        <v>87</v>
      </c>
      <c r="G895" s="73">
        <v>4.6529999999999996</v>
      </c>
    </row>
    <row r="896" spans="6:7" x14ac:dyDescent="0.25">
      <c r="F896" s="70">
        <v>88</v>
      </c>
      <c r="G896" s="73">
        <v>4.6520000000000001</v>
      </c>
    </row>
    <row r="897" spans="6:7" x14ac:dyDescent="0.25">
      <c r="F897" s="70">
        <v>89</v>
      </c>
      <c r="G897" s="73">
        <v>4.6529999999999996</v>
      </c>
    </row>
    <row r="898" spans="6:7" x14ac:dyDescent="0.25">
      <c r="F898" s="70">
        <v>90</v>
      </c>
      <c r="G898" s="73">
        <v>4.6609999999999996</v>
      </c>
    </row>
    <row r="899" spans="6:7" x14ac:dyDescent="0.25">
      <c r="F899" s="70">
        <v>91</v>
      </c>
      <c r="G899" s="73">
        <v>4.6769999999999996</v>
      </c>
    </row>
    <row r="900" spans="6:7" x14ac:dyDescent="0.25">
      <c r="F900" s="70">
        <v>92</v>
      </c>
      <c r="G900" s="73">
        <v>4.68</v>
      </c>
    </row>
    <row r="901" spans="6:7" x14ac:dyDescent="0.25">
      <c r="F901" s="70">
        <v>93</v>
      </c>
      <c r="G901" s="73">
        <v>4.68</v>
      </c>
    </row>
    <row r="902" spans="6:7" x14ac:dyDescent="0.25">
      <c r="F902" s="70">
        <v>94</v>
      </c>
      <c r="G902" s="73">
        <v>4.6970000000000001</v>
      </c>
    </row>
    <row r="903" spans="6:7" x14ac:dyDescent="0.25">
      <c r="F903" s="70">
        <v>95</v>
      </c>
      <c r="G903" s="73">
        <v>4.7089999999999996</v>
      </c>
    </row>
    <row r="904" spans="6:7" x14ac:dyDescent="0.25">
      <c r="F904" s="70">
        <v>96</v>
      </c>
      <c r="G904" s="73">
        <v>4.7</v>
      </c>
    </row>
    <row r="905" spans="6:7" x14ac:dyDescent="0.25">
      <c r="F905" s="70">
        <v>97</v>
      </c>
      <c r="G905" s="73">
        <v>4.7359999999999998</v>
      </c>
    </row>
    <row r="906" spans="6:7" x14ac:dyDescent="0.25">
      <c r="F906" s="70">
        <v>98</v>
      </c>
      <c r="G906" s="73">
        <v>4.7560000000000002</v>
      </c>
    </row>
    <row r="907" spans="6:7" x14ac:dyDescent="0.25">
      <c r="F907" s="70">
        <v>99</v>
      </c>
      <c r="G907" s="73">
        <v>4.7370000000000001</v>
      </c>
    </row>
    <row r="908" spans="6:7" x14ac:dyDescent="0.25">
      <c r="F908" s="70">
        <v>100</v>
      </c>
      <c r="G908" s="73">
        <v>4.7249999999999996</v>
      </c>
    </row>
    <row r="909" spans="6:7" x14ac:dyDescent="0.25">
      <c r="F909" s="70">
        <v>101</v>
      </c>
      <c r="G909" s="73">
        <v>4.7249999999999996</v>
      </c>
    </row>
    <row r="910" spans="6:7" x14ac:dyDescent="0.25">
      <c r="F910" s="70">
        <v>102</v>
      </c>
      <c r="G910" s="73">
        <v>4.7439999999999998</v>
      </c>
    </row>
    <row r="911" spans="6:7" x14ac:dyDescent="0.25">
      <c r="F911" s="70">
        <v>103</v>
      </c>
      <c r="G911" s="73">
        <v>4.7370000000000001</v>
      </c>
    </row>
    <row r="912" spans="6:7" x14ac:dyDescent="0.25">
      <c r="F912" s="70">
        <v>104</v>
      </c>
      <c r="G912" s="73">
        <v>4.7610000000000001</v>
      </c>
    </row>
    <row r="913" spans="6:7" x14ac:dyDescent="0.25">
      <c r="F913" s="70">
        <v>105</v>
      </c>
      <c r="G913" s="73">
        <v>4.7359999999999998</v>
      </c>
    </row>
    <row r="914" spans="6:7" x14ac:dyDescent="0.25">
      <c r="F914" s="70">
        <v>106</v>
      </c>
      <c r="G914" s="73">
        <v>4.7279999999999998</v>
      </c>
    </row>
    <row r="915" spans="6:7" x14ac:dyDescent="0.25">
      <c r="F915" s="70">
        <v>107</v>
      </c>
      <c r="G915" s="73">
        <v>4.7210000000000001</v>
      </c>
    </row>
    <row r="916" spans="6:7" x14ac:dyDescent="0.25">
      <c r="F916" s="70">
        <v>108</v>
      </c>
      <c r="G916" s="73">
        <v>4.7089999999999996</v>
      </c>
    </row>
    <row r="917" spans="6:7" x14ac:dyDescent="0.25">
      <c r="F917" s="70">
        <v>109</v>
      </c>
      <c r="G917" s="73">
        <v>4.6879999999999997</v>
      </c>
    </row>
    <row r="918" spans="6:7" x14ac:dyDescent="0.25">
      <c r="F918" s="70">
        <v>110</v>
      </c>
      <c r="G918" s="73">
        <v>4.6479999999999997</v>
      </c>
    </row>
    <row r="919" spans="6:7" x14ac:dyDescent="0.25">
      <c r="F919" s="70">
        <v>111</v>
      </c>
      <c r="G919" s="73">
        <v>4.6349999999999998</v>
      </c>
    </row>
    <row r="920" spans="6:7" x14ac:dyDescent="0.25">
      <c r="F920" s="70">
        <v>112</v>
      </c>
      <c r="G920" s="73">
        <v>4.6440000000000001</v>
      </c>
    </row>
    <row r="921" spans="6:7" x14ac:dyDescent="0.25">
      <c r="F921" s="70">
        <v>113</v>
      </c>
      <c r="G921" s="73">
        <v>4.6390000000000002</v>
      </c>
    </row>
    <row r="922" spans="6:7" x14ac:dyDescent="0.25">
      <c r="F922" s="70">
        <v>114</v>
      </c>
      <c r="G922" s="73">
        <v>4.6269999999999998</v>
      </c>
    </row>
    <row r="923" spans="6:7" x14ac:dyDescent="0.25">
      <c r="F923" s="70">
        <v>115</v>
      </c>
      <c r="G923" s="73">
        <v>4.6639999999999997</v>
      </c>
    </row>
    <row r="924" spans="6:7" x14ac:dyDescent="0.25">
      <c r="F924" s="70">
        <v>116</v>
      </c>
      <c r="G924" s="73">
        <v>4.6559999999999997</v>
      </c>
    </row>
    <row r="925" spans="6:7" x14ac:dyDescent="0.25">
      <c r="F925" s="70">
        <v>117</v>
      </c>
      <c r="G925" s="73">
        <v>4.6589999999999998</v>
      </c>
    </row>
    <row r="926" spans="6:7" x14ac:dyDescent="0.25">
      <c r="F926" s="70">
        <v>118</v>
      </c>
      <c r="G926" s="73">
        <v>4.6749999999999998</v>
      </c>
    </row>
    <row r="927" spans="6:7" x14ac:dyDescent="0.25">
      <c r="F927" s="70">
        <v>119</v>
      </c>
      <c r="G927" s="73">
        <v>4.6829999999999998</v>
      </c>
    </row>
    <row r="928" spans="6:7" x14ac:dyDescent="0.25">
      <c r="F928" s="70">
        <v>120</v>
      </c>
      <c r="G928" s="73">
        <v>4.7009999999999996</v>
      </c>
    </row>
    <row r="929" spans="6:7" x14ac:dyDescent="0.25">
      <c r="F929" s="70">
        <v>121</v>
      </c>
      <c r="G929" s="73">
        <v>4.7030000000000003</v>
      </c>
    </row>
    <row r="930" spans="6:7" x14ac:dyDescent="0.25">
      <c r="F930" s="70">
        <v>122</v>
      </c>
      <c r="G930" s="73">
        <v>4.72</v>
      </c>
    </row>
    <row r="931" spans="6:7" x14ac:dyDescent="0.25">
      <c r="F931" s="70">
        <v>123</v>
      </c>
      <c r="G931" s="73">
        <v>4.7329999999999997</v>
      </c>
    </row>
    <row r="932" spans="6:7" x14ac:dyDescent="0.25">
      <c r="F932" s="70">
        <v>124</v>
      </c>
      <c r="G932" s="73">
        <v>4.7560000000000002</v>
      </c>
    </row>
    <row r="933" spans="6:7" x14ac:dyDescent="0.25">
      <c r="F933" s="70">
        <v>125</v>
      </c>
      <c r="G933" s="73">
        <v>4.7880000000000003</v>
      </c>
    </row>
    <row r="934" spans="6:7" x14ac:dyDescent="0.25">
      <c r="F934" s="70">
        <v>126</v>
      </c>
      <c r="G934" s="73">
        <v>4.7770000000000001</v>
      </c>
    </row>
    <row r="935" spans="6:7" x14ac:dyDescent="0.25">
      <c r="F935" s="70">
        <v>127</v>
      </c>
      <c r="G935" s="73">
        <v>4.7939999999999996</v>
      </c>
    </row>
    <row r="936" spans="6:7" x14ac:dyDescent="0.25">
      <c r="F936" s="70">
        <v>128</v>
      </c>
      <c r="G936" s="73">
        <v>4.766</v>
      </c>
    </row>
    <row r="937" spans="6:7" x14ac:dyDescent="0.25">
      <c r="F937" s="70">
        <v>129</v>
      </c>
      <c r="G937" s="73">
        <v>4.7960000000000003</v>
      </c>
    </row>
    <row r="938" spans="6:7" x14ac:dyDescent="0.25">
      <c r="F938" s="70">
        <v>130</v>
      </c>
      <c r="G938" s="73">
        <v>4.798</v>
      </c>
    </row>
    <row r="939" spans="6:7" x14ac:dyDescent="0.25">
      <c r="F939" s="70">
        <v>131</v>
      </c>
      <c r="G939" s="73">
        <v>4.7919999999999998</v>
      </c>
    </row>
    <row r="940" spans="6:7" x14ac:dyDescent="0.25">
      <c r="F940" s="70">
        <v>132</v>
      </c>
      <c r="G940" s="73">
        <v>4.7889999999999997</v>
      </c>
    </row>
    <row r="941" spans="6:7" x14ac:dyDescent="0.25">
      <c r="F941" s="70">
        <v>133</v>
      </c>
      <c r="G941" s="73">
        <v>4.8010000000000002</v>
      </c>
    </row>
    <row r="942" spans="6:7" x14ac:dyDescent="0.25">
      <c r="F942" s="70">
        <v>134</v>
      </c>
      <c r="G942" s="73">
        <v>4.8120000000000003</v>
      </c>
    </row>
    <row r="943" spans="6:7" x14ac:dyDescent="0.25">
      <c r="F943" s="70">
        <v>135</v>
      </c>
      <c r="G943" s="73">
        <v>4.8369999999999997</v>
      </c>
    </row>
    <row r="944" spans="6:7" x14ac:dyDescent="0.25">
      <c r="F944" s="70">
        <v>136</v>
      </c>
      <c r="G944" s="73">
        <v>4.8600000000000003</v>
      </c>
    </row>
    <row r="945" spans="6:7" x14ac:dyDescent="0.25">
      <c r="F945" s="70">
        <v>137</v>
      </c>
      <c r="G945" s="73">
        <v>4.8410000000000002</v>
      </c>
    </row>
    <row r="946" spans="6:7" x14ac:dyDescent="0.25">
      <c r="F946" s="70">
        <v>138</v>
      </c>
      <c r="G946" s="73">
        <v>4.8579999999999997</v>
      </c>
    </row>
    <row r="947" spans="6:7" x14ac:dyDescent="0.25">
      <c r="F947" s="70">
        <v>139</v>
      </c>
      <c r="G947" s="73">
        <v>4.819</v>
      </c>
    </row>
    <row r="948" spans="6:7" x14ac:dyDescent="0.25">
      <c r="F948" s="70">
        <v>140</v>
      </c>
      <c r="G948" s="73">
        <v>4.8</v>
      </c>
    </row>
    <row r="949" spans="6:7" x14ac:dyDescent="0.25">
      <c r="F949" s="70">
        <v>141</v>
      </c>
      <c r="G949" s="73">
        <v>4.88</v>
      </c>
    </row>
    <row r="950" spans="6:7" x14ac:dyDescent="0.25">
      <c r="F950" s="70">
        <v>142</v>
      </c>
      <c r="G950" s="73">
        <v>4.8869999999999996</v>
      </c>
    </row>
    <row r="951" spans="6:7" x14ac:dyDescent="0.25">
      <c r="F951" s="70">
        <v>143</v>
      </c>
      <c r="G951" s="73">
        <v>4.8920000000000003</v>
      </c>
    </row>
    <row r="952" spans="6:7" x14ac:dyDescent="0.25">
      <c r="F952" s="70">
        <v>144</v>
      </c>
      <c r="G952" s="73">
        <v>4.9119999999999999</v>
      </c>
    </row>
    <row r="953" spans="6:7" x14ac:dyDescent="0.25">
      <c r="F953" s="70">
        <v>145</v>
      </c>
      <c r="G953" s="73">
        <v>4.923</v>
      </c>
    </row>
    <row r="954" spans="6:7" x14ac:dyDescent="0.25">
      <c r="F954" s="70">
        <v>146</v>
      </c>
      <c r="G954" s="73">
        <v>4.9379999999999997</v>
      </c>
    </row>
    <row r="955" spans="6:7" x14ac:dyDescent="0.25">
      <c r="F955" s="70">
        <v>147</v>
      </c>
      <c r="G955" s="73">
        <v>4.899</v>
      </c>
    </row>
    <row r="956" spans="6:7" x14ac:dyDescent="0.25">
      <c r="F956" s="70">
        <v>148</v>
      </c>
      <c r="G956" s="73">
        <v>4.97</v>
      </c>
    </row>
    <row r="957" spans="6:7" x14ac:dyDescent="0.25">
      <c r="F957" s="70">
        <v>149</v>
      </c>
      <c r="G957" s="73">
        <v>4.8869999999999996</v>
      </c>
    </row>
    <row r="958" spans="6:7" x14ac:dyDescent="0.25">
      <c r="F958" s="70">
        <v>150</v>
      </c>
      <c r="G958" s="73">
        <v>4.88</v>
      </c>
    </row>
    <row r="959" spans="6:7" x14ac:dyDescent="0.25">
      <c r="F959" s="70">
        <v>151</v>
      </c>
      <c r="G959" s="73">
        <v>4.8680000000000003</v>
      </c>
    </row>
    <row r="960" spans="6:7" x14ac:dyDescent="0.25">
      <c r="F960" s="70">
        <v>152</v>
      </c>
      <c r="G960" s="73">
        <v>4.8639999999999999</v>
      </c>
    </row>
    <row r="961" spans="6:7" x14ac:dyDescent="0.25">
      <c r="F961" s="70">
        <v>153</v>
      </c>
      <c r="G961" s="73">
        <v>4.8529999999999998</v>
      </c>
    </row>
    <row r="962" spans="6:7" x14ac:dyDescent="0.25">
      <c r="F962" s="70">
        <v>154</v>
      </c>
      <c r="G962" s="73">
        <v>4.8639999999999999</v>
      </c>
    </row>
    <row r="963" spans="6:7" x14ac:dyDescent="0.25">
      <c r="F963" s="70">
        <v>155</v>
      </c>
      <c r="G963" s="73">
        <v>4.8559999999999999</v>
      </c>
    </row>
    <row r="964" spans="6:7" x14ac:dyDescent="0.25">
      <c r="F964" s="70">
        <v>156</v>
      </c>
      <c r="G964" s="73">
        <v>4.8680000000000003</v>
      </c>
    </row>
    <row r="965" spans="6:7" x14ac:dyDescent="0.25">
      <c r="F965" s="70">
        <v>157</v>
      </c>
      <c r="G965" s="73">
        <v>4.859</v>
      </c>
    </row>
    <row r="966" spans="6:7" x14ac:dyDescent="0.25">
      <c r="F966" s="70">
        <v>158</v>
      </c>
      <c r="G966" s="73">
        <v>4.8550000000000004</v>
      </c>
    </row>
    <row r="967" spans="6:7" x14ac:dyDescent="0.25">
      <c r="F967" s="70">
        <v>159</v>
      </c>
      <c r="G967" s="73">
        <v>4.8570000000000002</v>
      </c>
    </row>
    <row r="968" spans="6:7" x14ac:dyDescent="0.25">
      <c r="F968" s="70">
        <v>160</v>
      </c>
      <c r="G968" s="73">
        <v>4.8559999999999999</v>
      </c>
    </row>
    <row r="969" spans="6:7" x14ac:dyDescent="0.25">
      <c r="F969" s="70">
        <v>161</v>
      </c>
      <c r="G969" s="73">
        <v>4.8630000000000004</v>
      </c>
    </row>
    <row r="970" spans="6:7" x14ac:dyDescent="0.25">
      <c r="F970" s="70">
        <v>162</v>
      </c>
      <c r="G970" s="73">
        <v>4.8570000000000002</v>
      </c>
    </row>
    <row r="971" spans="6:7" x14ac:dyDescent="0.25">
      <c r="F971" s="70">
        <v>163</v>
      </c>
      <c r="G971" s="73">
        <v>4.8650000000000002</v>
      </c>
    </row>
    <row r="972" spans="6:7" x14ac:dyDescent="0.25">
      <c r="F972" s="70">
        <v>164</v>
      </c>
      <c r="G972" s="73">
        <v>4.8680000000000003</v>
      </c>
    </row>
    <row r="973" spans="6:7" x14ac:dyDescent="0.25">
      <c r="F973" s="70">
        <v>165</v>
      </c>
      <c r="G973" s="73">
        <v>4.8650000000000002</v>
      </c>
    </row>
    <row r="974" spans="6:7" x14ac:dyDescent="0.25">
      <c r="F974" s="70">
        <v>166</v>
      </c>
      <c r="G974" s="73">
        <v>4.8780000000000001</v>
      </c>
    </row>
    <row r="975" spans="6:7" x14ac:dyDescent="0.25">
      <c r="F975" s="70">
        <v>167</v>
      </c>
      <c r="G975" s="73">
        <v>4.8929999999999998</v>
      </c>
    </row>
    <row r="976" spans="6:7" x14ac:dyDescent="0.25">
      <c r="F976" s="70">
        <v>168</v>
      </c>
      <c r="G976" s="73">
        <v>4.875</v>
      </c>
    </row>
    <row r="977" spans="6:7" x14ac:dyDescent="0.25">
      <c r="F977" s="70">
        <v>169</v>
      </c>
      <c r="G977" s="73">
        <v>4.9109999999999996</v>
      </c>
    </row>
    <row r="978" spans="6:7" x14ac:dyDescent="0.25">
      <c r="F978" s="70">
        <v>170</v>
      </c>
      <c r="G978" s="73">
        <v>4.9189999999999996</v>
      </c>
    </row>
    <row r="979" spans="6:7" x14ac:dyDescent="0.25">
      <c r="F979" s="70">
        <v>171</v>
      </c>
      <c r="G979" s="73">
        <v>4.9189999999999996</v>
      </c>
    </row>
    <row r="980" spans="6:7" x14ac:dyDescent="0.25">
      <c r="F980" s="70">
        <v>172</v>
      </c>
      <c r="G980" s="73">
        <v>4.9210000000000003</v>
      </c>
    </row>
    <row r="981" spans="6:7" x14ac:dyDescent="0.25">
      <c r="F981" s="70">
        <v>173</v>
      </c>
      <c r="G981" s="73">
        <v>4.9370000000000003</v>
      </c>
    </row>
    <row r="982" spans="6:7" x14ac:dyDescent="0.25">
      <c r="F982" s="70">
        <v>174</v>
      </c>
      <c r="G982" s="73">
        <v>4.9249999999999998</v>
      </c>
    </row>
    <row r="983" spans="6:7" x14ac:dyDescent="0.25">
      <c r="F983" s="70">
        <v>175</v>
      </c>
      <c r="G983" s="73">
        <v>4.9290000000000003</v>
      </c>
    </row>
    <row r="984" spans="6:7" x14ac:dyDescent="0.25">
      <c r="F984" s="70">
        <v>176</v>
      </c>
      <c r="G984" s="73">
        <v>4.9329999999999998</v>
      </c>
    </row>
    <row r="985" spans="6:7" x14ac:dyDescent="0.25">
      <c r="F985" s="70">
        <v>177</v>
      </c>
      <c r="G985" s="73">
        <v>4.9240000000000004</v>
      </c>
    </row>
    <row r="986" spans="6:7" x14ac:dyDescent="0.25">
      <c r="F986" s="70">
        <v>178</v>
      </c>
      <c r="G986" s="73">
        <v>4.9320000000000004</v>
      </c>
    </row>
    <row r="987" spans="6:7" x14ac:dyDescent="0.25">
      <c r="F987" s="70">
        <v>179</v>
      </c>
      <c r="G987" s="73">
        <v>4.923</v>
      </c>
    </row>
    <row r="988" spans="6:7" x14ac:dyDescent="0.25">
      <c r="F988" s="70">
        <v>180</v>
      </c>
      <c r="G988" s="73">
        <v>4.9269999999999996</v>
      </c>
    </row>
    <row r="989" spans="6:7" x14ac:dyDescent="0.25">
      <c r="F989" s="70">
        <v>181</v>
      </c>
      <c r="G989" s="73">
        <v>4.9269999999999996</v>
      </c>
    </row>
    <row r="990" spans="6:7" x14ac:dyDescent="0.25">
      <c r="F990" s="70">
        <v>182</v>
      </c>
      <c r="G990" s="73">
        <v>4.931</v>
      </c>
    </row>
    <row r="991" spans="6:7" x14ac:dyDescent="0.25">
      <c r="F991" s="70">
        <v>183</v>
      </c>
      <c r="G991" s="73">
        <v>4.93</v>
      </c>
    </row>
    <row r="992" spans="6:7" x14ac:dyDescent="0.25">
      <c r="F992" s="70">
        <v>184</v>
      </c>
      <c r="G992" s="73">
        <v>4.9390000000000001</v>
      </c>
    </row>
    <row r="993" spans="6:7" x14ac:dyDescent="0.25">
      <c r="F993" s="70">
        <v>185</v>
      </c>
      <c r="G993" s="73">
        <v>4.9459999999999997</v>
      </c>
    </row>
    <row r="994" spans="6:7" x14ac:dyDescent="0.25">
      <c r="F994" s="70">
        <v>186</v>
      </c>
      <c r="G994" s="73">
        <v>4.9450000000000003</v>
      </c>
    </row>
    <row r="995" spans="6:7" x14ac:dyDescent="0.25">
      <c r="F995" s="70">
        <v>187</v>
      </c>
      <c r="G995" s="73">
        <v>4.9320000000000004</v>
      </c>
    </row>
    <row r="996" spans="6:7" x14ac:dyDescent="0.25">
      <c r="F996" s="70">
        <v>188</v>
      </c>
      <c r="G996" s="73">
        <v>4.9480000000000004</v>
      </c>
    </row>
    <row r="997" spans="6:7" x14ac:dyDescent="0.25">
      <c r="F997" s="70">
        <v>189</v>
      </c>
      <c r="G997" s="73">
        <v>4.944</v>
      </c>
    </row>
    <row r="998" spans="6:7" x14ac:dyDescent="0.25">
      <c r="F998" s="70">
        <v>190</v>
      </c>
      <c r="G998" s="73">
        <v>4.9480000000000004</v>
      </c>
    </row>
    <row r="999" spans="6:7" x14ac:dyDescent="0.25">
      <c r="F999" s="70">
        <v>191</v>
      </c>
      <c r="G999" s="73">
        <v>4.8730000000000002</v>
      </c>
    </row>
    <row r="1000" spans="6:7" x14ac:dyDescent="0.25">
      <c r="F1000" s="70">
        <v>192</v>
      </c>
      <c r="G1000" s="73">
        <v>4.859</v>
      </c>
    </row>
    <row r="1001" spans="6:7" x14ac:dyDescent="0.25">
      <c r="F1001" s="70">
        <v>193</v>
      </c>
      <c r="G1001" s="73">
        <v>4.8419999999999996</v>
      </c>
    </row>
    <row r="1002" spans="6:7" x14ac:dyDescent="0.25">
      <c r="F1002" s="70">
        <v>194</v>
      </c>
      <c r="G1002" s="73">
        <v>4.8490000000000002</v>
      </c>
    </row>
    <row r="1003" spans="6:7" x14ac:dyDescent="0.25">
      <c r="F1003" s="70">
        <v>195</v>
      </c>
      <c r="G1003" s="73">
        <v>4.8159999999999998</v>
      </c>
    </row>
    <row r="1004" spans="6:7" x14ac:dyDescent="0.25">
      <c r="F1004" s="70">
        <v>196</v>
      </c>
      <c r="G1004" s="73">
        <v>4.8460000000000001</v>
      </c>
    </row>
    <row r="1005" spans="6:7" x14ac:dyDescent="0.25">
      <c r="F1005" s="70">
        <v>197</v>
      </c>
      <c r="G1005" s="73">
        <v>4.8390000000000004</v>
      </c>
    </row>
    <row r="1006" spans="6:7" x14ac:dyDescent="0.25">
      <c r="F1006" s="70">
        <v>198</v>
      </c>
      <c r="G1006" s="73">
        <v>4.8319999999999999</v>
      </c>
    </row>
    <row r="1007" spans="6:7" x14ac:dyDescent="0.25">
      <c r="F1007" s="70">
        <v>199</v>
      </c>
      <c r="G1007" s="73">
        <v>4.8140000000000001</v>
      </c>
    </row>
    <row r="1008" spans="6:7" x14ac:dyDescent="0.25">
      <c r="F1008" s="70">
        <v>200</v>
      </c>
      <c r="G1008" s="73">
        <v>4.8120000000000003</v>
      </c>
    </row>
    <row r="1009" spans="6:7" x14ac:dyDescent="0.25">
      <c r="F1009" s="70">
        <v>201</v>
      </c>
      <c r="G1009" s="73">
        <v>4.8019999999999996</v>
      </c>
    </row>
    <row r="1010" spans="6:7" x14ac:dyDescent="0.25">
      <c r="F1010" s="70">
        <v>202</v>
      </c>
      <c r="G1010" s="73">
        <v>4.7930000000000001</v>
      </c>
    </row>
    <row r="1011" spans="6:7" x14ac:dyDescent="0.25">
      <c r="F1011" s="70">
        <v>203</v>
      </c>
      <c r="G1011" s="73">
        <v>4.7809999999999997</v>
      </c>
    </row>
    <row r="1012" spans="6:7" x14ac:dyDescent="0.25">
      <c r="F1012" s="70">
        <v>204</v>
      </c>
      <c r="G1012" s="73">
        <v>4.7619999999999996</v>
      </c>
    </row>
    <row r="1013" spans="6:7" x14ac:dyDescent="0.25">
      <c r="F1013" s="70">
        <v>205</v>
      </c>
      <c r="G1013" s="73">
        <v>4.7480000000000002</v>
      </c>
    </row>
    <row r="1014" spans="6:7" x14ac:dyDescent="0.25">
      <c r="F1014" s="70">
        <v>206</v>
      </c>
      <c r="G1014" s="73">
        <v>4.7460000000000004</v>
      </c>
    </row>
    <row r="1015" spans="6:7" x14ac:dyDescent="0.25">
      <c r="F1015" s="70">
        <v>207</v>
      </c>
      <c r="G1015" s="73">
        <v>4.7309999999999999</v>
      </c>
    </row>
    <row r="1016" spans="6:7" x14ac:dyDescent="0.25">
      <c r="F1016" s="70">
        <v>208</v>
      </c>
      <c r="G1016" s="73">
        <v>4.7300000000000004</v>
      </c>
    </row>
    <row r="1017" spans="6:7" x14ac:dyDescent="0.25">
      <c r="F1017" s="70">
        <v>209</v>
      </c>
      <c r="G1017" s="73">
        <v>4.7309999999999999</v>
      </c>
    </row>
    <row r="1018" spans="6:7" x14ac:dyDescent="0.25">
      <c r="F1018" s="70">
        <v>210</v>
      </c>
      <c r="G1018" s="73">
        <v>4.7060000000000004</v>
      </c>
    </row>
    <row r="1019" spans="6:7" x14ac:dyDescent="0.25">
      <c r="F1019" s="70">
        <v>211</v>
      </c>
      <c r="G1019" s="73">
        <v>4.6879999999999997</v>
      </c>
    </row>
    <row r="1020" spans="6:7" x14ac:dyDescent="0.25">
      <c r="F1020" s="70">
        <v>212</v>
      </c>
      <c r="G1020" s="73">
        <v>4.681</v>
      </c>
    </row>
    <row r="1021" spans="6:7" x14ac:dyDescent="0.25">
      <c r="F1021" s="70">
        <v>213</v>
      </c>
      <c r="G1021" s="73">
        <v>4.6790000000000003</v>
      </c>
    </row>
    <row r="1022" spans="6:7" x14ac:dyDescent="0.25">
      <c r="F1022" s="70">
        <v>214</v>
      </c>
      <c r="G1022" s="73">
        <v>4.6550000000000002</v>
      </c>
    </row>
    <row r="1023" spans="6:7" x14ac:dyDescent="0.25">
      <c r="F1023" s="70">
        <v>215</v>
      </c>
      <c r="G1023" s="73">
        <v>4.6680000000000001</v>
      </c>
    </row>
    <row r="1024" spans="6:7" x14ac:dyDescent="0.25">
      <c r="F1024" s="70">
        <v>216</v>
      </c>
      <c r="G1024" s="73">
        <v>4.649</v>
      </c>
    </row>
    <row r="1025" spans="6:7" x14ac:dyDescent="0.25">
      <c r="F1025" s="70">
        <v>217</v>
      </c>
      <c r="G1025" s="73">
        <v>4.6529999999999996</v>
      </c>
    </row>
    <row r="1026" spans="6:7" x14ac:dyDescent="0.25">
      <c r="F1026" s="70">
        <v>218</v>
      </c>
      <c r="G1026" s="73">
        <v>4.641</v>
      </c>
    </row>
    <row r="1027" spans="6:7" x14ac:dyDescent="0.25">
      <c r="F1027" s="70">
        <v>219</v>
      </c>
      <c r="G1027" s="73">
        <v>4.6399999999999997</v>
      </c>
    </row>
    <row r="1028" spans="6:7" x14ac:dyDescent="0.25">
      <c r="F1028" s="70">
        <v>220</v>
      </c>
      <c r="G1028" s="73">
        <v>4.6349999999999998</v>
      </c>
    </row>
    <row r="1029" spans="6:7" x14ac:dyDescent="0.25">
      <c r="F1029" s="70">
        <v>221</v>
      </c>
      <c r="G1029" s="73">
        <v>4.633</v>
      </c>
    </row>
    <row r="1030" spans="6:7" x14ac:dyDescent="0.25">
      <c r="F1030" s="70">
        <v>222</v>
      </c>
      <c r="G1030" s="73">
        <v>4.63</v>
      </c>
    </row>
    <row r="1031" spans="6:7" x14ac:dyDescent="0.25">
      <c r="F1031" s="70">
        <v>223</v>
      </c>
      <c r="G1031" s="73">
        <v>4.6150000000000002</v>
      </c>
    </row>
    <row r="1032" spans="6:7" x14ac:dyDescent="0.25">
      <c r="F1032" s="70">
        <v>224</v>
      </c>
      <c r="G1032" s="73">
        <v>4.6079999999999997</v>
      </c>
    </row>
    <row r="1033" spans="6:7" x14ac:dyDescent="0.25">
      <c r="F1033" s="70">
        <v>225</v>
      </c>
      <c r="G1033" s="73">
        <v>4.5990000000000002</v>
      </c>
    </row>
    <row r="1034" spans="6:7" x14ac:dyDescent="0.25">
      <c r="F1034" s="70">
        <v>226</v>
      </c>
      <c r="G1034" s="73">
        <v>4.5970000000000004</v>
      </c>
    </row>
    <row r="1035" spans="6:7" x14ac:dyDescent="0.25">
      <c r="F1035" s="70">
        <v>227</v>
      </c>
      <c r="G1035" s="73">
        <v>4.5919999999999996</v>
      </c>
    </row>
    <row r="1036" spans="6:7" x14ac:dyDescent="0.25">
      <c r="F1036" s="70">
        <v>228</v>
      </c>
      <c r="G1036" s="73">
        <v>4.577</v>
      </c>
    </row>
    <row r="1037" spans="6:7" x14ac:dyDescent="0.25">
      <c r="F1037" s="70">
        <v>229</v>
      </c>
      <c r="G1037" s="73">
        <v>4.57</v>
      </c>
    </row>
    <row r="1038" spans="6:7" x14ac:dyDescent="0.25">
      <c r="F1038" s="70">
        <v>230</v>
      </c>
      <c r="G1038" s="73">
        <v>4.5679999999999996</v>
      </c>
    </row>
    <row r="1039" spans="6:7" x14ac:dyDescent="0.25">
      <c r="F1039" s="70">
        <v>231</v>
      </c>
      <c r="G1039" s="73">
        <v>4.5599999999999996</v>
      </c>
    </row>
    <row r="1040" spans="6:7" x14ac:dyDescent="0.25">
      <c r="F1040" s="70">
        <v>232</v>
      </c>
      <c r="G1040" s="73">
        <v>4.5570000000000004</v>
      </c>
    </row>
    <row r="1041" spans="6:7" x14ac:dyDescent="0.25">
      <c r="F1041" s="70">
        <v>233</v>
      </c>
      <c r="G1041" s="73">
        <v>4.5519999999999996</v>
      </c>
    </row>
    <row r="1042" spans="6:7" x14ac:dyDescent="0.25">
      <c r="F1042" s="70">
        <v>234</v>
      </c>
      <c r="G1042" s="73">
        <v>4.5469999999999997</v>
      </c>
    </row>
    <row r="1043" spans="6:7" x14ac:dyDescent="0.25">
      <c r="F1043" s="70">
        <v>235</v>
      </c>
      <c r="G1043" s="73">
        <v>4.5410000000000004</v>
      </c>
    </row>
    <row r="1044" spans="6:7" x14ac:dyDescent="0.25">
      <c r="F1044" s="70">
        <v>236</v>
      </c>
      <c r="G1044" s="73">
        <v>4.5209999999999999</v>
      </c>
    </row>
    <row r="1045" spans="6:7" x14ac:dyDescent="0.25">
      <c r="F1045" s="70">
        <v>237</v>
      </c>
      <c r="G1045" s="73">
        <v>4.5060000000000002</v>
      </c>
    </row>
    <row r="1046" spans="6:7" x14ac:dyDescent="0.25">
      <c r="F1046" s="70">
        <v>238</v>
      </c>
      <c r="G1046" s="73">
        <v>4.4749999999999996</v>
      </c>
    </row>
    <row r="1047" spans="6:7" x14ac:dyDescent="0.25">
      <c r="F1047" s="70">
        <v>239</v>
      </c>
      <c r="G1047" s="73">
        <v>4.4720000000000004</v>
      </c>
    </row>
    <row r="1048" spans="6:7" x14ac:dyDescent="0.25">
      <c r="F1048" s="70">
        <v>240</v>
      </c>
      <c r="G1048" s="73">
        <v>4.4669999999999996</v>
      </c>
    </row>
    <row r="1049" spans="6:7" x14ac:dyDescent="0.25">
      <c r="F1049" s="70">
        <v>241</v>
      </c>
      <c r="G1049" s="73">
        <v>4.4640000000000004</v>
      </c>
    </row>
    <row r="1050" spans="6:7" x14ac:dyDescent="0.25">
      <c r="F1050" s="70">
        <v>242</v>
      </c>
      <c r="G1050" s="73">
        <v>4.46</v>
      </c>
    </row>
    <row r="1051" spans="6:7" x14ac:dyDescent="0.25">
      <c r="F1051" s="70">
        <v>243</v>
      </c>
      <c r="G1051" s="73">
        <v>4.4509999999999996</v>
      </c>
    </row>
    <row r="1052" spans="6:7" x14ac:dyDescent="0.25">
      <c r="F1052" s="70">
        <v>244</v>
      </c>
      <c r="G1052" s="73">
        <v>4.4509999999999996</v>
      </c>
    </row>
    <row r="1053" spans="6:7" x14ac:dyDescent="0.25">
      <c r="F1053" s="70">
        <v>245</v>
      </c>
      <c r="G1053" s="73">
        <v>4.4429999999999996</v>
      </c>
    </row>
    <row r="1054" spans="6:7" x14ac:dyDescent="0.25">
      <c r="F1054" s="70">
        <v>246</v>
      </c>
      <c r="G1054" s="73">
        <v>4.4320000000000004</v>
      </c>
    </row>
    <row r="1055" spans="6:7" x14ac:dyDescent="0.25">
      <c r="F1055" s="70">
        <v>247</v>
      </c>
      <c r="G1055" s="73">
        <v>4.4249999999999998</v>
      </c>
    </row>
    <row r="1056" spans="6:7" x14ac:dyDescent="0.25">
      <c r="F1056" s="70">
        <v>248</v>
      </c>
      <c r="G1056" s="73">
        <v>4.42</v>
      </c>
    </row>
    <row r="1057" spans="6:7" x14ac:dyDescent="0.25">
      <c r="F1057" s="70">
        <v>249</v>
      </c>
      <c r="G1057" s="73">
        <v>4.3970000000000002</v>
      </c>
    </row>
    <row r="1058" spans="6:7" x14ac:dyDescent="0.25">
      <c r="F1058" s="70">
        <v>250</v>
      </c>
      <c r="G1058" s="73">
        <v>4.3719999999999999</v>
      </c>
    </row>
    <row r="1059" spans="6:7" x14ac:dyDescent="0.25">
      <c r="F1059" s="70">
        <v>251</v>
      </c>
      <c r="G1059" s="73">
        <v>4.3550000000000004</v>
      </c>
    </row>
    <row r="1060" spans="6:7" x14ac:dyDescent="0.25">
      <c r="F1060" s="70">
        <v>252</v>
      </c>
      <c r="G1060" s="73">
        <v>4.2679999999999998</v>
      </c>
    </row>
    <row r="1061" spans="6:7" x14ac:dyDescent="0.25">
      <c r="F1061" s="70">
        <v>253</v>
      </c>
      <c r="G1061" s="73">
        <v>4.2439999999999998</v>
      </c>
    </row>
    <row r="1062" spans="6:7" x14ac:dyDescent="0.25">
      <c r="F1062" s="70">
        <v>254</v>
      </c>
      <c r="G1062" s="73">
        <v>4.1070000000000002</v>
      </c>
    </row>
    <row r="1063" spans="6:7" x14ac:dyDescent="0.25">
      <c r="F1063" s="70">
        <v>255</v>
      </c>
      <c r="G1063" s="73">
        <v>4.0510000000000002</v>
      </c>
    </row>
    <row r="1064" spans="6:7" x14ac:dyDescent="0.25">
      <c r="F1064" s="70">
        <v>256</v>
      </c>
      <c r="G1064" s="73">
        <v>3.9769999999999999</v>
      </c>
    </row>
    <row r="1065" spans="6:7" x14ac:dyDescent="0.25">
      <c r="F1065" s="70">
        <v>257</v>
      </c>
      <c r="G1065" s="73">
        <v>3.9390000000000001</v>
      </c>
    </row>
    <row r="1066" spans="6:7" x14ac:dyDescent="0.25">
      <c r="F1066" s="70">
        <v>258</v>
      </c>
      <c r="G1066" s="73">
        <v>3.6920000000000002</v>
      </c>
    </row>
    <row r="1067" spans="6:7" x14ac:dyDescent="0.25">
      <c r="F1067" s="70">
        <v>259</v>
      </c>
      <c r="G1067" s="73">
        <v>3.5329999999999999</v>
      </c>
    </row>
    <row r="1068" spans="6:7" x14ac:dyDescent="0.25">
      <c r="F1068" s="70">
        <v>260</v>
      </c>
      <c r="G1068" s="73">
        <v>3.3809999999999998</v>
      </c>
    </row>
    <row r="1069" spans="6:7" x14ac:dyDescent="0.25">
      <c r="F1069" s="70">
        <v>261</v>
      </c>
      <c r="G1069" s="73">
        <v>3.254</v>
      </c>
    </row>
    <row r="1070" spans="6:7" x14ac:dyDescent="0.25">
      <c r="F1070" s="70">
        <v>262</v>
      </c>
      <c r="G1070" s="73">
        <v>3.149</v>
      </c>
    </row>
    <row r="1071" spans="6:7" x14ac:dyDescent="0.25">
      <c r="F1071" s="70">
        <v>263</v>
      </c>
      <c r="G1071" s="73">
        <v>3.0550000000000002</v>
      </c>
    </row>
    <row r="1072" spans="6:7" x14ac:dyDescent="0.25">
      <c r="F1072" s="70">
        <v>263.7</v>
      </c>
      <c r="G1072" s="73">
        <v>2.984</v>
      </c>
    </row>
    <row r="1073" spans="1:7" x14ac:dyDescent="0.25">
      <c r="A1073" s="70">
        <v>6</v>
      </c>
      <c r="B1073" s="71">
        <v>36798</v>
      </c>
      <c r="C1073" s="72">
        <v>72.001300000000001</v>
      </c>
      <c r="D1073" s="72">
        <v>33.49976667</v>
      </c>
      <c r="E1073" s="70">
        <v>250</v>
      </c>
      <c r="F1073" s="70">
        <v>1</v>
      </c>
      <c r="G1073" s="73">
        <v>7.0259999999999998</v>
      </c>
    </row>
    <row r="1074" spans="1:7" x14ac:dyDescent="0.25">
      <c r="F1074" s="70">
        <v>2</v>
      </c>
      <c r="G1074" s="73">
        <v>7.0270000000000001</v>
      </c>
    </row>
    <row r="1075" spans="1:7" x14ac:dyDescent="0.25">
      <c r="F1075" s="70">
        <v>3</v>
      </c>
      <c r="G1075" s="73">
        <v>7.0209999999999999</v>
      </c>
    </row>
    <row r="1076" spans="1:7" x14ac:dyDescent="0.25">
      <c r="F1076" s="70">
        <v>4</v>
      </c>
      <c r="G1076" s="73">
        <v>7.0279999999999996</v>
      </c>
    </row>
    <row r="1077" spans="1:7" x14ac:dyDescent="0.25">
      <c r="F1077" s="70">
        <v>5</v>
      </c>
      <c r="G1077" s="73">
        <v>7.0279999999999996</v>
      </c>
    </row>
    <row r="1078" spans="1:7" x14ac:dyDescent="0.25">
      <c r="F1078" s="70">
        <v>6</v>
      </c>
      <c r="G1078" s="73">
        <v>7.0170000000000003</v>
      </c>
    </row>
    <row r="1079" spans="1:7" x14ac:dyDescent="0.25">
      <c r="F1079" s="70">
        <v>7</v>
      </c>
      <c r="G1079" s="73">
        <v>7.0190000000000001</v>
      </c>
    </row>
    <row r="1080" spans="1:7" x14ac:dyDescent="0.25">
      <c r="F1080" s="70">
        <v>8</v>
      </c>
      <c r="G1080" s="73">
        <v>7.0209999999999999</v>
      </c>
    </row>
    <row r="1081" spans="1:7" x14ac:dyDescent="0.25">
      <c r="F1081" s="70">
        <v>9</v>
      </c>
      <c r="G1081" s="73">
        <v>7.01</v>
      </c>
    </row>
    <row r="1082" spans="1:7" x14ac:dyDescent="0.25">
      <c r="F1082" s="70">
        <v>10</v>
      </c>
      <c r="G1082" s="73">
        <v>7.0119999999999996</v>
      </c>
    </row>
    <row r="1083" spans="1:7" x14ac:dyDescent="0.25">
      <c r="F1083" s="70">
        <v>11</v>
      </c>
      <c r="G1083" s="73">
        <v>7</v>
      </c>
    </row>
    <row r="1084" spans="1:7" x14ac:dyDescent="0.25">
      <c r="F1084" s="70">
        <v>12</v>
      </c>
      <c r="G1084" s="73">
        <v>6.9969999999999999</v>
      </c>
    </row>
    <row r="1085" spans="1:7" x14ac:dyDescent="0.25">
      <c r="F1085" s="70">
        <v>13</v>
      </c>
      <c r="G1085" s="73">
        <v>6.9889999999999999</v>
      </c>
    </row>
    <row r="1086" spans="1:7" x14ac:dyDescent="0.25">
      <c r="F1086" s="70">
        <v>14</v>
      </c>
      <c r="G1086" s="73">
        <v>6.9930000000000003</v>
      </c>
    </row>
    <row r="1087" spans="1:7" x14ac:dyDescent="0.25">
      <c r="F1087" s="70">
        <v>15</v>
      </c>
      <c r="G1087" s="73">
        <v>6.9939999999999998</v>
      </c>
    </row>
    <row r="1088" spans="1:7" x14ac:dyDescent="0.25">
      <c r="F1088" s="70">
        <v>16</v>
      </c>
      <c r="G1088" s="73">
        <v>6.9909999999999997</v>
      </c>
    </row>
    <row r="1089" spans="6:7" x14ac:dyDescent="0.25">
      <c r="F1089" s="70">
        <v>17</v>
      </c>
      <c r="G1089" s="73">
        <v>6.99</v>
      </c>
    </row>
    <row r="1090" spans="6:7" x14ac:dyDescent="0.25">
      <c r="F1090" s="70">
        <v>18</v>
      </c>
      <c r="G1090" s="73">
        <v>6.9909999999999997</v>
      </c>
    </row>
    <row r="1091" spans="6:7" x14ac:dyDescent="0.25">
      <c r="F1091" s="70">
        <v>19</v>
      </c>
      <c r="G1091" s="73">
        <v>6.992</v>
      </c>
    </row>
    <row r="1092" spans="6:7" x14ac:dyDescent="0.25">
      <c r="F1092" s="70">
        <v>20</v>
      </c>
      <c r="G1092" s="73">
        <v>6.9889999999999999</v>
      </c>
    </row>
    <row r="1093" spans="6:7" x14ac:dyDescent="0.25">
      <c r="F1093" s="70">
        <v>21</v>
      </c>
      <c r="G1093" s="73">
        <v>6.992</v>
      </c>
    </row>
    <row r="1094" spans="6:7" x14ac:dyDescent="0.25">
      <c r="F1094" s="70">
        <v>22</v>
      </c>
      <c r="G1094" s="73">
        <v>6.9880000000000004</v>
      </c>
    </row>
    <row r="1095" spans="6:7" x14ac:dyDescent="0.25">
      <c r="F1095" s="70">
        <v>23</v>
      </c>
      <c r="G1095" s="73">
        <v>6.9880000000000004</v>
      </c>
    </row>
    <row r="1096" spans="6:7" x14ac:dyDescent="0.25">
      <c r="F1096" s="70">
        <v>24</v>
      </c>
      <c r="G1096" s="73">
        <v>6.99</v>
      </c>
    </row>
    <row r="1097" spans="6:7" x14ac:dyDescent="0.25">
      <c r="F1097" s="70">
        <v>25</v>
      </c>
      <c r="G1097" s="73">
        <v>6.9859999999999998</v>
      </c>
    </row>
    <row r="1098" spans="6:7" x14ac:dyDescent="0.25">
      <c r="F1098" s="70">
        <v>26</v>
      </c>
      <c r="G1098" s="73">
        <v>6.99</v>
      </c>
    </row>
    <row r="1099" spans="6:7" x14ac:dyDescent="0.25">
      <c r="F1099" s="70">
        <v>27</v>
      </c>
      <c r="G1099" s="73">
        <v>6.9809999999999999</v>
      </c>
    </row>
    <row r="1100" spans="6:7" x14ac:dyDescent="0.25">
      <c r="F1100" s="70">
        <v>28</v>
      </c>
      <c r="G1100" s="73">
        <v>6.9809999999999999</v>
      </c>
    </row>
    <row r="1101" spans="6:7" x14ac:dyDescent="0.25">
      <c r="F1101" s="70">
        <v>29</v>
      </c>
      <c r="G1101" s="73">
        <v>6.9960000000000004</v>
      </c>
    </row>
    <row r="1102" spans="6:7" x14ac:dyDescent="0.25">
      <c r="F1102" s="70">
        <v>30</v>
      </c>
      <c r="G1102" s="73">
        <v>6.9969999999999999</v>
      </c>
    </row>
    <row r="1103" spans="6:7" x14ac:dyDescent="0.25">
      <c r="F1103" s="70">
        <v>31</v>
      </c>
      <c r="G1103" s="73">
        <v>6.9889999999999999</v>
      </c>
    </row>
    <row r="1104" spans="6:7" x14ac:dyDescent="0.25">
      <c r="F1104" s="70">
        <v>32</v>
      </c>
      <c r="G1104" s="73">
        <v>7.0010000000000003</v>
      </c>
    </row>
    <row r="1105" spans="6:7" x14ac:dyDescent="0.25">
      <c r="F1105" s="70">
        <v>33</v>
      </c>
      <c r="G1105" s="73">
        <v>6.9770000000000003</v>
      </c>
    </row>
    <row r="1106" spans="6:7" x14ac:dyDescent="0.25">
      <c r="F1106" s="70">
        <v>34</v>
      </c>
      <c r="G1106" s="73">
        <v>6.9770000000000003</v>
      </c>
    </row>
    <row r="1107" spans="6:7" x14ac:dyDescent="0.25">
      <c r="F1107" s="70">
        <v>35</v>
      </c>
      <c r="G1107" s="73">
        <v>6.9749999999999996</v>
      </c>
    </row>
    <row r="1108" spans="6:7" x14ac:dyDescent="0.25">
      <c r="F1108" s="70">
        <v>36</v>
      </c>
      <c r="G1108" s="73">
        <v>7.0069999999999997</v>
      </c>
    </row>
    <row r="1109" spans="6:7" x14ac:dyDescent="0.25">
      <c r="F1109" s="70">
        <v>37</v>
      </c>
      <c r="G1109" s="73">
        <v>6.9829999999999997</v>
      </c>
    </row>
    <row r="1110" spans="6:7" x14ac:dyDescent="0.25">
      <c r="F1110" s="70">
        <v>38</v>
      </c>
      <c r="G1110" s="73">
        <v>6.99</v>
      </c>
    </row>
    <row r="1111" spans="6:7" x14ac:dyDescent="0.25">
      <c r="F1111" s="70">
        <v>39</v>
      </c>
      <c r="G1111" s="73">
        <v>6.9779999999999998</v>
      </c>
    </row>
    <row r="1112" spans="6:7" x14ac:dyDescent="0.25">
      <c r="F1112" s="70">
        <v>40</v>
      </c>
      <c r="G1112" s="73">
        <v>6.9969999999999999</v>
      </c>
    </row>
    <row r="1113" spans="6:7" x14ac:dyDescent="0.25">
      <c r="F1113" s="70">
        <v>41</v>
      </c>
      <c r="G1113" s="73">
        <v>6.9820000000000002</v>
      </c>
    </row>
    <row r="1114" spans="6:7" x14ac:dyDescent="0.25">
      <c r="F1114" s="70">
        <v>42</v>
      </c>
      <c r="G1114" s="73">
        <v>6.984</v>
      </c>
    </row>
    <row r="1115" spans="6:7" x14ac:dyDescent="0.25">
      <c r="F1115" s="70">
        <v>43</v>
      </c>
      <c r="G1115" s="73">
        <v>6.9870000000000001</v>
      </c>
    </row>
    <row r="1116" spans="6:7" x14ac:dyDescent="0.25">
      <c r="F1116" s="70">
        <v>44</v>
      </c>
      <c r="G1116" s="73">
        <v>6.9939999999999998</v>
      </c>
    </row>
    <row r="1117" spans="6:7" x14ac:dyDescent="0.25">
      <c r="F1117" s="70">
        <v>45</v>
      </c>
      <c r="G1117" s="73">
        <v>6.9770000000000003</v>
      </c>
    </row>
    <row r="1118" spans="6:7" x14ac:dyDescent="0.25">
      <c r="F1118" s="70">
        <v>46</v>
      </c>
      <c r="G1118" s="73">
        <v>6.96</v>
      </c>
    </row>
    <row r="1119" spans="6:7" x14ac:dyDescent="0.25">
      <c r="F1119" s="70">
        <v>47</v>
      </c>
      <c r="G1119" s="73">
        <v>6.9580000000000002</v>
      </c>
    </row>
    <row r="1120" spans="6:7" x14ac:dyDescent="0.25">
      <c r="F1120" s="70">
        <v>48</v>
      </c>
      <c r="G1120" s="73">
        <v>6.9589999999999996</v>
      </c>
    </row>
    <row r="1121" spans="6:7" x14ac:dyDescent="0.25">
      <c r="F1121" s="70">
        <v>49</v>
      </c>
      <c r="G1121" s="73">
        <v>6.93</v>
      </c>
    </row>
    <row r="1122" spans="6:7" x14ac:dyDescent="0.25">
      <c r="F1122" s="70">
        <v>50</v>
      </c>
      <c r="G1122" s="73">
        <v>6.923</v>
      </c>
    </row>
    <row r="1123" spans="6:7" x14ac:dyDescent="0.25">
      <c r="F1123" s="70">
        <v>51</v>
      </c>
      <c r="G1123" s="73">
        <v>6.9340000000000002</v>
      </c>
    </row>
    <row r="1124" spans="6:7" x14ac:dyDescent="0.25">
      <c r="F1124" s="70">
        <v>52</v>
      </c>
      <c r="G1124" s="73">
        <v>6.9009999999999998</v>
      </c>
    </row>
    <row r="1125" spans="6:7" x14ac:dyDescent="0.25">
      <c r="F1125" s="70">
        <v>53</v>
      </c>
      <c r="G1125" s="73">
        <v>6.8319999999999999</v>
      </c>
    </row>
    <row r="1126" spans="6:7" x14ac:dyDescent="0.25">
      <c r="F1126" s="70">
        <v>54</v>
      </c>
      <c r="G1126" s="73">
        <v>6.8570000000000002</v>
      </c>
    </row>
    <row r="1127" spans="6:7" x14ac:dyDescent="0.25">
      <c r="F1127" s="70">
        <v>55</v>
      </c>
      <c r="G1127" s="73">
        <v>6.6040000000000001</v>
      </c>
    </row>
    <row r="1128" spans="6:7" x14ac:dyDescent="0.25">
      <c r="F1128" s="70">
        <v>56</v>
      </c>
      <c r="G1128" s="73">
        <v>6.7919999999999998</v>
      </c>
    </row>
    <row r="1129" spans="6:7" x14ac:dyDescent="0.25">
      <c r="F1129" s="70">
        <v>57</v>
      </c>
      <c r="G1129" s="73">
        <v>6.7519999999999998</v>
      </c>
    </row>
    <row r="1130" spans="6:7" x14ac:dyDescent="0.25">
      <c r="F1130" s="70">
        <v>58</v>
      </c>
      <c r="G1130" s="73">
        <v>6.6050000000000004</v>
      </c>
    </row>
    <row r="1131" spans="6:7" x14ac:dyDescent="0.25">
      <c r="F1131" s="70">
        <v>59</v>
      </c>
      <c r="G1131" s="73">
        <v>6.18</v>
      </c>
    </row>
    <row r="1132" spans="6:7" x14ac:dyDescent="0.25">
      <c r="F1132" s="70">
        <v>60</v>
      </c>
      <c r="G1132" s="73">
        <v>6.3319999999999999</v>
      </c>
    </row>
    <row r="1133" spans="6:7" x14ac:dyDescent="0.25">
      <c r="F1133" s="70">
        <v>61</v>
      </c>
      <c r="G1133" s="73">
        <v>6.1920000000000002</v>
      </c>
    </row>
    <row r="1134" spans="6:7" x14ac:dyDescent="0.25">
      <c r="F1134" s="70">
        <v>62</v>
      </c>
      <c r="G1134" s="73">
        <v>5.9850000000000003</v>
      </c>
    </row>
    <row r="1135" spans="6:7" x14ac:dyDescent="0.25">
      <c r="F1135" s="70">
        <v>63</v>
      </c>
      <c r="G1135" s="73">
        <v>5.7190000000000003</v>
      </c>
    </row>
    <row r="1136" spans="6:7" x14ac:dyDescent="0.25">
      <c r="F1136" s="70">
        <v>64</v>
      </c>
      <c r="G1136" s="73">
        <v>5.5019999999999998</v>
      </c>
    </row>
    <row r="1137" spans="6:7" x14ac:dyDescent="0.25">
      <c r="F1137" s="70">
        <v>65</v>
      </c>
      <c r="G1137" s="73">
        <v>5.423</v>
      </c>
    </row>
    <row r="1138" spans="6:7" x14ac:dyDescent="0.25">
      <c r="F1138" s="70">
        <v>66</v>
      </c>
      <c r="G1138" s="73">
        <v>5.4290000000000003</v>
      </c>
    </row>
    <row r="1139" spans="6:7" x14ac:dyDescent="0.25">
      <c r="F1139" s="70">
        <v>67</v>
      </c>
      <c r="G1139" s="73">
        <v>5.4080000000000004</v>
      </c>
    </row>
    <row r="1140" spans="6:7" x14ac:dyDescent="0.25">
      <c r="F1140" s="70">
        <v>68</v>
      </c>
      <c r="G1140" s="73">
        <v>5.3869999999999996</v>
      </c>
    </row>
    <row r="1141" spans="6:7" x14ac:dyDescent="0.25">
      <c r="F1141" s="70">
        <v>69</v>
      </c>
      <c r="G1141" s="73">
        <v>5.3470000000000004</v>
      </c>
    </row>
    <row r="1142" spans="6:7" x14ac:dyDescent="0.25">
      <c r="F1142" s="70">
        <v>70</v>
      </c>
      <c r="G1142" s="73">
        <v>5.274</v>
      </c>
    </row>
    <row r="1143" spans="6:7" x14ac:dyDescent="0.25">
      <c r="F1143" s="70">
        <v>71</v>
      </c>
      <c r="G1143" s="73">
        <v>5.0439999999999996</v>
      </c>
    </row>
    <row r="1144" spans="6:7" x14ac:dyDescent="0.25">
      <c r="F1144" s="70">
        <v>72</v>
      </c>
      <c r="G1144" s="73">
        <v>5.117</v>
      </c>
    </row>
    <row r="1145" spans="6:7" x14ac:dyDescent="0.25">
      <c r="F1145" s="70">
        <v>73</v>
      </c>
      <c r="G1145" s="73">
        <v>5.0439999999999996</v>
      </c>
    </row>
    <row r="1146" spans="6:7" x14ac:dyDescent="0.25">
      <c r="F1146" s="70">
        <v>74</v>
      </c>
      <c r="G1146" s="73">
        <v>4.9770000000000003</v>
      </c>
    </row>
    <row r="1147" spans="6:7" x14ac:dyDescent="0.25">
      <c r="F1147" s="70">
        <v>75</v>
      </c>
      <c r="G1147" s="73">
        <v>4.9290000000000003</v>
      </c>
    </row>
    <row r="1148" spans="6:7" x14ac:dyDescent="0.25">
      <c r="F1148" s="70">
        <v>76</v>
      </c>
      <c r="G1148" s="73">
        <v>4.9109999999999996</v>
      </c>
    </row>
    <row r="1149" spans="6:7" x14ac:dyDescent="0.25">
      <c r="F1149" s="70">
        <v>77</v>
      </c>
      <c r="G1149" s="73">
        <v>4.8920000000000003</v>
      </c>
    </row>
    <row r="1150" spans="6:7" x14ac:dyDescent="0.25">
      <c r="F1150" s="70">
        <v>78</v>
      </c>
      <c r="G1150" s="73">
        <v>4.8760000000000003</v>
      </c>
    </row>
    <row r="1151" spans="6:7" x14ac:dyDescent="0.25">
      <c r="F1151" s="70">
        <v>79</v>
      </c>
      <c r="G1151" s="73">
        <v>4.8540000000000001</v>
      </c>
    </row>
    <row r="1152" spans="6:7" x14ac:dyDescent="0.25">
      <c r="F1152" s="70">
        <v>80</v>
      </c>
      <c r="G1152" s="73">
        <v>4.8620000000000001</v>
      </c>
    </row>
    <row r="1153" spans="6:7" x14ac:dyDescent="0.25">
      <c r="F1153" s="70">
        <v>81</v>
      </c>
      <c r="G1153" s="73">
        <v>4.83</v>
      </c>
    </row>
    <row r="1154" spans="6:7" x14ac:dyDescent="0.25">
      <c r="F1154" s="70">
        <v>82</v>
      </c>
      <c r="G1154" s="73">
        <v>4.8259999999999996</v>
      </c>
    </row>
    <row r="1155" spans="6:7" x14ac:dyDescent="0.25">
      <c r="F1155" s="70">
        <v>83</v>
      </c>
      <c r="G1155" s="73">
        <v>4.8380000000000001</v>
      </c>
    </row>
    <row r="1156" spans="6:7" x14ac:dyDescent="0.25">
      <c r="F1156" s="70">
        <v>84</v>
      </c>
      <c r="G1156" s="73">
        <v>4.8040000000000003</v>
      </c>
    </row>
    <row r="1157" spans="6:7" x14ac:dyDescent="0.25">
      <c r="F1157" s="70">
        <v>85</v>
      </c>
      <c r="G1157" s="73">
        <v>4.7919999999999998</v>
      </c>
    </row>
    <row r="1158" spans="6:7" x14ac:dyDescent="0.25">
      <c r="F1158" s="70">
        <v>86</v>
      </c>
      <c r="G1158" s="73">
        <v>4.7859999999999996</v>
      </c>
    </row>
    <row r="1159" spans="6:7" x14ac:dyDescent="0.25">
      <c r="F1159" s="70">
        <v>87</v>
      </c>
      <c r="G1159" s="73">
        <v>4.7629999999999999</v>
      </c>
    </row>
    <row r="1160" spans="6:7" x14ac:dyDescent="0.25">
      <c r="F1160" s="70">
        <v>88</v>
      </c>
      <c r="G1160" s="73">
        <v>4.758</v>
      </c>
    </row>
    <row r="1161" spans="6:7" x14ac:dyDescent="0.25">
      <c r="F1161" s="70">
        <v>89</v>
      </c>
      <c r="G1161" s="73">
        <v>4.7510000000000003</v>
      </c>
    </row>
    <row r="1162" spans="6:7" x14ac:dyDescent="0.25">
      <c r="F1162" s="70">
        <v>90</v>
      </c>
      <c r="G1162" s="73">
        <v>4.7450000000000001</v>
      </c>
    </row>
    <row r="1163" spans="6:7" x14ac:dyDescent="0.25">
      <c r="F1163" s="70">
        <v>91</v>
      </c>
      <c r="G1163" s="73">
        <v>4.742</v>
      </c>
    </row>
    <row r="1164" spans="6:7" x14ac:dyDescent="0.25">
      <c r="F1164" s="70">
        <v>92</v>
      </c>
      <c r="G1164" s="73">
        <v>4.74</v>
      </c>
    </row>
    <row r="1165" spans="6:7" x14ac:dyDescent="0.25">
      <c r="F1165" s="70">
        <v>93</v>
      </c>
      <c r="G1165" s="73">
        <v>4.742</v>
      </c>
    </row>
    <row r="1166" spans="6:7" x14ac:dyDescent="0.25">
      <c r="F1166" s="70">
        <v>94</v>
      </c>
      <c r="G1166" s="73">
        <v>4.7229999999999999</v>
      </c>
    </row>
    <row r="1167" spans="6:7" x14ac:dyDescent="0.25">
      <c r="F1167" s="70">
        <v>95</v>
      </c>
      <c r="G1167" s="73">
        <v>4.7359999999999998</v>
      </c>
    </row>
    <row r="1168" spans="6:7" x14ac:dyDescent="0.25">
      <c r="F1168" s="70">
        <v>96</v>
      </c>
      <c r="G1168" s="73">
        <v>4.7300000000000004</v>
      </c>
    </row>
    <row r="1169" spans="6:7" x14ac:dyDescent="0.25">
      <c r="F1169" s="70">
        <v>97</v>
      </c>
      <c r="G1169" s="73">
        <v>4.7149999999999999</v>
      </c>
    </row>
    <row r="1170" spans="6:7" x14ac:dyDescent="0.25">
      <c r="F1170" s="70">
        <v>98</v>
      </c>
      <c r="G1170" s="73">
        <v>4.7220000000000004</v>
      </c>
    </row>
    <row r="1171" spans="6:7" x14ac:dyDescent="0.25">
      <c r="F1171" s="70">
        <v>99</v>
      </c>
      <c r="G1171" s="73">
        <v>4.72</v>
      </c>
    </row>
    <row r="1172" spans="6:7" x14ac:dyDescent="0.25">
      <c r="F1172" s="70">
        <v>100</v>
      </c>
      <c r="G1172" s="73">
        <v>4.7160000000000002</v>
      </c>
    </row>
    <row r="1173" spans="6:7" x14ac:dyDescent="0.25">
      <c r="F1173" s="70">
        <v>101</v>
      </c>
      <c r="G1173" s="73">
        <v>4.7030000000000003</v>
      </c>
    </row>
    <row r="1174" spans="6:7" x14ac:dyDescent="0.25">
      <c r="F1174" s="70">
        <v>102</v>
      </c>
      <c r="G1174" s="73">
        <v>4.6849999999999996</v>
      </c>
    </row>
    <row r="1175" spans="6:7" x14ac:dyDescent="0.25">
      <c r="F1175" s="70">
        <v>103</v>
      </c>
      <c r="G1175" s="73">
        <v>4.6660000000000004</v>
      </c>
    </row>
    <row r="1176" spans="6:7" x14ac:dyDescent="0.25">
      <c r="F1176" s="70">
        <v>104</v>
      </c>
      <c r="G1176" s="73">
        <v>4.6449999999999996</v>
      </c>
    </row>
    <row r="1177" spans="6:7" x14ac:dyDescent="0.25">
      <c r="F1177" s="70">
        <v>105</v>
      </c>
      <c r="G1177" s="73">
        <v>4.6369999999999996</v>
      </c>
    </row>
    <row r="1178" spans="6:7" x14ac:dyDescent="0.25">
      <c r="F1178" s="70">
        <v>106</v>
      </c>
      <c r="G1178" s="73">
        <v>4.6340000000000003</v>
      </c>
    </row>
    <row r="1179" spans="6:7" x14ac:dyDescent="0.25">
      <c r="F1179" s="70">
        <v>107</v>
      </c>
      <c r="G1179" s="73">
        <v>4.6289999999999996</v>
      </c>
    </row>
    <row r="1180" spans="6:7" x14ac:dyDescent="0.25">
      <c r="F1180" s="70">
        <v>108</v>
      </c>
      <c r="G1180" s="73">
        <v>4.6210000000000004</v>
      </c>
    </row>
    <row r="1181" spans="6:7" x14ac:dyDescent="0.25">
      <c r="F1181" s="70">
        <v>109</v>
      </c>
      <c r="G1181" s="73">
        <v>4.6180000000000003</v>
      </c>
    </row>
    <row r="1182" spans="6:7" x14ac:dyDescent="0.25">
      <c r="F1182" s="70">
        <v>110</v>
      </c>
      <c r="G1182" s="73">
        <v>4.6020000000000003</v>
      </c>
    </row>
    <row r="1183" spans="6:7" x14ac:dyDescent="0.25">
      <c r="F1183" s="70">
        <v>111</v>
      </c>
      <c r="G1183" s="73">
        <v>4.6109999999999998</v>
      </c>
    </row>
    <row r="1184" spans="6:7" x14ac:dyDescent="0.25">
      <c r="F1184" s="70">
        <v>112</v>
      </c>
      <c r="G1184" s="73">
        <v>4.6059999999999999</v>
      </c>
    </row>
    <row r="1185" spans="6:7" x14ac:dyDescent="0.25">
      <c r="F1185" s="70">
        <v>113</v>
      </c>
      <c r="G1185" s="73">
        <v>4.5519999999999996</v>
      </c>
    </row>
    <row r="1186" spans="6:7" x14ac:dyDescent="0.25">
      <c r="F1186" s="70">
        <v>114</v>
      </c>
      <c r="G1186" s="73">
        <v>4.5759999999999996</v>
      </c>
    </row>
    <row r="1187" spans="6:7" x14ac:dyDescent="0.25">
      <c r="F1187" s="70">
        <v>115</v>
      </c>
      <c r="G1187" s="73">
        <v>4.5709999999999997</v>
      </c>
    </row>
    <row r="1188" spans="6:7" x14ac:dyDescent="0.25">
      <c r="F1188" s="70">
        <v>116</v>
      </c>
      <c r="G1188" s="73">
        <v>4.5549999999999997</v>
      </c>
    </row>
    <row r="1189" spans="6:7" x14ac:dyDescent="0.25">
      <c r="F1189" s="70">
        <v>117</v>
      </c>
      <c r="G1189" s="73">
        <v>4.5469999999999997</v>
      </c>
    </row>
    <row r="1190" spans="6:7" x14ac:dyDescent="0.25">
      <c r="F1190" s="70">
        <v>118</v>
      </c>
      <c r="G1190" s="73">
        <v>4.5510000000000002</v>
      </c>
    </row>
    <row r="1191" spans="6:7" x14ac:dyDescent="0.25">
      <c r="F1191" s="70">
        <v>119</v>
      </c>
      <c r="G1191" s="73">
        <v>4.5410000000000004</v>
      </c>
    </row>
    <row r="1192" spans="6:7" x14ac:dyDescent="0.25">
      <c r="F1192" s="70">
        <v>120</v>
      </c>
      <c r="G1192" s="73">
        <v>4.532</v>
      </c>
    </row>
    <row r="1193" spans="6:7" x14ac:dyDescent="0.25">
      <c r="F1193" s="70">
        <v>121</v>
      </c>
      <c r="G1193" s="73">
        <v>4.5179999999999998</v>
      </c>
    </row>
    <row r="1194" spans="6:7" x14ac:dyDescent="0.25">
      <c r="F1194" s="70">
        <v>122</v>
      </c>
      <c r="G1194" s="73">
        <v>4.5279999999999996</v>
      </c>
    </row>
    <row r="1195" spans="6:7" x14ac:dyDescent="0.25">
      <c r="F1195" s="70">
        <v>123</v>
      </c>
      <c r="G1195" s="73">
        <v>4.5309999999999997</v>
      </c>
    </row>
    <row r="1196" spans="6:7" x14ac:dyDescent="0.25">
      <c r="F1196" s="70">
        <v>124</v>
      </c>
      <c r="G1196" s="73">
        <v>4.508</v>
      </c>
    </row>
    <row r="1197" spans="6:7" x14ac:dyDescent="0.25">
      <c r="F1197" s="70">
        <v>125</v>
      </c>
      <c r="G1197" s="73">
        <v>4.5039999999999996</v>
      </c>
    </row>
    <row r="1198" spans="6:7" x14ac:dyDescent="0.25">
      <c r="F1198" s="70">
        <v>126</v>
      </c>
      <c r="G1198" s="73">
        <v>4.5019999999999998</v>
      </c>
    </row>
    <row r="1199" spans="6:7" x14ac:dyDescent="0.25">
      <c r="F1199" s="70">
        <v>127</v>
      </c>
      <c r="G1199" s="73">
        <v>4.4880000000000004</v>
      </c>
    </row>
    <row r="1200" spans="6:7" x14ac:dyDescent="0.25">
      <c r="F1200" s="70">
        <v>128</v>
      </c>
      <c r="G1200" s="73">
        <v>4.484</v>
      </c>
    </row>
    <row r="1201" spans="6:7" x14ac:dyDescent="0.25">
      <c r="F1201" s="70">
        <v>129</v>
      </c>
      <c r="G1201" s="73">
        <v>4.4779999999999998</v>
      </c>
    </row>
    <row r="1202" spans="6:7" x14ac:dyDescent="0.25">
      <c r="F1202" s="70">
        <v>130</v>
      </c>
      <c r="G1202" s="73">
        <v>4.4749999999999996</v>
      </c>
    </row>
    <row r="1203" spans="6:7" x14ac:dyDescent="0.25">
      <c r="F1203" s="70">
        <v>131</v>
      </c>
      <c r="G1203" s="73">
        <v>4.4649999999999999</v>
      </c>
    </row>
    <row r="1204" spans="6:7" x14ac:dyDescent="0.25">
      <c r="F1204" s="70">
        <v>132</v>
      </c>
      <c r="G1204" s="73">
        <v>4.46</v>
      </c>
    </row>
    <row r="1205" spans="6:7" x14ac:dyDescent="0.25">
      <c r="F1205" s="70">
        <v>133</v>
      </c>
      <c r="G1205" s="73">
        <v>4.46</v>
      </c>
    </row>
    <row r="1206" spans="6:7" x14ac:dyDescent="0.25">
      <c r="F1206" s="70">
        <v>134</v>
      </c>
      <c r="G1206" s="73">
        <v>4.4450000000000003</v>
      </c>
    </row>
    <row r="1207" spans="6:7" x14ac:dyDescent="0.25">
      <c r="F1207" s="70">
        <v>135</v>
      </c>
      <c r="G1207" s="73">
        <v>4.45</v>
      </c>
    </row>
    <row r="1208" spans="6:7" x14ac:dyDescent="0.25">
      <c r="F1208" s="70">
        <v>136</v>
      </c>
      <c r="G1208" s="73">
        <v>4.45</v>
      </c>
    </row>
    <row r="1209" spans="6:7" x14ac:dyDescent="0.25">
      <c r="F1209" s="70">
        <v>137</v>
      </c>
      <c r="G1209" s="73">
        <v>4.4459999999999997</v>
      </c>
    </row>
    <row r="1210" spans="6:7" x14ac:dyDescent="0.25">
      <c r="F1210" s="70">
        <v>138</v>
      </c>
      <c r="G1210" s="73">
        <v>4.4390000000000001</v>
      </c>
    </row>
    <row r="1211" spans="6:7" x14ac:dyDescent="0.25">
      <c r="F1211" s="70">
        <v>139</v>
      </c>
      <c r="G1211" s="73">
        <v>4.4359999999999999</v>
      </c>
    </row>
    <row r="1212" spans="6:7" x14ac:dyDescent="0.25">
      <c r="F1212" s="70">
        <v>140</v>
      </c>
      <c r="G1212" s="73">
        <v>4.4189999999999996</v>
      </c>
    </row>
    <row r="1213" spans="6:7" x14ac:dyDescent="0.25">
      <c r="F1213" s="70">
        <v>141</v>
      </c>
      <c r="G1213" s="73">
        <v>4.4320000000000004</v>
      </c>
    </row>
    <row r="1214" spans="6:7" x14ac:dyDescent="0.25">
      <c r="F1214" s="70">
        <v>142</v>
      </c>
      <c r="G1214" s="73">
        <v>4.4320000000000004</v>
      </c>
    </row>
    <row r="1215" spans="6:7" x14ac:dyDescent="0.25">
      <c r="F1215" s="70">
        <v>143</v>
      </c>
      <c r="G1215" s="73">
        <v>4.43</v>
      </c>
    </row>
    <row r="1216" spans="6:7" x14ac:dyDescent="0.25">
      <c r="F1216" s="70">
        <v>144</v>
      </c>
      <c r="G1216" s="73">
        <v>4.4089999999999998</v>
      </c>
    </row>
    <row r="1217" spans="6:7" x14ac:dyDescent="0.25">
      <c r="F1217" s="70">
        <v>145</v>
      </c>
      <c r="G1217" s="73">
        <v>4.4009999999999998</v>
      </c>
    </row>
    <row r="1218" spans="6:7" x14ac:dyDescent="0.25">
      <c r="F1218" s="70">
        <v>146</v>
      </c>
      <c r="G1218" s="73">
        <v>4.4219999999999997</v>
      </c>
    </row>
    <row r="1219" spans="6:7" x14ac:dyDescent="0.25">
      <c r="F1219" s="70">
        <v>147</v>
      </c>
      <c r="G1219" s="73">
        <v>4.41</v>
      </c>
    </row>
    <row r="1220" spans="6:7" x14ac:dyDescent="0.25">
      <c r="F1220" s="70">
        <v>148</v>
      </c>
      <c r="G1220" s="73">
        <v>4.42</v>
      </c>
    </row>
    <row r="1221" spans="6:7" x14ac:dyDescent="0.25">
      <c r="F1221" s="70">
        <v>149</v>
      </c>
      <c r="G1221" s="73">
        <v>4.4189999999999996</v>
      </c>
    </row>
    <row r="1222" spans="6:7" x14ac:dyDescent="0.25">
      <c r="F1222" s="70">
        <v>150</v>
      </c>
      <c r="G1222" s="73">
        <v>4.4130000000000003</v>
      </c>
    </row>
    <row r="1223" spans="6:7" x14ac:dyDescent="0.25">
      <c r="F1223" s="70">
        <v>151</v>
      </c>
      <c r="G1223" s="73">
        <v>4.4089999999999998</v>
      </c>
    </row>
    <row r="1224" spans="6:7" x14ac:dyDescent="0.25">
      <c r="F1224" s="70">
        <v>152</v>
      </c>
      <c r="G1224" s="73">
        <v>4.407</v>
      </c>
    </row>
    <row r="1225" spans="6:7" x14ac:dyDescent="0.25">
      <c r="F1225" s="70">
        <v>153</v>
      </c>
      <c r="G1225" s="73">
        <v>4.3959999999999999</v>
      </c>
    </row>
    <row r="1226" spans="6:7" x14ac:dyDescent="0.25">
      <c r="F1226" s="70">
        <v>154</v>
      </c>
      <c r="G1226" s="73">
        <v>4.3879999999999999</v>
      </c>
    </row>
    <row r="1227" spans="6:7" x14ac:dyDescent="0.25">
      <c r="F1227" s="70">
        <v>155</v>
      </c>
      <c r="G1227" s="73">
        <v>4.3810000000000002</v>
      </c>
    </row>
    <row r="1228" spans="6:7" x14ac:dyDescent="0.25">
      <c r="F1228" s="70">
        <v>156</v>
      </c>
      <c r="G1228" s="73">
        <v>4.3860000000000001</v>
      </c>
    </row>
    <row r="1229" spans="6:7" x14ac:dyDescent="0.25">
      <c r="F1229" s="70">
        <v>157</v>
      </c>
      <c r="G1229" s="73">
        <v>4.3630000000000004</v>
      </c>
    </row>
    <row r="1230" spans="6:7" x14ac:dyDescent="0.25">
      <c r="F1230" s="70">
        <v>158</v>
      </c>
      <c r="G1230" s="73">
        <v>4.3449999999999998</v>
      </c>
    </row>
    <row r="1231" spans="6:7" x14ac:dyDescent="0.25">
      <c r="F1231" s="70">
        <v>159</v>
      </c>
      <c r="G1231" s="73">
        <v>4.343</v>
      </c>
    </row>
    <row r="1232" spans="6:7" x14ac:dyDescent="0.25">
      <c r="F1232" s="70">
        <v>160</v>
      </c>
      <c r="G1232" s="73">
        <v>4.327</v>
      </c>
    </row>
    <row r="1233" spans="6:7" x14ac:dyDescent="0.25">
      <c r="F1233" s="70">
        <v>161</v>
      </c>
      <c r="G1233" s="73">
        <v>4.3230000000000004</v>
      </c>
    </row>
    <row r="1234" spans="6:7" x14ac:dyDescent="0.25">
      <c r="F1234" s="70">
        <v>162</v>
      </c>
      <c r="G1234" s="73">
        <v>4.32</v>
      </c>
    </row>
    <row r="1235" spans="6:7" x14ac:dyDescent="0.25">
      <c r="F1235" s="70">
        <v>163</v>
      </c>
      <c r="G1235" s="73">
        <v>4.3150000000000004</v>
      </c>
    </row>
    <row r="1236" spans="6:7" x14ac:dyDescent="0.25">
      <c r="F1236" s="70">
        <v>164</v>
      </c>
      <c r="G1236" s="73">
        <v>4.3010000000000002</v>
      </c>
    </row>
    <row r="1237" spans="6:7" x14ac:dyDescent="0.25">
      <c r="F1237" s="70">
        <v>165</v>
      </c>
      <c r="G1237" s="73">
        <v>4.29</v>
      </c>
    </row>
    <row r="1238" spans="6:7" x14ac:dyDescent="0.25">
      <c r="F1238" s="70">
        <v>166</v>
      </c>
      <c r="G1238" s="73">
        <v>4.2759999999999998</v>
      </c>
    </row>
    <row r="1239" spans="6:7" x14ac:dyDescent="0.25">
      <c r="F1239" s="70">
        <v>167</v>
      </c>
      <c r="G1239" s="73">
        <v>4.2610000000000001</v>
      </c>
    </row>
    <row r="1240" spans="6:7" x14ac:dyDescent="0.25">
      <c r="F1240" s="70">
        <v>168</v>
      </c>
      <c r="G1240" s="73">
        <v>4.2539999999999996</v>
      </c>
    </row>
    <row r="1241" spans="6:7" x14ac:dyDescent="0.25">
      <c r="F1241" s="70">
        <v>169</v>
      </c>
      <c r="G1241" s="73">
        <v>4.2539999999999996</v>
      </c>
    </row>
    <row r="1242" spans="6:7" x14ac:dyDescent="0.25">
      <c r="F1242" s="70">
        <v>170</v>
      </c>
      <c r="G1242" s="73">
        <v>4.2539999999999996</v>
      </c>
    </row>
    <row r="1243" spans="6:7" x14ac:dyDescent="0.25">
      <c r="F1243" s="70">
        <v>171</v>
      </c>
      <c r="G1243" s="73">
        <v>4.2450000000000001</v>
      </c>
    </row>
    <row r="1244" spans="6:7" x14ac:dyDescent="0.25">
      <c r="F1244" s="70">
        <v>172</v>
      </c>
      <c r="G1244" s="73">
        <v>4.2450000000000001</v>
      </c>
    </row>
    <row r="1245" spans="6:7" x14ac:dyDescent="0.25">
      <c r="F1245" s="70">
        <v>173</v>
      </c>
      <c r="G1245" s="73">
        <v>4.2389999999999999</v>
      </c>
    </row>
    <row r="1246" spans="6:7" x14ac:dyDescent="0.25">
      <c r="F1246" s="70">
        <v>174</v>
      </c>
      <c r="G1246" s="73">
        <v>4.24</v>
      </c>
    </row>
    <row r="1247" spans="6:7" x14ac:dyDescent="0.25">
      <c r="F1247" s="70">
        <v>175</v>
      </c>
      <c r="G1247" s="73">
        <v>4.234</v>
      </c>
    </row>
    <row r="1248" spans="6:7" x14ac:dyDescent="0.25">
      <c r="F1248" s="70">
        <v>176</v>
      </c>
      <c r="G1248" s="73">
        <v>4.2279999999999998</v>
      </c>
    </row>
    <row r="1249" spans="6:7" x14ac:dyDescent="0.25">
      <c r="F1249" s="70">
        <v>177</v>
      </c>
      <c r="G1249" s="73">
        <v>4.2290000000000001</v>
      </c>
    </row>
    <row r="1250" spans="6:7" x14ac:dyDescent="0.25">
      <c r="F1250" s="70">
        <v>178</v>
      </c>
      <c r="G1250" s="73">
        <v>4.2270000000000003</v>
      </c>
    </row>
    <row r="1251" spans="6:7" x14ac:dyDescent="0.25">
      <c r="F1251" s="70">
        <v>179</v>
      </c>
      <c r="G1251" s="73">
        <v>4.1950000000000003</v>
      </c>
    </row>
    <row r="1252" spans="6:7" x14ac:dyDescent="0.25">
      <c r="F1252" s="70">
        <v>180</v>
      </c>
      <c r="G1252" s="73">
        <v>4.1980000000000004</v>
      </c>
    </row>
    <row r="1253" spans="6:7" x14ac:dyDescent="0.25">
      <c r="F1253" s="70">
        <v>181</v>
      </c>
      <c r="G1253" s="73">
        <v>4.1959999999999997</v>
      </c>
    </row>
    <row r="1254" spans="6:7" x14ac:dyDescent="0.25">
      <c r="F1254" s="70">
        <v>182</v>
      </c>
      <c r="G1254" s="73">
        <v>4.1859999999999999</v>
      </c>
    </row>
    <row r="1255" spans="6:7" x14ac:dyDescent="0.25">
      <c r="F1255" s="70">
        <v>183</v>
      </c>
      <c r="G1255" s="73">
        <v>4.1500000000000004</v>
      </c>
    </row>
    <row r="1256" spans="6:7" x14ac:dyDescent="0.25">
      <c r="F1256" s="70">
        <v>184</v>
      </c>
      <c r="G1256" s="73">
        <v>4.1500000000000004</v>
      </c>
    </row>
    <row r="1257" spans="6:7" x14ac:dyDescent="0.25">
      <c r="F1257" s="70">
        <v>185</v>
      </c>
      <c r="G1257" s="73">
        <v>4.1479999999999997</v>
      </c>
    </row>
    <row r="1258" spans="6:7" x14ac:dyDescent="0.25">
      <c r="F1258" s="70">
        <v>186</v>
      </c>
      <c r="G1258" s="73">
        <v>4.1379999999999999</v>
      </c>
    </row>
    <row r="1259" spans="6:7" x14ac:dyDescent="0.25">
      <c r="F1259" s="70">
        <v>187</v>
      </c>
      <c r="G1259" s="73">
        <v>4.1349999999999998</v>
      </c>
    </row>
    <row r="1260" spans="6:7" x14ac:dyDescent="0.25">
      <c r="F1260" s="70">
        <v>188</v>
      </c>
      <c r="G1260" s="73">
        <v>4.1390000000000002</v>
      </c>
    </row>
    <row r="1261" spans="6:7" x14ac:dyDescent="0.25">
      <c r="F1261" s="70">
        <v>189</v>
      </c>
      <c r="G1261" s="73">
        <v>4.133</v>
      </c>
    </row>
    <row r="1262" spans="6:7" x14ac:dyDescent="0.25">
      <c r="F1262" s="70">
        <v>190</v>
      </c>
      <c r="G1262" s="73">
        <v>4.1130000000000004</v>
      </c>
    </row>
    <row r="1263" spans="6:7" x14ac:dyDescent="0.25">
      <c r="F1263" s="70">
        <v>191</v>
      </c>
      <c r="G1263" s="73">
        <v>4.0819999999999999</v>
      </c>
    </row>
    <row r="1264" spans="6:7" x14ac:dyDescent="0.25">
      <c r="F1264" s="70">
        <v>192</v>
      </c>
      <c r="G1264" s="73">
        <v>4.1040000000000001</v>
      </c>
    </row>
    <row r="1265" spans="6:7" x14ac:dyDescent="0.25">
      <c r="F1265" s="70">
        <v>193</v>
      </c>
      <c r="G1265" s="73">
        <v>4.0460000000000003</v>
      </c>
    </row>
    <row r="1266" spans="6:7" x14ac:dyDescent="0.25">
      <c r="F1266" s="70">
        <v>194</v>
      </c>
      <c r="G1266" s="73">
        <v>4.0389999999999997</v>
      </c>
    </row>
    <row r="1267" spans="6:7" x14ac:dyDescent="0.25">
      <c r="F1267" s="70">
        <v>195</v>
      </c>
      <c r="G1267" s="73">
        <v>4.0490000000000004</v>
      </c>
    </row>
    <row r="1268" spans="6:7" x14ac:dyDescent="0.25">
      <c r="F1268" s="70">
        <v>196</v>
      </c>
      <c r="G1268" s="73">
        <v>4.032</v>
      </c>
    </row>
    <row r="1269" spans="6:7" x14ac:dyDescent="0.25">
      <c r="F1269" s="70">
        <v>197</v>
      </c>
      <c r="G1269" s="73">
        <v>4.0060000000000002</v>
      </c>
    </row>
    <row r="1270" spans="6:7" x14ac:dyDescent="0.25">
      <c r="F1270" s="70">
        <v>198</v>
      </c>
      <c r="G1270" s="73">
        <v>4.0010000000000003</v>
      </c>
    </row>
    <row r="1271" spans="6:7" x14ac:dyDescent="0.25">
      <c r="F1271" s="70">
        <v>199</v>
      </c>
      <c r="G1271" s="73">
        <v>3.9929999999999999</v>
      </c>
    </row>
    <row r="1272" spans="6:7" x14ac:dyDescent="0.25">
      <c r="F1272" s="70">
        <v>200</v>
      </c>
      <c r="G1272" s="73">
        <v>3.9910000000000001</v>
      </c>
    </row>
    <row r="1273" spans="6:7" x14ac:dyDescent="0.25">
      <c r="F1273" s="70">
        <v>201</v>
      </c>
      <c r="G1273" s="73">
        <v>3.9860000000000002</v>
      </c>
    </row>
    <row r="1274" spans="6:7" x14ac:dyDescent="0.25">
      <c r="F1274" s="70">
        <v>202</v>
      </c>
      <c r="G1274" s="73">
        <v>3.984</v>
      </c>
    </row>
    <row r="1275" spans="6:7" x14ac:dyDescent="0.25">
      <c r="F1275" s="70">
        <v>203</v>
      </c>
      <c r="G1275" s="73">
        <v>3.9830000000000001</v>
      </c>
    </row>
    <row r="1276" spans="6:7" x14ac:dyDescent="0.25">
      <c r="F1276" s="70">
        <v>204</v>
      </c>
      <c r="G1276" s="73">
        <v>3.9790000000000001</v>
      </c>
    </row>
    <row r="1277" spans="6:7" x14ac:dyDescent="0.25">
      <c r="F1277" s="70">
        <v>205</v>
      </c>
      <c r="G1277" s="73">
        <v>3.976</v>
      </c>
    </row>
    <row r="1278" spans="6:7" x14ac:dyDescent="0.25">
      <c r="F1278" s="70">
        <v>206</v>
      </c>
      <c r="G1278" s="73">
        <v>3.9809999999999999</v>
      </c>
    </row>
    <row r="1279" spans="6:7" x14ac:dyDescent="0.25">
      <c r="F1279" s="70">
        <v>207</v>
      </c>
      <c r="G1279" s="73">
        <v>3.9830000000000001</v>
      </c>
    </row>
    <row r="1280" spans="6:7" x14ac:dyDescent="0.25">
      <c r="F1280" s="70">
        <v>208</v>
      </c>
      <c r="G1280" s="73">
        <v>3.9830000000000001</v>
      </c>
    </row>
    <row r="1281" spans="6:7" x14ac:dyDescent="0.25">
      <c r="F1281" s="70">
        <v>209</v>
      </c>
      <c r="G1281" s="73">
        <v>3.9620000000000002</v>
      </c>
    </row>
    <row r="1282" spans="6:7" x14ac:dyDescent="0.25">
      <c r="F1282" s="70">
        <v>210</v>
      </c>
      <c r="G1282" s="73">
        <v>3.9820000000000002</v>
      </c>
    </row>
    <row r="1283" spans="6:7" x14ac:dyDescent="0.25">
      <c r="F1283" s="70">
        <v>211</v>
      </c>
      <c r="G1283" s="73">
        <v>3.9660000000000002</v>
      </c>
    </row>
    <row r="1284" spans="6:7" x14ac:dyDescent="0.25">
      <c r="F1284" s="70">
        <v>212</v>
      </c>
      <c r="G1284" s="73">
        <v>3.9630000000000001</v>
      </c>
    </row>
    <row r="1285" spans="6:7" x14ac:dyDescent="0.25">
      <c r="F1285" s="70">
        <v>213</v>
      </c>
      <c r="G1285" s="73">
        <v>3.9529999999999998</v>
      </c>
    </row>
    <row r="1286" spans="6:7" x14ac:dyDescent="0.25">
      <c r="F1286" s="70">
        <v>214</v>
      </c>
      <c r="G1286" s="73">
        <v>3.9409999999999998</v>
      </c>
    </row>
    <row r="1287" spans="6:7" x14ac:dyDescent="0.25">
      <c r="F1287" s="70">
        <v>215</v>
      </c>
      <c r="G1287" s="73">
        <v>3.9409999999999998</v>
      </c>
    </row>
    <row r="1288" spans="6:7" x14ac:dyDescent="0.25">
      <c r="F1288" s="70">
        <v>216</v>
      </c>
      <c r="G1288" s="73">
        <v>3.9350000000000001</v>
      </c>
    </row>
    <row r="1289" spans="6:7" x14ac:dyDescent="0.25">
      <c r="F1289" s="70">
        <v>217</v>
      </c>
      <c r="G1289" s="73">
        <v>3.9159999999999999</v>
      </c>
    </row>
    <row r="1290" spans="6:7" x14ac:dyDescent="0.25">
      <c r="F1290" s="70">
        <v>218</v>
      </c>
      <c r="G1290" s="73">
        <v>3.8769999999999998</v>
      </c>
    </row>
    <row r="1291" spans="6:7" x14ac:dyDescent="0.25">
      <c r="F1291" s="70">
        <v>219</v>
      </c>
      <c r="G1291" s="73">
        <v>3.8780000000000001</v>
      </c>
    </row>
    <row r="1292" spans="6:7" x14ac:dyDescent="0.25">
      <c r="F1292" s="70">
        <v>220</v>
      </c>
      <c r="G1292" s="73">
        <v>3.8490000000000002</v>
      </c>
    </row>
    <row r="1293" spans="6:7" x14ac:dyDescent="0.25">
      <c r="F1293" s="70">
        <v>221</v>
      </c>
      <c r="G1293" s="73">
        <v>3.83</v>
      </c>
    </row>
    <row r="1294" spans="6:7" x14ac:dyDescent="0.25">
      <c r="F1294" s="70">
        <v>222</v>
      </c>
      <c r="G1294" s="73">
        <v>3.8180000000000001</v>
      </c>
    </row>
    <row r="1295" spans="6:7" x14ac:dyDescent="0.25">
      <c r="F1295" s="70">
        <v>223</v>
      </c>
      <c r="G1295" s="73">
        <v>3.7890000000000001</v>
      </c>
    </row>
    <row r="1296" spans="6:7" x14ac:dyDescent="0.25">
      <c r="F1296" s="70">
        <v>224</v>
      </c>
      <c r="G1296" s="73">
        <v>3.7890000000000001</v>
      </c>
    </row>
    <row r="1297" spans="6:7" x14ac:dyDescent="0.25">
      <c r="F1297" s="70">
        <v>225</v>
      </c>
      <c r="G1297" s="73">
        <v>3.7589999999999999</v>
      </c>
    </row>
    <row r="1298" spans="6:7" x14ac:dyDescent="0.25">
      <c r="F1298" s="70">
        <v>226</v>
      </c>
      <c r="G1298" s="73">
        <v>3.758</v>
      </c>
    </row>
    <row r="1299" spans="6:7" x14ac:dyDescent="0.25">
      <c r="F1299" s="70">
        <v>227</v>
      </c>
      <c r="G1299" s="73">
        <v>3.7280000000000002</v>
      </c>
    </row>
    <row r="1300" spans="6:7" x14ac:dyDescent="0.25">
      <c r="F1300" s="70">
        <v>228</v>
      </c>
      <c r="G1300" s="73">
        <v>3.7029999999999998</v>
      </c>
    </row>
    <row r="1301" spans="6:7" x14ac:dyDescent="0.25">
      <c r="F1301" s="70">
        <v>229</v>
      </c>
      <c r="G1301" s="73">
        <v>3.6909999999999998</v>
      </c>
    </row>
    <row r="1302" spans="6:7" x14ac:dyDescent="0.25">
      <c r="F1302" s="70">
        <v>230</v>
      </c>
      <c r="G1302" s="73">
        <v>3.6619999999999999</v>
      </c>
    </row>
    <row r="1303" spans="6:7" x14ac:dyDescent="0.25">
      <c r="F1303" s="70">
        <v>231</v>
      </c>
      <c r="G1303" s="73">
        <v>3.67</v>
      </c>
    </row>
    <row r="1304" spans="6:7" x14ac:dyDescent="0.25">
      <c r="F1304" s="70">
        <v>232</v>
      </c>
      <c r="G1304" s="73">
        <v>3.649</v>
      </c>
    </row>
    <row r="1305" spans="6:7" x14ac:dyDescent="0.25">
      <c r="F1305" s="70">
        <v>233</v>
      </c>
      <c r="G1305" s="73">
        <v>3.6269999999999998</v>
      </c>
    </row>
    <row r="1306" spans="6:7" x14ac:dyDescent="0.25">
      <c r="F1306" s="70">
        <v>234</v>
      </c>
      <c r="G1306" s="73">
        <v>3.6160000000000001</v>
      </c>
    </row>
    <row r="1307" spans="6:7" x14ac:dyDescent="0.25">
      <c r="F1307" s="70">
        <v>235</v>
      </c>
      <c r="G1307" s="73">
        <v>3.5870000000000002</v>
      </c>
    </row>
    <row r="1308" spans="6:7" x14ac:dyDescent="0.25">
      <c r="F1308" s="70">
        <v>236</v>
      </c>
      <c r="G1308" s="73">
        <v>3.552</v>
      </c>
    </row>
    <row r="1309" spans="6:7" x14ac:dyDescent="0.25">
      <c r="F1309" s="70">
        <v>237</v>
      </c>
      <c r="G1309" s="73">
        <v>3.53</v>
      </c>
    </row>
    <row r="1310" spans="6:7" x14ac:dyDescent="0.25">
      <c r="F1310" s="70">
        <v>238</v>
      </c>
      <c r="G1310" s="73">
        <v>3.512</v>
      </c>
    </row>
    <row r="1311" spans="6:7" x14ac:dyDescent="0.25">
      <c r="F1311" s="70">
        <v>239</v>
      </c>
      <c r="G1311" s="73">
        <v>3.508</v>
      </c>
    </row>
    <row r="1312" spans="6:7" x14ac:dyDescent="0.25">
      <c r="F1312" s="70">
        <v>240</v>
      </c>
      <c r="G1312" s="73">
        <v>3.4980000000000002</v>
      </c>
    </row>
    <row r="1313" spans="1:7" x14ac:dyDescent="0.25">
      <c r="F1313" s="70">
        <v>241</v>
      </c>
      <c r="G1313" s="73">
        <v>3.464</v>
      </c>
    </row>
    <row r="1314" spans="1:7" x14ac:dyDescent="0.25">
      <c r="F1314" s="70">
        <v>242</v>
      </c>
      <c r="G1314" s="73">
        <v>3.3679999999999999</v>
      </c>
    </row>
    <row r="1315" spans="1:7" x14ac:dyDescent="0.25">
      <c r="F1315" s="70">
        <v>243</v>
      </c>
      <c r="G1315" s="73">
        <v>3.2839999999999998</v>
      </c>
    </row>
    <row r="1316" spans="1:7" x14ac:dyDescent="0.25">
      <c r="F1316" s="70">
        <v>244</v>
      </c>
      <c r="G1316" s="73">
        <v>3.2410000000000001</v>
      </c>
    </row>
    <row r="1317" spans="1:7" x14ac:dyDescent="0.25">
      <c r="F1317" s="70">
        <v>245</v>
      </c>
      <c r="G1317" s="73">
        <v>3.1379999999999999</v>
      </c>
    </row>
    <row r="1318" spans="1:7" x14ac:dyDescent="0.25">
      <c r="F1318" s="70">
        <v>246</v>
      </c>
      <c r="G1318" s="73">
        <v>3.1280000000000001</v>
      </c>
    </row>
    <row r="1319" spans="1:7" x14ac:dyDescent="0.25">
      <c r="F1319" s="70">
        <v>247</v>
      </c>
      <c r="G1319" s="73">
        <v>3.1019999999999999</v>
      </c>
    </row>
    <row r="1320" spans="1:7" x14ac:dyDescent="0.25">
      <c r="F1320" s="70">
        <v>248</v>
      </c>
      <c r="G1320" s="73">
        <v>3.0339999999999998</v>
      </c>
    </row>
    <row r="1321" spans="1:7" x14ac:dyDescent="0.25">
      <c r="F1321" s="70">
        <v>249</v>
      </c>
      <c r="G1321" s="73">
        <v>3.0230000000000001</v>
      </c>
    </row>
    <row r="1322" spans="1:7" x14ac:dyDescent="0.25">
      <c r="F1322" s="70">
        <v>250</v>
      </c>
      <c r="G1322" s="73">
        <v>3.0190000000000001</v>
      </c>
    </row>
    <row r="1323" spans="1:7" x14ac:dyDescent="0.25">
      <c r="A1323" s="70">
        <v>7</v>
      </c>
      <c r="B1323" s="71">
        <v>36798</v>
      </c>
      <c r="C1323" s="72">
        <v>72.500816670000006</v>
      </c>
      <c r="D1323" s="72">
        <v>33.502066669999998</v>
      </c>
      <c r="E1323" s="70">
        <v>279</v>
      </c>
      <c r="F1323" s="70">
        <v>1</v>
      </c>
      <c r="G1323" s="73">
        <v>6.5119999999999996</v>
      </c>
    </row>
    <row r="1324" spans="1:7" x14ac:dyDescent="0.25">
      <c r="F1324" s="70">
        <v>2</v>
      </c>
      <c r="G1324" s="73">
        <v>6.5069999999999997</v>
      </c>
    </row>
    <row r="1325" spans="1:7" x14ac:dyDescent="0.25">
      <c r="F1325" s="70">
        <v>3</v>
      </c>
      <c r="G1325" s="73">
        <v>6.5039999999999996</v>
      </c>
    </row>
    <row r="1326" spans="1:7" x14ac:dyDescent="0.25">
      <c r="F1326" s="70">
        <v>4</v>
      </c>
      <c r="G1326" s="73">
        <v>6.5039999999999996</v>
      </c>
    </row>
    <row r="1327" spans="1:7" x14ac:dyDescent="0.25">
      <c r="F1327" s="70">
        <v>5</v>
      </c>
      <c r="G1327" s="73">
        <v>6.5019999999999998</v>
      </c>
    </row>
    <row r="1328" spans="1:7" x14ac:dyDescent="0.25">
      <c r="F1328" s="70">
        <v>6</v>
      </c>
      <c r="G1328" s="73">
        <v>6.4980000000000002</v>
      </c>
    </row>
    <row r="1329" spans="6:7" x14ac:dyDescent="0.25">
      <c r="F1329" s="70">
        <v>7</v>
      </c>
      <c r="G1329" s="73">
        <v>6.5049999999999999</v>
      </c>
    </row>
    <row r="1330" spans="6:7" x14ac:dyDescent="0.25">
      <c r="F1330" s="70">
        <v>8</v>
      </c>
      <c r="G1330" s="73">
        <v>6.5069999999999997</v>
      </c>
    </row>
    <row r="1331" spans="6:7" x14ac:dyDescent="0.25">
      <c r="F1331" s="70">
        <v>9</v>
      </c>
      <c r="G1331" s="73">
        <v>6.5019999999999998</v>
      </c>
    </row>
    <row r="1332" spans="6:7" x14ac:dyDescent="0.25">
      <c r="F1332" s="70">
        <v>10</v>
      </c>
      <c r="G1332" s="73">
        <v>6.5019999999999998</v>
      </c>
    </row>
    <row r="1333" spans="6:7" x14ac:dyDescent="0.25">
      <c r="F1333" s="70">
        <v>11</v>
      </c>
      <c r="G1333" s="73">
        <v>6.5030000000000001</v>
      </c>
    </row>
    <row r="1334" spans="6:7" x14ac:dyDescent="0.25">
      <c r="F1334" s="70">
        <v>12</v>
      </c>
      <c r="G1334" s="73">
        <v>6.4989999999999997</v>
      </c>
    </row>
    <row r="1335" spans="6:7" x14ac:dyDescent="0.25">
      <c r="F1335" s="70">
        <v>13</v>
      </c>
      <c r="G1335" s="73">
        <v>6.49</v>
      </c>
    </row>
    <row r="1336" spans="6:7" x14ac:dyDescent="0.25">
      <c r="F1336" s="70">
        <v>14</v>
      </c>
      <c r="G1336" s="73">
        <v>6.52</v>
      </c>
    </row>
    <row r="1337" spans="6:7" x14ac:dyDescent="0.25">
      <c r="F1337" s="70">
        <v>15</v>
      </c>
      <c r="G1337" s="73">
        <v>6.5209999999999999</v>
      </c>
    </row>
    <row r="1338" spans="6:7" x14ac:dyDescent="0.25">
      <c r="F1338" s="70">
        <v>16</v>
      </c>
      <c r="G1338" s="73">
        <v>6.524</v>
      </c>
    </row>
    <row r="1339" spans="6:7" x14ac:dyDescent="0.25">
      <c r="F1339" s="70">
        <v>17</v>
      </c>
      <c r="G1339" s="73">
        <v>6.5140000000000002</v>
      </c>
    </row>
    <row r="1340" spans="6:7" x14ac:dyDescent="0.25">
      <c r="F1340" s="70">
        <v>18</v>
      </c>
      <c r="G1340" s="73">
        <v>6.5229999999999997</v>
      </c>
    </row>
    <row r="1341" spans="6:7" x14ac:dyDescent="0.25">
      <c r="F1341" s="70">
        <v>19</v>
      </c>
      <c r="G1341" s="73">
        <v>6.508</v>
      </c>
    </row>
    <row r="1342" spans="6:7" x14ac:dyDescent="0.25">
      <c r="F1342" s="70">
        <v>20</v>
      </c>
      <c r="G1342" s="73">
        <v>6.4989999999999997</v>
      </c>
    </row>
    <row r="1343" spans="6:7" x14ac:dyDescent="0.25">
      <c r="F1343" s="70">
        <v>21</v>
      </c>
      <c r="G1343" s="73">
        <v>6.52</v>
      </c>
    </row>
    <row r="1344" spans="6:7" x14ac:dyDescent="0.25">
      <c r="F1344" s="70">
        <v>22</v>
      </c>
      <c r="G1344" s="73">
        <v>6.5010000000000003</v>
      </c>
    </row>
    <row r="1345" spans="6:7" x14ac:dyDescent="0.25">
      <c r="F1345" s="70">
        <v>23</v>
      </c>
      <c r="G1345" s="73">
        <v>6.4989999999999997</v>
      </c>
    </row>
    <row r="1346" spans="6:7" x14ac:dyDescent="0.25">
      <c r="F1346" s="70">
        <v>24</v>
      </c>
      <c r="G1346" s="73">
        <v>6.5259999999999998</v>
      </c>
    </row>
    <row r="1347" spans="6:7" x14ac:dyDescent="0.25">
      <c r="F1347" s="70">
        <v>25</v>
      </c>
      <c r="G1347" s="73">
        <v>6.5190000000000001</v>
      </c>
    </row>
    <row r="1348" spans="6:7" x14ac:dyDescent="0.25">
      <c r="F1348" s="70">
        <v>26</v>
      </c>
      <c r="G1348" s="73">
        <v>6.5250000000000004</v>
      </c>
    </row>
    <row r="1349" spans="6:7" x14ac:dyDescent="0.25">
      <c r="F1349" s="70">
        <v>27</v>
      </c>
      <c r="G1349" s="73">
        <v>6.5229999999999997</v>
      </c>
    </row>
    <row r="1350" spans="6:7" x14ac:dyDescent="0.25">
      <c r="F1350" s="70">
        <v>28</v>
      </c>
      <c r="G1350" s="73">
        <v>6.5229999999999997</v>
      </c>
    </row>
    <row r="1351" spans="6:7" x14ac:dyDescent="0.25">
      <c r="F1351" s="70">
        <v>29</v>
      </c>
      <c r="G1351" s="73">
        <v>6.5140000000000002</v>
      </c>
    </row>
    <row r="1352" spans="6:7" x14ac:dyDescent="0.25">
      <c r="F1352" s="70">
        <v>30</v>
      </c>
      <c r="G1352" s="73">
        <v>6.5170000000000003</v>
      </c>
    </row>
    <row r="1353" spans="6:7" x14ac:dyDescent="0.25">
      <c r="F1353" s="70">
        <v>31</v>
      </c>
      <c r="G1353" s="73">
        <v>6.5209999999999999</v>
      </c>
    </row>
    <row r="1354" spans="6:7" x14ac:dyDescent="0.25">
      <c r="F1354" s="70">
        <v>32</v>
      </c>
      <c r="G1354" s="73">
        <v>6.5259999999999998</v>
      </c>
    </row>
    <row r="1355" spans="6:7" x14ac:dyDescent="0.25">
      <c r="F1355" s="70">
        <v>33</v>
      </c>
      <c r="G1355" s="73">
        <v>6.524</v>
      </c>
    </row>
    <row r="1356" spans="6:7" x14ac:dyDescent="0.25">
      <c r="F1356" s="70">
        <v>34</v>
      </c>
      <c r="G1356" s="73">
        <v>6.5250000000000004</v>
      </c>
    </row>
    <row r="1357" spans="6:7" x14ac:dyDescent="0.25">
      <c r="F1357" s="70">
        <v>35</v>
      </c>
      <c r="G1357" s="73">
        <v>6.524</v>
      </c>
    </row>
    <row r="1358" spans="6:7" x14ac:dyDescent="0.25">
      <c r="F1358" s="70">
        <v>36</v>
      </c>
      <c r="G1358" s="73">
        <v>6.51</v>
      </c>
    </row>
    <row r="1359" spans="6:7" x14ac:dyDescent="0.25">
      <c r="F1359" s="70">
        <v>37</v>
      </c>
      <c r="G1359" s="73">
        <v>6.4649999999999999</v>
      </c>
    </row>
    <row r="1360" spans="6:7" x14ac:dyDescent="0.25">
      <c r="F1360" s="70">
        <v>38</v>
      </c>
      <c r="G1360" s="73">
        <v>6.524</v>
      </c>
    </row>
    <row r="1361" spans="6:7" x14ac:dyDescent="0.25">
      <c r="F1361" s="70">
        <v>39</v>
      </c>
      <c r="G1361" s="73">
        <v>6.5220000000000002</v>
      </c>
    </row>
    <row r="1362" spans="6:7" x14ac:dyDescent="0.25">
      <c r="F1362" s="70">
        <v>40</v>
      </c>
      <c r="G1362" s="73">
        <v>6.5039999999999996</v>
      </c>
    </row>
    <row r="1363" spans="6:7" x14ac:dyDescent="0.25">
      <c r="F1363" s="70">
        <v>41</v>
      </c>
      <c r="G1363" s="73">
        <v>6.4809999999999999</v>
      </c>
    </row>
    <row r="1364" spans="6:7" x14ac:dyDescent="0.25">
      <c r="F1364" s="70">
        <v>42</v>
      </c>
      <c r="G1364" s="73">
        <v>6.0460000000000003</v>
      </c>
    </row>
    <row r="1365" spans="6:7" x14ac:dyDescent="0.25">
      <c r="F1365" s="70">
        <v>43</v>
      </c>
      <c r="G1365" s="73">
        <v>6.0309999999999997</v>
      </c>
    </row>
    <row r="1366" spans="6:7" x14ac:dyDescent="0.25">
      <c r="F1366" s="70">
        <v>44</v>
      </c>
      <c r="G1366" s="73">
        <v>5.89</v>
      </c>
    </row>
    <row r="1367" spans="6:7" x14ac:dyDescent="0.25">
      <c r="F1367" s="70">
        <v>45</v>
      </c>
      <c r="G1367" s="73">
        <v>5.72</v>
      </c>
    </row>
    <row r="1368" spans="6:7" x14ac:dyDescent="0.25">
      <c r="F1368" s="70">
        <v>46</v>
      </c>
      <c r="G1368" s="73">
        <v>5.7119999999999997</v>
      </c>
    </row>
    <row r="1369" spans="6:7" x14ac:dyDescent="0.25">
      <c r="F1369" s="70">
        <v>47</v>
      </c>
      <c r="G1369" s="73">
        <v>5.6920000000000002</v>
      </c>
    </row>
    <row r="1370" spans="6:7" x14ac:dyDescent="0.25">
      <c r="F1370" s="70">
        <v>48</v>
      </c>
      <c r="G1370" s="73">
        <v>5.8</v>
      </c>
    </row>
    <row r="1371" spans="6:7" x14ac:dyDescent="0.25">
      <c r="F1371" s="70">
        <v>49</v>
      </c>
      <c r="G1371" s="73">
        <v>5.6449999999999996</v>
      </c>
    </row>
    <row r="1372" spans="6:7" x14ac:dyDescent="0.25">
      <c r="F1372" s="70">
        <v>50</v>
      </c>
      <c r="G1372" s="73">
        <v>5.57</v>
      </c>
    </row>
    <row r="1373" spans="6:7" x14ac:dyDescent="0.25">
      <c r="F1373" s="70">
        <v>51</v>
      </c>
      <c r="G1373" s="73">
        <v>5.5430000000000001</v>
      </c>
    </row>
    <row r="1374" spans="6:7" x14ac:dyDescent="0.25">
      <c r="F1374" s="70">
        <v>52</v>
      </c>
      <c r="G1374" s="73">
        <v>5.5110000000000001</v>
      </c>
    </row>
    <row r="1375" spans="6:7" x14ac:dyDescent="0.25">
      <c r="F1375" s="70">
        <v>53</v>
      </c>
      <c r="G1375" s="73">
        <v>5.3769999999999998</v>
      </c>
    </row>
    <row r="1376" spans="6:7" x14ac:dyDescent="0.25">
      <c r="F1376" s="70">
        <v>54</v>
      </c>
      <c r="G1376" s="73">
        <v>5.2640000000000002</v>
      </c>
    </row>
    <row r="1377" spans="6:7" x14ac:dyDescent="0.25">
      <c r="F1377" s="70">
        <v>55</v>
      </c>
      <c r="G1377" s="73">
        <v>5.1539999999999999</v>
      </c>
    </row>
    <row r="1378" spans="6:7" x14ac:dyDescent="0.25">
      <c r="F1378" s="70">
        <v>56</v>
      </c>
      <c r="G1378" s="73">
        <v>5.1390000000000002</v>
      </c>
    </row>
    <row r="1379" spans="6:7" x14ac:dyDescent="0.25">
      <c r="F1379" s="70">
        <v>57</v>
      </c>
      <c r="G1379" s="73">
        <v>5.13</v>
      </c>
    </row>
    <row r="1380" spans="6:7" x14ac:dyDescent="0.25">
      <c r="F1380" s="70">
        <v>58</v>
      </c>
      <c r="G1380" s="73">
        <v>5.1189999999999998</v>
      </c>
    </row>
    <row r="1381" spans="6:7" x14ac:dyDescent="0.25">
      <c r="F1381" s="70">
        <v>59</v>
      </c>
      <c r="G1381" s="73">
        <v>5.0279999999999996</v>
      </c>
    </row>
    <row r="1382" spans="6:7" x14ac:dyDescent="0.25">
      <c r="F1382" s="70">
        <v>60</v>
      </c>
      <c r="G1382" s="73">
        <v>4.9710000000000001</v>
      </c>
    </row>
    <row r="1383" spans="6:7" x14ac:dyDescent="0.25">
      <c r="F1383" s="70">
        <v>61</v>
      </c>
      <c r="G1383" s="73">
        <v>4.9429999999999996</v>
      </c>
    </row>
    <row r="1384" spans="6:7" x14ac:dyDescent="0.25">
      <c r="F1384" s="70">
        <v>62</v>
      </c>
      <c r="G1384" s="73">
        <v>4.9359999999999999</v>
      </c>
    </row>
    <row r="1385" spans="6:7" x14ac:dyDescent="0.25">
      <c r="F1385" s="70">
        <v>63</v>
      </c>
      <c r="G1385" s="73">
        <v>4.9450000000000003</v>
      </c>
    </row>
    <row r="1386" spans="6:7" x14ac:dyDescent="0.25">
      <c r="F1386" s="70">
        <v>64</v>
      </c>
      <c r="G1386" s="73">
        <v>4.9009999999999998</v>
      </c>
    </row>
    <row r="1387" spans="6:7" x14ac:dyDescent="0.25">
      <c r="F1387" s="70">
        <v>65</v>
      </c>
      <c r="G1387" s="73">
        <v>4.8760000000000003</v>
      </c>
    </row>
    <row r="1388" spans="6:7" x14ac:dyDescent="0.25">
      <c r="F1388" s="70">
        <v>66</v>
      </c>
      <c r="G1388" s="73">
        <v>4.8579999999999997</v>
      </c>
    </row>
    <row r="1389" spans="6:7" x14ac:dyDescent="0.25">
      <c r="F1389" s="70">
        <v>67</v>
      </c>
      <c r="G1389" s="73">
        <v>4.8040000000000003</v>
      </c>
    </row>
    <row r="1390" spans="6:7" x14ac:dyDescent="0.25">
      <c r="F1390" s="70">
        <v>68</v>
      </c>
      <c r="G1390" s="73">
        <v>4.819</v>
      </c>
    </row>
    <row r="1391" spans="6:7" x14ac:dyDescent="0.25">
      <c r="F1391" s="70">
        <v>69</v>
      </c>
      <c r="G1391" s="73">
        <v>4.7850000000000001</v>
      </c>
    </row>
    <row r="1392" spans="6:7" x14ac:dyDescent="0.25">
      <c r="F1392" s="70">
        <v>70</v>
      </c>
      <c r="G1392" s="73">
        <v>4.6399999999999997</v>
      </c>
    </row>
    <row r="1393" spans="6:7" x14ac:dyDescent="0.25">
      <c r="F1393" s="70">
        <v>71</v>
      </c>
      <c r="G1393" s="73">
        <v>4.609</v>
      </c>
    </row>
    <row r="1394" spans="6:7" x14ac:dyDescent="0.25">
      <c r="F1394" s="70">
        <v>72</v>
      </c>
      <c r="G1394" s="73">
        <v>4.5670000000000002</v>
      </c>
    </row>
    <row r="1395" spans="6:7" x14ac:dyDescent="0.25">
      <c r="F1395" s="70">
        <v>73</v>
      </c>
      <c r="G1395" s="73">
        <v>4.6150000000000002</v>
      </c>
    </row>
    <row r="1396" spans="6:7" x14ac:dyDescent="0.25">
      <c r="F1396" s="70">
        <v>74</v>
      </c>
      <c r="G1396" s="73">
        <v>4.5679999999999996</v>
      </c>
    </row>
    <row r="1397" spans="6:7" x14ac:dyDescent="0.25">
      <c r="F1397" s="70">
        <v>75</v>
      </c>
      <c r="G1397" s="73">
        <v>4.4989999999999997</v>
      </c>
    </row>
    <row r="1398" spans="6:7" x14ac:dyDescent="0.25">
      <c r="F1398" s="70">
        <v>76</v>
      </c>
      <c r="G1398" s="73">
        <v>4.4870000000000001</v>
      </c>
    </row>
    <row r="1399" spans="6:7" x14ac:dyDescent="0.25">
      <c r="F1399" s="70">
        <v>77</v>
      </c>
      <c r="G1399" s="73">
        <v>4.4939999999999998</v>
      </c>
    </row>
    <row r="1400" spans="6:7" x14ac:dyDescent="0.25">
      <c r="F1400" s="70">
        <v>78</v>
      </c>
      <c r="G1400" s="73">
        <v>4.4550000000000001</v>
      </c>
    </row>
    <row r="1401" spans="6:7" x14ac:dyDescent="0.25">
      <c r="F1401" s="70">
        <v>79</v>
      </c>
      <c r="G1401" s="73">
        <v>4.4530000000000003</v>
      </c>
    </row>
    <row r="1402" spans="6:7" x14ac:dyDescent="0.25">
      <c r="F1402" s="70">
        <v>80</v>
      </c>
      <c r="G1402" s="73">
        <v>4.4550000000000001</v>
      </c>
    </row>
    <row r="1403" spans="6:7" x14ac:dyDescent="0.25">
      <c r="F1403" s="70">
        <v>81</v>
      </c>
      <c r="G1403" s="73">
        <v>4.4400000000000004</v>
      </c>
    </row>
    <row r="1404" spans="6:7" x14ac:dyDescent="0.25">
      <c r="F1404" s="70">
        <v>82</v>
      </c>
      <c r="G1404" s="73">
        <v>4.4249999999999998</v>
      </c>
    </row>
    <row r="1405" spans="6:7" x14ac:dyDescent="0.25">
      <c r="F1405" s="70">
        <v>83</v>
      </c>
      <c r="G1405" s="73">
        <v>4.4210000000000003</v>
      </c>
    </row>
    <row r="1406" spans="6:7" x14ac:dyDescent="0.25">
      <c r="F1406" s="70">
        <v>84</v>
      </c>
      <c r="G1406" s="73">
        <v>4.391</v>
      </c>
    </row>
    <row r="1407" spans="6:7" x14ac:dyDescent="0.25">
      <c r="F1407" s="70">
        <v>85</v>
      </c>
      <c r="G1407" s="73">
        <v>4.4020000000000001</v>
      </c>
    </row>
    <row r="1408" spans="6:7" x14ac:dyDescent="0.25">
      <c r="F1408" s="70">
        <v>86</v>
      </c>
      <c r="G1408" s="73">
        <v>4.2699999999999996</v>
      </c>
    </row>
    <row r="1409" spans="6:7" x14ac:dyDescent="0.25">
      <c r="F1409" s="70">
        <v>87</v>
      </c>
      <c r="G1409" s="73">
        <v>4.2809999999999997</v>
      </c>
    </row>
    <row r="1410" spans="6:7" x14ac:dyDescent="0.25">
      <c r="F1410" s="70">
        <v>88</v>
      </c>
      <c r="G1410" s="73">
        <v>4.29</v>
      </c>
    </row>
    <row r="1411" spans="6:7" x14ac:dyDescent="0.25">
      <c r="F1411" s="70">
        <v>89</v>
      </c>
      <c r="G1411" s="73">
        <v>4.4340000000000002</v>
      </c>
    </row>
    <row r="1412" spans="6:7" x14ac:dyDescent="0.25">
      <c r="F1412" s="70">
        <v>90</v>
      </c>
      <c r="G1412" s="73">
        <v>4.33</v>
      </c>
    </row>
    <row r="1413" spans="6:7" x14ac:dyDescent="0.25">
      <c r="F1413" s="70">
        <v>91</v>
      </c>
      <c r="G1413" s="73">
        <v>4.2709999999999999</v>
      </c>
    </row>
    <row r="1414" spans="6:7" x14ac:dyDescent="0.25">
      <c r="F1414" s="70">
        <v>92</v>
      </c>
      <c r="G1414" s="73">
        <v>4.2690000000000001</v>
      </c>
    </row>
    <row r="1415" spans="6:7" x14ac:dyDescent="0.25">
      <c r="F1415" s="70">
        <v>93</v>
      </c>
      <c r="G1415" s="73">
        <v>4.282</v>
      </c>
    </row>
    <row r="1416" spans="6:7" x14ac:dyDescent="0.25">
      <c r="F1416" s="70">
        <v>94</v>
      </c>
      <c r="G1416" s="73">
        <v>4.3600000000000003</v>
      </c>
    </row>
    <row r="1417" spans="6:7" x14ac:dyDescent="0.25">
      <c r="F1417" s="70">
        <v>95</v>
      </c>
      <c r="G1417" s="73">
        <v>4.3879999999999999</v>
      </c>
    </row>
    <row r="1418" spans="6:7" x14ac:dyDescent="0.25">
      <c r="F1418" s="70">
        <v>96</v>
      </c>
      <c r="G1418" s="73">
        <v>4.2830000000000004</v>
      </c>
    </row>
    <row r="1419" spans="6:7" x14ac:dyDescent="0.25">
      <c r="F1419" s="70">
        <v>97</v>
      </c>
      <c r="G1419" s="73">
        <v>4.2859999999999996</v>
      </c>
    </row>
    <row r="1420" spans="6:7" x14ac:dyDescent="0.25">
      <c r="F1420" s="70">
        <v>98</v>
      </c>
      <c r="G1420" s="73">
        <v>4.3289999999999997</v>
      </c>
    </row>
    <row r="1421" spans="6:7" x14ac:dyDescent="0.25">
      <c r="F1421" s="70">
        <v>99</v>
      </c>
      <c r="G1421" s="73">
        <v>4.2880000000000003</v>
      </c>
    </row>
    <row r="1422" spans="6:7" x14ac:dyDescent="0.25">
      <c r="F1422" s="70">
        <v>100</v>
      </c>
      <c r="G1422" s="73">
        <v>4.2830000000000004</v>
      </c>
    </row>
    <row r="1423" spans="6:7" x14ac:dyDescent="0.25">
      <c r="F1423" s="70">
        <v>101</v>
      </c>
      <c r="G1423" s="73">
        <v>4.2709999999999999</v>
      </c>
    </row>
    <row r="1424" spans="6:7" x14ac:dyDescent="0.25">
      <c r="F1424" s="70">
        <v>102</v>
      </c>
      <c r="G1424" s="73">
        <v>4.3150000000000004</v>
      </c>
    </row>
    <row r="1425" spans="6:7" x14ac:dyDescent="0.25">
      <c r="F1425" s="70">
        <v>103</v>
      </c>
      <c r="G1425" s="73">
        <v>4.2350000000000003</v>
      </c>
    </row>
    <row r="1426" spans="6:7" x14ac:dyDescent="0.25">
      <c r="F1426" s="70">
        <v>104</v>
      </c>
      <c r="G1426" s="73">
        <v>4.274</v>
      </c>
    </row>
    <row r="1427" spans="6:7" x14ac:dyDescent="0.25">
      <c r="F1427" s="70">
        <v>105</v>
      </c>
      <c r="G1427" s="73">
        <v>4.226</v>
      </c>
    </row>
    <row r="1428" spans="6:7" x14ac:dyDescent="0.25">
      <c r="F1428" s="70">
        <v>106</v>
      </c>
      <c r="G1428" s="73">
        <v>4.234</v>
      </c>
    </row>
    <row r="1429" spans="6:7" x14ac:dyDescent="0.25">
      <c r="F1429" s="70">
        <v>107</v>
      </c>
      <c r="G1429" s="73">
        <v>4.1859999999999999</v>
      </c>
    </row>
    <row r="1430" spans="6:7" x14ac:dyDescent="0.25">
      <c r="F1430" s="70">
        <v>108</v>
      </c>
      <c r="G1430" s="73">
        <v>4.1769999999999996</v>
      </c>
    </row>
    <row r="1431" spans="6:7" x14ac:dyDescent="0.25">
      <c r="F1431" s="70">
        <v>109</v>
      </c>
      <c r="G1431" s="73">
        <v>4.2510000000000003</v>
      </c>
    </row>
    <row r="1432" spans="6:7" x14ac:dyDescent="0.25">
      <c r="F1432" s="70">
        <v>110</v>
      </c>
      <c r="G1432" s="73">
        <v>4.1539999999999999</v>
      </c>
    </row>
    <row r="1433" spans="6:7" x14ac:dyDescent="0.25">
      <c r="F1433" s="70">
        <v>111</v>
      </c>
      <c r="G1433" s="73">
        <v>4.2149999999999999</v>
      </c>
    </row>
    <row r="1434" spans="6:7" x14ac:dyDescent="0.25">
      <c r="F1434" s="70">
        <v>112</v>
      </c>
      <c r="G1434" s="73">
        <v>4.0819999999999999</v>
      </c>
    </row>
    <row r="1435" spans="6:7" x14ac:dyDescent="0.25">
      <c r="F1435" s="70">
        <v>113</v>
      </c>
      <c r="G1435" s="73">
        <v>4.0739999999999998</v>
      </c>
    </row>
    <row r="1436" spans="6:7" x14ac:dyDescent="0.25">
      <c r="F1436" s="70">
        <v>114</v>
      </c>
      <c r="G1436" s="73">
        <v>4.0810000000000004</v>
      </c>
    </row>
    <row r="1437" spans="6:7" x14ac:dyDescent="0.25">
      <c r="F1437" s="70">
        <v>115</v>
      </c>
      <c r="G1437" s="73">
        <v>4.08</v>
      </c>
    </row>
    <row r="1438" spans="6:7" x14ac:dyDescent="0.25">
      <c r="F1438" s="70">
        <v>116</v>
      </c>
      <c r="G1438" s="73">
        <v>4.0599999999999996</v>
      </c>
    </row>
    <row r="1439" spans="6:7" x14ac:dyDescent="0.25">
      <c r="F1439" s="70">
        <v>117</v>
      </c>
      <c r="G1439" s="73">
        <v>4.0999999999999996</v>
      </c>
    </row>
    <row r="1440" spans="6:7" x14ac:dyDescent="0.25">
      <c r="F1440" s="70">
        <v>118</v>
      </c>
      <c r="G1440" s="73">
        <v>4.0789999999999997</v>
      </c>
    </row>
    <row r="1441" spans="6:7" x14ac:dyDescent="0.25">
      <c r="F1441" s="70">
        <v>119</v>
      </c>
      <c r="G1441" s="73">
        <v>4.0830000000000002</v>
      </c>
    </row>
    <row r="1442" spans="6:7" x14ac:dyDescent="0.25">
      <c r="F1442" s="70">
        <v>120</v>
      </c>
      <c r="G1442" s="73">
        <v>4.0609999999999999</v>
      </c>
    </row>
    <row r="1443" spans="6:7" x14ac:dyDescent="0.25">
      <c r="F1443" s="70">
        <v>121</v>
      </c>
      <c r="G1443" s="73">
        <v>4.109</v>
      </c>
    </row>
    <row r="1444" spans="6:7" x14ac:dyDescent="0.25">
      <c r="F1444" s="70">
        <v>122</v>
      </c>
      <c r="G1444" s="73">
        <v>4.0910000000000002</v>
      </c>
    </row>
    <row r="1445" spans="6:7" x14ac:dyDescent="0.25">
      <c r="F1445" s="70">
        <v>123</v>
      </c>
      <c r="G1445" s="73">
        <v>4.0640000000000001</v>
      </c>
    </row>
    <row r="1446" spans="6:7" x14ac:dyDescent="0.25">
      <c r="F1446" s="70">
        <v>124</v>
      </c>
      <c r="G1446" s="73">
        <v>4.0960000000000001</v>
      </c>
    </row>
    <row r="1447" spans="6:7" x14ac:dyDescent="0.25">
      <c r="F1447" s="70">
        <v>125</v>
      </c>
      <c r="G1447" s="73">
        <v>4.0309999999999997</v>
      </c>
    </row>
    <row r="1448" spans="6:7" x14ac:dyDescent="0.25">
      <c r="F1448" s="70">
        <v>126</v>
      </c>
      <c r="G1448" s="73">
        <v>4.0579999999999998</v>
      </c>
    </row>
    <row r="1449" spans="6:7" x14ac:dyDescent="0.25">
      <c r="F1449" s="70">
        <v>127</v>
      </c>
      <c r="G1449" s="73">
        <v>4.0259999999999998</v>
      </c>
    </row>
    <row r="1450" spans="6:7" x14ac:dyDescent="0.25">
      <c r="F1450" s="70">
        <v>128</v>
      </c>
      <c r="G1450" s="73">
        <v>4.0229999999999997</v>
      </c>
    </row>
    <row r="1451" spans="6:7" x14ac:dyDescent="0.25">
      <c r="F1451" s="70">
        <v>129</v>
      </c>
      <c r="G1451" s="73">
        <v>4.0209999999999999</v>
      </c>
    </row>
    <row r="1452" spans="6:7" x14ac:dyDescent="0.25">
      <c r="F1452" s="70">
        <v>130</v>
      </c>
      <c r="G1452" s="73">
        <v>4.0279999999999996</v>
      </c>
    </row>
    <row r="1453" spans="6:7" x14ac:dyDescent="0.25">
      <c r="F1453" s="70">
        <v>131</v>
      </c>
      <c r="G1453" s="73">
        <v>3.9950000000000001</v>
      </c>
    </row>
    <row r="1454" spans="6:7" x14ac:dyDescent="0.25">
      <c r="F1454" s="70">
        <v>132</v>
      </c>
      <c r="G1454" s="73">
        <v>3.9940000000000002</v>
      </c>
    </row>
    <row r="1455" spans="6:7" x14ac:dyDescent="0.25">
      <c r="F1455" s="70">
        <v>133</v>
      </c>
      <c r="G1455" s="73">
        <v>3.9830000000000001</v>
      </c>
    </row>
    <row r="1456" spans="6:7" x14ac:dyDescent="0.25">
      <c r="F1456" s="70">
        <v>134</v>
      </c>
      <c r="G1456" s="73">
        <v>3.9830000000000001</v>
      </c>
    </row>
    <row r="1457" spans="6:7" x14ac:dyDescent="0.25">
      <c r="F1457" s="70">
        <v>135</v>
      </c>
      <c r="G1457" s="73">
        <v>3.9790000000000001</v>
      </c>
    </row>
    <row r="1458" spans="6:7" x14ac:dyDescent="0.25">
      <c r="F1458" s="70">
        <v>136</v>
      </c>
      <c r="G1458" s="73">
        <v>3.9729999999999999</v>
      </c>
    </row>
    <row r="1459" spans="6:7" x14ac:dyDescent="0.25">
      <c r="F1459" s="70">
        <v>137</v>
      </c>
      <c r="G1459" s="73">
        <v>3.9630000000000001</v>
      </c>
    </row>
    <row r="1460" spans="6:7" x14ac:dyDescent="0.25">
      <c r="F1460" s="70">
        <v>138</v>
      </c>
      <c r="G1460" s="73">
        <v>3.956</v>
      </c>
    </row>
    <row r="1461" spans="6:7" x14ac:dyDescent="0.25">
      <c r="F1461" s="70">
        <v>139</v>
      </c>
      <c r="G1461" s="73">
        <v>3.9550000000000001</v>
      </c>
    </row>
    <row r="1462" spans="6:7" x14ac:dyDescent="0.25">
      <c r="F1462" s="70">
        <v>140</v>
      </c>
      <c r="G1462" s="73">
        <v>3.9239999999999999</v>
      </c>
    </row>
    <row r="1463" spans="6:7" x14ac:dyDescent="0.25">
      <c r="F1463" s="70">
        <v>141</v>
      </c>
      <c r="G1463" s="73">
        <v>3.92</v>
      </c>
    </row>
    <row r="1464" spans="6:7" x14ac:dyDescent="0.25">
      <c r="F1464" s="70">
        <v>142</v>
      </c>
      <c r="G1464" s="73">
        <v>3.915</v>
      </c>
    </row>
    <row r="1465" spans="6:7" x14ac:dyDescent="0.25">
      <c r="F1465" s="70">
        <v>143</v>
      </c>
      <c r="G1465" s="73">
        <v>3.911</v>
      </c>
    </row>
    <row r="1466" spans="6:7" x14ac:dyDescent="0.25">
      <c r="F1466" s="70">
        <v>144</v>
      </c>
      <c r="G1466" s="73">
        <v>3.9249999999999998</v>
      </c>
    </row>
    <row r="1467" spans="6:7" x14ac:dyDescent="0.25">
      <c r="F1467" s="70">
        <v>145</v>
      </c>
      <c r="G1467" s="73">
        <v>3.8849999999999998</v>
      </c>
    </row>
    <row r="1468" spans="6:7" x14ac:dyDescent="0.25">
      <c r="F1468" s="70">
        <v>146</v>
      </c>
      <c r="G1468" s="73">
        <v>3.8740000000000001</v>
      </c>
    </row>
    <row r="1469" spans="6:7" x14ac:dyDescent="0.25">
      <c r="F1469" s="70">
        <v>147</v>
      </c>
      <c r="G1469" s="73">
        <v>3.8809999999999998</v>
      </c>
    </row>
    <row r="1470" spans="6:7" x14ac:dyDescent="0.25">
      <c r="F1470" s="70">
        <v>148</v>
      </c>
      <c r="G1470" s="73">
        <v>3.8679999999999999</v>
      </c>
    </row>
    <row r="1471" spans="6:7" x14ac:dyDescent="0.25">
      <c r="F1471" s="70">
        <v>149</v>
      </c>
      <c r="G1471" s="73">
        <v>3.8610000000000002</v>
      </c>
    </row>
    <row r="1472" spans="6:7" x14ac:dyDescent="0.25">
      <c r="F1472" s="70">
        <v>150</v>
      </c>
      <c r="G1472" s="73">
        <v>3.8540000000000001</v>
      </c>
    </row>
    <row r="1473" spans="6:7" x14ac:dyDescent="0.25">
      <c r="F1473" s="70">
        <v>151</v>
      </c>
      <c r="G1473" s="73">
        <v>3.843</v>
      </c>
    </row>
    <row r="1474" spans="6:7" x14ac:dyDescent="0.25">
      <c r="F1474" s="70">
        <v>152</v>
      </c>
      <c r="G1474" s="73">
        <v>3.8959999999999999</v>
      </c>
    </row>
    <row r="1475" spans="6:7" x14ac:dyDescent="0.25">
      <c r="F1475" s="70">
        <v>153</v>
      </c>
      <c r="G1475" s="73">
        <v>3.835</v>
      </c>
    </row>
    <row r="1476" spans="6:7" x14ac:dyDescent="0.25">
      <c r="F1476" s="70">
        <v>154</v>
      </c>
      <c r="G1476" s="73">
        <v>3.88</v>
      </c>
    </row>
    <row r="1477" spans="6:7" x14ac:dyDescent="0.25">
      <c r="F1477" s="70">
        <v>155</v>
      </c>
      <c r="G1477" s="73">
        <v>3.8170000000000002</v>
      </c>
    </row>
    <row r="1478" spans="6:7" x14ac:dyDescent="0.25">
      <c r="F1478" s="70">
        <v>156</v>
      </c>
      <c r="G1478" s="73">
        <v>3.8370000000000002</v>
      </c>
    </row>
    <row r="1479" spans="6:7" x14ac:dyDescent="0.25">
      <c r="F1479" s="70">
        <v>157</v>
      </c>
      <c r="G1479" s="73">
        <v>3.7890000000000001</v>
      </c>
    </row>
    <row r="1480" spans="6:7" x14ac:dyDescent="0.25">
      <c r="F1480" s="70">
        <v>158</v>
      </c>
      <c r="G1480" s="73">
        <v>3.7869999999999999</v>
      </c>
    </row>
    <row r="1481" spans="6:7" x14ac:dyDescent="0.25">
      <c r="F1481" s="70">
        <v>159</v>
      </c>
      <c r="G1481" s="73">
        <v>3.798</v>
      </c>
    </row>
    <row r="1482" spans="6:7" x14ac:dyDescent="0.25">
      <c r="F1482" s="70">
        <v>160</v>
      </c>
      <c r="G1482" s="73">
        <v>3.7839999999999998</v>
      </c>
    </row>
    <row r="1483" spans="6:7" x14ac:dyDescent="0.25">
      <c r="F1483" s="70">
        <v>161</v>
      </c>
      <c r="G1483" s="73">
        <v>3.79</v>
      </c>
    </row>
    <row r="1484" spans="6:7" x14ac:dyDescent="0.25">
      <c r="F1484" s="70">
        <v>162</v>
      </c>
      <c r="G1484" s="73">
        <v>3.7959999999999998</v>
      </c>
    </row>
    <row r="1485" spans="6:7" x14ac:dyDescent="0.25">
      <c r="F1485" s="70">
        <v>163</v>
      </c>
      <c r="G1485" s="73">
        <v>3.8079999999999998</v>
      </c>
    </row>
    <row r="1486" spans="6:7" x14ac:dyDescent="0.25">
      <c r="F1486" s="70">
        <v>164</v>
      </c>
      <c r="G1486" s="73">
        <v>3.8039999999999998</v>
      </c>
    </row>
    <row r="1487" spans="6:7" x14ac:dyDescent="0.25">
      <c r="F1487" s="70">
        <v>165</v>
      </c>
      <c r="G1487" s="73">
        <v>3.8140000000000001</v>
      </c>
    </row>
    <row r="1488" spans="6:7" x14ac:dyDescent="0.25">
      <c r="F1488" s="70">
        <v>166</v>
      </c>
      <c r="G1488" s="73">
        <v>3.8010000000000002</v>
      </c>
    </row>
    <row r="1489" spans="6:7" x14ac:dyDescent="0.25">
      <c r="F1489" s="70">
        <v>167</v>
      </c>
      <c r="G1489" s="73">
        <v>3.8069999999999999</v>
      </c>
    </row>
    <row r="1490" spans="6:7" x14ac:dyDescent="0.25">
      <c r="F1490" s="70">
        <v>168</v>
      </c>
      <c r="G1490" s="73">
        <v>3.7970000000000002</v>
      </c>
    </row>
    <row r="1491" spans="6:7" x14ac:dyDescent="0.25">
      <c r="F1491" s="70">
        <v>169</v>
      </c>
      <c r="G1491" s="73">
        <v>3.7949999999999999</v>
      </c>
    </row>
    <row r="1492" spans="6:7" x14ac:dyDescent="0.25">
      <c r="F1492" s="70">
        <v>170</v>
      </c>
      <c r="G1492" s="73">
        <v>3.7959999999999998</v>
      </c>
    </row>
    <row r="1493" spans="6:7" x14ac:dyDescent="0.25">
      <c r="F1493" s="70">
        <v>171</v>
      </c>
      <c r="G1493" s="73">
        <v>3.7869999999999999</v>
      </c>
    </row>
    <row r="1494" spans="6:7" x14ac:dyDescent="0.25">
      <c r="F1494" s="70">
        <v>172</v>
      </c>
      <c r="G1494" s="73">
        <v>3.7949999999999999</v>
      </c>
    </row>
    <row r="1495" spans="6:7" x14ac:dyDescent="0.25">
      <c r="F1495" s="70">
        <v>173</v>
      </c>
      <c r="G1495" s="73">
        <v>3.7930000000000001</v>
      </c>
    </row>
    <row r="1496" spans="6:7" x14ac:dyDescent="0.25">
      <c r="F1496" s="70">
        <v>174</v>
      </c>
      <c r="G1496" s="73">
        <v>3.7919999999999998</v>
      </c>
    </row>
    <row r="1497" spans="6:7" x14ac:dyDescent="0.25">
      <c r="F1497" s="70">
        <v>175</v>
      </c>
      <c r="G1497" s="73">
        <v>3.786</v>
      </c>
    </row>
    <row r="1498" spans="6:7" x14ac:dyDescent="0.25">
      <c r="F1498" s="70">
        <v>176</v>
      </c>
      <c r="G1498" s="73">
        <v>3.794</v>
      </c>
    </row>
    <row r="1499" spans="6:7" x14ac:dyDescent="0.25">
      <c r="F1499" s="70">
        <v>177</v>
      </c>
      <c r="G1499" s="73">
        <v>3.79</v>
      </c>
    </row>
    <row r="1500" spans="6:7" x14ac:dyDescent="0.25">
      <c r="F1500" s="70">
        <v>178</v>
      </c>
      <c r="G1500" s="73">
        <v>3.778</v>
      </c>
    </row>
    <row r="1501" spans="6:7" x14ac:dyDescent="0.25">
      <c r="F1501" s="70">
        <v>179</v>
      </c>
      <c r="G1501" s="73">
        <v>3.7589999999999999</v>
      </c>
    </row>
    <row r="1502" spans="6:7" x14ac:dyDescent="0.25">
      <c r="F1502" s="70">
        <v>180</v>
      </c>
      <c r="G1502" s="73">
        <v>3.7530000000000001</v>
      </c>
    </row>
    <row r="1503" spans="6:7" x14ac:dyDescent="0.25">
      <c r="F1503" s="70">
        <v>181</v>
      </c>
      <c r="G1503" s="73">
        <v>3.7320000000000002</v>
      </c>
    </row>
    <row r="1504" spans="6:7" x14ac:dyDescent="0.25">
      <c r="F1504" s="70">
        <v>182</v>
      </c>
      <c r="G1504" s="73">
        <v>3.7050000000000001</v>
      </c>
    </row>
    <row r="1505" spans="6:7" x14ac:dyDescent="0.25">
      <c r="F1505" s="70">
        <v>183</v>
      </c>
      <c r="G1505" s="73">
        <v>3.7109999999999999</v>
      </c>
    </row>
    <row r="1506" spans="6:7" x14ac:dyDescent="0.25">
      <c r="F1506" s="70">
        <v>184</v>
      </c>
      <c r="G1506" s="73">
        <v>3.698</v>
      </c>
    </row>
    <row r="1507" spans="6:7" x14ac:dyDescent="0.25">
      <c r="F1507" s="70">
        <v>185</v>
      </c>
      <c r="G1507" s="73">
        <v>3.6840000000000002</v>
      </c>
    </row>
    <row r="1508" spans="6:7" x14ac:dyDescent="0.25">
      <c r="F1508" s="70">
        <v>186</v>
      </c>
      <c r="G1508" s="73">
        <v>3.6789999999999998</v>
      </c>
    </row>
    <row r="1509" spans="6:7" x14ac:dyDescent="0.25">
      <c r="F1509" s="70">
        <v>187</v>
      </c>
      <c r="G1509" s="73">
        <v>3.6760000000000002</v>
      </c>
    </row>
    <row r="1510" spans="6:7" x14ac:dyDescent="0.25">
      <c r="F1510" s="70">
        <v>188</v>
      </c>
      <c r="G1510" s="73">
        <v>3.67</v>
      </c>
    </row>
    <row r="1511" spans="6:7" x14ac:dyDescent="0.25">
      <c r="F1511" s="70">
        <v>189</v>
      </c>
      <c r="G1511" s="73">
        <v>3.6469999999999998</v>
      </c>
    </row>
    <row r="1512" spans="6:7" x14ac:dyDescent="0.25">
      <c r="F1512" s="70">
        <v>190</v>
      </c>
      <c r="G1512" s="73">
        <v>3.6440000000000001</v>
      </c>
    </row>
    <row r="1513" spans="6:7" x14ac:dyDescent="0.25">
      <c r="F1513" s="70">
        <v>191</v>
      </c>
      <c r="G1513" s="73">
        <v>3.63</v>
      </c>
    </row>
    <row r="1514" spans="6:7" x14ac:dyDescent="0.25">
      <c r="F1514" s="70">
        <v>192</v>
      </c>
      <c r="G1514" s="73">
        <v>3.63</v>
      </c>
    </row>
    <row r="1515" spans="6:7" x14ac:dyDescent="0.25">
      <c r="F1515" s="70">
        <v>193</v>
      </c>
      <c r="G1515" s="73">
        <v>3.613</v>
      </c>
    </row>
    <row r="1516" spans="6:7" x14ac:dyDescent="0.25">
      <c r="F1516" s="70">
        <v>194</v>
      </c>
      <c r="G1516" s="73">
        <v>3.6</v>
      </c>
    </row>
    <row r="1517" spans="6:7" x14ac:dyDescent="0.25">
      <c r="F1517" s="70">
        <v>195</v>
      </c>
      <c r="G1517" s="73">
        <v>3.5830000000000002</v>
      </c>
    </row>
    <row r="1518" spans="6:7" x14ac:dyDescent="0.25">
      <c r="F1518" s="70">
        <v>196</v>
      </c>
      <c r="G1518" s="73">
        <v>3.5710000000000002</v>
      </c>
    </row>
    <row r="1519" spans="6:7" x14ac:dyDescent="0.25">
      <c r="F1519" s="70">
        <v>197</v>
      </c>
      <c r="G1519" s="73">
        <v>3.5489999999999999</v>
      </c>
    </row>
    <row r="1520" spans="6:7" x14ac:dyDescent="0.25">
      <c r="F1520" s="70">
        <v>198</v>
      </c>
      <c r="G1520" s="73">
        <v>3.5110000000000001</v>
      </c>
    </row>
    <row r="1521" spans="6:7" x14ac:dyDescent="0.25">
      <c r="F1521" s="70">
        <v>199</v>
      </c>
      <c r="G1521" s="73">
        <v>3.508</v>
      </c>
    </row>
    <row r="1522" spans="6:7" x14ac:dyDescent="0.25">
      <c r="F1522" s="70">
        <v>200</v>
      </c>
      <c r="G1522" s="73">
        <v>3.4940000000000002</v>
      </c>
    </row>
    <row r="1523" spans="6:7" x14ac:dyDescent="0.25">
      <c r="F1523" s="70">
        <v>201</v>
      </c>
      <c r="G1523" s="73">
        <v>3.4910000000000001</v>
      </c>
    </row>
    <row r="1524" spans="6:7" x14ac:dyDescent="0.25">
      <c r="F1524" s="70">
        <v>202</v>
      </c>
      <c r="G1524" s="73">
        <v>3.4689999999999999</v>
      </c>
    </row>
    <row r="1525" spans="6:7" x14ac:dyDescent="0.25">
      <c r="F1525" s="70">
        <v>203</v>
      </c>
      <c r="G1525" s="73">
        <v>3.4089999999999998</v>
      </c>
    </row>
    <row r="1526" spans="6:7" x14ac:dyDescent="0.25">
      <c r="F1526" s="70">
        <v>204</v>
      </c>
      <c r="G1526" s="73">
        <v>3.4180000000000001</v>
      </c>
    </row>
    <row r="1527" spans="6:7" x14ac:dyDescent="0.25">
      <c r="F1527" s="70">
        <v>205</v>
      </c>
      <c r="G1527" s="73">
        <v>3.4079999999999999</v>
      </c>
    </row>
    <row r="1528" spans="6:7" x14ac:dyDescent="0.25">
      <c r="F1528" s="70">
        <v>206</v>
      </c>
      <c r="G1528" s="73">
        <v>3.3740000000000001</v>
      </c>
    </row>
    <row r="1529" spans="6:7" x14ac:dyDescent="0.25">
      <c r="F1529" s="70">
        <v>207</v>
      </c>
      <c r="G1529" s="73">
        <v>3.3439999999999999</v>
      </c>
    </row>
    <row r="1530" spans="6:7" x14ac:dyDescent="0.25">
      <c r="F1530" s="70">
        <v>208</v>
      </c>
      <c r="G1530" s="73">
        <v>3.31</v>
      </c>
    </row>
    <row r="1531" spans="6:7" x14ac:dyDescent="0.25">
      <c r="F1531" s="70">
        <v>209</v>
      </c>
      <c r="G1531" s="73">
        <v>3.2589999999999999</v>
      </c>
    </row>
    <row r="1532" spans="6:7" x14ac:dyDescent="0.25">
      <c r="F1532" s="70">
        <v>210</v>
      </c>
      <c r="G1532" s="73">
        <v>3.258</v>
      </c>
    </row>
    <row r="1533" spans="6:7" x14ac:dyDescent="0.25">
      <c r="F1533" s="70">
        <v>211</v>
      </c>
      <c r="G1533" s="73">
        <v>3.226</v>
      </c>
    </row>
    <row r="1534" spans="6:7" x14ac:dyDescent="0.25">
      <c r="F1534" s="70">
        <v>212</v>
      </c>
      <c r="G1534" s="73">
        <v>3.19</v>
      </c>
    </row>
    <row r="1535" spans="6:7" x14ac:dyDescent="0.25">
      <c r="F1535" s="70">
        <v>213</v>
      </c>
      <c r="G1535" s="73">
        <v>3.181</v>
      </c>
    </row>
    <row r="1536" spans="6:7" x14ac:dyDescent="0.25">
      <c r="F1536" s="70">
        <v>214</v>
      </c>
      <c r="G1536" s="73">
        <v>3.1459999999999999</v>
      </c>
    </row>
    <row r="1537" spans="6:7" x14ac:dyDescent="0.25">
      <c r="F1537" s="70">
        <v>215</v>
      </c>
      <c r="G1537" s="73">
        <v>3.1379999999999999</v>
      </c>
    </row>
    <row r="1538" spans="6:7" x14ac:dyDescent="0.25">
      <c r="F1538" s="70">
        <v>216</v>
      </c>
      <c r="G1538" s="73">
        <v>3.1280000000000001</v>
      </c>
    </row>
    <row r="1539" spans="6:7" x14ac:dyDescent="0.25">
      <c r="F1539" s="70">
        <v>217</v>
      </c>
      <c r="G1539" s="73">
        <v>3.1259999999999999</v>
      </c>
    </row>
    <row r="1540" spans="6:7" x14ac:dyDescent="0.25">
      <c r="F1540" s="70">
        <v>218</v>
      </c>
      <c r="G1540" s="73">
        <v>3.1059999999999999</v>
      </c>
    </row>
    <row r="1541" spans="6:7" x14ac:dyDescent="0.25">
      <c r="F1541" s="70">
        <v>219</v>
      </c>
      <c r="G1541" s="73">
        <v>3.085</v>
      </c>
    </row>
    <row r="1542" spans="6:7" x14ac:dyDescent="0.25">
      <c r="F1542" s="70">
        <v>220</v>
      </c>
      <c r="G1542" s="73">
        <v>2.9769999999999999</v>
      </c>
    </row>
    <row r="1543" spans="6:7" x14ac:dyDescent="0.25">
      <c r="F1543" s="70">
        <v>221</v>
      </c>
      <c r="G1543" s="73">
        <v>2.9129999999999998</v>
      </c>
    </row>
    <row r="1544" spans="6:7" x14ac:dyDescent="0.25">
      <c r="F1544" s="70">
        <v>222</v>
      </c>
      <c r="G1544" s="73">
        <v>2.9169999999999998</v>
      </c>
    </row>
    <row r="1545" spans="6:7" x14ac:dyDescent="0.25">
      <c r="F1545" s="70">
        <v>223</v>
      </c>
      <c r="G1545" s="73">
        <v>2.8929999999999998</v>
      </c>
    </row>
    <row r="1546" spans="6:7" x14ac:dyDescent="0.25">
      <c r="F1546" s="70">
        <v>224</v>
      </c>
      <c r="G1546" s="73">
        <v>2.887</v>
      </c>
    </row>
    <row r="1547" spans="6:7" x14ac:dyDescent="0.25">
      <c r="F1547" s="70">
        <v>225</v>
      </c>
      <c r="G1547" s="73">
        <v>2.8740000000000001</v>
      </c>
    </row>
    <row r="1548" spans="6:7" x14ac:dyDescent="0.25">
      <c r="F1548" s="70">
        <v>226</v>
      </c>
      <c r="G1548" s="73">
        <v>2.8519999999999999</v>
      </c>
    </row>
    <row r="1549" spans="6:7" x14ac:dyDescent="0.25">
      <c r="F1549" s="70">
        <v>227</v>
      </c>
      <c r="G1549" s="73">
        <v>2.8319999999999999</v>
      </c>
    </row>
    <row r="1550" spans="6:7" x14ac:dyDescent="0.25">
      <c r="F1550" s="70">
        <v>228</v>
      </c>
      <c r="G1550" s="73">
        <v>2.8109999999999999</v>
      </c>
    </row>
    <row r="1551" spans="6:7" x14ac:dyDescent="0.25">
      <c r="F1551" s="70">
        <v>229</v>
      </c>
      <c r="G1551" s="73">
        <v>2.802</v>
      </c>
    </row>
    <row r="1552" spans="6:7" x14ac:dyDescent="0.25">
      <c r="F1552" s="70">
        <v>230</v>
      </c>
      <c r="G1552" s="73">
        <v>2.786</v>
      </c>
    </row>
    <row r="1553" spans="6:7" x14ac:dyDescent="0.25">
      <c r="F1553" s="70">
        <v>231</v>
      </c>
      <c r="G1553" s="73">
        <v>2.778</v>
      </c>
    </row>
    <row r="1554" spans="6:7" x14ac:dyDescent="0.25">
      <c r="F1554" s="70">
        <v>232</v>
      </c>
      <c r="G1554" s="73">
        <v>2.7490000000000001</v>
      </c>
    </row>
    <row r="1555" spans="6:7" x14ac:dyDescent="0.25">
      <c r="F1555" s="70">
        <v>233</v>
      </c>
      <c r="G1555" s="73">
        <v>2.7370000000000001</v>
      </c>
    </row>
    <row r="1556" spans="6:7" x14ac:dyDescent="0.25">
      <c r="F1556" s="70">
        <v>234</v>
      </c>
      <c r="G1556" s="73">
        <v>2.6909999999999998</v>
      </c>
    </row>
    <row r="1557" spans="6:7" x14ac:dyDescent="0.25">
      <c r="F1557" s="70">
        <v>235</v>
      </c>
      <c r="G1557" s="73">
        <v>2.6680000000000001</v>
      </c>
    </row>
    <row r="1558" spans="6:7" x14ac:dyDescent="0.25">
      <c r="F1558" s="70">
        <v>236</v>
      </c>
      <c r="G1558" s="73">
        <v>2.6259999999999999</v>
      </c>
    </row>
    <row r="1559" spans="6:7" x14ac:dyDescent="0.25">
      <c r="F1559" s="70">
        <v>237</v>
      </c>
      <c r="G1559" s="73">
        <v>2.6120000000000001</v>
      </c>
    </row>
    <row r="1560" spans="6:7" x14ac:dyDescent="0.25">
      <c r="F1560" s="70">
        <v>238</v>
      </c>
      <c r="G1560" s="73">
        <v>2.61</v>
      </c>
    </row>
    <row r="1561" spans="6:7" x14ac:dyDescent="0.25">
      <c r="F1561" s="70">
        <v>239</v>
      </c>
      <c r="G1561" s="73">
        <v>2.61</v>
      </c>
    </row>
    <row r="1562" spans="6:7" x14ac:dyDescent="0.25">
      <c r="F1562" s="70">
        <v>240</v>
      </c>
      <c r="G1562" s="73">
        <v>2.5950000000000002</v>
      </c>
    </row>
    <row r="1563" spans="6:7" x14ac:dyDescent="0.25">
      <c r="F1563" s="70">
        <v>241</v>
      </c>
      <c r="G1563" s="73">
        <v>2.577</v>
      </c>
    </row>
    <row r="1564" spans="6:7" x14ac:dyDescent="0.25">
      <c r="F1564" s="70">
        <v>242</v>
      </c>
      <c r="G1564" s="73">
        <v>2.544</v>
      </c>
    </row>
    <row r="1565" spans="6:7" x14ac:dyDescent="0.25">
      <c r="F1565" s="70">
        <v>243</v>
      </c>
      <c r="G1565" s="73">
        <v>2.4260000000000002</v>
      </c>
    </row>
    <row r="1566" spans="6:7" x14ac:dyDescent="0.25">
      <c r="F1566" s="70">
        <v>244</v>
      </c>
      <c r="G1566" s="73">
        <v>2.2730000000000001</v>
      </c>
    </row>
    <row r="1567" spans="6:7" x14ac:dyDescent="0.25">
      <c r="F1567" s="70">
        <v>245</v>
      </c>
      <c r="G1567" s="73">
        <v>2.1320000000000001</v>
      </c>
    </row>
    <row r="1568" spans="6:7" x14ac:dyDescent="0.25">
      <c r="F1568" s="70">
        <v>246</v>
      </c>
      <c r="G1568" s="73">
        <v>1.9410000000000001</v>
      </c>
    </row>
    <row r="1569" spans="6:7" x14ac:dyDescent="0.25">
      <c r="F1569" s="70">
        <v>247</v>
      </c>
      <c r="G1569" s="73">
        <v>2.0859999999999999</v>
      </c>
    </row>
    <row r="1570" spans="6:7" x14ac:dyDescent="0.25">
      <c r="F1570" s="70">
        <v>248</v>
      </c>
      <c r="G1570" s="73">
        <v>1.9139999999999999</v>
      </c>
    </row>
    <row r="1571" spans="6:7" x14ac:dyDescent="0.25">
      <c r="F1571" s="70">
        <v>249</v>
      </c>
      <c r="G1571" s="73">
        <v>1.845</v>
      </c>
    </row>
    <row r="1572" spans="6:7" x14ac:dyDescent="0.25">
      <c r="F1572" s="70">
        <v>250</v>
      </c>
      <c r="G1572" s="73">
        <v>1.804</v>
      </c>
    </row>
    <row r="1573" spans="6:7" x14ac:dyDescent="0.25">
      <c r="F1573" s="70">
        <v>251</v>
      </c>
      <c r="G1573" s="73">
        <v>1.796</v>
      </c>
    </row>
    <row r="1574" spans="6:7" x14ac:dyDescent="0.25">
      <c r="F1574" s="70">
        <v>252</v>
      </c>
      <c r="G1574" s="73">
        <v>1.694</v>
      </c>
    </row>
    <row r="1575" spans="6:7" x14ac:dyDescent="0.25">
      <c r="F1575" s="70">
        <v>253</v>
      </c>
      <c r="G1575" s="73">
        <v>1.6970000000000001</v>
      </c>
    </row>
    <row r="1576" spans="6:7" x14ac:dyDescent="0.25">
      <c r="F1576" s="70">
        <v>254</v>
      </c>
      <c r="G1576" s="73">
        <v>1.704</v>
      </c>
    </row>
    <row r="1577" spans="6:7" x14ac:dyDescent="0.25">
      <c r="F1577" s="70">
        <v>255</v>
      </c>
      <c r="G1577" s="73">
        <v>1.6619999999999999</v>
      </c>
    </row>
    <row r="1578" spans="6:7" x14ac:dyDescent="0.25">
      <c r="F1578" s="70">
        <v>256</v>
      </c>
      <c r="G1578" s="73">
        <v>1.657</v>
      </c>
    </row>
    <row r="1579" spans="6:7" x14ac:dyDescent="0.25">
      <c r="F1579" s="70">
        <v>257</v>
      </c>
      <c r="G1579" s="73">
        <v>1.647</v>
      </c>
    </row>
    <row r="1580" spans="6:7" x14ac:dyDescent="0.25">
      <c r="F1580" s="70">
        <v>258</v>
      </c>
      <c r="G1580" s="73">
        <v>1.68</v>
      </c>
    </row>
    <row r="1581" spans="6:7" x14ac:dyDescent="0.25">
      <c r="F1581" s="70">
        <v>259</v>
      </c>
      <c r="G1581" s="73">
        <v>1.6279999999999999</v>
      </c>
    </row>
    <row r="1582" spans="6:7" x14ac:dyDescent="0.25">
      <c r="F1582" s="70">
        <v>260</v>
      </c>
      <c r="G1582" s="73">
        <v>1.66</v>
      </c>
    </row>
    <row r="1583" spans="6:7" x14ac:dyDescent="0.25">
      <c r="F1583" s="70">
        <v>261</v>
      </c>
      <c r="G1583" s="73">
        <v>1.6319999999999999</v>
      </c>
    </row>
    <row r="1584" spans="6:7" x14ac:dyDescent="0.25">
      <c r="F1584" s="70">
        <v>262</v>
      </c>
      <c r="G1584" s="73">
        <v>1.6539999999999999</v>
      </c>
    </row>
    <row r="1585" spans="1:7" x14ac:dyDescent="0.25">
      <c r="F1585" s="70">
        <v>263</v>
      </c>
      <c r="G1585" s="73">
        <v>1.6319999999999999</v>
      </c>
    </row>
    <row r="1586" spans="1:7" x14ac:dyDescent="0.25">
      <c r="F1586" s="70">
        <v>264</v>
      </c>
      <c r="G1586" s="73">
        <v>1.627</v>
      </c>
    </row>
    <row r="1587" spans="1:7" x14ac:dyDescent="0.25">
      <c r="F1587" s="70">
        <v>265</v>
      </c>
      <c r="G1587" s="73">
        <v>1.6339999999999999</v>
      </c>
    </row>
    <row r="1588" spans="1:7" x14ac:dyDescent="0.25">
      <c r="F1588" s="70">
        <v>266</v>
      </c>
      <c r="G1588" s="73">
        <v>1.623</v>
      </c>
    </row>
    <row r="1589" spans="1:7" x14ac:dyDescent="0.25">
      <c r="F1589" s="70">
        <v>267</v>
      </c>
      <c r="G1589" s="73">
        <v>1.6220000000000001</v>
      </c>
    </row>
    <row r="1590" spans="1:7" x14ac:dyDescent="0.25">
      <c r="F1590" s="70">
        <v>268</v>
      </c>
      <c r="G1590" s="73">
        <v>1.6220000000000001</v>
      </c>
    </row>
    <row r="1591" spans="1:7" x14ac:dyDescent="0.25">
      <c r="F1591" s="70">
        <v>269</v>
      </c>
      <c r="G1591" s="73">
        <v>1.6160000000000001</v>
      </c>
    </row>
    <row r="1592" spans="1:7" x14ac:dyDescent="0.25">
      <c r="F1592" s="70">
        <v>270</v>
      </c>
      <c r="G1592" s="73">
        <v>1.607</v>
      </c>
    </row>
    <row r="1593" spans="1:7" x14ac:dyDescent="0.25">
      <c r="F1593" s="70">
        <v>271</v>
      </c>
      <c r="G1593" s="73">
        <v>1.6120000000000001</v>
      </c>
    </row>
    <row r="1594" spans="1:7" x14ac:dyDescent="0.25">
      <c r="F1594" s="70">
        <v>271.8</v>
      </c>
      <c r="G1594" s="73">
        <v>1.603</v>
      </c>
    </row>
    <row r="1595" spans="1:7" x14ac:dyDescent="0.25">
      <c r="A1595" s="70">
        <v>8</v>
      </c>
      <c r="B1595" s="71">
        <v>36799</v>
      </c>
      <c r="C1595" s="72">
        <v>73.002200000000002</v>
      </c>
      <c r="D1595" s="72">
        <v>33.499233330000003</v>
      </c>
      <c r="E1595" s="70">
        <v>208</v>
      </c>
      <c r="F1595" s="70">
        <v>1</v>
      </c>
      <c r="G1595" s="73">
        <v>5.5469999999999997</v>
      </c>
    </row>
    <row r="1596" spans="1:7" x14ac:dyDescent="0.25">
      <c r="F1596" s="70">
        <v>2</v>
      </c>
      <c r="G1596" s="73">
        <v>5.5419999999999998</v>
      </c>
    </row>
    <row r="1597" spans="1:7" x14ac:dyDescent="0.25">
      <c r="F1597" s="70">
        <v>3</v>
      </c>
      <c r="G1597" s="73">
        <v>5.5419999999999998</v>
      </c>
    </row>
    <row r="1598" spans="1:7" x14ac:dyDescent="0.25">
      <c r="F1598" s="70">
        <v>4</v>
      </c>
      <c r="G1598" s="73">
        <v>5.5419999999999998</v>
      </c>
    </row>
    <row r="1599" spans="1:7" x14ac:dyDescent="0.25">
      <c r="F1599" s="70">
        <v>5</v>
      </c>
      <c r="G1599" s="73">
        <v>5.5419999999999998</v>
      </c>
    </row>
    <row r="1600" spans="1:7" x14ac:dyDescent="0.25">
      <c r="F1600" s="70">
        <v>6</v>
      </c>
      <c r="G1600" s="73">
        <v>5.5439999999999996</v>
      </c>
    </row>
    <row r="1601" spans="6:7" x14ac:dyDescent="0.25">
      <c r="F1601" s="70">
        <v>7</v>
      </c>
      <c r="G1601" s="73">
        <v>5.5460000000000003</v>
      </c>
    </row>
    <row r="1602" spans="6:7" x14ac:dyDescent="0.25">
      <c r="F1602" s="70">
        <v>8</v>
      </c>
      <c r="G1602" s="73">
        <v>5.5430000000000001</v>
      </c>
    </row>
    <row r="1603" spans="6:7" x14ac:dyDescent="0.25">
      <c r="F1603" s="70">
        <v>9</v>
      </c>
      <c r="G1603" s="73">
        <v>5.5439999999999996</v>
      </c>
    </row>
    <row r="1604" spans="6:7" x14ac:dyDescent="0.25">
      <c r="F1604" s="70">
        <v>10</v>
      </c>
      <c r="G1604" s="73">
        <v>5.5439999999999996</v>
      </c>
    </row>
    <row r="1605" spans="6:7" x14ac:dyDescent="0.25">
      <c r="F1605" s="70">
        <v>11</v>
      </c>
      <c r="G1605" s="73">
        <v>5.5449999999999999</v>
      </c>
    </row>
    <row r="1606" spans="6:7" x14ac:dyDescent="0.25">
      <c r="F1606" s="70">
        <v>12</v>
      </c>
      <c r="G1606" s="73">
        <v>5.5439999999999996</v>
      </c>
    </row>
    <row r="1607" spans="6:7" x14ac:dyDescent="0.25">
      <c r="F1607" s="70">
        <v>13</v>
      </c>
      <c r="G1607" s="73">
        <v>5.5439999999999996</v>
      </c>
    </row>
    <row r="1608" spans="6:7" x14ac:dyDescent="0.25">
      <c r="F1608" s="70">
        <v>14</v>
      </c>
      <c r="G1608" s="73">
        <v>5.5410000000000004</v>
      </c>
    </row>
    <row r="1609" spans="6:7" x14ac:dyDescent="0.25">
      <c r="F1609" s="70">
        <v>15</v>
      </c>
      <c r="G1609" s="73">
        <v>5.5430000000000001</v>
      </c>
    </row>
    <row r="1610" spans="6:7" x14ac:dyDescent="0.25">
      <c r="F1610" s="70">
        <v>16</v>
      </c>
      <c r="G1610" s="73">
        <v>5.5460000000000003</v>
      </c>
    </row>
    <row r="1611" spans="6:7" x14ac:dyDescent="0.25">
      <c r="F1611" s="70">
        <v>17</v>
      </c>
      <c r="G1611" s="73">
        <v>5.5469999999999997</v>
      </c>
    </row>
    <row r="1612" spans="6:7" x14ac:dyDescent="0.25">
      <c r="F1612" s="70">
        <v>18</v>
      </c>
      <c r="G1612" s="73">
        <v>5.5460000000000003</v>
      </c>
    </row>
    <row r="1613" spans="6:7" x14ac:dyDescent="0.25">
      <c r="F1613" s="70">
        <v>19</v>
      </c>
      <c r="G1613" s="73">
        <v>5.5460000000000003</v>
      </c>
    </row>
    <row r="1614" spans="6:7" x14ac:dyDescent="0.25">
      <c r="F1614" s="70">
        <v>20</v>
      </c>
      <c r="G1614" s="73">
        <v>5.5469999999999997</v>
      </c>
    </row>
    <row r="1615" spans="6:7" x14ac:dyDescent="0.25">
      <c r="F1615" s="70">
        <v>21</v>
      </c>
      <c r="G1615" s="73">
        <v>5.5469999999999997</v>
      </c>
    </row>
    <row r="1616" spans="6:7" x14ac:dyDescent="0.25">
      <c r="F1616" s="70">
        <v>22</v>
      </c>
      <c r="G1616" s="73">
        <v>5.548</v>
      </c>
    </row>
    <row r="1617" spans="6:7" x14ac:dyDescent="0.25">
      <c r="F1617" s="70">
        <v>23</v>
      </c>
      <c r="G1617" s="73">
        <v>5.5460000000000003</v>
      </c>
    </row>
    <row r="1618" spans="6:7" x14ac:dyDescent="0.25">
      <c r="F1618" s="70">
        <v>24</v>
      </c>
      <c r="G1618" s="73">
        <v>5.5449999999999999</v>
      </c>
    </row>
    <row r="1619" spans="6:7" x14ac:dyDescent="0.25">
      <c r="F1619" s="70">
        <v>25</v>
      </c>
      <c r="G1619" s="73">
        <v>5.5469999999999997</v>
      </c>
    </row>
    <row r="1620" spans="6:7" x14ac:dyDescent="0.25">
      <c r="F1620" s="70">
        <v>26</v>
      </c>
      <c r="G1620" s="73">
        <v>5.5430000000000001</v>
      </c>
    </row>
    <row r="1621" spans="6:7" x14ac:dyDescent="0.25">
      <c r="F1621" s="70">
        <v>27</v>
      </c>
      <c r="G1621" s="73">
        <v>5.5460000000000003</v>
      </c>
    </row>
    <row r="1622" spans="6:7" x14ac:dyDescent="0.25">
      <c r="F1622" s="70">
        <v>28</v>
      </c>
      <c r="G1622" s="73">
        <v>5.5460000000000003</v>
      </c>
    </row>
    <row r="1623" spans="6:7" x14ac:dyDescent="0.25">
      <c r="F1623" s="70">
        <v>29</v>
      </c>
      <c r="G1623" s="73">
        <v>5.5469999999999997</v>
      </c>
    </row>
    <row r="1624" spans="6:7" x14ac:dyDescent="0.25">
      <c r="F1624" s="70">
        <v>30</v>
      </c>
      <c r="G1624" s="73">
        <v>5.532</v>
      </c>
    </row>
    <row r="1625" spans="6:7" x14ac:dyDescent="0.25">
      <c r="F1625" s="70">
        <v>31</v>
      </c>
      <c r="G1625" s="73">
        <v>5.5419999999999998</v>
      </c>
    </row>
    <row r="1626" spans="6:7" x14ac:dyDescent="0.25">
      <c r="F1626" s="70">
        <v>32</v>
      </c>
      <c r="G1626" s="73">
        <v>5.5410000000000004</v>
      </c>
    </row>
    <row r="1627" spans="6:7" x14ac:dyDescent="0.25">
      <c r="F1627" s="70">
        <v>33</v>
      </c>
      <c r="G1627" s="73">
        <v>5.5380000000000003</v>
      </c>
    </row>
    <row r="1628" spans="6:7" x14ac:dyDescent="0.25">
      <c r="F1628" s="70">
        <v>34</v>
      </c>
      <c r="G1628" s="73">
        <v>5.5339999999999998</v>
      </c>
    </row>
    <row r="1629" spans="6:7" x14ac:dyDescent="0.25">
      <c r="F1629" s="70">
        <v>35</v>
      </c>
      <c r="G1629" s="73">
        <v>5.5439999999999996</v>
      </c>
    </row>
    <row r="1630" spans="6:7" x14ac:dyDescent="0.25">
      <c r="F1630" s="70">
        <v>36</v>
      </c>
      <c r="G1630" s="73">
        <v>5.5359999999999996</v>
      </c>
    </row>
    <row r="1631" spans="6:7" x14ac:dyDescent="0.25">
      <c r="F1631" s="70">
        <v>37</v>
      </c>
      <c r="G1631" s="73">
        <v>5.5330000000000004</v>
      </c>
    </row>
    <row r="1632" spans="6:7" x14ac:dyDescent="0.25">
      <c r="F1632" s="70">
        <v>38</v>
      </c>
      <c r="G1632" s="73">
        <v>5.5439999999999996</v>
      </c>
    </row>
    <row r="1633" spans="6:7" x14ac:dyDescent="0.25">
      <c r="F1633" s="70">
        <v>39</v>
      </c>
      <c r="G1633" s="73">
        <v>5.5410000000000004</v>
      </c>
    </row>
    <row r="1634" spans="6:7" x14ac:dyDescent="0.25">
      <c r="F1634" s="70">
        <v>40</v>
      </c>
      <c r="G1634" s="73">
        <v>5.5259999999999998</v>
      </c>
    </row>
    <row r="1635" spans="6:7" x14ac:dyDescent="0.25">
      <c r="F1635" s="70">
        <v>41</v>
      </c>
      <c r="G1635" s="73">
        <v>5.5289999999999999</v>
      </c>
    </row>
    <row r="1636" spans="6:7" x14ac:dyDescent="0.25">
      <c r="F1636" s="70">
        <v>42</v>
      </c>
      <c r="G1636" s="73">
        <v>5.5330000000000004</v>
      </c>
    </row>
    <row r="1637" spans="6:7" x14ac:dyDescent="0.25">
      <c r="F1637" s="70">
        <v>43</v>
      </c>
      <c r="G1637" s="73">
        <v>5.5289999999999999</v>
      </c>
    </row>
    <row r="1638" spans="6:7" x14ac:dyDescent="0.25">
      <c r="F1638" s="70">
        <v>44</v>
      </c>
      <c r="G1638" s="73">
        <v>5.5259999999999998</v>
      </c>
    </row>
    <row r="1639" spans="6:7" x14ac:dyDescent="0.25">
      <c r="F1639" s="70">
        <v>45</v>
      </c>
      <c r="G1639" s="73">
        <v>5.5259999999999998</v>
      </c>
    </row>
    <row r="1640" spans="6:7" x14ac:dyDescent="0.25">
      <c r="F1640" s="70">
        <v>46</v>
      </c>
      <c r="G1640" s="73">
        <v>5.5279999999999996</v>
      </c>
    </row>
    <row r="1641" spans="6:7" x14ac:dyDescent="0.25">
      <c r="F1641" s="70">
        <v>47</v>
      </c>
      <c r="G1641" s="73">
        <v>5.5259999999999998</v>
      </c>
    </row>
    <row r="1642" spans="6:7" x14ac:dyDescent="0.25">
      <c r="F1642" s="70">
        <v>48</v>
      </c>
      <c r="G1642" s="73">
        <v>5.524</v>
      </c>
    </row>
    <row r="1643" spans="6:7" x14ac:dyDescent="0.25">
      <c r="F1643" s="70">
        <v>49</v>
      </c>
      <c r="G1643" s="73">
        <v>5.5259999999999998</v>
      </c>
    </row>
    <row r="1644" spans="6:7" x14ac:dyDescent="0.25">
      <c r="F1644" s="70">
        <v>50</v>
      </c>
      <c r="G1644" s="73">
        <v>5.5229999999999997</v>
      </c>
    </row>
    <row r="1645" spans="6:7" x14ac:dyDescent="0.25">
      <c r="F1645" s="70">
        <v>51</v>
      </c>
      <c r="G1645" s="73">
        <v>5.5229999999999997</v>
      </c>
    </row>
    <row r="1646" spans="6:7" x14ac:dyDescent="0.25">
      <c r="F1646" s="70">
        <v>52</v>
      </c>
      <c r="G1646" s="73">
        <v>5.5229999999999997</v>
      </c>
    </row>
    <row r="1647" spans="6:7" x14ac:dyDescent="0.25">
      <c r="F1647" s="70">
        <v>53</v>
      </c>
      <c r="G1647" s="73">
        <v>5.5229999999999997</v>
      </c>
    </row>
    <row r="1648" spans="6:7" x14ac:dyDescent="0.25">
      <c r="F1648" s="70">
        <v>54</v>
      </c>
      <c r="G1648" s="73">
        <v>5.524</v>
      </c>
    </row>
    <row r="1649" spans="6:7" x14ac:dyDescent="0.25">
      <c r="F1649" s="70">
        <v>55</v>
      </c>
      <c r="G1649" s="73">
        <v>5.5170000000000003</v>
      </c>
    </row>
    <row r="1650" spans="6:7" x14ac:dyDescent="0.25">
      <c r="F1650" s="70">
        <v>56</v>
      </c>
      <c r="G1650" s="73">
        <v>5.52</v>
      </c>
    </row>
    <row r="1651" spans="6:7" x14ac:dyDescent="0.25">
      <c r="F1651" s="70">
        <v>57</v>
      </c>
      <c r="G1651" s="73">
        <v>5.5019999999999998</v>
      </c>
    </row>
    <row r="1652" spans="6:7" x14ac:dyDescent="0.25">
      <c r="F1652" s="70">
        <v>58</v>
      </c>
      <c r="G1652" s="73">
        <v>5.5019999999999998</v>
      </c>
    </row>
    <row r="1653" spans="6:7" x14ac:dyDescent="0.25">
      <c r="F1653" s="70">
        <v>59</v>
      </c>
      <c r="G1653" s="73">
        <v>5.4690000000000003</v>
      </c>
    </row>
    <row r="1654" spans="6:7" x14ac:dyDescent="0.25">
      <c r="F1654" s="70">
        <v>60</v>
      </c>
      <c r="G1654" s="73">
        <v>5.4969999999999999</v>
      </c>
    </row>
    <row r="1655" spans="6:7" x14ac:dyDescent="0.25">
      <c r="F1655" s="70">
        <v>61</v>
      </c>
      <c r="G1655" s="73">
        <v>5.5069999999999997</v>
      </c>
    </row>
    <row r="1656" spans="6:7" x14ac:dyDescent="0.25">
      <c r="F1656" s="70">
        <v>62</v>
      </c>
      <c r="G1656" s="73">
        <v>5.51</v>
      </c>
    </row>
    <row r="1657" spans="6:7" x14ac:dyDescent="0.25">
      <c r="F1657" s="70">
        <v>63</v>
      </c>
      <c r="G1657" s="73">
        <v>5.3170000000000002</v>
      </c>
    </row>
    <row r="1658" spans="6:7" x14ac:dyDescent="0.25">
      <c r="F1658" s="70">
        <v>64</v>
      </c>
      <c r="G1658" s="73">
        <v>5.39</v>
      </c>
    </row>
    <row r="1659" spans="6:7" x14ac:dyDescent="0.25">
      <c r="F1659" s="70">
        <v>65</v>
      </c>
      <c r="G1659" s="73">
        <v>4.7880000000000003</v>
      </c>
    </row>
    <row r="1660" spans="6:7" x14ac:dyDescent="0.25">
      <c r="F1660" s="70">
        <v>66</v>
      </c>
      <c r="G1660" s="73">
        <v>4.79</v>
      </c>
    </row>
    <row r="1661" spans="6:7" x14ac:dyDescent="0.25">
      <c r="F1661" s="70">
        <v>67</v>
      </c>
      <c r="G1661" s="73">
        <v>4.7430000000000003</v>
      </c>
    </row>
    <row r="1662" spans="6:7" x14ac:dyDescent="0.25">
      <c r="F1662" s="70">
        <v>68</v>
      </c>
      <c r="G1662" s="73">
        <v>4.8109999999999999</v>
      </c>
    </row>
    <row r="1663" spans="6:7" x14ac:dyDescent="0.25">
      <c r="F1663" s="70">
        <v>69</v>
      </c>
      <c r="G1663" s="73">
        <v>4.8330000000000002</v>
      </c>
    </row>
    <row r="1664" spans="6:7" x14ac:dyDescent="0.25">
      <c r="F1664" s="70">
        <v>70</v>
      </c>
      <c r="G1664" s="73">
        <v>4.6420000000000003</v>
      </c>
    </row>
    <row r="1665" spans="6:7" x14ac:dyDescent="0.25">
      <c r="F1665" s="70">
        <v>71</v>
      </c>
      <c r="G1665" s="73">
        <v>4.5869999999999997</v>
      </c>
    </row>
    <row r="1666" spans="6:7" x14ac:dyDescent="0.25">
      <c r="F1666" s="70">
        <v>72</v>
      </c>
      <c r="G1666" s="73">
        <v>4.5460000000000003</v>
      </c>
    </row>
    <row r="1667" spans="6:7" x14ac:dyDescent="0.25">
      <c r="F1667" s="70">
        <v>73</v>
      </c>
      <c r="G1667" s="73">
        <v>4.4109999999999996</v>
      </c>
    </row>
    <row r="1668" spans="6:7" x14ac:dyDescent="0.25">
      <c r="F1668" s="70">
        <v>74</v>
      </c>
      <c r="G1668" s="73">
        <v>4.431</v>
      </c>
    </row>
    <row r="1669" spans="6:7" x14ac:dyDescent="0.25">
      <c r="F1669" s="70">
        <v>75</v>
      </c>
      <c r="G1669" s="73">
        <v>4.2460000000000004</v>
      </c>
    </row>
    <row r="1670" spans="6:7" x14ac:dyDescent="0.25">
      <c r="F1670" s="70">
        <v>76</v>
      </c>
      <c r="G1670" s="73">
        <v>4.3559999999999999</v>
      </c>
    </row>
    <row r="1671" spans="6:7" x14ac:dyDescent="0.25">
      <c r="F1671" s="70">
        <v>77</v>
      </c>
      <c r="G1671" s="73">
        <v>4.157</v>
      </c>
    </row>
    <row r="1672" spans="6:7" x14ac:dyDescent="0.25">
      <c r="F1672" s="70">
        <v>78</v>
      </c>
      <c r="G1672" s="73">
        <v>4.165</v>
      </c>
    </row>
    <row r="1673" spans="6:7" x14ac:dyDescent="0.25">
      <c r="F1673" s="70">
        <v>79</v>
      </c>
      <c r="G1673" s="73">
        <v>4.0490000000000004</v>
      </c>
    </row>
    <row r="1674" spans="6:7" x14ac:dyDescent="0.25">
      <c r="F1674" s="70">
        <v>80</v>
      </c>
      <c r="G1674" s="73">
        <v>4.0510000000000002</v>
      </c>
    </row>
    <row r="1675" spans="6:7" x14ac:dyDescent="0.25">
      <c r="F1675" s="70">
        <v>81</v>
      </c>
      <c r="G1675" s="73">
        <v>4.0199999999999996</v>
      </c>
    </row>
    <row r="1676" spans="6:7" x14ac:dyDescent="0.25">
      <c r="F1676" s="70">
        <v>82</v>
      </c>
      <c r="G1676" s="73">
        <v>3.944</v>
      </c>
    </row>
    <row r="1677" spans="6:7" x14ac:dyDescent="0.25">
      <c r="F1677" s="70">
        <v>83</v>
      </c>
      <c r="G1677" s="73">
        <v>3.9980000000000002</v>
      </c>
    </row>
    <row r="1678" spans="6:7" x14ac:dyDescent="0.25">
      <c r="F1678" s="70">
        <v>84</v>
      </c>
      <c r="G1678" s="73">
        <v>3.8170000000000002</v>
      </c>
    </row>
    <row r="1679" spans="6:7" x14ac:dyDescent="0.25">
      <c r="F1679" s="70">
        <v>85</v>
      </c>
      <c r="G1679" s="73">
        <v>3.8170000000000002</v>
      </c>
    </row>
    <row r="1680" spans="6:7" x14ac:dyDescent="0.25">
      <c r="F1680" s="70">
        <v>86</v>
      </c>
      <c r="G1680" s="73">
        <v>3.8140000000000001</v>
      </c>
    </row>
    <row r="1681" spans="6:7" x14ac:dyDescent="0.25">
      <c r="F1681" s="70">
        <v>87</v>
      </c>
      <c r="G1681" s="73">
        <v>3.8220000000000001</v>
      </c>
    </row>
    <row r="1682" spans="6:7" x14ac:dyDescent="0.25">
      <c r="F1682" s="70">
        <v>88</v>
      </c>
      <c r="G1682" s="73">
        <v>3.7850000000000001</v>
      </c>
    </row>
    <row r="1683" spans="6:7" x14ac:dyDescent="0.25">
      <c r="F1683" s="70">
        <v>89</v>
      </c>
      <c r="G1683" s="73">
        <v>3.766</v>
      </c>
    </row>
    <row r="1684" spans="6:7" x14ac:dyDescent="0.25">
      <c r="F1684" s="70">
        <v>90</v>
      </c>
      <c r="G1684" s="73">
        <v>3.7450000000000001</v>
      </c>
    </row>
    <row r="1685" spans="6:7" x14ac:dyDescent="0.25">
      <c r="F1685" s="70">
        <v>91</v>
      </c>
      <c r="G1685" s="73">
        <v>3.7370000000000001</v>
      </c>
    </row>
    <row r="1686" spans="6:7" x14ac:dyDescent="0.25">
      <c r="F1686" s="70">
        <v>92</v>
      </c>
      <c r="G1686" s="73">
        <v>3.7040000000000002</v>
      </c>
    </row>
    <row r="1687" spans="6:7" x14ac:dyDescent="0.25">
      <c r="F1687" s="70">
        <v>93</v>
      </c>
      <c r="G1687" s="73">
        <v>3.653</v>
      </c>
    </row>
    <row r="1688" spans="6:7" x14ac:dyDescent="0.25">
      <c r="F1688" s="70">
        <v>94</v>
      </c>
      <c r="G1688" s="73">
        <v>3.617</v>
      </c>
    </row>
    <row r="1689" spans="6:7" x14ac:dyDescent="0.25">
      <c r="F1689" s="70">
        <v>95</v>
      </c>
      <c r="G1689" s="73">
        <v>3.6110000000000002</v>
      </c>
    </row>
    <row r="1690" spans="6:7" x14ac:dyDescent="0.25">
      <c r="F1690" s="70">
        <v>96</v>
      </c>
      <c r="G1690" s="73">
        <v>3.6659999999999999</v>
      </c>
    </row>
    <row r="1691" spans="6:7" x14ac:dyDescent="0.25">
      <c r="F1691" s="70">
        <v>97</v>
      </c>
      <c r="G1691" s="73">
        <v>3.6480000000000001</v>
      </c>
    </row>
    <row r="1692" spans="6:7" x14ac:dyDescent="0.25">
      <c r="F1692" s="70">
        <v>98</v>
      </c>
      <c r="G1692" s="73">
        <v>3.6619999999999999</v>
      </c>
    </row>
    <row r="1693" spans="6:7" x14ac:dyDescent="0.25">
      <c r="F1693" s="70">
        <v>99</v>
      </c>
      <c r="G1693" s="73">
        <v>3.6379999999999999</v>
      </c>
    </row>
    <row r="1694" spans="6:7" x14ac:dyDescent="0.25">
      <c r="F1694" s="70">
        <v>100</v>
      </c>
      <c r="G1694" s="73">
        <v>3.6219999999999999</v>
      </c>
    </row>
    <row r="1695" spans="6:7" x14ac:dyDescent="0.25">
      <c r="F1695" s="70">
        <v>101</v>
      </c>
      <c r="G1695" s="73">
        <v>3.6059999999999999</v>
      </c>
    </row>
    <row r="1696" spans="6:7" x14ac:dyDescent="0.25">
      <c r="F1696" s="70">
        <v>102</v>
      </c>
      <c r="G1696" s="73">
        <v>3.5920000000000001</v>
      </c>
    </row>
    <row r="1697" spans="6:7" x14ac:dyDescent="0.25">
      <c r="F1697" s="70">
        <v>103</v>
      </c>
      <c r="G1697" s="73">
        <v>3.5880000000000001</v>
      </c>
    </row>
    <row r="1698" spans="6:7" x14ac:dyDescent="0.25">
      <c r="F1698" s="70">
        <v>104</v>
      </c>
      <c r="G1698" s="73">
        <v>3.5830000000000002</v>
      </c>
    </row>
    <row r="1699" spans="6:7" x14ac:dyDescent="0.25">
      <c r="F1699" s="70">
        <v>105</v>
      </c>
      <c r="G1699" s="73">
        <v>3.573</v>
      </c>
    </row>
    <row r="1700" spans="6:7" x14ac:dyDescent="0.25">
      <c r="F1700" s="70">
        <v>106</v>
      </c>
      <c r="G1700" s="73">
        <v>3.5680000000000001</v>
      </c>
    </row>
    <row r="1701" spans="6:7" x14ac:dyDescent="0.25">
      <c r="F1701" s="70">
        <v>107</v>
      </c>
      <c r="G1701" s="73">
        <v>3.5960000000000001</v>
      </c>
    </row>
    <row r="1702" spans="6:7" x14ac:dyDescent="0.25">
      <c r="F1702" s="70">
        <v>108</v>
      </c>
      <c r="G1702" s="73">
        <v>3.5750000000000002</v>
      </c>
    </row>
    <row r="1703" spans="6:7" x14ac:dyDescent="0.25">
      <c r="F1703" s="70">
        <v>109</v>
      </c>
      <c r="G1703" s="73">
        <v>3.5649999999999999</v>
      </c>
    </row>
    <row r="1704" spans="6:7" x14ac:dyDescent="0.25">
      <c r="F1704" s="70">
        <v>110</v>
      </c>
      <c r="G1704" s="73">
        <v>3.5630000000000002</v>
      </c>
    </row>
    <row r="1705" spans="6:7" x14ac:dyDescent="0.25">
      <c r="F1705" s="70">
        <v>111</v>
      </c>
      <c r="G1705" s="73">
        <v>3.5350000000000001</v>
      </c>
    </row>
    <row r="1706" spans="6:7" x14ac:dyDescent="0.25">
      <c r="F1706" s="70">
        <v>112</v>
      </c>
      <c r="G1706" s="73">
        <v>3.532</v>
      </c>
    </row>
    <row r="1707" spans="6:7" x14ac:dyDescent="0.25">
      <c r="F1707" s="70">
        <v>113</v>
      </c>
      <c r="G1707" s="73">
        <v>3.52</v>
      </c>
    </row>
    <row r="1708" spans="6:7" x14ac:dyDescent="0.25">
      <c r="F1708" s="70">
        <v>114</v>
      </c>
      <c r="G1708" s="73">
        <v>3.508</v>
      </c>
    </row>
    <row r="1709" spans="6:7" x14ac:dyDescent="0.25">
      <c r="F1709" s="70">
        <v>115</v>
      </c>
      <c r="G1709" s="73">
        <v>3.5150000000000001</v>
      </c>
    </row>
    <row r="1710" spans="6:7" x14ac:dyDescent="0.25">
      <c r="F1710" s="70">
        <v>116</v>
      </c>
      <c r="G1710" s="73">
        <v>3.43</v>
      </c>
    </row>
    <row r="1711" spans="6:7" x14ac:dyDescent="0.25">
      <c r="F1711" s="70">
        <v>117</v>
      </c>
      <c r="G1711" s="73">
        <v>3.4119999999999999</v>
      </c>
    </row>
    <row r="1712" spans="6:7" x14ac:dyDescent="0.25">
      <c r="F1712" s="70">
        <v>118</v>
      </c>
      <c r="G1712" s="73">
        <v>3.407</v>
      </c>
    </row>
    <row r="1713" spans="6:7" x14ac:dyDescent="0.25">
      <c r="F1713" s="70">
        <v>119</v>
      </c>
      <c r="G1713" s="73">
        <v>3.3730000000000002</v>
      </c>
    </row>
    <row r="1714" spans="6:7" x14ac:dyDescent="0.25">
      <c r="F1714" s="70">
        <v>120</v>
      </c>
      <c r="G1714" s="73">
        <v>3.359</v>
      </c>
    </row>
    <row r="1715" spans="6:7" x14ac:dyDescent="0.25">
      <c r="F1715" s="70">
        <v>121</v>
      </c>
      <c r="G1715" s="73">
        <v>3.3410000000000002</v>
      </c>
    </row>
    <row r="1716" spans="6:7" x14ac:dyDescent="0.25">
      <c r="F1716" s="70">
        <v>122</v>
      </c>
      <c r="G1716" s="73">
        <v>3.3180000000000001</v>
      </c>
    </row>
    <row r="1717" spans="6:7" x14ac:dyDescent="0.25">
      <c r="F1717" s="70">
        <v>123</v>
      </c>
      <c r="G1717" s="73">
        <v>3.3050000000000002</v>
      </c>
    </row>
    <row r="1718" spans="6:7" x14ac:dyDescent="0.25">
      <c r="F1718" s="70">
        <v>124</v>
      </c>
      <c r="G1718" s="73">
        <v>3.2610000000000001</v>
      </c>
    </row>
    <row r="1719" spans="6:7" x14ac:dyDescent="0.25">
      <c r="F1719" s="70">
        <v>125</v>
      </c>
      <c r="G1719" s="73">
        <v>3.2</v>
      </c>
    </row>
    <row r="1720" spans="6:7" x14ac:dyDescent="0.25">
      <c r="F1720" s="70">
        <v>126</v>
      </c>
      <c r="G1720" s="73">
        <v>3.181</v>
      </c>
    </row>
    <row r="1721" spans="6:7" x14ac:dyDescent="0.25">
      <c r="F1721" s="70">
        <v>127</v>
      </c>
      <c r="G1721" s="73">
        <v>3.149</v>
      </c>
    </row>
    <row r="1722" spans="6:7" x14ac:dyDescent="0.25">
      <c r="F1722" s="70">
        <v>128</v>
      </c>
      <c r="G1722" s="73">
        <v>3.137</v>
      </c>
    </row>
    <row r="1723" spans="6:7" x14ac:dyDescent="0.25">
      <c r="F1723" s="70">
        <v>129</v>
      </c>
      <c r="G1723" s="73">
        <v>3.1379999999999999</v>
      </c>
    </row>
    <row r="1724" spans="6:7" x14ac:dyDescent="0.25">
      <c r="F1724" s="70">
        <v>130</v>
      </c>
      <c r="G1724" s="73">
        <v>3.109</v>
      </c>
    </row>
    <row r="1725" spans="6:7" x14ac:dyDescent="0.25">
      <c r="F1725" s="70">
        <v>131</v>
      </c>
      <c r="G1725" s="73">
        <v>3.0979999999999999</v>
      </c>
    </row>
    <row r="1726" spans="6:7" x14ac:dyDescent="0.25">
      <c r="F1726" s="70">
        <v>132</v>
      </c>
      <c r="G1726" s="73">
        <v>3.1059999999999999</v>
      </c>
    </row>
    <row r="1727" spans="6:7" x14ac:dyDescent="0.25">
      <c r="F1727" s="70">
        <v>133</v>
      </c>
      <c r="G1727" s="73">
        <v>3.0750000000000002</v>
      </c>
    </row>
    <row r="1728" spans="6:7" x14ac:dyDescent="0.25">
      <c r="F1728" s="70">
        <v>134</v>
      </c>
      <c r="G1728" s="73">
        <v>3.0640000000000001</v>
      </c>
    </row>
    <row r="1729" spans="6:7" x14ac:dyDescent="0.25">
      <c r="F1729" s="70">
        <v>135</v>
      </c>
      <c r="G1729" s="73">
        <v>3.0369999999999999</v>
      </c>
    </row>
    <row r="1730" spans="6:7" x14ac:dyDescent="0.25">
      <c r="F1730" s="70">
        <v>136</v>
      </c>
      <c r="G1730" s="73">
        <v>3.02</v>
      </c>
    </row>
    <row r="1731" spans="6:7" x14ac:dyDescent="0.25">
      <c r="F1731" s="70">
        <v>137</v>
      </c>
      <c r="G1731" s="73">
        <v>3.0139999999999998</v>
      </c>
    </row>
    <row r="1732" spans="6:7" x14ac:dyDescent="0.25">
      <c r="F1732" s="70">
        <v>138</v>
      </c>
      <c r="G1732" s="73">
        <v>2.9870000000000001</v>
      </c>
    </row>
    <row r="1733" spans="6:7" x14ac:dyDescent="0.25">
      <c r="F1733" s="70">
        <v>139</v>
      </c>
      <c r="G1733" s="73">
        <v>2.9660000000000002</v>
      </c>
    </row>
    <row r="1734" spans="6:7" x14ac:dyDescent="0.25">
      <c r="F1734" s="70">
        <v>140</v>
      </c>
      <c r="G1734" s="73">
        <v>2.9590000000000001</v>
      </c>
    </row>
    <row r="1735" spans="6:7" x14ac:dyDescent="0.25">
      <c r="F1735" s="70">
        <v>141</v>
      </c>
      <c r="G1735" s="73">
        <v>2.8540000000000001</v>
      </c>
    </row>
    <row r="1736" spans="6:7" x14ac:dyDescent="0.25">
      <c r="F1736" s="70">
        <v>142</v>
      </c>
      <c r="G1736" s="73">
        <v>2.8380000000000001</v>
      </c>
    </row>
    <row r="1737" spans="6:7" x14ac:dyDescent="0.25">
      <c r="F1737" s="70">
        <v>143</v>
      </c>
      <c r="G1737" s="73">
        <v>2.8130000000000002</v>
      </c>
    </row>
    <row r="1738" spans="6:7" x14ac:dyDescent="0.25">
      <c r="F1738" s="70">
        <v>144</v>
      </c>
      <c r="G1738" s="73">
        <v>2.8</v>
      </c>
    </row>
    <row r="1739" spans="6:7" x14ac:dyDescent="0.25">
      <c r="F1739" s="70">
        <v>145</v>
      </c>
      <c r="G1739" s="73">
        <v>2.7749999999999999</v>
      </c>
    </row>
    <row r="1740" spans="6:7" x14ac:dyDescent="0.25">
      <c r="F1740" s="70">
        <v>146</v>
      </c>
      <c r="G1740" s="73">
        <v>2.75</v>
      </c>
    </row>
    <row r="1741" spans="6:7" x14ac:dyDescent="0.25">
      <c r="F1741" s="70">
        <v>147</v>
      </c>
      <c r="G1741" s="73">
        <v>2.7519999999999998</v>
      </c>
    </row>
    <row r="1742" spans="6:7" x14ac:dyDescent="0.25">
      <c r="F1742" s="70">
        <v>148</v>
      </c>
      <c r="G1742" s="73">
        <v>2.7570000000000001</v>
      </c>
    </row>
    <row r="1743" spans="6:7" x14ac:dyDescent="0.25">
      <c r="F1743" s="70">
        <v>149</v>
      </c>
      <c r="G1743" s="73">
        <v>2.742</v>
      </c>
    </row>
    <row r="1744" spans="6:7" x14ac:dyDescent="0.25">
      <c r="F1744" s="70">
        <v>150</v>
      </c>
      <c r="G1744" s="73">
        <v>2.734</v>
      </c>
    </row>
    <row r="1745" spans="6:7" x14ac:dyDescent="0.25">
      <c r="F1745" s="70">
        <v>151</v>
      </c>
      <c r="G1745" s="73">
        <v>2.7149999999999999</v>
      </c>
    </row>
    <row r="1746" spans="6:7" x14ac:dyDescent="0.25">
      <c r="F1746" s="70">
        <v>152</v>
      </c>
      <c r="G1746" s="73">
        <v>2.7149999999999999</v>
      </c>
    </row>
    <row r="1747" spans="6:7" x14ac:dyDescent="0.25">
      <c r="F1747" s="70">
        <v>153</v>
      </c>
      <c r="G1747" s="73">
        <v>2.67</v>
      </c>
    </row>
    <row r="1748" spans="6:7" x14ac:dyDescent="0.25">
      <c r="F1748" s="70">
        <v>154</v>
      </c>
      <c r="G1748" s="73">
        <v>2.653</v>
      </c>
    </row>
    <row r="1749" spans="6:7" x14ac:dyDescent="0.25">
      <c r="F1749" s="70">
        <v>155</v>
      </c>
      <c r="G1749" s="73">
        <v>2.617</v>
      </c>
    </row>
    <row r="1750" spans="6:7" x14ac:dyDescent="0.25">
      <c r="F1750" s="70">
        <v>156</v>
      </c>
      <c r="G1750" s="73">
        <v>2.6040000000000001</v>
      </c>
    </row>
    <row r="1751" spans="6:7" x14ac:dyDescent="0.25">
      <c r="F1751" s="70">
        <v>157</v>
      </c>
      <c r="G1751" s="73">
        <v>2.5830000000000002</v>
      </c>
    </row>
    <row r="1752" spans="6:7" x14ac:dyDescent="0.25">
      <c r="F1752" s="70">
        <v>158</v>
      </c>
      <c r="G1752" s="73">
        <v>2.5430000000000001</v>
      </c>
    </row>
    <row r="1753" spans="6:7" x14ac:dyDescent="0.25">
      <c r="F1753" s="70">
        <v>159</v>
      </c>
      <c r="G1753" s="73">
        <v>2.4430000000000001</v>
      </c>
    </row>
    <row r="1754" spans="6:7" x14ac:dyDescent="0.25">
      <c r="F1754" s="70">
        <v>160</v>
      </c>
      <c r="G1754" s="73">
        <v>2.4289999999999998</v>
      </c>
    </row>
    <row r="1755" spans="6:7" x14ac:dyDescent="0.25">
      <c r="F1755" s="70">
        <v>161</v>
      </c>
      <c r="G1755" s="73">
        <v>2.4119999999999999</v>
      </c>
    </row>
    <row r="1756" spans="6:7" x14ac:dyDescent="0.25">
      <c r="F1756" s="70">
        <v>162</v>
      </c>
      <c r="G1756" s="73">
        <v>2.3570000000000002</v>
      </c>
    </row>
    <row r="1757" spans="6:7" x14ac:dyDescent="0.25">
      <c r="F1757" s="70">
        <v>163</v>
      </c>
      <c r="G1757" s="73">
        <v>2.3079999999999998</v>
      </c>
    </row>
    <row r="1758" spans="6:7" x14ac:dyDescent="0.25">
      <c r="F1758" s="70">
        <v>164</v>
      </c>
      <c r="G1758" s="73">
        <v>2.2370000000000001</v>
      </c>
    </row>
    <row r="1759" spans="6:7" x14ac:dyDescent="0.25">
      <c r="F1759" s="70">
        <v>165</v>
      </c>
      <c r="G1759" s="73">
        <v>2.1789999999999998</v>
      </c>
    </row>
    <row r="1760" spans="6:7" x14ac:dyDescent="0.25">
      <c r="F1760" s="70">
        <v>166</v>
      </c>
      <c r="G1760" s="73">
        <v>2.101</v>
      </c>
    </row>
    <row r="1761" spans="6:7" x14ac:dyDescent="0.25">
      <c r="F1761" s="70">
        <v>167</v>
      </c>
      <c r="G1761" s="73">
        <v>2.036</v>
      </c>
    </row>
    <row r="1762" spans="6:7" x14ac:dyDescent="0.25">
      <c r="F1762" s="70">
        <v>168</v>
      </c>
      <c r="G1762" s="73">
        <v>2.004</v>
      </c>
    </row>
    <row r="1763" spans="6:7" x14ac:dyDescent="0.25">
      <c r="F1763" s="70">
        <v>169</v>
      </c>
      <c r="G1763" s="73">
        <v>1.9359999999999999</v>
      </c>
    </row>
    <row r="1764" spans="6:7" x14ac:dyDescent="0.25">
      <c r="F1764" s="70">
        <v>170</v>
      </c>
      <c r="G1764" s="73">
        <v>1.901</v>
      </c>
    </row>
    <row r="1765" spans="6:7" x14ac:dyDescent="0.25">
      <c r="F1765" s="70">
        <v>171</v>
      </c>
      <c r="G1765" s="73">
        <v>1.891</v>
      </c>
    </row>
    <row r="1766" spans="6:7" x14ac:dyDescent="0.25">
      <c r="F1766" s="70">
        <v>172</v>
      </c>
      <c r="G1766" s="73">
        <v>1.871</v>
      </c>
    </row>
    <row r="1767" spans="6:7" x14ac:dyDescent="0.25">
      <c r="F1767" s="70">
        <v>173</v>
      </c>
      <c r="G1767" s="73">
        <v>1.8540000000000001</v>
      </c>
    </row>
    <row r="1768" spans="6:7" x14ac:dyDescent="0.25">
      <c r="F1768" s="70">
        <v>174</v>
      </c>
      <c r="G1768" s="73">
        <v>1.8320000000000001</v>
      </c>
    </row>
    <row r="1769" spans="6:7" x14ac:dyDescent="0.25">
      <c r="F1769" s="70">
        <v>175</v>
      </c>
      <c r="G1769" s="73">
        <v>1.825</v>
      </c>
    </row>
    <row r="1770" spans="6:7" x14ac:dyDescent="0.25">
      <c r="F1770" s="70">
        <v>176</v>
      </c>
      <c r="G1770" s="73">
        <v>1.82</v>
      </c>
    </row>
    <row r="1771" spans="6:7" x14ac:dyDescent="0.25">
      <c r="F1771" s="70">
        <v>177</v>
      </c>
      <c r="G1771" s="73">
        <v>1.8149999999999999</v>
      </c>
    </row>
    <row r="1772" spans="6:7" x14ac:dyDescent="0.25">
      <c r="F1772" s="70">
        <v>178</v>
      </c>
      <c r="G1772" s="73">
        <v>1.8069999999999999</v>
      </c>
    </row>
    <row r="1773" spans="6:7" x14ac:dyDescent="0.25">
      <c r="F1773" s="70">
        <v>179</v>
      </c>
      <c r="G1773" s="73">
        <v>1.8029999999999999</v>
      </c>
    </row>
    <row r="1774" spans="6:7" x14ac:dyDescent="0.25">
      <c r="F1774" s="70">
        <v>180</v>
      </c>
      <c r="G1774" s="73">
        <v>1.7989999999999999</v>
      </c>
    </row>
    <row r="1775" spans="6:7" x14ac:dyDescent="0.25">
      <c r="F1775" s="70">
        <v>181</v>
      </c>
      <c r="G1775" s="73">
        <v>1.7989999999999999</v>
      </c>
    </row>
    <row r="1776" spans="6:7" x14ac:dyDescent="0.25">
      <c r="F1776" s="70">
        <v>182</v>
      </c>
      <c r="G1776" s="73">
        <v>1.798</v>
      </c>
    </row>
    <row r="1777" spans="6:7" x14ac:dyDescent="0.25">
      <c r="F1777" s="70">
        <v>183</v>
      </c>
      <c r="G1777" s="73">
        <v>1.796</v>
      </c>
    </row>
    <row r="1778" spans="6:7" x14ac:dyDescent="0.25">
      <c r="F1778" s="70">
        <v>184</v>
      </c>
      <c r="G1778" s="73">
        <v>1.7949999999999999</v>
      </c>
    </row>
    <row r="1779" spans="6:7" x14ac:dyDescent="0.25">
      <c r="F1779" s="70">
        <v>185</v>
      </c>
      <c r="G1779" s="73">
        <v>1.792</v>
      </c>
    </row>
    <row r="1780" spans="6:7" x14ac:dyDescent="0.25">
      <c r="F1780" s="70">
        <v>186</v>
      </c>
      <c r="G1780" s="73">
        <v>1.7909999999999999</v>
      </c>
    </row>
    <row r="1781" spans="6:7" x14ac:dyDescent="0.25">
      <c r="F1781" s="70">
        <v>187</v>
      </c>
      <c r="G1781" s="73">
        <v>1.792</v>
      </c>
    </row>
    <row r="1782" spans="6:7" x14ac:dyDescent="0.25">
      <c r="F1782" s="70">
        <v>188</v>
      </c>
      <c r="G1782" s="73">
        <v>1.784</v>
      </c>
    </row>
    <row r="1783" spans="6:7" x14ac:dyDescent="0.25">
      <c r="F1783" s="70">
        <v>189</v>
      </c>
      <c r="G1783" s="73">
        <v>1.7869999999999999</v>
      </c>
    </row>
    <row r="1784" spans="6:7" x14ac:dyDescent="0.25">
      <c r="F1784" s="70">
        <v>190</v>
      </c>
      <c r="G1784" s="73">
        <v>1.79</v>
      </c>
    </row>
    <row r="1785" spans="6:7" x14ac:dyDescent="0.25">
      <c r="F1785" s="70">
        <v>191</v>
      </c>
      <c r="G1785" s="73">
        <v>1.7869999999999999</v>
      </c>
    </row>
    <row r="1786" spans="6:7" x14ac:dyDescent="0.25">
      <c r="F1786" s="70">
        <v>192</v>
      </c>
      <c r="G1786" s="73">
        <v>1.788</v>
      </c>
    </row>
    <row r="1787" spans="6:7" x14ac:dyDescent="0.25">
      <c r="F1787" s="70">
        <v>193</v>
      </c>
      <c r="G1787" s="73">
        <v>1.7829999999999999</v>
      </c>
    </row>
    <row r="1788" spans="6:7" x14ac:dyDescent="0.25">
      <c r="F1788" s="70">
        <v>194</v>
      </c>
      <c r="G1788" s="73">
        <v>1.7849999999999999</v>
      </c>
    </row>
    <row r="1789" spans="6:7" x14ac:dyDescent="0.25">
      <c r="F1789" s="70">
        <v>195</v>
      </c>
      <c r="G1789" s="73">
        <v>1.7849999999999999</v>
      </c>
    </row>
    <row r="1790" spans="6:7" x14ac:dyDescent="0.25">
      <c r="F1790" s="70">
        <v>196</v>
      </c>
      <c r="G1790" s="73">
        <v>1.784</v>
      </c>
    </row>
    <row r="1791" spans="6:7" x14ac:dyDescent="0.25">
      <c r="F1791" s="70">
        <v>197</v>
      </c>
      <c r="G1791" s="73">
        <v>1.784</v>
      </c>
    </row>
    <row r="1792" spans="6:7" x14ac:dyDescent="0.25">
      <c r="F1792" s="70">
        <v>198</v>
      </c>
      <c r="G1792" s="73">
        <v>1.78</v>
      </c>
    </row>
    <row r="1793" spans="1:7" x14ac:dyDescent="0.25">
      <c r="F1793" s="70">
        <v>199</v>
      </c>
      <c r="G1793" s="73">
        <v>1.7769999999999999</v>
      </c>
    </row>
    <row r="1794" spans="1:7" x14ac:dyDescent="0.25">
      <c r="F1794" s="70">
        <v>200</v>
      </c>
      <c r="G1794" s="73">
        <v>1.774</v>
      </c>
    </row>
    <row r="1795" spans="1:7" x14ac:dyDescent="0.25">
      <c r="F1795" s="70">
        <v>201</v>
      </c>
      <c r="G1795" s="73">
        <v>1.768</v>
      </c>
    </row>
    <row r="1796" spans="1:7" x14ac:dyDescent="0.25">
      <c r="F1796" s="70">
        <v>202</v>
      </c>
      <c r="G1796" s="73">
        <v>1.7669999999999999</v>
      </c>
    </row>
    <row r="1797" spans="1:7" x14ac:dyDescent="0.25">
      <c r="F1797" s="70">
        <v>203</v>
      </c>
      <c r="G1797" s="73">
        <v>1.762</v>
      </c>
    </row>
    <row r="1798" spans="1:7" x14ac:dyDescent="0.25">
      <c r="F1798" s="70">
        <v>203.5</v>
      </c>
      <c r="G1798" s="73">
        <v>1.766</v>
      </c>
    </row>
    <row r="1799" spans="1:7" x14ac:dyDescent="0.25">
      <c r="A1799" s="70">
        <v>9</v>
      </c>
      <c r="B1799" s="71">
        <v>36799</v>
      </c>
      <c r="C1799" s="72">
        <v>73.502533330000006</v>
      </c>
      <c r="D1799" s="72">
        <v>33.506233330000001</v>
      </c>
      <c r="E1799" s="70">
        <v>275</v>
      </c>
      <c r="F1799" s="70">
        <v>1</v>
      </c>
      <c r="G1799" s="73">
        <v>5.8209999999999997</v>
      </c>
    </row>
    <row r="1800" spans="1:7" x14ac:dyDescent="0.25">
      <c r="F1800" s="70">
        <v>2</v>
      </c>
      <c r="G1800" s="73">
        <v>5.8209999999999997</v>
      </c>
    </row>
    <row r="1801" spans="1:7" x14ac:dyDescent="0.25">
      <c r="F1801" s="70">
        <v>3</v>
      </c>
      <c r="G1801" s="73">
        <v>5.8220000000000001</v>
      </c>
    </row>
    <row r="1802" spans="1:7" x14ac:dyDescent="0.25">
      <c r="F1802" s="70">
        <v>4</v>
      </c>
      <c r="G1802" s="73">
        <v>5.8220000000000001</v>
      </c>
    </row>
    <row r="1803" spans="1:7" x14ac:dyDescent="0.25">
      <c r="F1803" s="70">
        <v>5</v>
      </c>
      <c r="G1803" s="73">
        <v>5.8289999999999997</v>
      </c>
    </row>
    <row r="1804" spans="1:7" x14ac:dyDescent="0.25">
      <c r="F1804" s="70">
        <v>6</v>
      </c>
      <c r="G1804" s="73">
        <v>5.8280000000000003</v>
      </c>
    </row>
    <row r="1805" spans="1:7" x14ac:dyDescent="0.25">
      <c r="F1805" s="70">
        <v>7</v>
      </c>
      <c r="G1805" s="73">
        <v>5.8250000000000002</v>
      </c>
    </row>
    <row r="1806" spans="1:7" x14ac:dyDescent="0.25">
      <c r="F1806" s="70">
        <v>8</v>
      </c>
      <c r="G1806" s="73">
        <v>5.8250000000000002</v>
      </c>
    </row>
    <row r="1807" spans="1:7" x14ac:dyDescent="0.25">
      <c r="F1807" s="70">
        <v>9</v>
      </c>
      <c r="G1807" s="73">
        <v>5.8250000000000002</v>
      </c>
    </row>
    <row r="1808" spans="1:7" x14ac:dyDescent="0.25">
      <c r="F1808" s="70">
        <v>10</v>
      </c>
      <c r="G1808" s="73">
        <v>5.8319999999999999</v>
      </c>
    </row>
    <row r="1809" spans="6:7" x14ac:dyDescent="0.25">
      <c r="F1809" s="70">
        <v>11</v>
      </c>
      <c r="G1809" s="73">
        <v>5.8220000000000001</v>
      </c>
    </row>
    <row r="1810" spans="6:7" x14ac:dyDescent="0.25">
      <c r="F1810" s="70">
        <v>12</v>
      </c>
      <c r="G1810" s="73">
        <v>5.8339999999999996</v>
      </c>
    </row>
    <row r="1811" spans="6:7" x14ac:dyDescent="0.25">
      <c r="F1811" s="70">
        <v>13</v>
      </c>
      <c r="G1811" s="73">
        <v>5.82</v>
      </c>
    </row>
    <row r="1812" spans="6:7" x14ac:dyDescent="0.25">
      <c r="F1812" s="70">
        <v>14</v>
      </c>
      <c r="G1812" s="73">
        <v>5.8220000000000001</v>
      </c>
    </row>
    <row r="1813" spans="6:7" x14ac:dyDescent="0.25">
      <c r="F1813" s="70">
        <v>15</v>
      </c>
      <c r="G1813" s="73">
        <v>5.8230000000000004</v>
      </c>
    </row>
    <row r="1814" spans="6:7" x14ac:dyDescent="0.25">
      <c r="F1814" s="70">
        <v>16</v>
      </c>
      <c r="G1814" s="73">
        <v>5.8220000000000001</v>
      </c>
    </row>
    <row r="1815" spans="6:7" x14ac:dyDescent="0.25">
      <c r="F1815" s="70">
        <v>17</v>
      </c>
      <c r="G1815" s="73">
        <v>5.8220000000000001</v>
      </c>
    </row>
    <row r="1816" spans="6:7" x14ac:dyDescent="0.25">
      <c r="F1816" s="70">
        <v>18</v>
      </c>
      <c r="G1816" s="73">
        <v>5.8289999999999997</v>
      </c>
    </row>
    <row r="1817" spans="6:7" x14ac:dyDescent="0.25">
      <c r="F1817" s="70">
        <v>19</v>
      </c>
      <c r="G1817" s="73">
        <v>5.8220000000000001</v>
      </c>
    </row>
    <row r="1818" spans="6:7" x14ac:dyDescent="0.25">
      <c r="F1818" s="70">
        <v>20</v>
      </c>
      <c r="G1818" s="73">
        <v>5.8250000000000002</v>
      </c>
    </row>
    <row r="1819" spans="6:7" x14ac:dyDescent="0.25">
      <c r="F1819" s="70">
        <v>21</v>
      </c>
      <c r="G1819" s="73">
        <v>5.8250000000000002</v>
      </c>
    </row>
    <row r="1820" spans="6:7" x14ac:dyDescent="0.25">
      <c r="F1820" s="70">
        <v>22</v>
      </c>
      <c r="G1820" s="73">
        <v>5.8220000000000001</v>
      </c>
    </row>
    <row r="1821" spans="6:7" x14ac:dyDescent="0.25">
      <c r="F1821" s="70">
        <v>23</v>
      </c>
      <c r="G1821" s="73">
        <v>5.8220000000000001</v>
      </c>
    </row>
    <row r="1822" spans="6:7" x14ac:dyDescent="0.25">
      <c r="F1822" s="70">
        <v>24</v>
      </c>
      <c r="G1822" s="73">
        <v>5.8310000000000004</v>
      </c>
    </row>
    <row r="1823" spans="6:7" x14ac:dyDescent="0.25">
      <c r="F1823" s="70">
        <v>25</v>
      </c>
      <c r="G1823" s="73">
        <v>5.827</v>
      </c>
    </row>
    <row r="1824" spans="6:7" x14ac:dyDescent="0.25">
      <c r="F1824" s="70">
        <v>26</v>
      </c>
      <c r="G1824" s="73">
        <v>5.8259999999999996</v>
      </c>
    </row>
    <row r="1825" spans="6:7" x14ac:dyDescent="0.25">
      <c r="F1825" s="70">
        <v>27</v>
      </c>
      <c r="G1825" s="73">
        <v>5.8230000000000004</v>
      </c>
    </row>
    <row r="1826" spans="6:7" x14ac:dyDescent="0.25">
      <c r="F1826" s="70">
        <v>28</v>
      </c>
      <c r="G1826" s="73">
        <v>5.8390000000000004</v>
      </c>
    </row>
    <row r="1827" spans="6:7" x14ac:dyDescent="0.25">
      <c r="F1827" s="70">
        <v>29</v>
      </c>
      <c r="G1827" s="73">
        <v>5.8230000000000004</v>
      </c>
    </row>
    <row r="1828" spans="6:7" x14ac:dyDescent="0.25">
      <c r="F1828" s="70">
        <v>30</v>
      </c>
      <c r="G1828" s="73">
        <v>5.8239999999999998</v>
      </c>
    </row>
    <row r="1829" spans="6:7" x14ac:dyDescent="0.25">
      <c r="F1829" s="70">
        <v>31</v>
      </c>
      <c r="G1829" s="73">
        <v>5.8239999999999998</v>
      </c>
    </row>
    <row r="1830" spans="6:7" x14ac:dyDescent="0.25">
      <c r="F1830" s="70">
        <v>32</v>
      </c>
      <c r="G1830" s="73">
        <v>5.8250000000000002</v>
      </c>
    </row>
    <row r="1831" spans="6:7" x14ac:dyDescent="0.25">
      <c r="F1831" s="70">
        <v>33</v>
      </c>
      <c r="G1831" s="73">
        <v>5.8239999999999998</v>
      </c>
    </row>
    <row r="1832" spans="6:7" x14ac:dyDescent="0.25">
      <c r="F1832" s="70">
        <v>34</v>
      </c>
      <c r="G1832" s="73">
        <v>5.8289999999999997</v>
      </c>
    </row>
    <row r="1833" spans="6:7" x14ac:dyDescent="0.25">
      <c r="F1833" s="70">
        <v>35</v>
      </c>
      <c r="G1833" s="73">
        <v>5.8259999999999996</v>
      </c>
    </row>
    <row r="1834" spans="6:7" x14ac:dyDescent="0.25">
      <c r="F1834" s="70">
        <v>36</v>
      </c>
      <c r="G1834" s="73">
        <v>5.8380000000000001</v>
      </c>
    </row>
    <row r="1835" spans="6:7" x14ac:dyDescent="0.25">
      <c r="F1835" s="70">
        <v>37</v>
      </c>
      <c r="G1835" s="73">
        <v>5.8280000000000003</v>
      </c>
    </row>
    <row r="1836" spans="6:7" x14ac:dyDescent="0.25">
      <c r="F1836" s="70">
        <v>38</v>
      </c>
      <c r="G1836" s="73">
        <v>5.8330000000000002</v>
      </c>
    </row>
    <row r="1837" spans="6:7" x14ac:dyDescent="0.25">
      <c r="F1837" s="70">
        <v>39</v>
      </c>
      <c r="G1837" s="73">
        <v>5.8250000000000002</v>
      </c>
    </row>
    <row r="1838" spans="6:7" x14ac:dyDescent="0.25">
      <c r="F1838" s="70">
        <v>40</v>
      </c>
      <c r="G1838" s="73">
        <v>5.827</v>
      </c>
    </row>
    <row r="1839" spans="6:7" x14ac:dyDescent="0.25">
      <c r="F1839" s="70">
        <v>41</v>
      </c>
      <c r="G1839" s="73">
        <v>5.8209999999999997</v>
      </c>
    </row>
    <row r="1840" spans="6:7" x14ac:dyDescent="0.25">
      <c r="F1840" s="70">
        <v>42</v>
      </c>
      <c r="G1840" s="73">
        <v>5.8220000000000001</v>
      </c>
    </row>
    <row r="1841" spans="6:7" x14ac:dyDescent="0.25">
      <c r="F1841" s="70">
        <v>43</v>
      </c>
      <c r="G1841" s="73">
        <v>5.8239999999999998</v>
      </c>
    </row>
    <row r="1842" spans="6:7" x14ac:dyDescent="0.25">
      <c r="F1842" s="70">
        <v>44</v>
      </c>
      <c r="G1842" s="73">
        <v>5.8239999999999998</v>
      </c>
    </row>
    <row r="1843" spans="6:7" x14ac:dyDescent="0.25">
      <c r="F1843" s="70">
        <v>45</v>
      </c>
      <c r="G1843" s="73">
        <v>5.8310000000000004</v>
      </c>
    </row>
    <row r="1844" spans="6:7" x14ac:dyDescent="0.25">
      <c r="F1844" s="70">
        <v>46</v>
      </c>
      <c r="G1844" s="73">
        <v>5.8369999999999997</v>
      </c>
    </row>
    <row r="1845" spans="6:7" x14ac:dyDescent="0.25">
      <c r="F1845" s="70">
        <v>47</v>
      </c>
      <c r="G1845" s="73">
        <v>5.8250000000000002</v>
      </c>
    </row>
    <row r="1846" spans="6:7" x14ac:dyDescent="0.25">
      <c r="F1846" s="70">
        <v>48</v>
      </c>
      <c r="G1846" s="73">
        <v>5.8319999999999999</v>
      </c>
    </row>
    <row r="1847" spans="6:7" x14ac:dyDescent="0.25">
      <c r="F1847" s="70">
        <v>49</v>
      </c>
      <c r="G1847" s="73">
        <v>5.8239999999999998</v>
      </c>
    </row>
    <row r="1848" spans="6:7" x14ac:dyDescent="0.25">
      <c r="F1848" s="70">
        <v>50</v>
      </c>
      <c r="G1848" s="73">
        <v>5.8390000000000004</v>
      </c>
    </row>
    <row r="1849" spans="6:7" x14ac:dyDescent="0.25">
      <c r="F1849" s="70">
        <v>51</v>
      </c>
      <c r="G1849" s="73">
        <v>5.8239999999999998</v>
      </c>
    </row>
    <row r="1850" spans="6:7" x14ac:dyDescent="0.25">
      <c r="F1850" s="70">
        <v>52</v>
      </c>
      <c r="G1850" s="73">
        <v>5.8319999999999999</v>
      </c>
    </row>
    <row r="1851" spans="6:7" x14ac:dyDescent="0.25">
      <c r="F1851" s="70">
        <v>53</v>
      </c>
      <c r="G1851" s="73">
        <v>5.8230000000000004</v>
      </c>
    </row>
    <row r="1852" spans="6:7" x14ac:dyDescent="0.25">
      <c r="F1852" s="70">
        <v>54</v>
      </c>
      <c r="G1852" s="73">
        <v>5.8209999999999997</v>
      </c>
    </row>
    <row r="1853" spans="6:7" x14ac:dyDescent="0.25">
      <c r="F1853" s="70">
        <v>55</v>
      </c>
      <c r="G1853" s="73">
        <v>5.8209999999999997</v>
      </c>
    </row>
    <row r="1854" spans="6:7" x14ac:dyDescent="0.25">
      <c r="F1854" s="70">
        <v>56</v>
      </c>
      <c r="G1854" s="73">
        <v>5.8230000000000004</v>
      </c>
    </row>
    <row r="1855" spans="6:7" x14ac:dyDescent="0.25">
      <c r="F1855" s="70">
        <v>57</v>
      </c>
      <c r="G1855" s="73">
        <v>5.8230000000000004</v>
      </c>
    </row>
    <row r="1856" spans="6:7" x14ac:dyDescent="0.25">
      <c r="F1856" s="70">
        <v>58</v>
      </c>
      <c r="G1856" s="73">
        <v>5.8289999999999997</v>
      </c>
    </row>
    <row r="1857" spans="6:7" x14ac:dyDescent="0.25">
      <c r="F1857" s="70">
        <v>59</v>
      </c>
      <c r="G1857" s="73">
        <v>5.8390000000000004</v>
      </c>
    </row>
    <row r="1858" spans="6:7" x14ac:dyDescent="0.25">
      <c r="F1858" s="70">
        <v>60</v>
      </c>
      <c r="G1858" s="73">
        <v>5.8319999999999999</v>
      </c>
    </row>
    <row r="1859" spans="6:7" x14ac:dyDescent="0.25">
      <c r="F1859" s="70">
        <v>61</v>
      </c>
      <c r="G1859" s="73">
        <v>5.82</v>
      </c>
    </row>
    <row r="1860" spans="6:7" x14ac:dyDescent="0.25">
      <c r="F1860" s="70">
        <v>62</v>
      </c>
      <c r="G1860" s="73">
        <v>5.8220000000000001</v>
      </c>
    </row>
    <row r="1861" spans="6:7" x14ac:dyDescent="0.25">
      <c r="F1861" s="70">
        <v>63</v>
      </c>
      <c r="G1861" s="73">
        <v>5.8239999999999998</v>
      </c>
    </row>
    <row r="1862" spans="6:7" x14ac:dyDescent="0.25">
      <c r="F1862" s="70">
        <v>64</v>
      </c>
      <c r="G1862" s="73">
        <v>5.8230000000000004</v>
      </c>
    </row>
    <row r="1863" spans="6:7" x14ac:dyDescent="0.25">
      <c r="F1863" s="70">
        <v>65</v>
      </c>
      <c r="G1863" s="73">
        <v>5.806</v>
      </c>
    </row>
    <row r="1864" spans="6:7" x14ac:dyDescent="0.25">
      <c r="F1864" s="70">
        <v>66</v>
      </c>
      <c r="G1864" s="73">
        <v>5.7510000000000003</v>
      </c>
    </row>
    <row r="1865" spans="6:7" x14ac:dyDescent="0.25">
      <c r="F1865" s="70">
        <v>67</v>
      </c>
      <c r="G1865" s="73">
        <v>5.7270000000000003</v>
      </c>
    </row>
    <row r="1866" spans="6:7" x14ac:dyDescent="0.25">
      <c r="F1866" s="70">
        <v>68</v>
      </c>
      <c r="G1866" s="73">
        <v>5.5830000000000002</v>
      </c>
    </row>
    <row r="1867" spans="6:7" x14ac:dyDescent="0.25">
      <c r="F1867" s="70">
        <v>69</v>
      </c>
      <c r="G1867" s="73">
        <v>5.5780000000000003</v>
      </c>
    </row>
    <row r="1868" spans="6:7" x14ac:dyDescent="0.25">
      <c r="F1868" s="70">
        <v>70</v>
      </c>
      <c r="G1868" s="73">
        <v>5.6059999999999999</v>
      </c>
    </row>
    <row r="1869" spans="6:7" x14ac:dyDescent="0.25">
      <c r="F1869" s="70">
        <v>71</v>
      </c>
      <c r="G1869" s="73">
        <v>5.2290000000000001</v>
      </c>
    </row>
    <row r="1870" spans="6:7" x14ac:dyDescent="0.25">
      <c r="F1870" s="70">
        <v>72</v>
      </c>
      <c r="G1870" s="73">
        <v>5.1349999999999998</v>
      </c>
    </row>
    <row r="1871" spans="6:7" x14ac:dyDescent="0.25">
      <c r="F1871" s="70">
        <v>73</v>
      </c>
      <c r="G1871" s="73">
        <v>5.3920000000000003</v>
      </c>
    </row>
    <row r="1872" spans="6:7" x14ac:dyDescent="0.25">
      <c r="F1872" s="70">
        <v>74</v>
      </c>
      <c r="G1872" s="73">
        <v>5.0990000000000002</v>
      </c>
    </row>
    <row r="1873" spans="6:7" x14ac:dyDescent="0.25">
      <c r="F1873" s="70">
        <v>75</v>
      </c>
      <c r="G1873" s="73">
        <v>5.2190000000000003</v>
      </c>
    </row>
    <row r="1874" spans="6:7" x14ac:dyDescent="0.25">
      <c r="F1874" s="70">
        <v>76</v>
      </c>
      <c r="G1874" s="73">
        <v>4.93</v>
      </c>
    </row>
    <row r="1875" spans="6:7" x14ac:dyDescent="0.25">
      <c r="F1875" s="70">
        <v>77</v>
      </c>
      <c r="G1875" s="73">
        <v>4.7300000000000004</v>
      </c>
    </row>
    <row r="1876" spans="6:7" x14ac:dyDescent="0.25">
      <c r="F1876" s="70">
        <v>78</v>
      </c>
      <c r="G1876" s="73">
        <v>4.82</v>
      </c>
    </row>
    <row r="1877" spans="6:7" x14ac:dyDescent="0.25">
      <c r="F1877" s="70">
        <v>79</v>
      </c>
      <c r="G1877" s="73">
        <v>4.5599999999999996</v>
      </c>
    </row>
    <row r="1878" spans="6:7" x14ac:dyDescent="0.25">
      <c r="F1878" s="70">
        <v>80</v>
      </c>
      <c r="G1878" s="73">
        <v>4.5599999999999996</v>
      </c>
    </row>
    <row r="1879" spans="6:7" x14ac:dyDescent="0.25">
      <c r="F1879" s="70">
        <v>81</v>
      </c>
      <c r="G1879" s="73">
        <v>4.5430000000000001</v>
      </c>
    </row>
    <row r="1880" spans="6:7" x14ac:dyDescent="0.25">
      <c r="F1880" s="70">
        <v>82</v>
      </c>
      <c r="G1880" s="73">
        <v>4.5030000000000001</v>
      </c>
    </row>
    <row r="1881" spans="6:7" x14ac:dyDescent="0.25">
      <c r="F1881" s="70">
        <v>83</v>
      </c>
      <c r="G1881" s="73">
        <v>4.4800000000000004</v>
      </c>
    </row>
    <row r="1882" spans="6:7" x14ac:dyDescent="0.25">
      <c r="F1882" s="70">
        <v>84</v>
      </c>
      <c r="G1882" s="73">
        <v>4.4939999999999998</v>
      </c>
    </row>
    <row r="1883" spans="6:7" x14ac:dyDescent="0.25">
      <c r="F1883" s="70">
        <v>85</v>
      </c>
      <c r="G1883" s="73">
        <v>4.4710000000000001</v>
      </c>
    </row>
    <row r="1884" spans="6:7" x14ac:dyDescent="0.25">
      <c r="F1884" s="70">
        <v>86</v>
      </c>
      <c r="G1884" s="73">
        <v>4.4530000000000003</v>
      </c>
    </row>
    <row r="1885" spans="6:7" x14ac:dyDescent="0.25">
      <c r="F1885" s="70">
        <v>87</v>
      </c>
      <c r="G1885" s="73">
        <v>4.4349999999999996</v>
      </c>
    </row>
    <row r="1886" spans="6:7" x14ac:dyDescent="0.25">
      <c r="F1886" s="70">
        <v>88</v>
      </c>
      <c r="G1886" s="73">
        <v>4.4039999999999999</v>
      </c>
    </row>
    <row r="1887" spans="6:7" x14ac:dyDescent="0.25">
      <c r="F1887" s="70">
        <v>89</v>
      </c>
      <c r="G1887" s="73">
        <v>4.3769999999999998</v>
      </c>
    </row>
    <row r="1888" spans="6:7" x14ac:dyDescent="0.25">
      <c r="F1888" s="70">
        <v>90</v>
      </c>
      <c r="G1888" s="73">
        <v>4.3639999999999999</v>
      </c>
    </row>
    <row r="1889" spans="6:7" x14ac:dyDescent="0.25">
      <c r="F1889" s="70">
        <v>91</v>
      </c>
      <c r="G1889" s="73">
        <v>4.3239999999999998</v>
      </c>
    </row>
    <row r="1890" spans="6:7" x14ac:dyDescent="0.25">
      <c r="F1890" s="70">
        <v>92</v>
      </c>
      <c r="G1890" s="73">
        <v>4.3220000000000001</v>
      </c>
    </row>
    <row r="1891" spans="6:7" x14ac:dyDescent="0.25">
      <c r="F1891" s="70">
        <v>93</v>
      </c>
      <c r="G1891" s="73">
        <v>4.2889999999999997</v>
      </c>
    </row>
    <row r="1892" spans="6:7" x14ac:dyDescent="0.25">
      <c r="F1892" s="70">
        <v>94</v>
      </c>
      <c r="G1892" s="73">
        <v>4.2990000000000004</v>
      </c>
    </row>
    <row r="1893" spans="6:7" x14ac:dyDescent="0.25">
      <c r="F1893" s="70">
        <v>95</v>
      </c>
      <c r="G1893" s="73">
        <v>4.2969999999999997</v>
      </c>
    </row>
    <row r="1894" spans="6:7" x14ac:dyDescent="0.25">
      <c r="F1894" s="70">
        <v>96</v>
      </c>
      <c r="G1894" s="73">
        <v>4.2910000000000004</v>
      </c>
    </row>
    <row r="1895" spans="6:7" x14ac:dyDescent="0.25">
      <c r="F1895" s="70">
        <v>97</v>
      </c>
      <c r="G1895" s="73">
        <v>4.2670000000000003</v>
      </c>
    </row>
    <row r="1896" spans="6:7" x14ac:dyDescent="0.25">
      <c r="F1896" s="70">
        <v>98</v>
      </c>
      <c r="G1896" s="73">
        <v>4.2460000000000004</v>
      </c>
    </row>
    <row r="1897" spans="6:7" x14ac:dyDescent="0.25">
      <c r="F1897" s="70">
        <v>99</v>
      </c>
      <c r="G1897" s="73">
        <v>4.2350000000000003</v>
      </c>
    </row>
    <row r="1898" spans="6:7" x14ac:dyDescent="0.25">
      <c r="F1898" s="70">
        <v>100</v>
      </c>
      <c r="G1898" s="73">
        <v>4.258</v>
      </c>
    </row>
    <row r="1899" spans="6:7" x14ac:dyDescent="0.25">
      <c r="F1899" s="70">
        <v>101</v>
      </c>
      <c r="G1899" s="73">
        <v>4.274</v>
      </c>
    </row>
    <row r="1900" spans="6:7" x14ac:dyDescent="0.25">
      <c r="F1900" s="70">
        <v>102</v>
      </c>
      <c r="G1900" s="73">
        <v>4.2089999999999996</v>
      </c>
    </row>
    <row r="1901" spans="6:7" x14ac:dyDescent="0.25">
      <c r="F1901" s="70">
        <v>103</v>
      </c>
      <c r="G1901" s="73">
        <v>4.2389999999999999</v>
      </c>
    </row>
    <row r="1902" spans="6:7" x14ac:dyDescent="0.25">
      <c r="F1902" s="70">
        <v>104</v>
      </c>
      <c r="G1902" s="73">
        <v>4.1870000000000003</v>
      </c>
    </row>
    <row r="1903" spans="6:7" x14ac:dyDescent="0.25">
      <c r="F1903" s="70">
        <v>105</v>
      </c>
      <c r="G1903" s="73">
        <v>4.1769999999999996</v>
      </c>
    </row>
    <row r="1904" spans="6:7" x14ac:dyDescent="0.25">
      <c r="F1904" s="70">
        <v>106</v>
      </c>
      <c r="G1904" s="73">
        <v>4.2140000000000004</v>
      </c>
    </row>
    <row r="1905" spans="6:7" x14ac:dyDescent="0.25">
      <c r="F1905" s="70">
        <v>107</v>
      </c>
      <c r="G1905" s="73">
        <v>4.1580000000000004</v>
      </c>
    </row>
    <row r="1906" spans="6:7" x14ac:dyDescent="0.25">
      <c r="F1906" s="70">
        <v>108</v>
      </c>
      <c r="G1906" s="73">
        <v>4.141</v>
      </c>
    </row>
    <row r="1907" spans="6:7" x14ac:dyDescent="0.25">
      <c r="F1907" s="70">
        <v>109</v>
      </c>
      <c r="G1907" s="73">
        <v>4.133</v>
      </c>
    </row>
    <row r="1908" spans="6:7" x14ac:dyDescent="0.25">
      <c r="F1908" s="70">
        <v>110</v>
      </c>
      <c r="G1908" s="73">
        <v>4.1189999999999998</v>
      </c>
    </row>
    <row r="1909" spans="6:7" x14ac:dyDescent="0.25">
      <c r="F1909" s="70">
        <v>111</v>
      </c>
      <c r="G1909" s="73">
        <v>4.1139999999999999</v>
      </c>
    </row>
    <row r="1910" spans="6:7" x14ac:dyDescent="0.25">
      <c r="F1910" s="70">
        <v>112</v>
      </c>
      <c r="G1910" s="73">
        <v>4.109</v>
      </c>
    </row>
    <row r="1911" spans="6:7" x14ac:dyDescent="0.25">
      <c r="F1911" s="70">
        <v>113</v>
      </c>
      <c r="G1911" s="73">
        <v>4.1040000000000001</v>
      </c>
    </row>
    <row r="1912" spans="6:7" x14ac:dyDescent="0.25">
      <c r="F1912" s="70">
        <v>114</v>
      </c>
      <c r="G1912" s="73">
        <v>4.0979999999999999</v>
      </c>
    </row>
    <row r="1913" spans="6:7" x14ac:dyDescent="0.25">
      <c r="F1913" s="70">
        <v>115</v>
      </c>
      <c r="G1913" s="73">
        <v>4.0940000000000003</v>
      </c>
    </row>
    <row r="1914" spans="6:7" x14ac:dyDescent="0.25">
      <c r="F1914" s="70">
        <v>116</v>
      </c>
      <c r="G1914" s="73">
        <v>4.0869999999999997</v>
      </c>
    </row>
    <row r="1915" spans="6:7" x14ac:dyDescent="0.25">
      <c r="F1915" s="70">
        <v>117</v>
      </c>
      <c r="G1915" s="73">
        <v>4.0839999999999996</v>
      </c>
    </row>
    <row r="1916" spans="6:7" x14ac:dyDescent="0.25">
      <c r="F1916" s="70">
        <v>118</v>
      </c>
      <c r="G1916" s="73">
        <v>4.0759999999999996</v>
      </c>
    </row>
    <row r="1917" spans="6:7" x14ac:dyDescent="0.25">
      <c r="F1917" s="70">
        <v>119</v>
      </c>
      <c r="G1917" s="73">
        <v>4.0529999999999999</v>
      </c>
    </row>
    <row r="1918" spans="6:7" x14ac:dyDescent="0.25">
      <c r="F1918" s="70">
        <v>120</v>
      </c>
      <c r="G1918" s="73">
        <v>4.0640000000000001</v>
      </c>
    </row>
    <row r="1919" spans="6:7" x14ac:dyDescent="0.25">
      <c r="F1919" s="70">
        <v>121</v>
      </c>
      <c r="G1919" s="73">
        <v>4.0460000000000003</v>
      </c>
    </row>
    <row r="1920" spans="6:7" x14ac:dyDescent="0.25">
      <c r="F1920" s="70">
        <v>122</v>
      </c>
      <c r="G1920" s="73">
        <v>4.0460000000000003</v>
      </c>
    </row>
    <row r="1921" spans="6:7" x14ac:dyDescent="0.25">
      <c r="F1921" s="70">
        <v>123</v>
      </c>
      <c r="G1921" s="73">
        <v>4.0199999999999996</v>
      </c>
    </row>
    <row r="1922" spans="6:7" x14ac:dyDescent="0.25">
      <c r="F1922" s="70">
        <v>124</v>
      </c>
      <c r="G1922" s="73">
        <v>4.0170000000000003</v>
      </c>
    </row>
    <row r="1923" spans="6:7" x14ac:dyDescent="0.25">
      <c r="F1923" s="70">
        <v>125</v>
      </c>
      <c r="G1923" s="73">
        <v>4.0430000000000001</v>
      </c>
    </row>
    <row r="1924" spans="6:7" x14ac:dyDescent="0.25">
      <c r="F1924" s="70">
        <v>126</v>
      </c>
      <c r="G1924" s="73">
        <v>4.008</v>
      </c>
    </row>
    <row r="1925" spans="6:7" x14ac:dyDescent="0.25">
      <c r="F1925" s="70">
        <v>127</v>
      </c>
      <c r="G1925" s="73">
        <v>4.0010000000000003</v>
      </c>
    </row>
    <row r="1926" spans="6:7" x14ac:dyDescent="0.25">
      <c r="F1926" s="70">
        <v>128</v>
      </c>
      <c r="G1926" s="73">
        <v>4.0069999999999997</v>
      </c>
    </row>
    <row r="1927" spans="6:7" x14ac:dyDescent="0.25">
      <c r="F1927" s="70">
        <v>129</v>
      </c>
      <c r="G1927" s="73">
        <v>4.016</v>
      </c>
    </row>
    <row r="1928" spans="6:7" x14ac:dyDescent="0.25">
      <c r="F1928" s="70">
        <v>130</v>
      </c>
      <c r="G1928" s="73">
        <v>3.9729999999999999</v>
      </c>
    </row>
    <row r="1929" spans="6:7" x14ac:dyDescent="0.25">
      <c r="F1929" s="70">
        <v>131</v>
      </c>
      <c r="G1929" s="73">
        <v>3.9670000000000001</v>
      </c>
    </row>
    <row r="1930" spans="6:7" x14ac:dyDescent="0.25">
      <c r="F1930" s="70">
        <v>132</v>
      </c>
      <c r="G1930" s="73">
        <v>3.9630000000000001</v>
      </c>
    </row>
    <row r="1931" spans="6:7" x14ac:dyDescent="0.25">
      <c r="F1931" s="70">
        <v>133</v>
      </c>
      <c r="G1931" s="73">
        <v>3.9590000000000001</v>
      </c>
    </row>
    <row r="1932" spans="6:7" x14ac:dyDescent="0.25">
      <c r="F1932" s="70">
        <v>134</v>
      </c>
      <c r="G1932" s="73">
        <v>3.9489999999999998</v>
      </c>
    </row>
    <row r="1933" spans="6:7" x14ac:dyDescent="0.25">
      <c r="F1933" s="70">
        <v>135</v>
      </c>
      <c r="G1933" s="73">
        <v>3.948</v>
      </c>
    </row>
    <row r="1934" spans="6:7" x14ac:dyDescent="0.25">
      <c r="F1934" s="70">
        <v>136</v>
      </c>
      <c r="G1934" s="73">
        <v>3.944</v>
      </c>
    </row>
    <row r="1935" spans="6:7" x14ac:dyDescent="0.25">
      <c r="F1935" s="70">
        <v>137</v>
      </c>
      <c r="G1935" s="73">
        <v>3.9340000000000002</v>
      </c>
    </row>
    <row r="1936" spans="6:7" x14ac:dyDescent="0.25">
      <c r="F1936" s="70">
        <v>138</v>
      </c>
      <c r="G1936" s="73">
        <v>3.93</v>
      </c>
    </row>
    <row r="1937" spans="6:7" x14ac:dyDescent="0.25">
      <c r="F1937" s="70">
        <v>139</v>
      </c>
      <c r="G1937" s="73">
        <v>3.9209999999999998</v>
      </c>
    </row>
    <row r="1938" spans="6:7" x14ac:dyDescent="0.25">
      <c r="F1938" s="70">
        <v>140</v>
      </c>
      <c r="G1938" s="73">
        <v>3.9089999999999998</v>
      </c>
    </row>
    <row r="1939" spans="6:7" x14ac:dyDescent="0.25">
      <c r="F1939" s="70">
        <v>141</v>
      </c>
      <c r="G1939" s="73">
        <v>3.8969999999999998</v>
      </c>
    </row>
    <row r="1940" spans="6:7" x14ac:dyDescent="0.25">
      <c r="F1940" s="70">
        <v>142</v>
      </c>
      <c r="G1940" s="73">
        <v>3.8940000000000001</v>
      </c>
    </row>
    <row r="1941" spans="6:7" x14ac:dyDescent="0.25">
      <c r="F1941" s="70">
        <v>143</v>
      </c>
      <c r="G1941" s="73">
        <v>3.887</v>
      </c>
    </row>
    <row r="1942" spans="6:7" x14ac:dyDescent="0.25">
      <c r="F1942" s="70">
        <v>144</v>
      </c>
      <c r="G1942" s="73">
        <v>3.85</v>
      </c>
    </row>
    <row r="1943" spans="6:7" x14ac:dyDescent="0.25">
      <c r="F1943" s="70">
        <v>145</v>
      </c>
      <c r="G1943" s="73">
        <v>3.8330000000000002</v>
      </c>
    </row>
    <row r="1944" spans="6:7" x14ac:dyDescent="0.25">
      <c r="F1944" s="70">
        <v>146</v>
      </c>
      <c r="G1944" s="73">
        <v>3.8220000000000001</v>
      </c>
    </row>
    <row r="1945" spans="6:7" x14ac:dyDescent="0.25">
      <c r="F1945" s="70">
        <v>147</v>
      </c>
      <c r="G1945" s="73">
        <v>3.8239999999999998</v>
      </c>
    </row>
    <row r="1946" spans="6:7" x14ac:dyDescent="0.25">
      <c r="F1946" s="70">
        <v>148</v>
      </c>
      <c r="G1946" s="73">
        <v>3.802</v>
      </c>
    </row>
    <row r="1947" spans="6:7" x14ac:dyDescent="0.25">
      <c r="F1947" s="70">
        <v>149</v>
      </c>
      <c r="G1947" s="73">
        <v>3.7909999999999999</v>
      </c>
    </row>
    <row r="1948" spans="6:7" x14ac:dyDescent="0.25">
      <c r="F1948" s="70">
        <v>150</v>
      </c>
      <c r="G1948" s="73">
        <v>3.78</v>
      </c>
    </row>
    <row r="1949" spans="6:7" x14ac:dyDescent="0.25">
      <c r="F1949" s="70">
        <v>151</v>
      </c>
      <c r="G1949" s="73">
        <v>3.7709999999999999</v>
      </c>
    </row>
    <row r="1950" spans="6:7" x14ac:dyDescent="0.25">
      <c r="F1950" s="70">
        <v>152</v>
      </c>
      <c r="G1950" s="73">
        <v>3.766</v>
      </c>
    </row>
    <row r="1951" spans="6:7" x14ac:dyDescent="0.25">
      <c r="F1951" s="70">
        <v>153</v>
      </c>
      <c r="G1951" s="73">
        <v>3.7509999999999999</v>
      </c>
    </row>
    <row r="1952" spans="6:7" x14ac:dyDescent="0.25">
      <c r="F1952" s="70">
        <v>154</v>
      </c>
      <c r="G1952" s="73">
        <v>3.746</v>
      </c>
    </row>
    <row r="1953" spans="6:7" x14ac:dyDescent="0.25">
      <c r="F1953" s="70">
        <v>155</v>
      </c>
      <c r="G1953" s="73">
        <v>3.7429999999999999</v>
      </c>
    </row>
    <row r="1954" spans="6:7" x14ac:dyDescent="0.25">
      <c r="F1954" s="70">
        <v>156</v>
      </c>
      <c r="G1954" s="73">
        <v>3.7330000000000001</v>
      </c>
    </row>
    <row r="1955" spans="6:7" x14ac:dyDescent="0.25">
      <c r="F1955" s="70">
        <v>157</v>
      </c>
      <c r="G1955" s="73">
        <v>3.7330000000000001</v>
      </c>
    </row>
    <row r="1956" spans="6:7" x14ac:dyDescent="0.25">
      <c r="F1956" s="70">
        <v>158</v>
      </c>
      <c r="G1956" s="73">
        <v>3.7120000000000002</v>
      </c>
    </row>
    <row r="1957" spans="6:7" x14ac:dyDescent="0.25">
      <c r="F1957" s="70">
        <v>159</v>
      </c>
      <c r="G1957" s="73">
        <v>3.7120000000000002</v>
      </c>
    </row>
    <row r="1958" spans="6:7" x14ac:dyDescent="0.25">
      <c r="F1958" s="70">
        <v>160</v>
      </c>
      <c r="G1958" s="73">
        <v>3.722</v>
      </c>
    </row>
    <row r="1959" spans="6:7" x14ac:dyDescent="0.25">
      <c r="F1959" s="70">
        <v>161</v>
      </c>
      <c r="G1959" s="73">
        <v>3.7109999999999999</v>
      </c>
    </row>
    <row r="1960" spans="6:7" x14ac:dyDescent="0.25">
      <c r="F1960" s="70">
        <v>162</v>
      </c>
      <c r="G1960" s="73">
        <v>3.698</v>
      </c>
    </row>
    <row r="1961" spans="6:7" x14ac:dyDescent="0.25">
      <c r="F1961" s="70">
        <v>163</v>
      </c>
      <c r="G1961" s="73">
        <v>3.6819999999999999</v>
      </c>
    </row>
    <row r="1962" spans="6:7" x14ac:dyDescent="0.25">
      <c r="F1962" s="70">
        <v>164</v>
      </c>
      <c r="G1962" s="73">
        <v>3.6680000000000001</v>
      </c>
    </row>
    <row r="1963" spans="6:7" x14ac:dyDescent="0.25">
      <c r="F1963" s="70">
        <v>165</v>
      </c>
      <c r="G1963" s="73">
        <v>3.661</v>
      </c>
    </row>
    <row r="1964" spans="6:7" x14ac:dyDescent="0.25">
      <c r="F1964" s="70">
        <v>166</v>
      </c>
      <c r="G1964" s="73">
        <v>3.6709999999999998</v>
      </c>
    </row>
    <row r="1965" spans="6:7" x14ac:dyDescent="0.25">
      <c r="F1965" s="70">
        <v>167</v>
      </c>
      <c r="G1965" s="73">
        <v>3.6579999999999999</v>
      </c>
    </row>
    <row r="1966" spans="6:7" x14ac:dyDescent="0.25">
      <c r="F1966" s="70">
        <v>168</v>
      </c>
      <c r="G1966" s="73">
        <v>3.6549999999999998</v>
      </c>
    </row>
    <row r="1967" spans="6:7" x14ac:dyDescent="0.25">
      <c r="F1967" s="70">
        <v>169</v>
      </c>
      <c r="G1967" s="73">
        <v>3.653</v>
      </c>
    </row>
    <row r="1968" spans="6:7" x14ac:dyDescent="0.25">
      <c r="F1968" s="70">
        <v>170</v>
      </c>
      <c r="G1968" s="73">
        <v>3.6589999999999998</v>
      </c>
    </row>
    <row r="1969" spans="6:7" x14ac:dyDescent="0.25">
      <c r="F1969" s="70">
        <v>171</v>
      </c>
      <c r="G1969" s="73">
        <v>3.673</v>
      </c>
    </row>
    <row r="1970" spans="6:7" x14ac:dyDescent="0.25">
      <c r="F1970" s="70">
        <v>172</v>
      </c>
      <c r="G1970" s="73">
        <v>3.673</v>
      </c>
    </row>
    <row r="1971" spans="6:7" x14ac:dyDescent="0.25">
      <c r="F1971" s="70">
        <v>173</v>
      </c>
      <c r="G1971" s="73">
        <v>3.641</v>
      </c>
    </row>
    <row r="1972" spans="6:7" x14ac:dyDescent="0.25">
      <c r="F1972" s="70">
        <v>174</v>
      </c>
      <c r="G1972" s="73">
        <v>3.641</v>
      </c>
    </row>
    <row r="1973" spans="6:7" x14ac:dyDescent="0.25">
      <c r="F1973" s="70">
        <v>175</v>
      </c>
      <c r="G1973" s="73">
        <v>3.6459999999999999</v>
      </c>
    </row>
    <row r="1974" spans="6:7" x14ac:dyDescent="0.25">
      <c r="F1974" s="70">
        <v>176</v>
      </c>
      <c r="G1974" s="73">
        <v>3.6269999999999998</v>
      </c>
    </row>
    <row r="1975" spans="6:7" x14ac:dyDescent="0.25">
      <c r="F1975" s="70">
        <v>177</v>
      </c>
      <c r="G1975" s="73">
        <v>3.617</v>
      </c>
    </row>
    <row r="1976" spans="6:7" x14ac:dyDescent="0.25">
      <c r="F1976" s="70">
        <v>178</v>
      </c>
      <c r="G1976" s="73">
        <v>3.6120000000000001</v>
      </c>
    </row>
    <row r="1977" spans="6:7" x14ac:dyDescent="0.25">
      <c r="F1977" s="70">
        <v>179</v>
      </c>
      <c r="G1977" s="73">
        <v>3.6019999999999999</v>
      </c>
    </row>
    <row r="1978" spans="6:7" x14ac:dyDescent="0.25">
      <c r="F1978" s="70">
        <v>180</v>
      </c>
      <c r="G1978" s="73">
        <v>3.5840000000000001</v>
      </c>
    </row>
    <row r="1979" spans="6:7" x14ac:dyDescent="0.25">
      <c r="F1979" s="70">
        <v>181</v>
      </c>
      <c r="G1979" s="73">
        <v>3.5710000000000002</v>
      </c>
    </row>
    <row r="1980" spans="6:7" x14ac:dyDescent="0.25">
      <c r="F1980" s="70">
        <v>182</v>
      </c>
      <c r="G1980" s="73">
        <v>3.5939999999999999</v>
      </c>
    </row>
    <row r="1981" spans="6:7" x14ac:dyDescent="0.25">
      <c r="F1981" s="70">
        <v>183</v>
      </c>
      <c r="G1981" s="73">
        <v>3.5489999999999999</v>
      </c>
    </row>
    <row r="1982" spans="6:7" x14ac:dyDescent="0.25">
      <c r="F1982" s="70">
        <v>184</v>
      </c>
      <c r="G1982" s="73">
        <v>3.548</v>
      </c>
    </row>
    <row r="1983" spans="6:7" x14ac:dyDescent="0.25">
      <c r="F1983" s="70">
        <v>185</v>
      </c>
      <c r="G1983" s="73">
        <v>3.5089999999999999</v>
      </c>
    </row>
    <row r="1984" spans="6:7" x14ac:dyDescent="0.25">
      <c r="F1984" s="70">
        <v>186</v>
      </c>
      <c r="G1984" s="73">
        <v>3.4969999999999999</v>
      </c>
    </row>
    <row r="1985" spans="6:7" x14ac:dyDescent="0.25">
      <c r="F1985" s="70">
        <v>187</v>
      </c>
      <c r="G1985" s="73">
        <v>3.4990000000000001</v>
      </c>
    </row>
    <row r="1986" spans="6:7" x14ac:dyDescent="0.25">
      <c r="F1986" s="70">
        <v>188</v>
      </c>
      <c r="G1986" s="73">
        <v>3.4990000000000001</v>
      </c>
    </row>
    <row r="1987" spans="6:7" x14ac:dyDescent="0.25">
      <c r="F1987" s="70">
        <v>189</v>
      </c>
      <c r="G1987" s="73">
        <v>3.4980000000000002</v>
      </c>
    </row>
    <row r="1988" spans="6:7" x14ac:dyDescent="0.25">
      <c r="F1988" s="70">
        <v>190</v>
      </c>
      <c r="G1988" s="73">
        <v>3.476</v>
      </c>
    </row>
    <row r="1989" spans="6:7" x14ac:dyDescent="0.25">
      <c r="F1989" s="70">
        <v>191</v>
      </c>
      <c r="G1989" s="73">
        <v>3.4359999999999999</v>
      </c>
    </row>
    <row r="1990" spans="6:7" x14ac:dyDescent="0.25">
      <c r="F1990" s="70">
        <v>192</v>
      </c>
      <c r="G1990" s="73">
        <v>3.4220000000000002</v>
      </c>
    </row>
    <row r="1991" spans="6:7" x14ac:dyDescent="0.25">
      <c r="F1991" s="70">
        <v>193</v>
      </c>
      <c r="G1991" s="73">
        <v>3.4369999999999998</v>
      </c>
    </row>
    <row r="1992" spans="6:7" x14ac:dyDescent="0.25">
      <c r="F1992" s="70">
        <v>194</v>
      </c>
      <c r="G1992" s="73">
        <v>3.37</v>
      </c>
    </row>
    <row r="1993" spans="6:7" x14ac:dyDescent="0.25">
      <c r="F1993" s="70">
        <v>195</v>
      </c>
      <c r="G1993" s="73">
        <v>3.359</v>
      </c>
    </row>
    <row r="1994" spans="6:7" x14ac:dyDescent="0.25">
      <c r="F1994" s="70">
        <v>196</v>
      </c>
      <c r="G1994" s="73">
        <v>3.3479999999999999</v>
      </c>
    </row>
    <row r="1995" spans="6:7" x14ac:dyDescent="0.25">
      <c r="F1995" s="70">
        <v>197</v>
      </c>
      <c r="G1995" s="73">
        <v>3.34</v>
      </c>
    </row>
    <row r="1996" spans="6:7" x14ac:dyDescent="0.25">
      <c r="F1996" s="70">
        <v>198</v>
      </c>
      <c r="G1996" s="73">
        <v>3.343</v>
      </c>
    </row>
    <row r="1997" spans="6:7" x14ac:dyDescent="0.25">
      <c r="F1997" s="70">
        <v>199</v>
      </c>
      <c r="G1997" s="73">
        <v>3.3279999999999998</v>
      </c>
    </row>
    <row r="1998" spans="6:7" x14ac:dyDescent="0.25">
      <c r="F1998" s="70">
        <v>200</v>
      </c>
      <c r="G1998" s="73">
        <v>3.32</v>
      </c>
    </row>
    <row r="1999" spans="6:7" x14ac:dyDescent="0.25">
      <c r="F1999" s="70">
        <v>201</v>
      </c>
      <c r="G1999" s="73">
        <v>3.3149999999999999</v>
      </c>
    </row>
    <row r="2000" spans="6:7" x14ac:dyDescent="0.25">
      <c r="F2000" s="70">
        <v>202</v>
      </c>
      <c r="G2000" s="73">
        <v>3.2919999999999998</v>
      </c>
    </row>
    <row r="2001" spans="6:7" x14ac:dyDescent="0.25">
      <c r="F2001" s="70">
        <v>203</v>
      </c>
      <c r="G2001" s="73">
        <v>3.3</v>
      </c>
    </row>
    <row r="2002" spans="6:7" x14ac:dyDescent="0.25">
      <c r="F2002" s="70">
        <v>204</v>
      </c>
      <c r="G2002" s="73">
        <v>3.286</v>
      </c>
    </row>
    <row r="2003" spans="6:7" x14ac:dyDescent="0.25">
      <c r="F2003" s="70">
        <v>205</v>
      </c>
      <c r="G2003" s="73">
        <v>3.282</v>
      </c>
    </row>
    <row r="2004" spans="6:7" x14ac:dyDescent="0.25">
      <c r="F2004" s="70">
        <v>206</v>
      </c>
      <c r="G2004" s="73">
        <v>3.2759999999999998</v>
      </c>
    </row>
    <row r="2005" spans="6:7" x14ac:dyDescent="0.25">
      <c r="F2005" s="70">
        <v>207</v>
      </c>
      <c r="G2005" s="73">
        <v>3.2770000000000001</v>
      </c>
    </row>
    <row r="2006" spans="6:7" x14ac:dyDescent="0.25">
      <c r="F2006" s="70">
        <v>208</v>
      </c>
      <c r="G2006" s="73">
        <v>3.2679999999999998</v>
      </c>
    </row>
    <row r="2007" spans="6:7" x14ac:dyDescent="0.25">
      <c r="F2007" s="70">
        <v>209</v>
      </c>
      <c r="G2007" s="73">
        <v>3.2610000000000001</v>
      </c>
    </row>
    <row r="2008" spans="6:7" x14ac:dyDescent="0.25">
      <c r="F2008" s="70">
        <v>210</v>
      </c>
      <c r="G2008" s="73">
        <v>3.24</v>
      </c>
    </row>
    <row r="2009" spans="6:7" x14ac:dyDescent="0.25">
      <c r="F2009" s="70">
        <v>211</v>
      </c>
      <c r="G2009" s="73">
        <v>3.2290000000000001</v>
      </c>
    </row>
    <row r="2010" spans="6:7" x14ac:dyDescent="0.25">
      <c r="F2010" s="70">
        <v>212</v>
      </c>
      <c r="G2010" s="73">
        <v>3.2269999999999999</v>
      </c>
    </row>
    <row r="2011" spans="6:7" x14ac:dyDescent="0.25">
      <c r="F2011" s="70">
        <v>213</v>
      </c>
      <c r="G2011" s="73">
        <v>3.2</v>
      </c>
    </row>
    <row r="2012" spans="6:7" x14ac:dyDescent="0.25">
      <c r="F2012" s="70">
        <v>214</v>
      </c>
      <c r="G2012" s="73">
        <v>3.1779999999999999</v>
      </c>
    </row>
    <row r="2013" spans="6:7" x14ac:dyDescent="0.25">
      <c r="F2013" s="70">
        <v>215</v>
      </c>
      <c r="G2013" s="73">
        <v>3.129</v>
      </c>
    </row>
    <row r="2014" spans="6:7" x14ac:dyDescent="0.25">
      <c r="F2014" s="70">
        <v>216</v>
      </c>
      <c r="G2014" s="73">
        <v>3.0990000000000002</v>
      </c>
    </row>
    <row r="2015" spans="6:7" x14ac:dyDescent="0.25">
      <c r="F2015" s="70">
        <v>217</v>
      </c>
      <c r="G2015" s="73">
        <v>3.0819999999999999</v>
      </c>
    </row>
    <row r="2016" spans="6:7" x14ac:dyDescent="0.25">
      <c r="F2016" s="70">
        <v>218</v>
      </c>
      <c r="G2016" s="73">
        <v>3.0750000000000002</v>
      </c>
    </row>
    <row r="2017" spans="6:7" x14ac:dyDescent="0.25">
      <c r="F2017" s="70">
        <v>219</v>
      </c>
      <c r="G2017" s="73">
        <v>3.0720000000000001</v>
      </c>
    </row>
    <row r="2018" spans="6:7" x14ac:dyDescent="0.25">
      <c r="F2018" s="70">
        <v>220</v>
      </c>
      <c r="G2018" s="73">
        <v>3.07</v>
      </c>
    </row>
    <row r="2019" spans="6:7" x14ac:dyDescent="0.25">
      <c r="F2019" s="70">
        <v>221</v>
      </c>
      <c r="G2019" s="73">
        <v>3.0649999999999999</v>
      </c>
    </row>
    <row r="2020" spans="6:7" x14ac:dyDescent="0.25">
      <c r="F2020" s="70">
        <v>222</v>
      </c>
      <c r="G2020" s="73">
        <v>3.0409999999999999</v>
      </c>
    </row>
    <row r="2021" spans="6:7" x14ac:dyDescent="0.25">
      <c r="F2021" s="70">
        <v>223</v>
      </c>
      <c r="G2021" s="73">
        <v>2.9580000000000002</v>
      </c>
    </row>
    <row r="2022" spans="6:7" x14ac:dyDescent="0.25">
      <c r="F2022" s="70">
        <v>224</v>
      </c>
      <c r="G2022" s="73">
        <v>2.887</v>
      </c>
    </row>
    <row r="2023" spans="6:7" x14ac:dyDescent="0.25">
      <c r="F2023" s="70">
        <v>225</v>
      </c>
      <c r="G2023" s="73">
        <v>2.8610000000000002</v>
      </c>
    </row>
    <row r="2024" spans="6:7" x14ac:dyDescent="0.25">
      <c r="F2024" s="70">
        <v>226</v>
      </c>
      <c r="G2024" s="73">
        <v>2.8570000000000002</v>
      </c>
    </row>
    <row r="2025" spans="6:7" x14ac:dyDescent="0.25">
      <c r="F2025" s="70">
        <v>227</v>
      </c>
      <c r="G2025" s="73">
        <v>2.8290000000000002</v>
      </c>
    </row>
    <row r="2026" spans="6:7" x14ac:dyDescent="0.25">
      <c r="F2026" s="70">
        <v>228</v>
      </c>
      <c r="G2026" s="73">
        <v>2.778</v>
      </c>
    </row>
    <row r="2027" spans="6:7" x14ac:dyDescent="0.25">
      <c r="F2027" s="70">
        <v>229</v>
      </c>
      <c r="G2027" s="73">
        <v>2.774</v>
      </c>
    </row>
    <row r="2028" spans="6:7" x14ac:dyDescent="0.25">
      <c r="F2028" s="70">
        <v>230</v>
      </c>
      <c r="G2028" s="73">
        <v>2.7370000000000001</v>
      </c>
    </row>
    <row r="2029" spans="6:7" x14ac:dyDescent="0.25">
      <c r="F2029" s="70">
        <v>231</v>
      </c>
      <c r="G2029" s="73">
        <v>2.7050000000000001</v>
      </c>
    </row>
    <row r="2030" spans="6:7" x14ac:dyDescent="0.25">
      <c r="F2030" s="70">
        <v>232</v>
      </c>
      <c r="G2030" s="73">
        <v>2.6619999999999999</v>
      </c>
    </row>
    <row r="2031" spans="6:7" x14ac:dyDescent="0.25">
      <c r="F2031" s="70">
        <v>233</v>
      </c>
      <c r="G2031" s="73">
        <v>2.657</v>
      </c>
    </row>
    <row r="2032" spans="6:7" x14ac:dyDescent="0.25">
      <c r="F2032" s="70">
        <v>234</v>
      </c>
      <c r="G2032" s="73">
        <v>2.637</v>
      </c>
    </row>
    <row r="2033" spans="6:7" x14ac:dyDescent="0.25">
      <c r="F2033" s="70">
        <v>235</v>
      </c>
      <c r="G2033" s="73">
        <v>2.617</v>
      </c>
    </row>
    <row r="2034" spans="6:7" x14ac:dyDescent="0.25">
      <c r="F2034" s="70">
        <v>236</v>
      </c>
      <c r="G2034" s="73">
        <v>2.56</v>
      </c>
    </row>
    <row r="2035" spans="6:7" x14ac:dyDescent="0.25">
      <c r="F2035" s="70">
        <v>237</v>
      </c>
      <c r="G2035" s="73">
        <v>2.5230000000000001</v>
      </c>
    </row>
    <row r="2036" spans="6:7" x14ac:dyDescent="0.25">
      <c r="F2036" s="70">
        <v>238</v>
      </c>
      <c r="G2036" s="73">
        <v>2.4649999999999999</v>
      </c>
    </row>
    <row r="2037" spans="6:7" x14ac:dyDescent="0.25">
      <c r="F2037" s="70">
        <v>239</v>
      </c>
      <c r="G2037" s="73">
        <v>2.4390000000000001</v>
      </c>
    </row>
    <row r="2038" spans="6:7" x14ac:dyDescent="0.25">
      <c r="F2038" s="70">
        <v>240</v>
      </c>
      <c r="G2038" s="73">
        <v>2.4260000000000002</v>
      </c>
    </row>
    <row r="2039" spans="6:7" x14ac:dyDescent="0.25">
      <c r="F2039" s="70">
        <v>241</v>
      </c>
      <c r="G2039" s="73">
        <v>2.3759999999999999</v>
      </c>
    </row>
    <row r="2040" spans="6:7" x14ac:dyDescent="0.25">
      <c r="F2040" s="70">
        <v>242</v>
      </c>
      <c r="G2040" s="73">
        <v>2.35</v>
      </c>
    </row>
    <row r="2041" spans="6:7" x14ac:dyDescent="0.25">
      <c r="F2041" s="70">
        <v>243</v>
      </c>
      <c r="G2041" s="73">
        <v>2.34</v>
      </c>
    </row>
    <row r="2042" spans="6:7" x14ac:dyDescent="0.25">
      <c r="F2042" s="70">
        <v>244</v>
      </c>
      <c r="G2042" s="73">
        <v>2.3170000000000002</v>
      </c>
    </row>
    <row r="2043" spans="6:7" x14ac:dyDescent="0.25">
      <c r="F2043" s="70">
        <v>245</v>
      </c>
      <c r="G2043" s="73">
        <v>2.29</v>
      </c>
    </row>
    <row r="2044" spans="6:7" x14ac:dyDescent="0.25">
      <c r="F2044" s="70">
        <v>246</v>
      </c>
      <c r="G2044" s="73">
        <v>2.2610000000000001</v>
      </c>
    </row>
    <row r="2045" spans="6:7" x14ac:dyDescent="0.25">
      <c r="F2045" s="70">
        <v>247</v>
      </c>
      <c r="G2045" s="73">
        <v>2.2280000000000002</v>
      </c>
    </row>
    <row r="2046" spans="6:7" x14ac:dyDescent="0.25">
      <c r="F2046" s="70">
        <v>248</v>
      </c>
      <c r="G2046" s="73">
        <v>2.0779999999999998</v>
      </c>
    </row>
    <row r="2047" spans="6:7" x14ac:dyDescent="0.25">
      <c r="F2047" s="70">
        <v>249</v>
      </c>
      <c r="G2047" s="73">
        <v>2.044</v>
      </c>
    </row>
    <row r="2048" spans="6:7" x14ac:dyDescent="0.25">
      <c r="F2048" s="70">
        <v>250</v>
      </c>
      <c r="G2048" s="73">
        <v>2.0059999999999998</v>
      </c>
    </row>
    <row r="2049" spans="1:7" x14ac:dyDescent="0.25">
      <c r="F2049" s="70">
        <v>251</v>
      </c>
      <c r="G2049" s="73">
        <v>1.9850000000000001</v>
      </c>
    </row>
    <row r="2050" spans="1:7" x14ac:dyDescent="0.25">
      <c r="F2050" s="70">
        <v>252</v>
      </c>
      <c r="G2050" s="73">
        <v>1.95</v>
      </c>
    </row>
    <row r="2051" spans="1:7" x14ac:dyDescent="0.25">
      <c r="F2051" s="70">
        <v>253</v>
      </c>
      <c r="G2051" s="73">
        <v>1.95</v>
      </c>
    </row>
    <row r="2052" spans="1:7" x14ac:dyDescent="0.25">
      <c r="F2052" s="70">
        <v>254</v>
      </c>
      <c r="G2052" s="73">
        <v>1.9390000000000001</v>
      </c>
    </row>
    <row r="2053" spans="1:7" x14ac:dyDescent="0.25">
      <c r="F2053" s="70">
        <v>255</v>
      </c>
      <c r="G2053" s="73">
        <v>1.8939999999999999</v>
      </c>
    </row>
    <row r="2054" spans="1:7" x14ac:dyDescent="0.25">
      <c r="F2054" s="70">
        <v>256</v>
      </c>
      <c r="G2054" s="73">
        <v>1.885</v>
      </c>
    </row>
    <row r="2055" spans="1:7" x14ac:dyDescent="0.25">
      <c r="F2055" s="70">
        <v>257</v>
      </c>
      <c r="G2055" s="73">
        <v>1.8779999999999999</v>
      </c>
    </row>
    <row r="2056" spans="1:7" x14ac:dyDescent="0.25">
      <c r="F2056" s="70">
        <v>258</v>
      </c>
      <c r="G2056" s="73">
        <v>1.877</v>
      </c>
    </row>
    <row r="2057" spans="1:7" x14ac:dyDescent="0.25">
      <c r="F2057" s="70">
        <v>259</v>
      </c>
      <c r="G2057" s="73">
        <v>1.8720000000000001</v>
      </c>
    </row>
    <row r="2058" spans="1:7" x14ac:dyDescent="0.25">
      <c r="F2058" s="70">
        <v>260</v>
      </c>
      <c r="G2058" s="73">
        <v>1.877</v>
      </c>
    </row>
    <row r="2059" spans="1:7" x14ac:dyDescent="0.25">
      <c r="F2059" s="70">
        <v>260.2</v>
      </c>
      <c r="G2059" s="73">
        <v>1.8720000000000001</v>
      </c>
    </row>
    <row r="2060" spans="1:7" x14ac:dyDescent="0.25">
      <c r="A2060" s="70">
        <v>10</v>
      </c>
      <c r="B2060" s="71">
        <v>36799</v>
      </c>
      <c r="C2060" s="72">
        <v>74.002700000000004</v>
      </c>
      <c r="D2060" s="72">
        <v>33.498833329999997</v>
      </c>
      <c r="E2060" s="70">
        <v>315</v>
      </c>
      <c r="F2060" s="70">
        <v>1</v>
      </c>
      <c r="G2060" s="73">
        <v>5.1609999999999996</v>
      </c>
    </row>
    <row r="2061" spans="1:7" x14ac:dyDescent="0.25">
      <c r="F2061" s="70">
        <v>2</v>
      </c>
      <c r="G2061" s="73">
        <v>5.1959999999999997</v>
      </c>
    </row>
    <row r="2062" spans="1:7" x14ac:dyDescent="0.25">
      <c r="F2062" s="70">
        <v>3</v>
      </c>
      <c r="G2062" s="73">
        <v>5.18</v>
      </c>
    </row>
    <row r="2063" spans="1:7" x14ac:dyDescent="0.25">
      <c r="F2063" s="70">
        <v>4</v>
      </c>
      <c r="G2063" s="73">
        <v>5.165</v>
      </c>
    </row>
    <row r="2064" spans="1:7" x14ac:dyDescent="0.25">
      <c r="F2064" s="70">
        <v>5</v>
      </c>
      <c r="G2064" s="73">
        <v>5.1710000000000003</v>
      </c>
    </row>
    <row r="2065" spans="6:7" x14ac:dyDescent="0.25">
      <c r="F2065" s="70">
        <v>6</v>
      </c>
      <c r="G2065" s="73">
        <v>5.1950000000000003</v>
      </c>
    </row>
    <row r="2066" spans="6:7" x14ac:dyDescent="0.25">
      <c r="F2066" s="70">
        <v>7</v>
      </c>
      <c r="G2066" s="73">
        <v>5.1879999999999997</v>
      </c>
    </row>
    <row r="2067" spans="6:7" x14ac:dyDescent="0.25">
      <c r="F2067" s="70">
        <v>8</v>
      </c>
      <c r="G2067" s="73">
        <v>5.1539999999999999</v>
      </c>
    </row>
    <row r="2068" spans="6:7" x14ac:dyDescent="0.25">
      <c r="F2068" s="70">
        <v>9</v>
      </c>
      <c r="G2068" s="73">
        <v>5.1879999999999997</v>
      </c>
    </row>
    <row r="2069" spans="6:7" x14ac:dyDescent="0.25">
      <c r="F2069" s="70">
        <v>10</v>
      </c>
      <c r="G2069" s="73">
        <v>5.1630000000000003</v>
      </c>
    </row>
    <row r="2070" spans="6:7" x14ac:dyDescent="0.25">
      <c r="F2070" s="70">
        <v>11</v>
      </c>
      <c r="G2070" s="73">
        <v>5.1550000000000002</v>
      </c>
    </row>
    <row r="2071" spans="6:7" x14ac:dyDescent="0.25">
      <c r="F2071" s="70">
        <v>12</v>
      </c>
      <c r="G2071" s="73">
        <v>5.1539999999999999</v>
      </c>
    </row>
    <row r="2072" spans="6:7" x14ac:dyDescent="0.25">
      <c r="F2072" s="70">
        <v>13</v>
      </c>
      <c r="G2072" s="73">
        <v>5.1550000000000002</v>
      </c>
    </row>
    <row r="2073" spans="6:7" x14ac:dyDescent="0.25">
      <c r="F2073" s="70">
        <v>14</v>
      </c>
      <c r="G2073" s="73">
        <v>5.1539999999999999</v>
      </c>
    </row>
    <row r="2074" spans="6:7" x14ac:dyDescent="0.25">
      <c r="F2074" s="70">
        <v>15</v>
      </c>
      <c r="G2074" s="73">
        <v>5.1769999999999996</v>
      </c>
    </row>
    <row r="2075" spans="6:7" x14ac:dyDescent="0.25">
      <c r="F2075" s="70">
        <v>16</v>
      </c>
      <c r="G2075" s="73">
        <v>5.17</v>
      </c>
    </row>
    <row r="2076" spans="6:7" x14ac:dyDescent="0.25">
      <c r="F2076" s="70">
        <v>17</v>
      </c>
      <c r="G2076" s="73">
        <v>5.181</v>
      </c>
    </row>
    <row r="2077" spans="6:7" x14ac:dyDescent="0.25">
      <c r="F2077" s="70">
        <v>18</v>
      </c>
      <c r="G2077" s="73">
        <v>5.1559999999999997</v>
      </c>
    </row>
    <row r="2078" spans="6:7" x14ac:dyDescent="0.25">
      <c r="F2078" s="70">
        <v>19</v>
      </c>
      <c r="G2078" s="73">
        <v>5.1550000000000002</v>
      </c>
    </row>
    <row r="2079" spans="6:7" x14ac:dyDescent="0.25">
      <c r="F2079" s="70">
        <v>20</v>
      </c>
      <c r="G2079" s="73">
        <v>5.1840000000000002</v>
      </c>
    </row>
    <row r="2080" spans="6:7" x14ac:dyDescent="0.25">
      <c r="F2080" s="70">
        <v>21</v>
      </c>
      <c r="G2080" s="73">
        <v>5.1559999999999997</v>
      </c>
    </row>
    <row r="2081" spans="6:7" x14ac:dyDescent="0.25">
      <c r="F2081" s="70">
        <v>22</v>
      </c>
      <c r="G2081" s="73">
        <v>5.157</v>
      </c>
    </row>
    <row r="2082" spans="6:7" x14ac:dyDescent="0.25">
      <c r="F2082" s="70">
        <v>23</v>
      </c>
      <c r="G2082" s="73">
        <v>5.181</v>
      </c>
    </row>
    <row r="2083" spans="6:7" x14ac:dyDescent="0.25">
      <c r="F2083" s="70">
        <v>24</v>
      </c>
      <c r="G2083" s="73">
        <v>5.1559999999999997</v>
      </c>
    </row>
    <row r="2084" spans="6:7" x14ac:dyDescent="0.25">
      <c r="F2084" s="70">
        <v>25</v>
      </c>
      <c r="G2084" s="73">
        <v>5.1669999999999998</v>
      </c>
    </row>
    <row r="2085" spans="6:7" x14ac:dyDescent="0.25">
      <c r="F2085" s="70">
        <v>26</v>
      </c>
      <c r="G2085" s="73">
        <v>5.157</v>
      </c>
    </row>
    <row r="2086" spans="6:7" x14ac:dyDescent="0.25">
      <c r="F2086" s="70">
        <v>27</v>
      </c>
      <c r="G2086" s="73">
        <v>5.157</v>
      </c>
    </row>
    <row r="2087" spans="6:7" x14ac:dyDescent="0.25">
      <c r="F2087" s="70">
        <v>28</v>
      </c>
      <c r="G2087" s="73">
        <v>5.157</v>
      </c>
    </row>
    <row r="2088" spans="6:7" x14ac:dyDescent="0.25">
      <c r="F2088" s="70">
        <v>29</v>
      </c>
      <c r="G2088" s="73">
        <v>5.1559999999999997</v>
      </c>
    </row>
    <row r="2089" spans="6:7" x14ac:dyDescent="0.25">
      <c r="F2089" s="70">
        <v>30</v>
      </c>
      <c r="G2089" s="73">
        <v>5.1840000000000002</v>
      </c>
    </row>
    <row r="2090" spans="6:7" x14ac:dyDescent="0.25">
      <c r="F2090" s="70">
        <v>31</v>
      </c>
      <c r="G2090" s="73">
        <v>5.157</v>
      </c>
    </row>
    <row r="2091" spans="6:7" x14ac:dyDescent="0.25">
      <c r="F2091" s="70">
        <v>32</v>
      </c>
      <c r="G2091" s="73">
        <v>5.1760000000000002</v>
      </c>
    </row>
    <row r="2092" spans="6:7" x14ac:dyDescent="0.25">
      <c r="F2092" s="70">
        <v>33</v>
      </c>
      <c r="G2092" s="73">
        <v>5.1559999999999997</v>
      </c>
    </row>
    <row r="2093" spans="6:7" x14ac:dyDescent="0.25">
      <c r="F2093" s="70">
        <v>34</v>
      </c>
      <c r="G2093" s="73">
        <v>5.157</v>
      </c>
    </row>
    <row r="2094" spans="6:7" x14ac:dyDescent="0.25">
      <c r="F2094" s="70">
        <v>35</v>
      </c>
      <c r="G2094" s="73">
        <v>5.1589999999999998</v>
      </c>
    </row>
    <row r="2095" spans="6:7" x14ac:dyDescent="0.25">
      <c r="F2095" s="70">
        <v>36</v>
      </c>
      <c r="G2095" s="73">
        <v>5.157</v>
      </c>
    </row>
    <row r="2096" spans="6:7" x14ac:dyDescent="0.25">
      <c r="F2096" s="70">
        <v>37</v>
      </c>
      <c r="G2096" s="73">
        <v>5.1559999999999997</v>
      </c>
    </row>
    <row r="2097" spans="6:7" x14ac:dyDescent="0.25">
      <c r="F2097" s="70">
        <v>38</v>
      </c>
      <c r="G2097" s="73">
        <v>5.1559999999999997</v>
      </c>
    </row>
    <row r="2098" spans="6:7" x14ac:dyDescent="0.25">
      <c r="F2098" s="70">
        <v>39</v>
      </c>
      <c r="G2098" s="73">
        <v>5.1559999999999997</v>
      </c>
    </row>
    <row r="2099" spans="6:7" x14ac:dyDescent="0.25">
      <c r="F2099" s="70">
        <v>40</v>
      </c>
      <c r="G2099" s="73">
        <v>5.1559999999999997</v>
      </c>
    </row>
    <row r="2100" spans="6:7" x14ac:dyDescent="0.25">
      <c r="F2100" s="70">
        <v>41</v>
      </c>
      <c r="G2100" s="73">
        <v>5.1660000000000004</v>
      </c>
    </row>
    <row r="2101" spans="6:7" x14ac:dyDescent="0.25">
      <c r="F2101" s="70">
        <v>42</v>
      </c>
      <c r="G2101" s="73">
        <v>5.16</v>
      </c>
    </row>
    <row r="2102" spans="6:7" x14ac:dyDescent="0.25">
      <c r="F2102" s="70">
        <v>43</v>
      </c>
      <c r="G2102" s="73">
        <v>5.1619999999999999</v>
      </c>
    </row>
    <row r="2103" spans="6:7" x14ac:dyDescent="0.25">
      <c r="F2103" s="70">
        <v>44</v>
      </c>
      <c r="G2103" s="73">
        <v>5.1609999999999996</v>
      </c>
    </row>
    <row r="2104" spans="6:7" x14ac:dyDescent="0.25">
      <c r="F2104" s="70">
        <v>45</v>
      </c>
      <c r="G2104" s="73">
        <v>5.1619999999999999</v>
      </c>
    </row>
    <row r="2105" spans="6:7" x14ac:dyDescent="0.25">
      <c r="F2105" s="70">
        <v>46</v>
      </c>
      <c r="G2105" s="73">
        <v>5.16</v>
      </c>
    </row>
    <row r="2106" spans="6:7" x14ac:dyDescent="0.25">
      <c r="F2106" s="70">
        <v>47</v>
      </c>
      <c r="G2106" s="73">
        <v>5.1580000000000004</v>
      </c>
    </row>
    <row r="2107" spans="6:7" x14ac:dyDescent="0.25">
      <c r="F2107" s="70">
        <v>48</v>
      </c>
      <c r="G2107" s="73">
        <v>5.1580000000000004</v>
      </c>
    </row>
    <row r="2108" spans="6:7" x14ac:dyDescent="0.25">
      <c r="F2108" s="70">
        <v>49</v>
      </c>
      <c r="G2108" s="73">
        <v>5.1609999999999996</v>
      </c>
    </row>
    <row r="2109" spans="6:7" x14ac:dyDescent="0.25">
      <c r="F2109" s="70">
        <v>50</v>
      </c>
      <c r="G2109" s="73">
        <v>5.1559999999999997</v>
      </c>
    </row>
    <row r="2110" spans="6:7" x14ac:dyDescent="0.25">
      <c r="F2110" s="70">
        <v>51</v>
      </c>
      <c r="G2110" s="73">
        <v>5.16</v>
      </c>
    </row>
    <row r="2111" spans="6:7" x14ac:dyDescent="0.25">
      <c r="F2111" s="70">
        <v>52</v>
      </c>
      <c r="G2111" s="73">
        <v>5.1619999999999999</v>
      </c>
    </row>
    <row r="2112" spans="6:7" x14ac:dyDescent="0.25">
      <c r="F2112" s="70">
        <v>53</v>
      </c>
      <c r="G2112" s="73">
        <v>5.157</v>
      </c>
    </row>
    <row r="2113" spans="6:7" x14ac:dyDescent="0.25">
      <c r="F2113" s="70">
        <v>54</v>
      </c>
      <c r="G2113" s="73">
        <v>5.0940000000000003</v>
      </c>
    </row>
    <row r="2114" spans="6:7" x14ac:dyDescent="0.25">
      <c r="F2114" s="70">
        <v>55</v>
      </c>
      <c r="G2114" s="73">
        <v>5.157</v>
      </c>
    </row>
    <row r="2115" spans="6:7" x14ac:dyDescent="0.25">
      <c r="F2115" s="70">
        <v>56</v>
      </c>
      <c r="G2115" s="73">
        <v>5.0519999999999996</v>
      </c>
    </row>
    <row r="2116" spans="6:7" x14ac:dyDescent="0.25">
      <c r="F2116" s="70">
        <v>57</v>
      </c>
      <c r="G2116" s="73">
        <v>5.1550000000000002</v>
      </c>
    </row>
    <row r="2117" spans="6:7" x14ac:dyDescent="0.25">
      <c r="F2117" s="70">
        <v>58</v>
      </c>
      <c r="G2117" s="73">
        <v>5.149</v>
      </c>
    </row>
    <row r="2118" spans="6:7" x14ac:dyDescent="0.25">
      <c r="F2118" s="70">
        <v>59</v>
      </c>
      <c r="G2118" s="73">
        <v>5.1459999999999999</v>
      </c>
    </row>
    <row r="2119" spans="6:7" x14ac:dyDescent="0.25">
      <c r="F2119" s="70">
        <v>60</v>
      </c>
      <c r="G2119" s="73">
        <v>5.1310000000000002</v>
      </c>
    </row>
    <row r="2120" spans="6:7" x14ac:dyDescent="0.25">
      <c r="F2120" s="70">
        <v>61</v>
      </c>
      <c r="G2120" s="73">
        <v>5.1189999999999998</v>
      </c>
    </row>
    <row r="2121" spans="6:7" x14ac:dyDescent="0.25">
      <c r="F2121" s="70">
        <v>62</v>
      </c>
      <c r="G2121" s="73">
        <v>5.1139999999999999</v>
      </c>
    </row>
    <row r="2122" spans="6:7" x14ac:dyDescent="0.25">
      <c r="F2122" s="70">
        <v>63</v>
      </c>
      <c r="G2122" s="73">
        <v>5.0919999999999996</v>
      </c>
    </row>
    <row r="2123" spans="6:7" x14ac:dyDescent="0.25">
      <c r="F2123" s="70">
        <v>64</v>
      </c>
      <c r="G2123" s="73">
        <v>5.0919999999999996</v>
      </c>
    </row>
    <row r="2124" spans="6:7" x14ac:dyDescent="0.25">
      <c r="F2124" s="70">
        <v>65</v>
      </c>
      <c r="G2124" s="73">
        <v>5.0819999999999999</v>
      </c>
    </row>
    <row r="2125" spans="6:7" x14ac:dyDescent="0.25">
      <c r="F2125" s="70">
        <v>66</v>
      </c>
      <c r="G2125" s="73">
        <v>5.0570000000000004</v>
      </c>
    </row>
    <row r="2126" spans="6:7" x14ac:dyDescent="0.25">
      <c r="F2126" s="70">
        <v>67</v>
      </c>
      <c r="G2126" s="73">
        <v>5.032</v>
      </c>
    </row>
    <row r="2127" spans="6:7" x14ac:dyDescent="0.25">
      <c r="F2127" s="70">
        <v>68</v>
      </c>
      <c r="G2127" s="73">
        <v>4.9989999999999997</v>
      </c>
    </row>
    <row r="2128" spans="6:7" x14ac:dyDescent="0.25">
      <c r="F2128" s="70">
        <v>69</v>
      </c>
      <c r="G2128" s="73">
        <v>4.992</v>
      </c>
    </row>
    <row r="2129" spans="6:7" x14ac:dyDescent="0.25">
      <c r="F2129" s="70">
        <v>70</v>
      </c>
      <c r="G2129" s="73">
        <v>5.0030000000000001</v>
      </c>
    </row>
    <row r="2130" spans="6:7" x14ac:dyDescent="0.25">
      <c r="F2130" s="70">
        <v>71</v>
      </c>
      <c r="G2130" s="73">
        <v>5.0069999999999997</v>
      </c>
    </row>
    <row r="2131" spans="6:7" x14ac:dyDescent="0.25">
      <c r="F2131" s="70">
        <v>72</v>
      </c>
      <c r="G2131" s="73">
        <v>5.0049999999999999</v>
      </c>
    </row>
    <row r="2132" spans="6:7" x14ac:dyDescent="0.25">
      <c r="F2132" s="70">
        <v>73</v>
      </c>
      <c r="G2132" s="73">
        <v>5.0030000000000001</v>
      </c>
    </row>
    <row r="2133" spans="6:7" x14ac:dyDescent="0.25">
      <c r="F2133" s="70">
        <v>74</v>
      </c>
      <c r="G2133" s="73">
        <v>5.0010000000000003</v>
      </c>
    </row>
    <row r="2134" spans="6:7" x14ac:dyDescent="0.25">
      <c r="F2134" s="70">
        <v>75</v>
      </c>
      <c r="G2134" s="73">
        <v>4.9980000000000002</v>
      </c>
    </row>
    <row r="2135" spans="6:7" x14ac:dyDescent="0.25">
      <c r="F2135" s="70">
        <v>76</v>
      </c>
      <c r="G2135" s="73">
        <v>4.992</v>
      </c>
    </row>
    <row r="2136" spans="6:7" x14ac:dyDescent="0.25">
      <c r="F2136" s="70">
        <v>77</v>
      </c>
      <c r="G2136" s="73">
        <v>4.992</v>
      </c>
    </row>
    <row r="2137" spans="6:7" x14ac:dyDescent="0.25">
      <c r="F2137" s="70">
        <v>78</v>
      </c>
      <c r="G2137" s="73">
        <v>4.9859999999999998</v>
      </c>
    </row>
    <row r="2138" spans="6:7" x14ac:dyDescent="0.25">
      <c r="F2138" s="70">
        <v>79</v>
      </c>
      <c r="G2138" s="73">
        <v>4.99</v>
      </c>
    </row>
    <row r="2139" spans="6:7" x14ac:dyDescent="0.25">
      <c r="F2139" s="70">
        <v>80</v>
      </c>
      <c r="G2139" s="73">
        <v>4.9740000000000002</v>
      </c>
    </row>
    <row r="2140" spans="6:7" x14ac:dyDescent="0.25">
      <c r="F2140" s="70">
        <v>81</v>
      </c>
      <c r="G2140" s="73">
        <v>4.9710000000000001</v>
      </c>
    </row>
    <row r="2141" spans="6:7" x14ac:dyDescent="0.25">
      <c r="F2141" s="70">
        <v>82</v>
      </c>
      <c r="G2141" s="73">
        <v>4.9710000000000001</v>
      </c>
    </row>
    <row r="2142" spans="6:7" x14ac:dyDescent="0.25">
      <c r="F2142" s="70">
        <v>83</v>
      </c>
      <c r="G2142" s="73">
        <v>4.9649999999999999</v>
      </c>
    </row>
    <row r="2143" spans="6:7" x14ac:dyDescent="0.25">
      <c r="F2143" s="70">
        <v>84</v>
      </c>
      <c r="G2143" s="73">
        <v>4.9370000000000003</v>
      </c>
    </row>
    <row r="2144" spans="6:7" x14ac:dyDescent="0.25">
      <c r="F2144" s="70">
        <v>85</v>
      </c>
      <c r="G2144" s="73">
        <v>4.9329999999999998</v>
      </c>
    </row>
    <row r="2145" spans="6:7" x14ac:dyDescent="0.25">
      <c r="F2145" s="70">
        <v>86</v>
      </c>
      <c r="G2145" s="73">
        <v>4.9080000000000004</v>
      </c>
    </row>
    <row r="2146" spans="6:7" x14ac:dyDescent="0.25">
      <c r="F2146" s="70">
        <v>87</v>
      </c>
      <c r="G2146" s="73">
        <v>4.9180000000000001</v>
      </c>
    </row>
    <row r="2147" spans="6:7" x14ac:dyDescent="0.25">
      <c r="F2147" s="70">
        <v>88</v>
      </c>
      <c r="G2147" s="73">
        <v>4.9210000000000003</v>
      </c>
    </row>
    <row r="2148" spans="6:7" x14ac:dyDescent="0.25">
      <c r="F2148" s="70">
        <v>89</v>
      </c>
      <c r="G2148" s="73">
        <v>4.9420000000000002</v>
      </c>
    </row>
    <row r="2149" spans="6:7" x14ac:dyDescent="0.25">
      <c r="F2149" s="70">
        <v>90</v>
      </c>
      <c r="G2149" s="73">
        <v>4.8529999999999998</v>
      </c>
    </row>
    <row r="2150" spans="6:7" x14ac:dyDescent="0.25">
      <c r="F2150" s="70">
        <v>91</v>
      </c>
      <c r="G2150" s="73">
        <v>4.9640000000000004</v>
      </c>
    </row>
    <row r="2151" spans="6:7" x14ac:dyDescent="0.25">
      <c r="F2151" s="70">
        <v>92</v>
      </c>
      <c r="G2151" s="73">
        <v>4.8819999999999997</v>
      </c>
    </row>
    <row r="2152" spans="6:7" x14ac:dyDescent="0.25">
      <c r="F2152" s="70">
        <v>93</v>
      </c>
      <c r="G2152" s="73">
        <v>4.8239999999999998</v>
      </c>
    </row>
    <row r="2153" spans="6:7" x14ac:dyDescent="0.25">
      <c r="F2153" s="70">
        <v>94</v>
      </c>
      <c r="G2153" s="73">
        <v>4.82</v>
      </c>
    </row>
    <row r="2154" spans="6:7" x14ac:dyDescent="0.25">
      <c r="F2154" s="70">
        <v>95</v>
      </c>
      <c r="G2154" s="73">
        <v>4.782</v>
      </c>
    </row>
    <row r="2155" spans="6:7" x14ac:dyDescent="0.25">
      <c r="F2155" s="70">
        <v>96</v>
      </c>
      <c r="G2155" s="73">
        <v>4.7629999999999999</v>
      </c>
    </row>
    <row r="2156" spans="6:7" x14ac:dyDescent="0.25">
      <c r="F2156" s="70">
        <v>97</v>
      </c>
      <c r="G2156" s="73">
        <v>4.7370000000000001</v>
      </c>
    </row>
    <row r="2157" spans="6:7" x14ac:dyDescent="0.25">
      <c r="F2157" s="70">
        <v>98</v>
      </c>
      <c r="G2157" s="73">
        <v>4.7469999999999999</v>
      </c>
    </row>
    <row r="2158" spans="6:7" x14ac:dyDescent="0.25">
      <c r="F2158" s="70">
        <v>99</v>
      </c>
      <c r="G2158" s="73">
        <v>4.7450000000000001</v>
      </c>
    </row>
    <row r="2159" spans="6:7" x14ac:dyDescent="0.25">
      <c r="F2159" s="70">
        <v>100</v>
      </c>
      <c r="G2159" s="73">
        <v>4.7469999999999999</v>
      </c>
    </row>
    <row r="2160" spans="6:7" x14ac:dyDescent="0.25">
      <c r="F2160" s="70">
        <v>101</v>
      </c>
      <c r="G2160" s="73">
        <v>4.6779999999999999</v>
      </c>
    </row>
    <row r="2161" spans="6:7" x14ac:dyDescent="0.25">
      <c r="F2161" s="70">
        <v>102</v>
      </c>
      <c r="G2161" s="73">
        <v>4.6440000000000001</v>
      </c>
    </row>
    <row r="2162" spans="6:7" x14ac:dyDescent="0.25">
      <c r="F2162" s="70">
        <v>103</v>
      </c>
      <c r="G2162" s="73">
        <v>4.577</v>
      </c>
    </row>
    <row r="2163" spans="6:7" x14ac:dyDescent="0.25">
      <c r="F2163" s="70">
        <v>104</v>
      </c>
      <c r="G2163" s="73">
        <v>4.5709999999999997</v>
      </c>
    </row>
    <row r="2164" spans="6:7" x14ac:dyDescent="0.25">
      <c r="F2164" s="70">
        <v>105</v>
      </c>
      <c r="G2164" s="73">
        <v>4.569</v>
      </c>
    </row>
    <row r="2165" spans="6:7" x14ac:dyDescent="0.25">
      <c r="F2165" s="70">
        <v>106</v>
      </c>
      <c r="G2165" s="73">
        <v>4.508</v>
      </c>
    </row>
    <row r="2166" spans="6:7" x14ac:dyDescent="0.25">
      <c r="F2166" s="70">
        <v>107</v>
      </c>
      <c r="G2166" s="73">
        <v>4.5540000000000003</v>
      </c>
    </row>
    <row r="2167" spans="6:7" x14ac:dyDescent="0.25">
      <c r="F2167" s="70">
        <v>108</v>
      </c>
      <c r="G2167" s="73">
        <v>4.5259999999999998</v>
      </c>
    </row>
    <row r="2168" spans="6:7" x14ac:dyDescent="0.25">
      <c r="F2168" s="70">
        <v>109</v>
      </c>
      <c r="G2168" s="73">
        <v>4.4800000000000004</v>
      </c>
    </row>
    <row r="2169" spans="6:7" x14ac:dyDescent="0.25">
      <c r="F2169" s="70">
        <v>110</v>
      </c>
      <c r="G2169" s="73">
        <v>4.4390000000000001</v>
      </c>
    </row>
    <row r="2170" spans="6:7" x14ac:dyDescent="0.25">
      <c r="F2170" s="70">
        <v>111</v>
      </c>
      <c r="G2170" s="73">
        <v>4.4290000000000003</v>
      </c>
    </row>
    <row r="2171" spans="6:7" x14ac:dyDescent="0.25">
      <c r="F2171" s="70">
        <v>112</v>
      </c>
      <c r="G2171" s="73">
        <v>4.4029999999999996</v>
      </c>
    </row>
    <row r="2172" spans="6:7" x14ac:dyDescent="0.25">
      <c r="F2172" s="70">
        <v>113</v>
      </c>
      <c r="G2172" s="73">
        <v>4.4349999999999996</v>
      </c>
    </row>
    <row r="2173" spans="6:7" x14ac:dyDescent="0.25">
      <c r="F2173" s="70">
        <v>114</v>
      </c>
      <c r="G2173" s="73">
        <v>4.4219999999999997</v>
      </c>
    </row>
    <row r="2174" spans="6:7" x14ac:dyDescent="0.25">
      <c r="F2174" s="70">
        <v>115</v>
      </c>
      <c r="G2174" s="73">
        <v>4.38</v>
      </c>
    </row>
    <row r="2175" spans="6:7" x14ac:dyDescent="0.25">
      <c r="F2175" s="70">
        <v>116</v>
      </c>
      <c r="G2175" s="73">
        <v>4.3780000000000001</v>
      </c>
    </row>
    <row r="2176" spans="6:7" x14ac:dyDescent="0.25">
      <c r="F2176" s="70">
        <v>117</v>
      </c>
      <c r="G2176" s="73">
        <v>4.3789999999999996</v>
      </c>
    </row>
    <row r="2177" spans="6:7" x14ac:dyDescent="0.25">
      <c r="F2177" s="70">
        <v>118</v>
      </c>
      <c r="G2177" s="73">
        <v>4.3760000000000003</v>
      </c>
    </row>
    <row r="2178" spans="6:7" x14ac:dyDescent="0.25">
      <c r="F2178" s="70">
        <v>119</v>
      </c>
      <c r="G2178" s="73">
        <v>4.3760000000000003</v>
      </c>
    </row>
    <row r="2179" spans="6:7" x14ac:dyDescent="0.25">
      <c r="F2179" s="70">
        <v>120</v>
      </c>
      <c r="G2179" s="73">
        <v>4.375</v>
      </c>
    </row>
    <row r="2180" spans="6:7" x14ac:dyDescent="0.25">
      <c r="F2180" s="70">
        <v>121</v>
      </c>
      <c r="G2180" s="73">
        <v>4.3739999999999997</v>
      </c>
    </row>
    <row r="2181" spans="6:7" x14ac:dyDescent="0.25">
      <c r="F2181" s="70">
        <v>122</v>
      </c>
      <c r="G2181" s="73">
        <v>4.3680000000000003</v>
      </c>
    </row>
    <row r="2182" spans="6:7" x14ac:dyDescent="0.25">
      <c r="F2182" s="70">
        <v>123</v>
      </c>
      <c r="G2182" s="73">
        <v>4.3499999999999996</v>
      </c>
    </row>
    <row r="2183" spans="6:7" x14ac:dyDescent="0.25">
      <c r="F2183" s="70">
        <v>124</v>
      </c>
      <c r="G2183" s="73">
        <v>4.3289999999999997</v>
      </c>
    </row>
    <row r="2184" spans="6:7" x14ac:dyDescent="0.25">
      <c r="F2184" s="70">
        <v>125</v>
      </c>
      <c r="G2184" s="73">
        <v>4.3259999999999996</v>
      </c>
    </row>
    <row r="2185" spans="6:7" x14ac:dyDescent="0.25">
      <c r="F2185" s="70">
        <v>126</v>
      </c>
      <c r="G2185" s="73">
        <v>4.3159999999999998</v>
      </c>
    </row>
    <row r="2186" spans="6:7" x14ac:dyDescent="0.25">
      <c r="F2186" s="70">
        <v>127</v>
      </c>
      <c r="G2186" s="73">
        <v>4.33</v>
      </c>
    </row>
    <row r="2187" spans="6:7" x14ac:dyDescent="0.25">
      <c r="F2187" s="70">
        <v>128</v>
      </c>
      <c r="G2187" s="73">
        <v>4.3170000000000002</v>
      </c>
    </row>
    <row r="2188" spans="6:7" x14ac:dyDescent="0.25">
      <c r="F2188" s="70">
        <v>129</v>
      </c>
      <c r="G2188" s="73">
        <v>4.258</v>
      </c>
    </row>
    <row r="2189" spans="6:7" x14ac:dyDescent="0.25">
      <c r="F2189" s="70">
        <v>130</v>
      </c>
      <c r="G2189" s="73">
        <v>4.2530000000000001</v>
      </c>
    </row>
    <row r="2190" spans="6:7" x14ac:dyDescent="0.25">
      <c r="F2190" s="70">
        <v>131</v>
      </c>
      <c r="G2190" s="73">
        <v>4.24</v>
      </c>
    </row>
    <row r="2191" spans="6:7" x14ac:dyDescent="0.25">
      <c r="F2191" s="70">
        <v>132</v>
      </c>
      <c r="G2191" s="73">
        <v>4.2729999999999997</v>
      </c>
    </row>
    <row r="2192" spans="6:7" x14ac:dyDescent="0.25">
      <c r="F2192" s="70">
        <v>133</v>
      </c>
      <c r="G2192" s="73">
        <v>4.2300000000000004</v>
      </c>
    </row>
    <row r="2193" spans="6:7" x14ac:dyDescent="0.25">
      <c r="F2193" s="70">
        <v>134</v>
      </c>
      <c r="G2193" s="73">
        <v>4.2300000000000004</v>
      </c>
    </row>
    <row r="2194" spans="6:7" x14ac:dyDescent="0.25">
      <c r="F2194" s="70">
        <v>135</v>
      </c>
      <c r="G2194" s="73">
        <v>4.2279999999999998</v>
      </c>
    </row>
    <row r="2195" spans="6:7" x14ac:dyDescent="0.25">
      <c r="F2195" s="70">
        <v>136</v>
      </c>
      <c r="G2195" s="73">
        <v>4.2380000000000004</v>
      </c>
    </row>
    <row r="2196" spans="6:7" x14ac:dyDescent="0.25">
      <c r="F2196" s="70">
        <v>137</v>
      </c>
      <c r="G2196" s="73">
        <v>4.2270000000000003</v>
      </c>
    </row>
    <row r="2197" spans="6:7" x14ac:dyDescent="0.25">
      <c r="F2197" s="70">
        <v>138</v>
      </c>
      <c r="G2197" s="73">
        <v>4.2229999999999999</v>
      </c>
    </row>
    <row r="2198" spans="6:7" x14ac:dyDescent="0.25">
      <c r="F2198" s="70">
        <v>139</v>
      </c>
      <c r="G2198" s="73">
        <v>4.2220000000000004</v>
      </c>
    </row>
    <row r="2199" spans="6:7" x14ac:dyDescent="0.25">
      <c r="F2199" s="70">
        <v>140</v>
      </c>
      <c r="G2199" s="73">
        <v>4.2169999999999996</v>
      </c>
    </row>
    <row r="2200" spans="6:7" x14ac:dyDescent="0.25">
      <c r="F2200" s="70">
        <v>141</v>
      </c>
      <c r="G2200" s="73">
        <v>4.2149999999999999</v>
      </c>
    </row>
    <row r="2201" spans="6:7" x14ac:dyDescent="0.25">
      <c r="F2201" s="70">
        <v>142</v>
      </c>
      <c r="G2201" s="73">
        <v>4.21</v>
      </c>
    </row>
    <row r="2202" spans="6:7" x14ac:dyDescent="0.25">
      <c r="F2202" s="70">
        <v>143</v>
      </c>
      <c r="G2202" s="73">
        <v>4.1660000000000004</v>
      </c>
    </row>
    <row r="2203" spans="6:7" x14ac:dyDescent="0.25">
      <c r="F2203" s="70">
        <v>144</v>
      </c>
      <c r="G2203" s="73">
        <v>4.1870000000000003</v>
      </c>
    </row>
    <row r="2204" spans="6:7" x14ac:dyDescent="0.25">
      <c r="F2204" s="70">
        <v>145</v>
      </c>
      <c r="G2204" s="73">
        <v>4.1509999999999998</v>
      </c>
    </row>
    <row r="2205" spans="6:7" x14ac:dyDescent="0.25">
      <c r="F2205" s="70">
        <v>146</v>
      </c>
      <c r="G2205" s="73">
        <v>4.149</v>
      </c>
    </row>
    <row r="2206" spans="6:7" x14ac:dyDescent="0.25">
      <c r="F2206" s="70">
        <v>147</v>
      </c>
      <c r="G2206" s="73">
        <v>4.1269999999999998</v>
      </c>
    </row>
    <row r="2207" spans="6:7" x14ac:dyDescent="0.25">
      <c r="F2207" s="70">
        <v>148</v>
      </c>
      <c r="G2207" s="73">
        <v>4.12</v>
      </c>
    </row>
    <row r="2208" spans="6:7" x14ac:dyDescent="0.25">
      <c r="F2208" s="70">
        <v>149</v>
      </c>
      <c r="G2208" s="73">
        <v>4.1040000000000001</v>
      </c>
    </row>
    <row r="2209" spans="6:7" x14ac:dyDescent="0.25">
      <c r="F2209" s="70">
        <v>150</v>
      </c>
      <c r="G2209" s="73">
        <v>4.0880000000000001</v>
      </c>
    </row>
    <row r="2210" spans="6:7" x14ac:dyDescent="0.25">
      <c r="F2210" s="70">
        <v>151</v>
      </c>
      <c r="G2210" s="73">
        <v>4.077</v>
      </c>
    </row>
    <row r="2211" spans="6:7" x14ac:dyDescent="0.25">
      <c r="F2211" s="70">
        <v>152</v>
      </c>
      <c r="G2211" s="73">
        <v>4.07</v>
      </c>
    </row>
    <row r="2212" spans="6:7" x14ac:dyDescent="0.25">
      <c r="F2212" s="70">
        <v>153</v>
      </c>
      <c r="G2212" s="73">
        <v>4.0599999999999996</v>
      </c>
    </row>
    <row r="2213" spans="6:7" x14ac:dyDescent="0.25">
      <c r="F2213" s="70">
        <v>154</v>
      </c>
      <c r="G2213" s="73">
        <v>4.0439999999999996</v>
      </c>
    </row>
    <row r="2214" spans="6:7" x14ac:dyDescent="0.25">
      <c r="F2214" s="70">
        <v>155</v>
      </c>
      <c r="G2214" s="73">
        <v>4.0129999999999999</v>
      </c>
    </row>
    <row r="2215" spans="6:7" x14ac:dyDescent="0.25">
      <c r="F2215" s="70">
        <v>156</v>
      </c>
      <c r="G2215" s="73">
        <v>3.9710000000000001</v>
      </c>
    </row>
    <row r="2216" spans="6:7" x14ac:dyDescent="0.25">
      <c r="F2216" s="70">
        <v>157</v>
      </c>
      <c r="G2216" s="73">
        <v>3.9769999999999999</v>
      </c>
    </row>
    <row r="2217" spans="6:7" x14ac:dyDescent="0.25">
      <c r="F2217" s="70">
        <v>158</v>
      </c>
      <c r="G2217" s="73">
        <v>3.9580000000000002</v>
      </c>
    </row>
    <row r="2218" spans="6:7" x14ac:dyDescent="0.25">
      <c r="F2218" s="70">
        <v>159</v>
      </c>
      <c r="G2218" s="73">
        <v>3.964</v>
      </c>
    </row>
    <row r="2219" spans="6:7" x14ac:dyDescent="0.25">
      <c r="F2219" s="70">
        <v>160</v>
      </c>
      <c r="G2219" s="73">
        <v>3.964</v>
      </c>
    </row>
    <row r="2220" spans="6:7" x14ac:dyDescent="0.25">
      <c r="F2220" s="70">
        <v>161</v>
      </c>
      <c r="G2220" s="73">
        <v>3.9430000000000001</v>
      </c>
    </row>
    <row r="2221" spans="6:7" x14ac:dyDescent="0.25">
      <c r="F2221" s="70">
        <v>162</v>
      </c>
      <c r="G2221" s="73">
        <v>3.9260000000000002</v>
      </c>
    </row>
    <row r="2222" spans="6:7" x14ac:dyDescent="0.25">
      <c r="F2222" s="70">
        <v>163</v>
      </c>
      <c r="G2222" s="73">
        <v>3.931</v>
      </c>
    </row>
    <row r="2223" spans="6:7" x14ac:dyDescent="0.25">
      <c r="F2223" s="70">
        <v>164</v>
      </c>
      <c r="G2223" s="73">
        <v>3.9239999999999999</v>
      </c>
    </row>
    <row r="2224" spans="6:7" x14ac:dyDescent="0.25">
      <c r="F2224" s="70">
        <v>165</v>
      </c>
      <c r="G2224" s="73">
        <v>3.8940000000000001</v>
      </c>
    </row>
    <row r="2225" spans="6:7" x14ac:dyDescent="0.25">
      <c r="F2225" s="70">
        <v>166</v>
      </c>
      <c r="G2225" s="73">
        <v>3.8530000000000002</v>
      </c>
    </row>
    <row r="2226" spans="6:7" x14ac:dyDescent="0.25">
      <c r="F2226" s="70">
        <v>167</v>
      </c>
      <c r="G2226" s="73">
        <v>3.8490000000000002</v>
      </c>
    </row>
    <row r="2227" spans="6:7" x14ac:dyDescent="0.25">
      <c r="F2227" s="70">
        <v>168</v>
      </c>
      <c r="G2227" s="73">
        <v>3.8490000000000002</v>
      </c>
    </row>
    <row r="2228" spans="6:7" x14ac:dyDescent="0.25">
      <c r="F2228" s="70">
        <v>169</v>
      </c>
      <c r="G2228" s="73">
        <v>3.8380000000000001</v>
      </c>
    </row>
    <row r="2229" spans="6:7" x14ac:dyDescent="0.25">
      <c r="F2229" s="70">
        <v>170</v>
      </c>
      <c r="G2229" s="73">
        <v>3.8370000000000002</v>
      </c>
    </row>
    <row r="2230" spans="6:7" x14ac:dyDescent="0.25">
      <c r="F2230" s="70">
        <v>171</v>
      </c>
      <c r="G2230" s="73">
        <v>3.8370000000000002</v>
      </c>
    </row>
    <row r="2231" spans="6:7" x14ac:dyDescent="0.25">
      <c r="F2231" s="70">
        <v>172</v>
      </c>
      <c r="G2231" s="73">
        <v>3.8069999999999999</v>
      </c>
    </row>
    <row r="2232" spans="6:7" x14ac:dyDescent="0.25">
      <c r="F2232" s="70">
        <v>173</v>
      </c>
      <c r="G2232" s="73">
        <v>3.8330000000000002</v>
      </c>
    </row>
    <row r="2233" spans="6:7" x14ac:dyDescent="0.25">
      <c r="F2233" s="70">
        <v>174</v>
      </c>
      <c r="G2233" s="73">
        <v>3.7949999999999999</v>
      </c>
    </row>
    <row r="2234" spans="6:7" x14ac:dyDescent="0.25">
      <c r="F2234" s="70">
        <v>175</v>
      </c>
      <c r="G2234" s="73">
        <v>3.8180000000000001</v>
      </c>
    </row>
    <row r="2235" spans="6:7" x14ac:dyDescent="0.25">
      <c r="F2235" s="70">
        <v>176</v>
      </c>
      <c r="G2235" s="73">
        <v>3.77</v>
      </c>
    </row>
    <row r="2236" spans="6:7" x14ac:dyDescent="0.25">
      <c r="F2236" s="70">
        <v>177</v>
      </c>
      <c r="G2236" s="73">
        <v>3.7330000000000001</v>
      </c>
    </row>
    <row r="2237" spans="6:7" x14ac:dyDescent="0.25">
      <c r="F2237" s="70">
        <v>178</v>
      </c>
      <c r="G2237" s="73">
        <v>3.722</v>
      </c>
    </row>
    <row r="2238" spans="6:7" x14ac:dyDescent="0.25">
      <c r="F2238" s="70">
        <v>179</v>
      </c>
      <c r="G2238" s="73">
        <v>3.7210000000000001</v>
      </c>
    </row>
    <row r="2239" spans="6:7" x14ac:dyDescent="0.25">
      <c r="F2239" s="70">
        <v>180</v>
      </c>
      <c r="G2239" s="73">
        <v>3.7189999999999999</v>
      </c>
    </row>
    <row r="2240" spans="6:7" x14ac:dyDescent="0.25">
      <c r="F2240" s="70">
        <v>181</v>
      </c>
      <c r="G2240" s="73">
        <v>3.6890000000000001</v>
      </c>
    </row>
    <row r="2241" spans="6:7" x14ac:dyDescent="0.25">
      <c r="F2241" s="70">
        <v>182</v>
      </c>
      <c r="G2241" s="73">
        <v>3.6970000000000001</v>
      </c>
    </row>
    <row r="2242" spans="6:7" x14ac:dyDescent="0.25">
      <c r="F2242" s="70">
        <v>183</v>
      </c>
      <c r="G2242" s="73">
        <v>3.69</v>
      </c>
    </row>
    <row r="2243" spans="6:7" x14ac:dyDescent="0.25">
      <c r="F2243" s="70">
        <v>184</v>
      </c>
      <c r="G2243" s="73">
        <v>3.702</v>
      </c>
    </row>
    <row r="2244" spans="6:7" x14ac:dyDescent="0.25">
      <c r="F2244" s="70">
        <v>185</v>
      </c>
      <c r="G2244" s="73">
        <v>3.6869999999999998</v>
      </c>
    </row>
    <row r="2245" spans="6:7" x14ac:dyDescent="0.25">
      <c r="F2245" s="70">
        <v>186</v>
      </c>
      <c r="G2245" s="73">
        <v>3.6829999999999998</v>
      </c>
    </row>
    <row r="2246" spans="6:7" x14ac:dyDescent="0.25">
      <c r="F2246" s="70">
        <v>187</v>
      </c>
      <c r="G2246" s="73">
        <v>3.6760000000000002</v>
      </c>
    </row>
    <row r="2247" spans="6:7" x14ac:dyDescent="0.25">
      <c r="F2247" s="70">
        <v>188</v>
      </c>
      <c r="G2247" s="73">
        <v>3.6720000000000002</v>
      </c>
    </row>
    <row r="2248" spans="6:7" x14ac:dyDescent="0.25">
      <c r="F2248" s="70">
        <v>189</v>
      </c>
      <c r="G2248" s="73">
        <v>3.6669999999999998</v>
      </c>
    </row>
    <row r="2249" spans="6:7" x14ac:dyDescent="0.25">
      <c r="F2249" s="70">
        <v>190</v>
      </c>
      <c r="G2249" s="73">
        <v>3.6579999999999999</v>
      </c>
    </row>
    <row r="2250" spans="6:7" x14ac:dyDescent="0.25">
      <c r="F2250" s="70">
        <v>191</v>
      </c>
      <c r="G2250" s="73">
        <v>3.6139999999999999</v>
      </c>
    </row>
    <row r="2251" spans="6:7" x14ac:dyDescent="0.25">
      <c r="F2251" s="70">
        <v>192</v>
      </c>
      <c r="G2251" s="73">
        <v>3.6080000000000001</v>
      </c>
    </row>
    <row r="2252" spans="6:7" x14ac:dyDescent="0.25">
      <c r="F2252" s="70">
        <v>193</v>
      </c>
      <c r="G2252" s="73">
        <v>3.601</v>
      </c>
    </row>
    <row r="2253" spans="6:7" x14ac:dyDescent="0.25">
      <c r="F2253" s="70">
        <v>194</v>
      </c>
      <c r="G2253" s="73">
        <v>3.593</v>
      </c>
    </row>
    <row r="2254" spans="6:7" x14ac:dyDescent="0.25">
      <c r="F2254" s="70">
        <v>195</v>
      </c>
      <c r="G2254" s="73">
        <v>3.585</v>
      </c>
    </row>
    <row r="2255" spans="6:7" x14ac:dyDescent="0.25">
      <c r="F2255" s="70">
        <v>196</v>
      </c>
      <c r="G2255" s="73">
        <v>3.57</v>
      </c>
    </row>
    <row r="2256" spans="6:7" x14ac:dyDescent="0.25">
      <c r="F2256" s="70">
        <v>197</v>
      </c>
      <c r="G2256" s="73">
        <v>3.5619999999999998</v>
      </c>
    </row>
    <row r="2257" spans="6:7" x14ac:dyDescent="0.25">
      <c r="F2257" s="70">
        <v>198</v>
      </c>
      <c r="G2257" s="73">
        <v>3.5459999999999998</v>
      </c>
    </row>
    <row r="2258" spans="6:7" x14ac:dyDescent="0.25">
      <c r="F2258" s="70">
        <v>199</v>
      </c>
      <c r="G2258" s="73">
        <v>3.54</v>
      </c>
    </row>
    <row r="2259" spans="6:7" x14ac:dyDescent="0.25">
      <c r="F2259" s="70">
        <v>200</v>
      </c>
      <c r="G2259" s="73">
        <v>3.5430000000000001</v>
      </c>
    </row>
    <row r="2260" spans="6:7" x14ac:dyDescent="0.25">
      <c r="F2260" s="70">
        <v>201</v>
      </c>
      <c r="G2260" s="73">
        <v>3.4990000000000001</v>
      </c>
    </row>
    <row r="2261" spans="6:7" x14ac:dyDescent="0.25">
      <c r="F2261" s="70">
        <v>202</v>
      </c>
      <c r="G2261" s="73">
        <v>3.4969999999999999</v>
      </c>
    </row>
    <row r="2262" spans="6:7" x14ac:dyDescent="0.25">
      <c r="F2262" s="70">
        <v>203</v>
      </c>
      <c r="G2262" s="73">
        <v>3.4870000000000001</v>
      </c>
    </row>
    <row r="2263" spans="6:7" x14ac:dyDescent="0.25">
      <c r="F2263" s="70">
        <v>204</v>
      </c>
      <c r="G2263" s="73">
        <v>3.5150000000000001</v>
      </c>
    </row>
    <row r="2264" spans="6:7" x14ac:dyDescent="0.25">
      <c r="F2264" s="70">
        <v>205</v>
      </c>
      <c r="G2264" s="73">
        <v>3.419</v>
      </c>
    </row>
    <row r="2265" spans="6:7" x14ac:dyDescent="0.25">
      <c r="F2265" s="70">
        <v>206</v>
      </c>
      <c r="G2265" s="73">
        <v>3.3610000000000002</v>
      </c>
    </row>
    <row r="2266" spans="6:7" x14ac:dyDescent="0.25">
      <c r="F2266" s="70">
        <v>207</v>
      </c>
      <c r="G2266" s="73">
        <v>3.3610000000000002</v>
      </c>
    </row>
    <row r="2267" spans="6:7" x14ac:dyDescent="0.25">
      <c r="F2267" s="70">
        <v>208</v>
      </c>
      <c r="G2267" s="73">
        <v>3.387</v>
      </c>
    </row>
    <row r="2268" spans="6:7" x14ac:dyDescent="0.25">
      <c r="F2268" s="70">
        <v>209</v>
      </c>
      <c r="G2268" s="73">
        <v>3.3210000000000002</v>
      </c>
    </row>
    <row r="2269" spans="6:7" x14ac:dyDescent="0.25">
      <c r="F2269" s="70">
        <v>210</v>
      </c>
      <c r="G2269" s="73">
        <v>3.3069999999999999</v>
      </c>
    </row>
    <row r="2270" spans="6:7" x14ac:dyDescent="0.25">
      <c r="F2270" s="70">
        <v>211</v>
      </c>
      <c r="G2270" s="73">
        <v>3.282</v>
      </c>
    </row>
    <row r="2271" spans="6:7" x14ac:dyDescent="0.25">
      <c r="F2271" s="70">
        <v>212</v>
      </c>
      <c r="G2271" s="73">
        <v>3.2610000000000001</v>
      </c>
    </row>
    <row r="2272" spans="6:7" x14ac:dyDescent="0.25">
      <c r="F2272" s="70">
        <v>213</v>
      </c>
      <c r="G2272" s="73">
        <v>3.2509999999999999</v>
      </c>
    </row>
    <row r="2273" spans="6:7" x14ac:dyDescent="0.25">
      <c r="F2273" s="70">
        <v>214</v>
      </c>
      <c r="G2273" s="73">
        <v>3.2709999999999999</v>
      </c>
    </row>
    <row r="2274" spans="6:7" x14ac:dyDescent="0.25">
      <c r="F2274" s="70">
        <v>215</v>
      </c>
      <c r="G2274" s="73">
        <v>3.2320000000000002</v>
      </c>
    </row>
    <row r="2275" spans="6:7" x14ac:dyDescent="0.25">
      <c r="F2275" s="70">
        <v>216</v>
      </c>
      <c r="G2275" s="73">
        <v>3.2149999999999999</v>
      </c>
    </row>
    <row r="2276" spans="6:7" x14ac:dyDescent="0.25">
      <c r="F2276" s="70">
        <v>217</v>
      </c>
      <c r="G2276" s="73">
        <v>3.2810000000000001</v>
      </c>
    </row>
    <row r="2277" spans="6:7" x14ac:dyDescent="0.25">
      <c r="F2277" s="70">
        <v>218</v>
      </c>
      <c r="G2277" s="73">
        <v>3.2050000000000001</v>
      </c>
    </row>
    <row r="2278" spans="6:7" x14ac:dyDescent="0.25">
      <c r="F2278" s="70">
        <v>219</v>
      </c>
      <c r="G2278" s="73">
        <v>3.1669999999999998</v>
      </c>
    </row>
    <row r="2279" spans="6:7" x14ac:dyDescent="0.25">
      <c r="F2279" s="70">
        <v>220</v>
      </c>
      <c r="G2279" s="73">
        <v>3.1560000000000001</v>
      </c>
    </row>
    <row r="2280" spans="6:7" x14ac:dyDescent="0.25">
      <c r="F2280" s="70">
        <v>221</v>
      </c>
      <c r="G2280" s="73">
        <v>3.15</v>
      </c>
    </row>
    <row r="2281" spans="6:7" x14ac:dyDescent="0.25">
      <c r="F2281" s="70">
        <v>222</v>
      </c>
      <c r="G2281" s="73">
        <v>3.1419999999999999</v>
      </c>
    </row>
    <row r="2282" spans="6:7" x14ac:dyDescent="0.25">
      <c r="F2282" s="70">
        <v>223</v>
      </c>
      <c r="G2282" s="73">
        <v>3.1360000000000001</v>
      </c>
    </row>
    <row r="2283" spans="6:7" x14ac:dyDescent="0.25">
      <c r="F2283" s="70">
        <v>224</v>
      </c>
      <c r="G2283" s="73">
        <v>3.1179999999999999</v>
      </c>
    </row>
    <row r="2284" spans="6:7" x14ac:dyDescent="0.25">
      <c r="F2284" s="70">
        <v>225</v>
      </c>
      <c r="G2284" s="73">
        <v>3.109</v>
      </c>
    </row>
    <row r="2285" spans="6:7" x14ac:dyDescent="0.25">
      <c r="F2285" s="70">
        <v>226</v>
      </c>
      <c r="G2285" s="73">
        <v>3.08</v>
      </c>
    </row>
    <row r="2286" spans="6:7" x14ac:dyDescent="0.25">
      <c r="F2286" s="70">
        <v>227</v>
      </c>
      <c r="G2286" s="73">
        <v>3.0670000000000002</v>
      </c>
    </row>
    <row r="2287" spans="6:7" x14ac:dyDescent="0.25">
      <c r="F2287" s="70">
        <v>228</v>
      </c>
      <c r="G2287" s="73">
        <v>3.056</v>
      </c>
    </row>
    <row r="2288" spans="6:7" x14ac:dyDescent="0.25">
      <c r="F2288" s="70">
        <v>229</v>
      </c>
      <c r="G2288" s="73">
        <v>3.0379999999999998</v>
      </c>
    </row>
    <row r="2289" spans="6:7" x14ac:dyDescent="0.25">
      <c r="F2289" s="70">
        <v>230</v>
      </c>
      <c r="G2289" s="73">
        <v>2.93</v>
      </c>
    </row>
    <row r="2290" spans="6:7" x14ac:dyDescent="0.25">
      <c r="F2290" s="70">
        <v>231</v>
      </c>
      <c r="G2290" s="73">
        <v>3.0070000000000001</v>
      </c>
    </row>
    <row r="2291" spans="6:7" x14ac:dyDescent="0.25">
      <c r="F2291" s="70">
        <v>232</v>
      </c>
      <c r="G2291" s="73">
        <v>2.8660000000000001</v>
      </c>
    </row>
    <row r="2292" spans="6:7" x14ac:dyDescent="0.25">
      <c r="F2292" s="70">
        <v>233</v>
      </c>
      <c r="G2292" s="73">
        <v>2.8439999999999999</v>
      </c>
    </row>
    <row r="2293" spans="6:7" x14ac:dyDescent="0.25">
      <c r="F2293" s="70">
        <v>234</v>
      </c>
      <c r="G2293" s="73">
        <v>2.8570000000000002</v>
      </c>
    </row>
    <row r="2294" spans="6:7" x14ac:dyDescent="0.25">
      <c r="F2294" s="70">
        <v>235</v>
      </c>
      <c r="G2294" s="73">
        <v>2.81</v>
      </c>
    </row>
    <row r="2295" spans="6:7" x14ac:dyDescent="0.25">
      <c r="F2295" s="70">
        <v>236</v>
      </c>
      <c r="G2295" s="73">
        <v>2.7549999999999999</v>
      </c>
    </row>
    <row r="2296" spans="6:7" x14ac:dyDescent="0.25">
      <c r="F2296" s="70">
        <v>237</v>
      </c>
      <c r="G2296" s="73">
        <v>2.7349999999999999</v>
      </c>
    </row>
    <row r="2297" spans="6:7" x14ac:dyDescent="0.25">
      <c r="F2297" s="70">
        <v>238</v>
      </c>
      <c r="G2297" s="73">
        <v>2.6589999999999998</v>
      </c>
    </row>
    <row r="2298" spans="6:7" x14ac:dyDescent="0.25">
      <c r="F2298" s="70">
        <v>239</v>
      </c>
      <c r="G2298" s="73">
        <v>2.7250000000000001</v>
      </c>
    </row>
    <row r="2299" spans="6:7" x14ac:dyDescent="0.25">
      <c r="F2299" s="70">
        <v>240</v>
      </c>
      <c r="G2299" s="73">
        <v>2.5920000000000001</v>
      </c>
    </row>
    <row r="2300" spans="6:7" x14ac:dyDescent="0.25">
      <c r="F2300" s="70">
        <v>241</v>
      </c>
      <c r="G2300" s="73">
        <v>2.5910000000000002</v>
      </c>
    </row>
    <row r="2301" spans="6:7" x14ac:dyDescent="0.25">
      <c r="F2301" s="70">
        <v>242</v>
      </c>
      <c r="G2301" s="73">
        <v>2.544</v>
      </c>
    </row>
    <row r="2302" spans="6:7" x14ac:dyDescent="0.25">
      <c r="F2302" s="70">
        <v>243</v>
      </c>
      <c r="G2302" s="73">
        <v>2.52</v>
      </c>
    </row>
    <row r="2303" spans="6:7" x14ac:dyDescent="0.25">
      <c r="F2303" s="70">
        <v>244</v>
      </c>
      <c r="G2303" s="73">
        <v>2.5</v>
      </c>
    </row>
    <row r="2304" spans="6:7" x14ac:dyDescent="0.25">
      <c r="F2304" s="70">
        <v>245</v>
      </c>
      <c r="G2304" s="73">
        <v>2.4660000000000002</v>
      </c>
    </row>
    <row r="2305" spans="6:7" x14ac:dyDescent="0.25">
      <c r="F2305" s="70">
        <v>246</v>
      </c>
      <c r="G2305" s="73">
        <v>2.4009999999999998</v>
      </c>
    </row>
    <row r="2306" spans="6:7" x14ac:dyDescent="0.25">
      <c r="F2306" s="70">
        <v>247</v>
      </c>
      <c r="G2306" s="73">
        <v>2.3780000000000001</v>
      </c>
    </row>
    <row r="2307" spans="6:7" x14ac:dyDescent="0.25">
      <c r="F2307" s="70">
        <v>248</v>
      </c>
      <c r="G2307" s="73">
        <v>2.3650000000000002</v>
      </c>
    </row>
    <row r="2308" spans="6:7" x14ac:dyDescent="0.25">
      <c r="F2308" s="70">
        <v>249</v>
      </c>
      <c r="G2308" s="73">
        <v>2.2650000000000001</v>
      </c>
    </row>
    <row r="2309" spans="6:7" x14ac:dyDescent="0.25">
      <c r="F2309" s="70">
        <v>250</v>
      </c>
      <c r="G2309" s="73">
        <v>2.294</v>
      </c>
    </row>
    <row r="2310" spans="6:7" x14ac:dyDescent="0.25">
      <c r="F2310" s="70">
        <v>251</v>
      </c>
      <c r="G2310" s="73">
        <v>2.2440000000000002</v>
      </c>
    </row>
    <row r="2311" spans="6:7" x14ac:dyDescent="0.25">
      <c r="F2311" s="70">
        <v>252</v>
      </c>
      <c r="G2311" s="73">
        <v>2.2599999999999998</v>
      </c>
    </row>
    <row r="2312" spans="6:7" x14ac:dyDescent="0.25">
      <c r="F2312" s="70">
        <v>253</v>
      </c>
      <c r="G2312" s="73">
        <v>2.2549999999999999</v>
      </c>
    </row>
    <row r="2313" spans="6:7" x14ac:dyDescent="0.25">
      <c r="F2313" s="70">
        <v>254</v>
      </c>
      <c r="G2313" s="73">
        <v>2.2410000000000001</v>
      </c>
    </row>
    <row r="2314" spans="6:7" x14ac:dyDescent="0.25">
      <c r="F2314" s="70">
        <v>255</v>
      </c>
      <c r="G2314" s="73">
        <v>2.214</v>
      </c>
    </row>
    <row r="2315" spans="6:7" x14ac:dyDescent="0.25">
      <c r="F2315" s="70">
        <v>256</v>
      </c>
      <c r="G2315" s="73">
        <v>2.1539999999999999</v>
      </c>
    </row>
    <row r="2316" spans="6:7" x14ac:dyDescent="0.25">
      <c r="F2316" s="70">
        <v>257</v>
      </c>
      <c r="G2316" s="73">
        <v>2.23</v>
      </c>
    </row>
    <row r="2317" spans="6:7" x14ac:dyDescent="0.25">
      <c r="F2317" s="70">
        <v>258</v>
      </c>
      <c r="G2317" s="73">
        <v>2.1789999999999998</v>
      </c>
    </row>
    <row r="2318" spans="6:7" x14ac:dyDescent="0.25">
      <c r="F2318" s="70">
        <v>259</v>
      </c>
      <c r="G2318" s="73">
        <v>2.0379999999999998</v>
      </c>
    </row>
    <row r="2319" spans="6:7" x14ac:dyDescent="0.25">
      <c r="F2319" s="70">
        <v>260</v>
      </c>
      <c r="G2319" s="73">
        <v>1.962</v>
      </c>
    </row>
    <row r="2320" spans="6:7" x14ac:dyDescent="0.25">
      <c r="F2320" s="70">
        <v>261</v>
      </c>
      <c r="G2320" s="73">
        <v>1.889</v>
      </c>
    </row>
    <row r="2321" spans="6:7" x14ac:dyDescent="0.25">
      <c r="F2321" s="70">
        <v>262</v>
      </c>
      <c r="G2321" s="73">
        <v>1.877</v>
      </c>
    </row>
    <row r="2322" spans="6:7" x14ac:dyDescent="0.25">
      <c r="F2322" s="70">
        <v>263</v>
      </c>
      <c r="G2322" s="73">
        <v>1.867</v>
      </c>
    </row>
    <row r="2323" spans="6:7" x14ac:dyDescent="0.25">
      <c r="F2323" s="70">
        <v>264</v>
      </c>
      <c r="G2323" s="73">
        <v>1.851</v>
      </c>
    </row>
    <row r="2324" spans="6:7" x14ac:dyDescent="0.25">
      <c r="F2324" s="70">
        <v>265</v>
      </c>
      <c r="G2324" s="73">
        <v>1.839</v>
      </c>
    </row>
    <row r="2325" spans="6:7" x14ac:dyDescent="0.25">
      <c r="F2325" s="70">
        <v>266</v>
      </c>
      <c r="G2325" s="73">
        <v>1.8140000000000001</v>
      </c>
    </row>
    <row r="2326" spans="6:7" x14ac:dyDescent="0.25">
      <c r="F2326" s="70">
        <v>267</v>
      </c>
      <c r="G2326" s="73">
        <v>1.794</v>
      </c>
    </row>
    <row r="2327" spans="6:7" x14ac:dyDescent="0.25">
      <c r="F2327" s="70">
        <v>268</v>
      </c>
      <c r="G2327" s="73">
        <v>1.7330000000000001</v>
      </c>
    </row>
    <row r="2328" spans="6:7" x14ac:dyDescent="0.25">
      <c r="F2328" s="70">
        <v>269</v>
      </c>
      <c r="G2328" s="73">
        <v>1.756</v>
      </c>
    </row>
    <row r="2329" spans="6:7" x14ac:dyDescent="0.25">
      <c r="F2329" s="70">
        <v>270</v>
      </c>
      <c r="G2329" s="73">
        <v>1.7130000000000001</v>
      </c>
    </row>
    <row r="2330" spans="6:7" x14ac:dyDescent="0.25">
      <c r="F2330" s="70">
        <v>271</v>
      </c>
      <c r="G2330" s="73">
        <v>1.694</v>
      </c>
    </row>
    <row r="2331" spans="6:7" x14ac:dyDescent="0.25">
      <c r="F2331" s="70">
        <v>272</v>
      </c>
      <c r="G2331" s="73">
        <v>1.619</v>
      </c>
    </row>
    <row r="2332" spans="6:7" x14ac:dyDescent="0.25">
      <c r="F2332" s="70">
        <v>273</v>
      </c>
      <c r="G2332" s="73">
        <v>1.4910000000000001</v>
      </c>
    </row>
    <row r="2333" spans="6:7" x14ac:dyDescent="0.25">
      <c r="F2333" s="70">
        <v>274</v>
      </c>
      <c r="G2333" s="73">
        <v>1.3049999999999999</v>
      </c>
    </row>
    <row r="2334" spans="6:7" x14ac:dyDescent="0.25">
      <c r="F2334" s="70">
        <v>275</v>
      </c>
      <c r="G2334" s="73">
        <v>1.1950000000000001</v>
      </c>
    </row>
    <row r="2335" spans="6:7" x14ac:dyDescent="0.25">
      <c r="F2335" s="70">
        <v>276</v>
      </c>
      <c r="G2335" s="73">
        <v>1.139</v>
      </c>
    </row>
    <row r="2336" spans="6:7" x14ac:dyDescent="0.25">
      <c r="F2336" s="70">
        <v>277</v>
      </c>
      <c r="G2336" s="73">
        <v>1.119</v>
      </c>
    </row>
    <row r="2337" spans="6:7" x14ac:dyDescent="0.25">
      <c r="F2337" s="70">
        <v>278</v>
      </c>
      <c r="G2337" s="73">
        <v>1.0980000000000001</v>
      </c>
    </row>
    <row r="2338" spans="6:7" x14ac:dyDescent="0.25">
      <c r="F2338" s="70">
        <v>279</v>
      </c>
      <c r="G2338" s="73">
        <v>1.075</v>
      </c>
    </row>
    <row r="2339" spans="6:7" x14ac:dyDescent="0.25">
      <c r="F2339" s="70">
        <v>280</v>
      </c>
      <c r="G2339" s="73">
        <v>1.048</v>
      </c>
    </row>
    <row r="2340" spans="6:7" x14ac:dyDescent="0.25">
      <c r="F2340" s="70">
        <v>281</v>
      </c>
      <c r="G2340" s="73">
        <v>0.99580000000000002</v>
      </c>
    </row>
    <row r="2341" spans="6:7" x14ac:dyDescent="0.25">
      <c r="F2341" s="70">
        <v>282</v>
      </c>
      <c r="G2341" s="73">
        <v>0.94579999999999997</v>
      </c>
    </row>
    <row r="2342" spans="6:7" x14ac:dyDescent="0.25">
      <c r="F2342" s="70">
        <v>283</v>
      </c>
      <c r="G2342" s="73">
        <v>0.92390000000000005</v>
      </c>
    </row>
    <row r="2343" spans="6:7" x14ac:dyDescent="0.25">
      <c r="F2343" s="70">
        <v>284</v>
      </c>
      <c r="G2343" s="73">
        <v>0.91710000000000003</v>
      </c>
    </row>
    <row r="2344" spans="6:7" x14ac:dyDescent="0.25">
      <c r="F2344" s="70">
        <v>285</v>
      </c>
      <c r="G2344" s="73">
        <v>0.92049999999999998</v>
      </c>
    </row>
    <row r="2345" spans="6:7" x14ac:dyDescent="0.25">
      <c r="F2345" s="70">
        <v>286</v>
      </c>
      <c r="G2345" s="73">
        <v>0.91110000000000002</v>
      </c>
    </row>
    <row r="2346" spans="6:7" x14ac:dyDescent="0.25">
      <c r="F2346" s="70">
        <v>287</v>
      </c>
      <c r="G2346" s="73">
        <v>0.89890000000000003</v>
      </c>
    </row>
    <row r="2347" spans="6:7" x14ac:dyDescent="0.25">
      <c r="F2347" s="70">
        <v>288</v>
      </c>
      <c r="G2347" s="73">
        <v>0.88149999999999995</v>
      </c>
    </row>
    <row r="2348" spans="6:7" x14ac:dyDescent="0.25">
      <c r="F2348" s="70">
        <v>289</v>
      </c>
      <c r="G2348" s="73">
        <v>0.84489999999999998</v>
      </c>
    </row>
    <row r="2349" spans="6:7" x14ac:dyDescent="0.25">
      <c r="F2349" s="70">
        <v>290</v>
      </c>
      <c r="G2349" s="73">
        <v>0.82040000000000002</v>
      </c>
    </row>
    <row r="2350" spans="6:7" x14ac:dyDescent="0.25">
      <c r="F2350" s="70">
        <v>291</v>
      </c>
      <c r="G2350" s="73">
        <v>0.81669999999999998</v>
      </c>
    </row>
    <row r="2351" spans="6:7" x14ac:dyDescent="0.25">
      <c r="F2351" s="70">
        <v>292</v>
      </c>
      <c r="G2351" s="73">
        <v>0.73670000000000002</v>
      </c>
    </row>
    <row r="2352" spans="6:7" x14ac:dyDescent="0.25">
      <c r="F2352" s="70">
        <v>293</v>
      </c>
      <c r="G2352" s="73">
        <v>0.72289999999999999</v>
      </c>
    </row>
    <row r="2353" spans="6:7" x14ac:dyDescent="0.25">
      <c r="F2353" s="70">
        <v>294</v>
      </c>
      <c r="G2353" s="73">
        <v>0.70389999999999997</v>
      </c>
    </row>
    <row r="2354" spans="6:7" x14ac:dyDescent="0.25">
      <c r="F2354" s="70">
        <v>295</v>
      </c>
      <c r="G2354" s="73">
        <v>0.69879999999999998</v>
      </c>
    </row>
    <row r="2355" spans="6:7" x14ac:dyDescent="0.25">
      <c r="F2355" s="70">
        <v>296</v>
      </c>
      <c r="G2355" s="73">
        <v>0.6895</v>
      </c>
    </row>
    <row r="2356" spans="6:7" x14ac:dyDescent="0.25">
      <c r="F2356" s="70">
        <v>297</v>
      </c>
      <c r="G2356" s="73">
        <v>0.68500000000000005</v>
      </c>
    </row>
    <row r="2357" spans="6:7" x14ac:dyDescent="0.25">
      <c r="F2357" s="70">
        <v>297.60000000000002</v>
      </c>
      <c r="G2357" s="73">
        <v>0.66400000000000003</v>
      </c>
    </row>
    <row r="2358" spans="6:7" x14ac:dyDescent="0.25">
      <c r="G2358" s="73"/>
    </row>
    <row r="2359" spans="6:7" x14ac:dyDescent="0.25">
      <c r="G2359" s="73"/>
    </row>
    <row r="2360" spans="6:7" x14ac:dyDescent="0.25">
      <c r="G2360" s="73"/>
    </row>
    <row r="2361" spans="6:7" x14ac:dyDescent="0.25">
      <c r="G2361" s="73"/>
    </row>
    <row r="2362" spans="6:7" x14ac:dyDescent="0.25">
      <c r="G2362" s="73"/>
    </row>
    <row r="2363" spans="6:7" x14ac:dyDescent="0.25">
      <c r="G2363" s="73"/>
    </row>
    <row r="2364" spans="6:7" x14ac:dyDescent="0.25">
      <c r="G2364" s="73"/>
    </row>
    <row r="2365" spans="6:7" x14ac:dyDescent="0.25">
      <c r="G2365" s="73"/>
    </row>
    <row r="2366" spans="6:7" x14ac:dyDescent="0.25">
      <c r="G2366" s="73"/>
    </row>
    <row r="2367" spans="6:7" x14ac:dyDescent="0.25">
      <c r="G2367" s="73"/>
    </row>
    <row r="2368" spans="6:7" x14ac:dyDescent="0.25">
      <c r="G2368" s="73"/>
    </row>
    <row r="2369" spans="7:7" x14ac:dyDescent="0.25">
      <c r="G2369" s="73"/>
    </row>
    <row r="2370" spans="7:7" x14ac:dyDescent="0.25">
      <c r="G2370" s="73"/>
    </row>
    <row r="2371" spans="7:7" x14ac:dyDescent="0.25">
      <c r="G2371" s="73"/>
    </row>
    <row r="2372" spans="7:7" x14ac:dyDescent="0.25">
      <c r="G2372" s="73"/>
    </row>
    <row r="2373" spans="7:7" x14ac:dyDescent="0.25">
      <c r="G2373" s="73"/>
    </row>
    <row r="2374" spans="7:7" x14ac:dyDescent="0.25">
      <c r="G2374" s="73"/>
    </row>
    <row r="2375" spans="7:7" x14ac:dyDescent="0.25">
      <c r="G2375" s="73"/>
    </row>
    <row r="2376" spans="7:7" x14ac:dyDescent="0.25">
      <c r="G2376" s="73"/>
    </row>
    <row r="2377" spans="7:7" x14ac:dyDescent="0.25">
      <c r="G2377" s="73"/>
    </row>
    <row r="2378" spans="7:7" x14ac:dyDescent="0.25">
      <c r="G2378" s="73"/>
    </row>
    <row r="2379" spans="7:7" x14ac:dyDescent="0.25">
      <c r="G2379" s="73"/>
    </row>
    <row r="2380" spans="7:7" x14ac:dyDescent="0.25">
      <c r="G2380" s="73"/>
    </row>
    <row r="2381" spans="7:7" x14ac:dyDescent="0.25">
      <c r="G2381" s="73"/>
    </row>
    <row r="2382" spans="7:7" x14ac:dyDescent="0.25">
      <c r="G2382" s="73"/>
    </row>
    <row r="2383" spans="7:7" x14ac:dyDescent="0.25">
      <c r="G2383" s="73"/>
    </row>
    <row r="2384" spans="7:7" x14ac:dyDescent="0.25">
      <c r="G2384" s="73"/>
    </row>
    <row r="2385" spans="7:7" x14ac:dyDescent="0.25">
      <c r="G2385" s="73"/>
    </row>
    <row r="2386" spans="7:7" x14ac:dyDescent="0.25">
      <c r="G2386" s="73"/>
    </row>
    <row r="2387" spans="7:7" x14ac:dyDescent="0.25">
      <c r="G2387" s="73"/>
    </row>
    <row r="2388" spans="7:7" x14ac:dyDescent="0.25">
      <c r="G2388" s="73"/>
    </row>
    <row r="2389" spans="7:7" x14ac:dyDescent="0.25">
      <c r="G2389" s="73"/>
    </row>
    <row r="2390" spans="7:7" x14ac:dyDescent="0.25">
      <c r="G2390" s="73"/>
    </row>
    <row r="2391" spans="7:7" x14ac:dyDescent="0.25">
      <c r="G2391" s="73"/>
    </row>
    <row r="2392" spans="7:7" x14ac:dyDescent="0.25">
      <c r="G2392" s="73"/>
    </row>
    <row r="2393" spans="7:7" x14ac:dyDescent="0.25">
      <c r="G2393" s="73"/>
    </row>
    <row r="2394" spans="7:7" x14ac:dyDescent="0.25">
      <c r="G2394" s="73"/>
    </row>
    <row r="2395" spans="7:7" x14ac:dyDescent="0.25">
      <c r="G2395" s="73"/>
    </row>
    <row r="2396" spans="7:7" x14ac:dyDescent="0.25">
      <c r="G2396" s="73"/>
    </row>
    <row r="2397" spans="7:7" x14ac:dyDescent="0.25">
      <c r="G2397" s="73"/>
    </row>
    <row r="2398" spans="7:7" x14ac:dyDescent="0.25">
      <c r="G2398" s="73"/>
    </row>
    <row r="2399" spans="7:7" x14ac:dyDescent="0.25">
      <c r="G2399" s="73"/>
    </row>
    <row r="2400" spans="7:7" x14ac:dyDescent="0.25">
      <c r="G2400" s="73"/>
    </row>
    <row r="2401" spans="7:7" x14ac:dyDescent="0.25">
      <c r="G2401" s="73"/>
    </row>
    <row r="2402" spans="7:7" x14ac:dyDescent="0.25">
      <c r="G2402" s="73"/>
    </row>
    <row r="2403" spans="7:7" x14ac:dyDescent="0.25">
      <c r="G2403" s="73"/>
    </row>
    <row r="2404" spans="7:7" x14ac:dyDescent="0.25">
      <c r="G2404" s="73"/>
    </row>
    <row r="2405" spans="7:7" x14ac:dyDescent="0.25">
      <c r="G2405" s="73"/>
    </row>
    <row r="2406" spans="7:7" x14ac:dyDescent="0.25">
      <c r="G2406" s="73"/>
    </row>
    <row r="2407" spans="7:7" x14ac:dyDescent="0.25">
      <c r="G2407" s="73"/>
    </row>
    <row r="2408" spans="7:7" x14ac:dyDescent="0.25">
      <c r="G2408" s="73"/>
    </row>
    <row r="2409" spans="7:7" x14ac:dyDescent="0.25">
      <c r="G2409" s="73"/>
    </row>
    <row r="2410" spans="7:7" x14ac:dyDescent="0.25">
      <c r="G2410" s="73"/>
    </row>
    <row r="2411" spans="7:7" x14ac:dyDescent="0.25">
      <c r="G2411" s="73"/>
    </row>
    <row r="2412" spans="7:7" x14ac:dyDescent="0.25">
      <c r="G2412" s="73"/>
    </row>
    <row r="2413" spans="7:7" x14ac:dyDescent="0.25">
      <c r="G2413" s="73"/>
    </row>
    <row r="2414" spans="7:7" x14ac:dyDescent="0.25">
      <c r="G2414" s="73"/>
    </row>
    <row r="2415" spans="7:7" x14ac:dyDescent="0.25">
      <c r="G2415" s="73"/>
    </row>
    <row r="2416" spans="7:7" x14ac:dyDescent="0.25">
      <c r="G2416" s="73"/>
    </row>
    <row r="2417" spans="7:7" x14ac:dyDescent="0.25">
      <c r="G2417" s="73"/>
    </row>
    <row r="2418" spans="7:7" x14ac:dyDescent="0.25">
      <c r="G2418" s="73"/>
    </row>
    <row r="2419" spans="7:7" x14ac:dyDescent="0.25">
      <c r="G2419" s="73"/>
    </row>
    <row r="2420" spans="7:7" x14ac:dyDescent="0.25">
      <c r="G2420" s="73"/>
    </row>
    <row r="2421" spans="7:7" x14ac:dyDescent="0.25">
      <c r="G2421" s="73"/>
    </row>
    <row r="2422" spans="7:7" x14ac:dyDescent="0.25">
      <c r="G2422" s="73"/>
    </row>
    <row r="2423" spans="7:7" x14ac:dyDescent="0.25">
      <c r="G2423" s="73"/>
    </row>
    <row r="2424" spans="7:7" x14ac:dyDescent="0.25">
      <c r="G2424" s="73"/>
    </row>
    <row r="2425" spans="7:7" x14ac:dyDescent="0.25">
      <c r="G2425" s="73"/>
    </row>
    <row r="2426" spans="7:7" x14ac:dyDescent="0.25">
      <c r="G2426" s="73"/>
    </row>
    <row r="2427" spans="7:7" x14ac:dyDescent="0.25">
      <c r="G2427" s="73"/>
    </row>
    <row r="2428" spans="7:7" x14ac:dyDescent="0.25">
      <c r="G2428" s="73"/>
    </row>
    <row r="2429" spans="7:7" x14ac:dyDescent="0.25">
      <c r="G2429" s="73"/>
    </row>
    <row r="2430" spans="7:7" x14ac:dyDescent="0.25">
      <c r="G2430" s="73"/>
    </row>
    <row r="2431" spans="7:7" x14ac:dyDescent="0.25">
      <c r="G2431" s="73"/>
    </row>
    <row r="2432" spans="7:7" x14ac:dyDescent="0.25">
      <c r="G2432" s="73"/>
    </row>
    <row r="2433" spans="7:7" x14ac:dyDescent="0.25">
      <c r="G2433" s="73"/>
    </row>
    <row r="2434" spans="7:7" x14ac:dyDescent="0.25">
      <c r="G2434" s="73"/>
    </row>
    <row r="2435" spans="7:7" x14ac:dyDescent="0.25">
      <c r="G2435" s="73"/>
    </row>
    <row r="2436" spans="7:7" x14ac:dyDescent="0.25">
      <c r="G2436" s="73"/>
    </row>
    <row r="2437" spans="7:7" x14ac:dyDescent="0.25">
      <c r="G2437" s="73"/>
    </row>
    <row r="2438" spans="7:7" x14ac:dyDescent="0.25">
      <c r="G2438" s="73"/>
    </row>
    <row r="2439" spans="7:7" x14ac:dyDescent="0.25">
      <c r="G2439" s="73"/>
    </row>
    <row r="2440" spans="7:7" x14ac:dyDescent="0.25">
      <c r="G2440" s="73"/>
    </row>
    <row r="2441" spans="7:7" x14ac:dyDescent="0.25">
      <c r="G2441" s="73"/>
    </row>
    <row r="2442" spans="7:7" x14ac:dyDescent="0.25">
      <c r="G2442" s="73"/>
    </row>
    <row r="2443" spans="7:7" x14ac:dyDescent="0.25">
      <c r="G2443" s="73"/>
    </row>
    <row r="2444" spans="7:7" x14ac:dyDescent="0.25">
      <c r="G2444" s="73"/>
    </row>
    <row r="2445" spans="7:7" x14ac:dyDescent="0.25">
      <c r="G2445" s="73"/>
    </row>
    <row r="2446" spans="7:7" x14ac:dyDescent="0.25">
      <c r="G2446" s="73"/>
    </row>
    <row r="2447" spans="7:7" x14ac:dyDescent="0.25">
      <c r="G2447" s="73"/>
    </row>
    <row r="2448" spans="7:7" x14ac:dyDescent="0.25">
      <c r="G2448" s="73"/>
    </row>
    <row r="2449" spans="7:7" x14ac:dyDescent="0.25">
      <c r="G2449" s="73"/>
    </row>
    <row r="2450" spans="7:7" x14ac:dyDescent="0.25">
      <c r="G2450" s="73"/>
    </row>
    <row r="2451" spans="7:7" x14ac:dyDescent="0.25">
      <c r="G2451" s="73"/>
    </row>
    <row r="2452" spans="7:7" x14ac:dyDescent="0.25">
      <c r="G2452" s="73"/>
    </row>
    <row r="2453" spans="7:7" x14ac:dyDescent="0.25">
      <c r="G2453" s="73"/>
    </row>
    <row r="2454" spans="7:7" x14ac:dyDescent="0.25">
      <c r="G2454" s="73"/>
    </row>
    <row r="2455" spans="7:7" x14ac:dyDescent="0.25">
      <c r="G2455" s="73"/>
    </row>
    <row r="2456" spans="7:7" x14ac:dyDescent="0.25">
      <c r="G2456" s="73"/>
    </row>
    <row r="2457" spans="7:7" x14ac:dyDescent="0.25">
      <c r="G2457" s="73"/>
    </row>
    <row r="2458" spans="7:7" x14ac:dyDescent="0.25">
      <c r="G2458" s="73"/>
    </row>
    <row r="2459" spans="7:7" x14ac:dyDescent="0.25">
      <c r="G2459" s="73"/>
    </row>
    <row r="2460" spans="7:7" x14ac:dyDescent="0.25">
      <c r="G2460" s="73"/>
    </row>
    <row r="2461" spans="7:7" x14ac:dyDescent="0.25">
      <c r="G2461" s="73"/>
    </row>
    <row r="2462" spans="7:7" x14ac:dyDescent="0.25">
      <c r="G2462" s="73"/>
    </row>
    <row r="2463" spans="7:7" x14ac:dyDescent="0.25">
      <c r="G2463" s="73"/>
    </row>
    <row r="2464" spans="7:7" x14ac:dyDescent="0.25">
      <c r="G2464" s="73"/>
    </row>
    <row r="2465" spans="7:7" x14ac:dyDescent="0.25">
      <c r="G2465" s="73"/>
    </row>
    <row r="2466" spans="7:7" x14ac:dyDescent="0.25">
      <c r="G2466" s="73"/>
    </row>
    <row r="2467" spans="7:7" x14ac:dyDescent="0.25">
      <c r="G2467" s="73"/>
    </row>
    <row r="2468" spans="7:7" x14ac:dyDescent="0.25">
      <c r="G2468" s="73"/>
    </row>
    <row r="2469" spans="7:7" x14ac:dyDescent="0.25">
      <c r="G2469" s="73"/>
    </row>
    <row r="2470" spans="7:7" x14ac:dyDescent="0.25">
      <c r="G2470" s="73"/>
    </row>
    <row r="2471" spans="7:7" x14ac:dyDescent="0.25">
      <c r="G2471" s="73"/>
    </row>
    <row r="2472" spans="7:7" x14ac:dyDescent="0.25">
      <c r="G2472" s="73"/>
    </row>
    <row r="2473" spans="7:7" x14ac:dyDescent="0.25">
      <c r="G2473" s="73"/>
    </row>
    <row r="2474" spans="7:7" x14ac:dyDescent="0.25">
      <c r="G2474" s="73"/>
    </row>
    <row r="2475" spans="7:7" x14ac:dyDescent="0.25">
      <c r="G2475" s="73"/>
    </row>
    <row r="2476" spans="7:7" x14ac:dyDescent="0.25">
      <c r="G2476" s="73"/>
    </row>
    <row r="2477" spans="7:7" x14ac:dyDescent="0.25">
      <c r="G2477" s="73"/>
    </row>
    <row r="2478" spans="7:7" x14ac:dyDescent="0.25">
      <c r="G2478" s="73"/>
    </row>
    <row r="2479" spans="7:7" x14ac:dyDescent="0.25">
      <c r="G2479" s="73"/>
    </row>
    <row r="2480" spans="7:7" x14ac:dyDescent="0.25">
      <c r="G2480" s="73"/>
    </row>
    <row r="2481" spans="7:7" x14ac:dyDescent="0.25">
      <c r="G2481" s="73"/>
    </row>
    <row r="2482" spans="7:7" x14ac:dyDescent="0.25">
      <c r="G2482" s="73"/>
    </row>
    <row r="2483" spans="7:7" x14ac:dyDescent="0.25">
      <c r="G2483" s="73"/>
    </row>
    <row r="2484" spans="7:7" x14ac:dyDescent="0.25">
      <c r="G2484" s="73"/>
    </row>
    <row r="2485" spans="7:7" x14ac:dyDescent="0.25">
      <c r="G2485" s="73"/>
    </row>
    <row r="2486" spans="7:7" x14ac:dyDescent="0.25">
      <c r="G2486" s="73"/>
    </row>
    <row r="2487" spans="7:7" x14ac:dyDescent="0.25">
      <c r="G2487" s="73"/>
    </row>
    <row r="2488" spans="7:7" x14ac:dyDescent="0.25">
      <c r="G2488" s="73"/>
    </row>
    <row r="2489" spans="7:7" x14ac:dyDescent="0.25">
      <c r="G2489" s="73"/>
    </row>
    <row r="2490" spans="7:7" x14ac:dyDescent="0.25">
      <c r="G2490" s="73"/>
    </row>
    <row r="2491" spans="7:7" x14ac:dyDescent="0.25">
      <c r="G2491" s="73"/>
    </row>
    <row r="2492" spans="7:7" x14ac:dyDescent="0.25">
      <c r="G2492" s="73"/>
    </row>
    <row r="2493" spans="7:7" x14ac:dyDescent="0.25">
      <c r="G2493" s="73"/>
    </row>
    <row r="2494" spans="7:7" x14ac:dyDescent="0.25">
      <c r="G2494" s="73"/>
    </row>
    <row r="2495" spans="7:7" x14ac:dyDescent="0.25">
      <c r="G2495" s="73"/>
    </row>
    <row r="2496" spans="7:7" x14ac:dyDescent="0.25">
      <c r="G2496" s="73"/>
    </row>
    <row r="2497" spans="7:7" x14ac:dyDescent="0.25">
      <c r="G2497" s="73"/>
    </row>
    <row r="2498" spans="7:7" x14ac:dyDescent="0.25">
      <c r="G2498" s="73"/>
    </row>
    <row r="2499" spans="7:7" x14ac:dyDescent="0.25">
      <c r="G2499" s="73"/>
    </row>
    <row r="2500" spans="7:7" x14ac:dyDescent="0.25">
      <c r="G2500" s="73"/>
    </row>
    <row r="2501" spans="7:7" x14ac:dyDescent="0.25">
      <c r="G2501" s="73"/>
    </row>
    <row r="2502" spans="7:7" x14ac:dyDescent="0.25">
      <c r="G2502" s="73"/>
    </row>
    <row r="2503" spans="7:7" x14ac:dyDescent="0.25">
      <c r="G2503" s="73"/>
    </row>
    <row r="2504" spans="7:7" x14ac:dyDescent="0.25">
      <c r="G2504" s="73"/>
    </row>
    <row r="2505" spans="7:7" x14ac:dyDescent="0.25">
      <c r="G2505" s="73"/>
    </row>
    <row r="2506" spans="7:7" x14ac:dyDescent="0.25">
      <c r="G2506" s="73"/>
    </row>
    <row r="2507" spans="7:7" x14ac:dyDescent="0.25">
      <c r="G2507" s="73"/>
    </row>
    <row r="2508" spans="7:7" x14ac:dyDescent="0.25">
      <c r="G2508" s="73"/>
    </row>
    <row r="2509" spans="7:7" x14ac:dyDescent="0.25">
      <c r="G2509" s="73"/>
    </row>
    <row r="2510" spans="7:7" x14ac:dyDescent="0.25">
      <c r="G2510" s="73"/>
    </row>
    <row r="2511" spans="7:7" x14ac:dyDescent="0.25">
      <c r="G2511" s="73"/>
    </row>
    <row r="2512" spans="7:7" x14ac:dyDescent="0.25">
      <c r="G2512" s="73"/>
    </row>
    <row r="2513" spans="7:7" x14ac:dyDescent="0.25">
      <c r="G2513" s="73"/>
    </row>
    <row r="2514" spans="7:7" x14ac:dyDescent="0.25">
      <c r="G2514" s="73"/>
    </row>
    <row r="2515" spans="7:7" x14ac:dyDescent="0.25">
      <c r="G2515" s="73"/>
    </row>
    <row r="2516" spans="7:7" x14ac:dyDescent="0.25">
      <c r="G2516" s="73"/>
    </row>
    <row r="2517" spans="7:7" x14ac:dyDescent="0.25">
      <c r="G2517" s="73"/>
    </row>
    <row r="2518" spans="7:7" x14ac:dyDescent="0.25">
      <c r="G2518" s="73"/>
    </row>
    <row r="2519" spans="7:7" x14ac:dyDescent="0.25">
      <c r="G2519" s="73"/>
    </row>
    <row r="2520" spans="7:7" x14ac:dyDescent="0.25">
      <c r="G2520" s="73"/>
    </row>
    <row r="2521" spans="7:7" x14ac:dyDescent="0.25">
      <c r="G2521" s="73"/>
    </row>
    <row r="2522" spans="7:7" x14ac:dyDescent="0.25">
      <c r="G2522" s="73"/>
    </row>
    <row r="2523" spans="7:7" x14ac:dyDescent="0.25">
      <c r="G2523" s="73"/>
    </row>
    <row r="2524" spans="7:7" x14ac:dyDescent="0.25">
      <c r="G2524" s="73"/>
    </row>
    <row r="2525" spans="7:7" x14ac:dyDescent="0.25">
      <c r="G2525" s="73"/>
    </row>
    <row r="2526" spans="7:7" x14ac:dyDescent="0.25">
      <c r="G2526" s="73"/>
    </row>
    <row r="2527" spans="7:7" x14ac:dyDescent="0.25">
      <c r="G2527" s="73"/>
    </row>
    <row r="2528" spans="7:7" x14ac:dyDescent="0.25">
      <c r="G2528" s="73"/>
    </row>
    <row r="2529" spans="7:7" x14ac:dyDescent="0.25">
      <c r="G2529" s="73"/>
    </row>
    <row r="2530" spans="7:7" x14ac:dyDescent="0.25">
      <c r="G2530" s="73"/>
    </row>
    <row r="2531" spans="7:7" x14ac:dyDescent="0.25">
      <c r="G2531" s="73"/>
    </row>
    <row r="2532" spans="7:7" x14ac:dyDescent="0.25">
      <c r="G2532" s="73"/>
    </row>
    <row r="2533" spans="7:7" x14ac:dyDescent="0.25">
      <c r="G2533" s="73"/>
    </row>
    <row r="2534" spans="7:7" x14ac:dyDescent="0.25">
      <c r="G2534" s="73"/>
    </row>
    <row r="2535" spans="7:7" x14ac:dyDescent="0.25">
      <c r="G2535" s="73"/>
    </row>
    <row r="2536" spans="7:7" x14ac:dyDescent="0.25">
      <c r="G2536" s="73"/>
    </row>
    <row r="2537" spans="7:7" x14ac:dyDescent="0.25">
      <c r="G2537" s="73"/>
    </row>
    <row r="2538" spans="7:7" x14ac:dyDescent="0.25">
      <c r="G2538" s="73"/>
    </row>
    <row r="2539" spans="7:7" x14ac:dyDescent="0.25">
      <c r="G2539" s="73"/>
    </row>
    <row r="2540" spans="7:7" x14ac:dyDescent="0.25">
      <c r="G2540" s="73"/>
    </row>
    <row r="2541" spans="7:7" x14ac:dyDescent="0.25">
      <c r="G2541" s="73"/>
    </row>
    <row r="2542" spans="7:7" x14ac:dyDescent="0.25">
      <c r="G2542" s="73"/>
    </row>
    <row r="2543" spans="7:7" x14ac:dyDescent="0.25">
      <c r="G2543" s="73"/>
    </row>
    <row r="2544" spans="7:7" x14ac:dyDescent="0.25">
      <c r="G2544" s="73"/>
    </row>
    <row r="2545" spans="7:7" x14ac:dyDescent="0.25">
      <c r="G2545" s="73"/>
    </row>
    <row r="2546" spans="7:7" x14ac:dyDescent="0.25">
      <c r="G2546" s="73"/>
    </row>
    <row r="2547" spans="7:7" x14ac:dyDescent="0.25">
      <c r="G2547" s="73"/>
    </row>
    <row r="2548" spans="7:7" x14ac:dyDescent="0.25">
      <c r="G2548" s="73"/>
    </row>
    <row r="2549" spans="7:7" x14ac:dyDescent="0.25">
      <c r="G2549" s="73"/>
    </row>
    <row r="2550" spans="7:7" x14ac:dyDescent="0.25">
      <c r="G2550" s="73"/>
    </row>
    <row r="2551" spans="7:7" x14ac:dyDescent="0.25">
      <c r="G2551" s="73"/>
    </row>
    <row r="2552" spans="7:7" x14ac:dyDescent="0.25">
      <c r="G2552" s="73"/>
    </row>
    <row r="2553" spans="7:7" x14ac:dyDescent="0.25">
      <c r="G2553" s="73"/>
    </row>
    <row r="2554" spans="7:7" x14ac:dyDescent="0.25">
      <c r="G2554" s="73"/>
    </row>
    <row r="2555" spans="7:7" x14ac:dyDescent="0.25">
      <c r="G2555" s="73"/>
    </row>
    <row r="2556" spans="7:7" x14ac:dyDescent="0.25">
      <c r="G2556" s="73"/>
    </row>
    <row r="2557" spans="7:7" x14ac:dyDescent="0.25">
      <c r="G2557" s="73"/>
    </row>
    <row r="2558" spans="7:7" x14ac:dyDescent="0.25">
      <c r="G2558" s="73"/>
    </row>
    <row r="2559" spans="7:7" x14ac:dyDescent="0.25">
      <c r="G2559" s="73"/>
    </row>
    <row r="2560" spans="7:7" x14ac:dyDescent="0.25">
      <c r="G2560" s="73"/>
    </row>
    <row r="2561" spans="7:7" x14ac:dyDescent="0.25">
      <c r="G2561" s="73"/>
    </row>
    <row r="2562" spans="7:7" x14ac:dyDescent="0.25">
      <c r="G2562" s="73"/>
    </row>
    <row r="2563" spans="7:7" x14ac:dyDescent="0.25">
      <c r="G2563" s="73"/>
    </row>
    <row r="2564" spans="7:7" x14ac:dyDescent="0.25">
      <c r="G2564" s="73"/>
    </row>
    <row r="2565" spans="7:7" x14ac:dyDescent="0.25">
      <c r="G2565" s="73"/>
    </row>
    <row r="2566" spans="7:7" x14ac:dyDescent="0.25">
      <c r="G2566" s="73"/>
    </row>
    <row r="2567" spans="7:7" x14ac:dyDescent="0.25">
      <c r="G2567" s="73"/>
    </row>
    <row r="2568" spans="7:7" x14ac:dyDescent="0.25">
      <c r="G2568" s="73"/>
    </row>
    <row r="2569" spans="7:7" x14ac:dyDescent="0.25">
      <c r="G2569" s="73"/>
    </row>
    <row r="2570" spans="7:7" x14ac:dyDescent="0.25">
      <c r="G2570" s="73"/>
    </row>
    <row r="2571" spans="7:7" x14ac:dyDescent="0.25">
      <c r="G2571" s="73"/>
    </row>
    <row r="2572" spans="7:7" x14ac:dyDescent="0.25">
      <c r="G2572" s="73"/>
    </row>
    <row r="2573" spans="7:7" x14ac:dyDescent="0.25">
      <c r="G2573" s="73"/>
    </row>
    <row r="2574" spans="7:7" x14ac:dyDescent="0.25">
      <c r="G2574" s="73"/>
    </row>
    <row r="2575" spans="7:7" x14ac:dyDescent="0.25">
      <c r="G2575" s="73"/>
    </row>
    <row r="2576" spans="7:7" x14ac:dyDescent="0.25">
      <c r="G2576" s="73"/>
    </row>
    <row r="2577" spans="7:7" x14ac:dyDescent="0.25">
      <c r="G2577" s="73"/>
    </row>
    <row r="2578" spans="7:7" x14ac:dyDescent="0.25">
      <c r="G2578" s="73"/>
    </row>
    <row r="2579" spans="7:7" x14ac:dyDescent="0.25">
      <c r="G2579" s="73"/>
    </row>
    <row r="2580" spans="7:7" x14ac:dyDescent="0.25">
      <c r="G2580" s="73"/>
    </row>
    <row r="2581" spans="7:7" x14ac:dyDescent="0.25">
      <c r="G2581" s="73"/>
    </row>
    <row r="2582" spans="7:7" x14ac:dyDescent="0.25">
      <c r="G2582" s="73"/>
    </row>
    <row r="2583" spans="7:7" x14ac:dyDescent="0.25">
      <c r="G2583" s="73"/>
    </row>
    <row r="2584" spans="7:7" x14ac:dyDescent="0.25">
      <c r="G2584" s="73"/>
    </row>
    <row r="2585" spans="7:7" x14ac:dyDescent="0.25">
      <c r="G2585" s="73"/>
    </row>
    <row r="2586" spans="7:7" x14ac:dyDescent="0.25">
      <c r="G2586" s="73"/>
    </row>
    <row r="2587" spans="7:7" x14ac:dyDescent="0.25">
      <c r="G2587" s="73"/>
    </row>
    <row r="2588" spans="7:7" x14ac:dyDescent="0.25">
      <c r="G2588" s="73"/>
    </row>
    <row r="2589" spans="7:7" x14ac:dyDescent="0.25">
      <c r="G2589" s="73"/>
    </row>
    <row r="2590" spans="7:7" x14ac:dyDescent="0.25">
      <c r="G2590" s="73"/>
    </row>
    <row r="2591" spans="7:7" x14ac:dyDescent="0.25">
      <c r="G2591" s="73"/>
    </row>
    <row r="2592" spans="7:7" x14ac:dyDescent="0.25">
      <c r="G2592" s="73"/>
    </row>
    <row r="2593" spans="7:7" x14ac:dyDescent="0.25">
      <c r="G2593" s="73"/>
    </row>
    <row r="2594" spans="7:7" x14ac:dyDescent="0.25">
      <c r="G2594" s="73"/>
    </row>
    <row r="2595" spans="7:7" x14ac:dyDescent="0.25">
      <c r="G2595" s="73"/>
    </row>
    <row r="2596" spans="7:7" x14ac:dyDescent="0.25">
      <c r="G2596" s="73"/>
    </row>
    <row r="2597" spans="7:7" x14ac:dyDescent="0.25">
      <c r="G2597" s="73"/>
    </row>
    <row r="2598" spans="7:7" x14ac:dyDescent="0.25">
      <c r="G2598" s="73"/>
    </row>
    <row r="2599" spans="7:7" x14ac:dyDescent="0.25">
      <c r="G2599" s="73"/>
    </row>
    <row r="2600" spans="7:7" x14ac:dyDescent="0.25">
      <c r="G2600" s="73"/>
    </row>
    <row r="2601" spans="7:7" x14ac:dyDescent="0.25">
      <c r="G2601" s="73"/>
    </row>
    <row r="2602" spans="7:7" x14ac:dyDescent="0.25">
      <c r="G2602" s="73"/>
    </row>
    <row r="2603" spans="7:7" x14ac:dyDescent="0.25">
      <c r="G2603" s="73"/>
    </row>
    <row r="2604" spans="7:7" x14ac:dyDescent="0.25">
      <c r="G2604" s="73"/>
    </row>
    <row r="2605" spans="7:7" x14ac:dyDescent="0.25">
      <c r="G2605" s="73"/>
    </row>
    <row r="2606" spans="7:7" x14ac:dyDescent="0.25">
      <c r="G2606" s="73"/>
    </row>
    <row r="2607" spans="7:7" x14ac:dyDescent="0.25">
      <c r="G2607" s="73"/>
    </row>
    <row r="2608" spans="7:7" x14ac:dyDescent="0.25">
      <c r="G2608" s="73"/>
    </row>
    <row r="2609" spans="7:7" x14ac:dyDescent="0.25">
      <c r="G2609" s="73"/>
    </row>
    <row r="2610" spans="7:7" x14ac:dyDescent="0.25">
      <c r="G2610" s="73"/>
    </row>
    <row r="2611" spans="7:7" x14ac:dyDescent="0.25">
      <c r="G2611" s="73"/>
    </row>
    <row r="2612" spans="7:7" x14ac:dyDescent="0.25">
      <c r="G2612" s="73"/>
    </row>
    <row r="2613" spans="7:7" x14ac:dyDescent="0.25">
      <c r="G2613" s="73"/>
    </row>
    <row r="2614" spans="7:7" x14ac:dyDescent="0.25">
      <c r="G2614" s="73"/>
    </row>
    <row r="2615" spans="7:7" x14ac:dyDescent="0.25">
      <c r="G2615" s="73"/>
    </row>
    <row r="2616" spans="7:7" x14ac:dyDescent="0.25">
      <c r="G2616" s="73"/>
    </row>
    <row r="2617" spans="7:7" x14ac:dyDescent="0.25">
      <c r="G2617" s="73"/>
    </row>
    <row r="2618" spans="7:7" x14ac:dyDescent="0.25">
      <c r="G2618" s="73"/>
    </row>
    <row r="2619" spans="7:7" x14ac:dyDescent="0.25">
      <c r="G2619" s="73"/>
    </row>
    <row r="2620" spans="7:7" x14ac:dyDescent="0.25">
      <c r="G2620" s="73"/>
    </row>
    <row r="2621" spans="7:7" x14ac:dyDescent="0.25">
      <c r="G2621" s="73"/>
    </row>
    <row r="2622" spans="7:7" x14ac:dyDescent="0.25">
      <c r="G2622" s="73"/>
    </row>
    <row r="2623" spans="7:7" x14ac:dyDescent="0.25">
      <c r="G2623" s="73"/>
    </row>
    <row r="2624" spans="7:7" x14ac:dyDescent="0.25">
      <c r="G2624" s="73"/>
    </row>
    <row r="2625" spans="7:7" x14ac:dyDescent="0.25">
      <c r="G2625" s="73"/>
    </row>
    <row r="2626" spans="7:7" x14ac:dyDescent="0.25">
      <c r="G2626" s="73"/>
    </row>
    <row r="2627" spans="7:7" x14ac:dyDescent="0.25">
      <c r="G2627" s="73"/>
    </row>
    <row r="2628" spans="7:7" x14ac:dyDescent="0.25">
      <c r="G2628" s="73"/>
    </row>
    <row r="2629" spans="7:7" x14ac:dyDescent="0.25">
      <c r="G2629" s="73"/>
    </row>
    <row r="2630" spans="7:7" x14ac:dyDescent="0.25">
      <c r="G2630" s="73"/>
    </row>
    <row r="2631" spans="7:7" x14ac:dyDescent="0.25">
      <c r="G2631" s="73"/>
    </row>
    <row r="2632" spans="7:7" x14ac:dyDescent="0.25">
      <c r="G2632" s="73"/>
    </row>
    <row r="2633" spans="7:7" x14ac:dyDescent="0.25">
      <c r="G2633" s="73"/>
    </row>
    <row r="2634" spans="7:7" x14ac:dyDescent="0.25">
      <c r="G2634" s="73"/>
    </row>
    <row r="2635" spans="7:7" x14ac:dyDescent="0.25">
      <c r="G2635" s="73"/>
    </row>
    <row r="2636" spans="7:7" x14ac:dyDescent="0.25">
      <c r="G2636" s="73"/>
    </row>
    <row r="2637" spans="7:7" x14ac:dyDescent="0.25">
      <c r="G2637" s="73"/>
    </row>
    <row r="2638" spans="7:7" x14ac:dyDescent="0.25">
      <c r="G2638" s="73"/>
    </row>
    <row r="2639" spans="7:7" x14ac:dyDescent="0.25">
      <c r="G2639" s="73"/>
    </row>
    <row r="2640" spans="7:7" x14ac:dyDescent="0.25">
      <c r="G2640" s="73"/>
    </row>
    <row r="2641" spans="7:7" x14ac:dyDescent="0.25">
      <c r="G2641" s="73"/>
    </row>
    <row r="2642" spans="7:7" x14ac:dyDescent="0.25">
      <c r="G2642" s="73"/>
    </row>
    <row r="2643" spans="7:7" x14ac:dyDescent="0.25">
      <c r="G2643" s="73"/>
    </row>
    <row r="2644" spans="7:7" x14ac:dyDescent="0.25">
      <c r="G2644" s="73"/>
    </row>
    <row r="2645" spans="7:7" x14ac:dyDescent="0.25">
      <c r="G2645" s="73"/>
    </row>
    <row r="2646" spans="7:7" x14ac:dyDescent="0.25">
      <c r="G2646" s="73"/>
    </row>
    <row r="2647" spans="7:7" x14ac:dyDescent="0.25">
      <c r="G2647" s="73"/>
    </row>
    <row r="2648" spans="7:7" x14ac:dyDescent="0.25">
      <c r="G2648" s="73"/>
    </row>
    <row r="2649" spans="7:7" x14ac:dyDescent="0.25">
      <c r="G2649" s="73"/>
    </row>
    <row r="2650" spans="7:7" x14ac:dyDescent="0.25">
      <c r="G2650" s="73"/>
    </row>
    <row r="2651" spans="7:7" x14ac:dyDescent="0.25">
      <c r="G2651" s="73"/>
    </row>
    <row r="2652" spans="7:7" x14ac:dyDescent="0.25">
      <c r="G2652" s="73"/>
    </row>
    <row r="2653" spans="7:7" x14ac:dyDescent="0.25">
      <c r="G2653" s="73"/>
    </row>
    <row r="2654" spans="7:7" x14ac:dyDescent="0.25">
      <c r="G2654" s="73"/>
    </row>
    <row r="2655" spans="7:7" x14ac:dyDescent="0.25">
      <c r="G2655" s="73"/>
    </row>
    <row r="2656" spans="7:7" x14ac:dyDescent="0.25">
      <c r="G2656" s="73"/>
    </row>
    <row r="2657" spans="7:7" x14ac:dyDescent="0.25">
      <c r="G2657" s="73"/>
    </row>
    <row r="2658" spans="7:7" x14ac:dyDescent="0.25">
      <c r="G2658" s="73"/>
    </row>
    <row r="2659" spans="7:7" x14ac:dyDescent="0.25">
      <c r="G2659" s="73"/>
    </row>
    <row r="2660" spans="7:7" x14ac:dyDescent="0.25">
      <c r="G2660" s="73"/>
    </row>
    <row r="2661" spans="7:7" x14ac:dyDescent="0.25">
      <c r="G2661" s="73"/>
    </row>
    <row r="2662" spans="7:7" x14ac:dyDescent="0.25">
      <c r="G2662" s="73"/>
    </row>
    <row r="2663" spans="7:7" x14ac:dyDescent="0.25">
      <c r="G2663" s="73"/>
    </row>
    <row r="2664" spans="7:7" x14ac:dyDescent="0.25">
      <c r="G2664" s="73"/>
    </row>
    <row r="2665" spans="7:7" x14ac:dyDescent="0.25">
      <c r="G2665" s="73"/>
    </row>
    <row r="2666" spans="7:7" x14ac:dyDescent="0.25">
      <c r="G2666" s="73"/>
    </row>
    <row r="2667" spans="7:7" x14ac:dyDescent="0.25">
      <c r="G2667" s="73"/>
    </row>
    <row r="2668" spans="7:7" x14ac:dyDescent="0.25">
      <c r="G2668" s="73"/>
    </row>
    <row r="2669" spans="7:7" x14ac:dyDescent="0.25">
      <c r="G2669" s="73"/>
    </row>
    <row r="2670" spans="7:7" x14ac:dyDescent="0.25">
      <c r="G2670" s="73"/>
    </row>
    <row r="2671" spans="7:7" x14ac:dyDescent="0.25">
      <c r="G2671" s="73"/>
    </row>
    <row r="2672" spans="7:7" x14ac:dyDescent="0.25">
      <c r="G2672" s="73"/>
    </row>
    <row r="2673" spans="7:7" x14ac:dyDescent="0.25">
      <c r="G2673" s="73"/>
    </row>
    <row r="2674" spans="7:7" x14ac:dyDescent="0.25">
      <c r="G2674" s="73"/>
    </row>
    <row r="2675" spans="7:7" x14ac:dyDescent="0.25">
      <c r="G2675" s="73"/>
    </row>
    <row r="2676" spans="7:7" x14ac:dyDescent="0.25">
      <c r="G2676" s="73"/>
    </row>
    <row r="2677" spans="7:7" x14ac:dyDescent="0.25">
      <c r="G2677" s="73"/>
    </row>
    <row r="2678" spans="7:7" x14ac:dyDescent="0.25">
      <c r="G2678" s="73"/>
    </row>
    <row r="2679" spans="7:7" x14ac:dyDescent="0.25">
      <c r="G2679" s="73"/>
    </row>
    <row r="2680" spans="7:7" x14ac:dyDescent="0.25">
      <c r="G2680" s="73"/>
    </row>
    <row r="2681" spans="7:7" x14ac:dyDescent="0.25">
      <c r="G2681" s="73"/>
    </row>
    <row r="2682" spans="7:7" x14ac:dyDescent="0.25">
      <c r="G2682" s="73"/>
    </row>
    <row r="2683" spans="7:7" x14ac:dyDescent="0.25">
      <c r="G2683" s="73"/>
    </row>
    <row r="2684" spans="7:7" x14ac:dyDescent="0.25">
      <c r="G2684" s="73"/>
    </row>
    <row r="2685" spans="7:7" x14ac:dyDescent="0.25">
      <c r="G2685" s="73"/>
    </row>
    <row r="2686" spans="7:7" x14ac:dyDescent="0.25">
      <c r="G2686" s="73"/>
    </row>
    <row r="2687" spans="7:7" x14ac:dyDescent="0.25">
      <c r="G2687" s="73"/>
    </row>
    <row r="2688" spans="7:7" x14ac:dyDescent="0.25">
      <c r="G2688" s="73"/>
    </row>
    <row r="2689" spans="7:7" x14ac:dyDescent="0.25">
      <c r="G2689" s="73"/>
    </row>
    <row r="2690" spans="7:7" x14ac:dyDescent="0.25">
      <c r="G2690" s="73"/>
    </row>
    <row r="2691" spans="7:7" x14ac:dyDescent="0.25">
      <c r="G2691" s="73"/>
    </row>
    <row r="2692" spans="7:7" x14ac:dyDescent="0.25">
      <c r="G2692" s="73"/>
    </row>
    <row r="2693" spans="7:7" x14ac:dyDescent="0.25">
      <c r="G2693" s="73"/>
    </row>
    <row r="2694" spans="7:7" x14ac:dyDescent="0.25">
      <c r="G2694" s="73"/>
    </row>
    <row r="2695" spans="7:7" x14ac:dyDescent="0.25">
      <c r="G2695" s="73"/>
    </row>
    <row r="2696" spans="7:7" x14ac:dyDescent="0.25">
      <c r="G2696" s="73"/>
    </row>
    <row r="2697" spans="7:7" x14ac:dyDescent="0.25">
      <c r="G2697" s="73"/>
    </row>
    <row r="2698" spans="7:7" x14ac:dyDescent="0.25">
      <c r="G2698" s="73"/>
    </row>
    <row r="2699" spans="7:7" x14ac:dyDescent="0.25">
      <c r="G2699" s="73"/>
    </row>
    <row r="2700" spans="7:7" x14ac:dyDescent="0.25">
      <c r="G2700" s="73"/>
    </row>
  </sheetData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9"/>
  <sheetViews>
    <sheetView workbookViewId="0">
      <selection sqref="A1:K1"/>
    </sheetView>
  </sheetViews>
  <sheetFormatPr defaultRowHeight="13.2" x14ac:dyDescent="0.25"/>
  <cols>
    <col min="1" max="10" width="9.109375" style="1"/>
  </cols>
  <sheetData>
    <row r="1" spans="1:1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>
        <v>1</v>
      </c>
      <c r="B2" s="2">
        <v>8.34</v>
      </c>
      <c r="C2" s="2">
        <v>8.0109999999999992</v>
      </c>
      <c r="D2" s="2">
        <v>7.9450000000000003</v>
      </c>
      <c r="E2" s="2">
        <v>7.93</v>
      </c>
      <c r="F2" s="2">
        <v>7.8230000000000004</v>
      </c>
      <c r="G2" s="2">
        <v>7.0259999999999998</v>
      </c>
      <c r="H2" s="2">
        <v>6.5119999999999996</v>
      </c>
      <c r="I2" s="2">
        <v>5.5469999999999997</v>
      </c>
      <c r="J2" s="2">
        <v>5.8209999999999997</v>
      </c>
      <c r="K2" s="2">
        <v>5.1609999999999996</v>
      </c>
    </row>
    <row r="3" spans="1:11" x14ac:dyDescent="0.25">
      <c r="A3" s="1">
        <v>2</v>
      </c>
      <c r="B3" s="2">
        <v>8.3260000000000005</v>
      </c>
      <c r="C3" s="2">
        <v>7.992</v>
      </c>
      <c r="D3" s="2">
        <v>7.9539999999999997</v>
      </c>
      <c r="E3" s="2">
        <v>7.923</v>
      </c>
      <c r="F3" s="2">
        <v>7.8150000000000004</v>
      </c>
      <c r="G3" s="2">
        <v>7.0270000000000001</v>
      </c>
      <c r="H3" s="2">
        <v>6.5069999999999997</v>
      </c>
      <c r="I3" s="2">
        <v>5.5419999999999998</v>
      </c>
      <c r="J3" s="2">
        <v>5.8209999999999997</v>
      </c>
      <c r="K3" s="2">
        <v>5.1959999999999997</v>
      </c>
    </row>
    <row r="4" spans="1:11" x14ac:dyDescent="0.25">
      <c r="A4" s="1">
        <v>3</v>
      </c>
      <c r="B4" s="2">
        <v>8.3350000000000009</v>
      </c>
      <c r="C4" s="2">
        <v>7.9889999999999999</v>
      </c>
      <c r="D4" s="2">
        <v>7.95</v>
      </c>
      <c r="E4" s="2">
        <v>7.9409999999999998</v>
      </c>
      <c r="F4" s="2">
        <v>7.8120000000000003</v>
      </c>
      <c r="G4" s="2">
        <v>7.0209999999999999</v>
      </c>
      <c r="H4" s="2">
        <v>6.5039999999999996</v>
      </c>
      <c r="I4" s="2">
        <v>5.5419999999999998</v>
      </c>
      <c r="J4" s="2">
        <v>5.8220000000000001</v>
      </c>
      <c r="K4" s="2">
        <v>5.18</v>
      </c>
    </row>
    <row r="5" spans="1:11" x14ac:dyDescent="0.25">
      <c r="A5" s="1">
        <v>4</v>
      </c>
      <c r="B5" s="2">
        <v>8.3339999999999996</v>
      </c>
      <c r="C5" s="2">
        <v>7.99</v>
      </c>
      <c r="D5" s="2">
        <v>7.9480000000000004</v>
      </c>
      <c r="E5" s="2">
        <v>7.9320000000000004</v>
      </c>
      <c r="F5" s="2">
        <v>7.8220000000000001</v>
      </c>
      <c r="G5" s="2">
        <v>7.0279999999999996</v>
      </c>
      <c r="H5" s="2">
        <v>6.5039999999999996</v>
      </c>
      <c r="I5" s="2">
        <v>5.5419999999999998</v>
      </c>
      <c r="J5" s="2">
        <v>5.8220000000000001</v>
      </c>
      <c r="K5" s="2">
        <v>5.165</v>
      </c>
    </row>
    <row r="6" spans="1:11" x14ac:dyDescent="0.25">
      <c r="A6" s="1">
        <v>5</v>
      </c>
      <c r="B6" s="2">
        <v>8.3279999999999994</v>
      </c>
      <c r="C6" s="2">
        <v>7.99</v>
      </c>
      <c r="D6" s="2">
        <v>7.9470000000000001</v>
      </c>
      <c r="E6" s="2">
        <v>7.93</v>
      </c>
      <c r="F6" s="2">
        <v>7.81</v>
      </c>
      <c r="G6" s="2">
        <v>7.0279999999999996</v>
      </c>
      <c r="H6" s="2">
        <v>6.5019999999999998</v>
      </c>
      <c r="I6" s="2">
        <v>5.5419999999999998</v>
      </c>
      <c r="J6" s="2">
        <v>5.8289999999999997</v>
      </c>
      <c r="K6" s="2">
        <v>5.1710000000000003</v>
      </c>
    </row>
    <row r="7" spans="1:11" x14ac:dyDescent="0.25">
      <c r="A7" s="1">
        <v>6</v>
      </c>
      <c r="B7" s="2">
        <v>8.327</v>
      </c>
      <c r="C7" s="2">
        <v>7.9889999999999999</v>
      </c>
      <c r="D7" s="2">
        <v>7.9480000000000004</v>
      </c>
      <c r="E7" s="2">
        <v>7.9290000000000003</v>
      </c>
      <c r="F7" s="2">
        <v>7.8140000000000001</v>
      </c>
      <c r="G7" s="2">
        <v>7.0170000000000003</v>
      </c>
      <c r="H7" s="2">
        <v>6.4980000000000002</v>
      </c>
      <c r="I7" s="2">
        <v>5.5439999999999996</v>
      </c>
      <c r="J7" s="2">
        <v>5.8280000000000003</v>
      </c>
      <c r="K7" s="2">
        <v>5.1950000000000003</v>
      </c>
    </row>
    <row r="8" spans="1:11" x14ac:dyDescent="0.25">
      <c r="A8" s="1">
        <v>7</v>
      </c>
      <c r="B8" s="2">
        <v>8.3249999999999993</v>
      </c>
      <c r="C8" s="2">
        <v>7.9939999999999998</v>
      </c>
      <c r="D8" s="2">
        <v>7.95</v>
      </c>
      <c r="E8" s="2">
        <v>7.9429999999999996</v>
      </c>
      <c r="F8" s="2">
        <v>7.81</v>
      </c>
      <c r="G8" s="2">
        <v>7.0190000000000001</v>
      </c>
      <c r="H8" s="2">
        <v>6.5049999999999999</v>
      </c>
      <c r="I8" s="2">
        <v>5.5460000000000003</v>
      </c>
      <c r="J8" s="2">
        <v>5.8250000000000002</v>
      </c>
      <c r="K8" s="2">
        <v>5.1879999999999997</v>
      </c>
    </row>
    <row r="9" spans="1:11" x14ac:dyDescent="0.25">
      <c r="A9" s="1">
        <v>8</v>
      </c>
      <c r="B9" s="2">
        <v>8.3219999999999992</v>
      </c>
      <c r="C9" s="2">
        <v>7.9889999999999999</v>
      </c>
      <c r="D9" s="2">
        <v>7.9489999999999998</v>
      </c>
      <c r="E9" s="2">
        <v>7.9340000000000002</v>
      </c>
      <c r="F9" s="2">
        <v>7.8120000000000003</v>
      </c>
      <c r="G9" s="2">
        <v>7.0209999999999999</v>
      </c>
      <c r="H9" s="2">
        <v>6.5069999999999997</v>
      </c>
      <c r="I9" s="2">
        <v>5.5430000000000001</v>
      </c>
      <c r="J9" s="2">
        <v>5.8250000000000002</v>
      </c>
      <c r="K9" s="2">
        <v>5.1539999999999999</v>
      </c>
    </row>
    <row r="10" spans="1:11" x14ac:dyDescent="0.25">
      <c r="A10" s="1">
        <v>9</v>
      </c>
      <c r="B10" s="2">
        <v>8.3409999999999993</v>
      </c>
      <c r="C10" s="2">
        <v>7.99</v>
      </c>
      <c r="D10" s="2">
        <v>7.9550000000000001</v>
      </c>
      <c r="E10" s="2">
        <v>7.9429999999999996</v>
      </c>
      <c r="F10" s="2">
        <v>7.8140000000000001</v>
      </c>
      <c r="G10" s="2">
        <v>7.01</v>
      </c>
      <c r="H10" s="2">
        <v>6.5019999999999998</v>
      </c>
      <c r="I10" s="2">
        <v>5.5439999999999996</v>
      </c>
      <c r="J10" s="2">
        <v>5.8250000000000002</v>
      </c>
      <c r="K10" s="2">
        <v>5.1879999999999997</v>
      </c>
    </row>
    <row r="11" spans="1:11" x14ac:dyDescent="0.25">
      <c r="A11" s="1">
        <v>10</v>
      </c>
      <c r="B11" s="2">
        <v>8.3460000000000001</v>
      </c>
      <c r="C11" s="2">
        <v>7.9870000000000001</v>
      </c>
      <c r="D11" s="2">
        <v>7.96</v>
      </c>
      <c r="E11" s="2">
        <v>7.9349999999999996</v>
      </c>
      <c r="F11" s="2">
        <v>7.8280000000000003</v>
      </c>
      <c r="G11" s="2">
        <v>7.0119999999999996</v>
      </c>
      <c r="H11" s="2">
        <v>6.5019999999999998</v>
      </c>
      <c r="I11" s="2">
        <v>5.5439999999999996</v>
      </c>
      <c r="J11" s="2">
        <v>5.8319999999999999</v>
      </c>
      <c r="K11" s="2">
        <v>5.1630000000000003</v>
      </c>
    </row>
    <row r="12" spans="1:11" x14ac:dyDescent="0.25">
      <c r="A12" s="1">
        <v>11</v>
      </c>
      <c r="B12" s="2">
        <v>8.3450000000000006</v>
      </c>
      <c r="C12" s="2">
        <v>7.9870000000000001</v>
      </c>
      <c r="D12" s="2">
        <v>7.95</v>
      </c>
      <c r="E12" s="2">
        <v>7.93</v>
      </c>
      <c r="F12" s="2">
        <v>7.81</v>
      </c>
      <c r="G12" s="2">
        <v>7</v>
      </c>
      <c r="H12" s="2">
        <v>6.5030000000000001</v>
      </c>
      <c r="I12" s="2">
        <v>5.5449999999999999</v>
      </c>
      <c r="J12" s="2">
        <v>5.8220000000000001</v>
      </c>
      <c r="K12" s="2">
        <v>5.1550000000000002</v>
      </c>
    </row>
    <row r="13" spans="1:11" x14ac:dyDescent="0.25">
      <c r="A13" s="1">
        <v>12</v>
      </c>
      <c r="B13" s="2">
        <v>8.327</v>
      </c>
      <c r="C13" s="2">
        <v>7.9960000000000004</v>
      </c>
      <c r="D13" s="2">
        <v>7.95</v>
      </c>
      <c r="E13" s="2">
        <v>7.9420000000000002</v>
      </c>
      <c r="F13" s="2">
        <v>7.81</v>
      </c>
      <c r="G13" s="2">
        <v>6.9969999999999999</v>
      </c>
      <c r="H13" s="2">
        <v>6.4989999999999997</v>
      </c>
      <c r="I13" s="2">
        <v>5.5439999999999996</v>
      </c>
      <c r="J13" s="2">
        <v>5.8339999999999996</v>
      </c>
      <c r="K13" s="2">
        <v>5.1539999999999999</v>
      </c>
    </row>
    <row r="14" spans="1:11" x14ac:dyDescent="0.25">
      <c r="A14" s="1">
        <v>13</v>
      </c>
      <c r="B14" s="2">
        <v>8.3260000000000005</v>
      </c>
      <c r="C14" s="2">
        <v>7.9859999999999998</v>
      </c>
      <c r="D14" s="2">
        <v>7.95</v>
      </c>
      <c r="E14" s="2">
        <v>7.9429999999999996</v>
      </c>
      <c r="F14" s="2">
        <v>7.8209999999999997</v>
      </c>
      <c r="G14" s="2">
        <v>6.9889999999999999</v>
      </c>
      <c r="H14" s="2">
        <v>6.49</v>
      </c>
      <c r="I14" s="2">
        <v>5.5439999999999996</v>
      </c>
      <c r="J14" s="2">
        <v>5.82</v>
      </c>
      <c r="K14" s="2">
        <v>5.1550000000000002</v>
      </c>
    </row>
    <row r="15" spans="1:11" x14ac:dyDescent="0.25">
      <c r="A15" s="1">
        <v>14</v>
      </c>
      <c r="B15" s="2">
        <v>8.3279999999999994</v>
      </c>
      <c r="C15" s="2">
        <v>7.9870000000000001</v>
      </c>
      <c r="D15" s="2">
        <v>7.9539999999999997</v>
      </c>
      <c r="E15" s="2">
        <v>7.9370000000000003</v>
      </c>
      <c r="F15" s="2">
        <v>7.8120000000000003</v>
      </c>
      <c r="G15" s="2">
        <v>6.9930000000000003</v>
      </c>
      <c r="H15" s="2">
        <v>6.52</v>
      </c>
      <c r="I15" s="2">
        <v>5.5410000000000004</v>
      </c>
      <c r="J15" s="2">
        <v>5.8220000000000001</v>
      </c>
      <c r="K15" s="2">
        <v>5.1539999999999999</v>
      </c>
    </row>
    <row r="16" spans="1:11" x14ac:dyDescent="0.25">
      <c r="A16" s="1">
        <v>15</v>
      </c>
      <c r="B16" s="2">
        <v>8.327</v>
      </c>
      <c r="C16" s="2">
        <v>7.9870000000000001</v>
      </c>
      <c r="D16" s="2">
        <v>7.95</v>
      </c>
      <c r="E16" s="2">
        <v>7.9320000000000004</v>
      </c>
      <c r="F16" s="2">
        <v>7.8250000000000002</v>
      </c>
      <c r="G16" s="2">
        <v>6.9939999999999998</v>
      </c>
      <c r="H16" s="2">
        <v>6.5209999999999999</v>
      </c>
      <c r="I16" s="2">
        <v>5.5430000000000001</v>
      </c>
      <c r="J16" s="2">
        <v>5.8230000000000004</v>
      </c>
      <c r="K16" s="2">
        <v>5.1769999999999996</v>
      </c>
    </row>
    <row r="17" spans="1:11" x14ac:dyDescent="0.25">
      <c r="A17" s="1">
        <v>16</v>
      </c>
      <c r="B17" s="2">
        <v>8.3450000000000006</v>
      </c>
      <c r="C17" s="2">
        <v>7.9909999999999997</v>
      </c>
      <c r="D17" s="2">
        <v>7.9489999999999998</v>
      </c>
      <c r="E17" s="2">
        <v>7.9279999999999999</v>
      </c>
      <c r="F17" s="2">
        <v>7.819</v>
      </c>
      <c r="G17" s="2">
        <v>6.9909999999999997</v>
      </c>
      <c r="H17" s="2">
        <v>6.524</v>
      </c>
      <c r="I17" s="2">
        <v>5.5460000000000003</v>
      </c>
      <c r="J17" s="2">
        <v>5.8220000000000001</v>
      </c>
      <c r="K17" s="2">
        <v>5.17</v>
      </c>
    </row>
    <row r="18" spans="1:11" x14ac:dyDescent="0.25">
      <c r="A18" s="1">
        <v>17</v>
      </c>
      <c r="B18" s="2">
        <v>8.3320000000000007</v>
      </c>
      <c r="C18" s="2">
        <v>7.9909999999999997</v>
      </c>
      <c r="D18" s="2">
        <v>7.952</v>
      </c>
      <c r="E18" s="2">
        <v>7.9379999999999997</v>
      </c>
      <c r="F18" s="2">
        <v>7.8209999999999997</v>
      </c>
      <c r="G18" s="2">
        <v>6.99</v>
      </c>
      <c r="H18" s="2">
        <v>6.5140000000000002</v>
      </c>
      <c r="I18" s="2">
        <v>5.5469999999999997</v>
      </c>
      <c r="J18" s="2">
        <v>5.8220000000000001</v>
      </c>
      <c r="K18" s="2">
        <v>5.181</v>
      </c>
    </row>
    <row r="19" spans="1:11" x14ac:dyDescent="0.25">
      <c r="A19" s="1">
        <v>18</v>
      </c>
      <c r="B19" s="2">
        <v>8.3330000000000002</v>
      </c>
      <c r="C19" s="2">
        <v>7.9880000000000004</v>
      </c>
      <c r="D19" s="2">
        <v>7.9509999999999996</v>
      </c>
      <c r="E19" s="2">
        <v>7.9349999999999996</v>
      </c>
      <c r="F19" s="2">
        <v>7.8179999999999996</v>
      </c>
      <c r="G19" s="2">
        <v>6.9909999999999997</v>
      </c>
      <c r="H19" s="2">
        <v>6.5229999999999997</v>
      </c>
      <c r="I19" s="2">
        <v>5.5460000000000003</v>
      </c>
      <c r="J19" s="2">
        <v>5.8289999999999997</v>
      </c>
      <c r="K19" s="2">
        <v>5.1559999999999997</v>
      </c>
    </row>
    <row r="20" spans="1:11" x14ac:dyDescent="0.25">
      <c r="A20" s="1">
        <v>19</v>
      </c>
      <c r="B20" s="2">
        <v>8.3279999999999994</v>
      </c>
      <c r="C20" s="2">
        <v>7.9939999999999998</v>
      </c>
      <c r="D20" s="2">
        <v>7.95</v>
      </c>
      <c r="E20" s="2">
        <v>7.9240000000000004</v>
      </c>
      <c r="F20" s="2">
        <v>7.8209999999999997</v>
      </c>
      <c r="G20" s="2">
        <v>6.992</v>
      </c>
      <c r="H20" s="2">
        <v>6.508</v>
      </c>
      <c r="I20" s="2">
        <v>5.5460000000000003</v>
      </c>
      <c r="J20" s="2">
        <v>5.8220000000000001</v>
      </c>
      <c r="K20" s="2">
        <v>5.1550000000000002</v>
      </c>
    </row>
    <row r="21" spans="1:11" x14ac:dyDescent="0.25">
      <c r="A21" s="1">
        <v>20</v>
      </c>
      <c r="B21" s="2">
        <v>8.3409999999999993</v>
      </c>
      <c r="C21" s="2">
        <v>7.9870000000000001</v>
      </c>
      <c r="D21" s="2">
        <v>7.9509999999999996</v>
      </c>
      <c r="E21" s="2">
        <v>7.9260000000000002</v>
      </c>
      <c r="F21" s="2">
        <v>7.8289999999999997</v>
      </c>
      <c r="G21" s="2">
        <v>6.9889999999999999</v>
      </c>
      <c r="H21" s="2">
        <v>6.4989999999999997</v>
      </c>
      <c r="I21" s="2">
        <v>5.5469999999999997</v>
      </c>
      <c r="J21" s="2">
        <v>5.8250000000000002</v>
      </c>
      <c r="K21" s="2">
        <v>5.1840000000000002</v>
      </c>
    </row>
    <row r="22" spans="1:11" x14ac:dyDescent="0.25">
      <c r="A22" s="1">
        <v>21</v>
      </c>
      <c r="B22" s="2">
        <v>8.3369999999999997</v>
      </c>
      <c r="C22" s="2">
        <v>7.9870000000000001</v>
      </c>
      <c r="D22" s="2">
        <v>7.9530000000000003</v>
      </c>
      <c r="E22" s="2">
        <v>7.9340000000000002</v>
      </c>
      <c r="F22" s="2">
        <v>7.8150000000000004</v>
      </c>
      <c r="G22" s="2">
        <v>6.992</v>
      </c>
      <c r="H22" s="2">
        <v>6.52</v>
      </c>
      <c r="I22" s="2">
        <v>5.5469999999999997</v>
      </c>
      <c r="J22" s="2">
        <v>5.8250000000000002</v>
      </c>
      <c r="K22" s="2">
        <v>5.1559999999999997</v>
      </c>
    </row>
    <row r="23" spans="1:11" x14ac:dyDescent="0.25">
      <c r="A23" s="1">
        <v>22</v>
      </c>
      <c r="B23" s="2">
        <v>8.3279999999999994</v>
      </c>
      <c r="C23" s="2">
        <v>7.9880000000000004</v>
      </c>
      <c r="D23" s="2">
        <v>7.95</v>
      </c>
      <c r="E23" s="2">
        <v>7.93</v>
      </c>
      <c r="F23" s="2">
        <v>7.8159999999999998</v>
      </c>
      <c r="G23" s="2">
        <v>6.9880000000000004</v>
      </c>
      <c r="H23" s="2">
        <v>6.5010000000000003</v>
      </c>
      <c r="I23" s="2">
        <v>5.548</v>
      </c>
      <c r="J23" s="2">
        <v>5.8220000000000001</v>
      </c>
      <c r="K23" s="2">
        <v>5.157</v>
      </c>
    </row>
    <row r="24" spans="1:11" x14ac:dyDescent="0.25">
      <c r="A24" s="1">
        <v>23</v>
      </c>
      <c r="B24" s="2">
        <v>8.3330000000000002</v>
      </c>
      <c r="C24" s="2">
        <v>7.9880000000000004</v>
      </c>
      <c r="D24" s="2">
        <v>7.96</v>
      </c>
      <c r="E24" s="2">
        <v>7.9260000000000002</v>
      </c>
      <c r="F24" s="2">
        <v>7.8150000000000004</v>
      </c>
      <c r="G24" s="2">
        <v>6.9880000000000004</v>
      </c>
      <c r="H24" s="2">
        <v>6.4989999999999997</v>
      </c>
      <c r="I24" s="2">
        <v>5.5460000000000003</v>
      </c>
      <c r="J24" s="2">
        <v>5.8220000000000001</v>
      </c>
      <c r="K24" s="2">
        <v>5.181</v>
      </c>
    </row>
    <row r="25" spans="1:11" x14ac:dyDescent="0.25">
      <c r="A25" s="1">
        <v>24</v>
      </c>
      <c r="B25" s="2">
        <v>8.343</v>
      </c>
      <c r="C25" s="2">
        <v>7.9889999999999999</v>
      </c>
      <c r="D25" s="2">
        <v>7.9480000000000004</v>
      </c>
      <c r="E25" s="2">
        <v>7.9269999999999996</v>
      </c>
      <c r="F25" s="2">
        <v>7.8079999999999998</v>
      </c>
      <c r="G25" s="2">
        <v>6.99</v>
      </c>
      <c r="H25" s="2">
        <v>6.5259999999999998</v>
      </c>
      <c r="I25" s="2">
        <v>5.5449999999999999</v>
      </c>
      <c r="J25" s="2">
        <v>5.8310000000000004</v>
      </c>
      <c r="K25" s="2">
        <v>5.1559999999999997</v>
      </c>
    </row>
    <row r="26" spans="1:11" x14ac:dyDescent="0.25">
      <c r="A26" s="1">
        <v>25</v>
      </c>
      <c r="B26" s="2">
        <v>8.3279999999999994</v>
      </c>
      <c r="C26" s="2">
        <v>7.992</v>
      </c>
      <c r="D26" s="2">
        <v>7.952</v>
      </c>
      <c r="E26" s="2">
        <v>7.9249999999999998</v>
      </c>
      <c r="F26" s="2">
        <v>7.8150000000000004</v>
      </c>
      <c r="G26" s="2">
        <v>6.9859999999999998</v>
      </c>
      <c r="H26" s="2">
        <v>6.5190000000000001</v>
      </c>
      <c r="I26" s="2">
        <v>5.5469999999999997</v>
      </c>
      <c r="J26" s="2">
        <v>5.827</v>
      </c>
      <c r="K26" s="2">
        <v>5.1669999999999998</v>
      </c>
    </row>
    <row r="27" spans="1:11" x14ac:dyDescent="0.25">
      <c r="A27" s="1">
        <v>26</v>
      </c>
      <c r="B27" s="2">
        <v>8.33</v>
      </c>
      <c r="C27" s="2">
        <v>7.9969999999999999</v>
      </c>
      <c r="D27" s="2">
        <v>7.9480000000000004</v>
      </c>
      <c r="E27" s="2">
        <v>7.915</v>
      </c>
      <c r="F27" s="2">
        <v>7.8109999999999999</v>
      </c>
      <c r="G27" s="2">
        <v>6.99</v>
      </c>
      <c r="H27" s="2">
        <v>6.5250000000000004</v>
      </c>
      <c r="I27" s="2">
        <v>5.5430000000000001</v>
      </c>
      <c r="J27" s="2">
        <v>5.8259999999999996</v>
      </c>
      <c r="K27" s="2">
        <v>5.157</v>
      </c>
    </row>
    <row r="28" spans="1:11" x14ac:dyDescent="0.25">
      <c r="A28" s="1">
        <v>27</v>
      </c>
      <c r="B28" s="2">
        <v>8.3350000000000009</v>
      </c>
      <c r="C28" s="2">
        <v>7.9930000000000003</v>
      </c>
      <c r="D28" s="2">
        <v>7.9480000000000004</v>
      </c>
      <c r="E28" s="2">
        <v>7.9240000000000004</v>
      </c>
      <c r="F28" s="2">
        <v>7.8159999999999998</v>
      </c>
      <c r="G28" s="2">
        <v>6.9809999999999999</v>
      </c>
      <c r="H28" s="2">
        <v>6.5229999999999997</v>
      </c>
      <c r="I28" s="2">
        <v>5.5460000000000003</v>
      </c>
      <c r="J28" s="2">
        <v>5.8230000000000004</v>
      </c>
      <c r="K28" s="2">
        <v>5.157</v>
      </c>
    </row>
    <row r="29" spans="1:11" x14ac:dyDescent="0.25">
      <c r="A29" s="1">
        <v>28</v>
      </c>
      <c r="B29" s="2">
        <v>8.3330000000000002</v>
      </c>
      <c r="C29" s="2">
        <v>7.9909999999999997</v>
      </c>
      <c r="D29" s="2">
        <v>7.9569999999999999</v>
      </c>
      <c r="E29" s="2">
        <v>7.9219999999999997</v>
      </c>
      <c r="F29" s="2">
        <v>7.8150000000000004</v>
      </c>
      <c r="G29" s="2">
        <v>6.9809999999999999</v>
      </c>
      <c r="H29" s="2">
        <v>6.5229999999999997</v>
      </c>
      <c r="I29" s="2">
        <v>5.5460000000000003</v>
      </c>
      <c r="J29" s="2">
        <v>5.8390000000000004</v>
      </c>
      <c r="K29" s="2">
        <v>5.157</v>
      </c>
    </row>
    <row r="30" spans="1:11" x14ac:dyDescent="0.25">
      <c r="A30" s="1">
        <v>29</v>
      </c>
      <c r="B30" s="2">
        <v>8.3360000000000003</v>
      </c>
      <c r="C30" s="2">
        <v>7.9889999999999999</v>
      </c>
      <c r="D30" s="2">
        <v>7.9569999999999999</v>
      </c>
      <c r="E30" s="2">
        <v>7.9180000000000001</v>
      </c>
      <c r="F30" s="2">
        <v>7.8310000000000004</v>
      </c>
      <c r="G30" s="2">
        <v>6.9960000000000004</v>
      </c>
      <c r="H30" s="2">
        <v>6.5140000000000002</v>
      </c>
      <c r="I30" s="2">
        <v>5.5469999999999997</v>
      </c>
      <c r="J30" s="2">
        <v>5.8230000000000004</v>
      </c>
      <c r="K30" s="2">
        <v>5.1559999999999997</v>
      </c>
    </row>
    <row r="31" spans="1:11" x14ac:dyDescent="0.25">
      <c r="A31" s="1">
        <v>30</v>
      </c>
      <c r="B31" s="2">
        <v>8.3439999999999994</v>
      </c>
      <c r="C31" s="2">
        <v>7.992</v>
      </c>
      <c r="D31" s="2">
        <v>7.9530000000000003</v>
      </c>
      <c r="E31" s="2">
        <v>7.9119999999999999</v>
      </c>
      <c r="F31" s="2">
        <v>7.8280000000000003</v>
      </c>
      <c r="G31" s="2">
        <v>6.9969999999999999</v>
      </c>
      <c r="H31" s="2">
        <v>6.5170000000000003</v>
      </c>
      <c r="I31" s="2">
        <v>5.532</v>
      </c>
      <c r="J31" s="2">
        <v>5.8239999999999998</v>
      </c>
      <c r="K31" s="2">
        <v>5.1840000000000002</v>
      </c>
    </row>
    <row r="32" spans="1:11" x14ac:dyDescent="0.25">
      <c r="A32" s="1">
        <v>31</v>
      </c>
      <c r="B32" s="2">
        <v>8.3439999999999994</v>
      </c>
      <c r="C32" s="2">
        <v>7.992</v>
      </c>
      <c r="D32" s="2">
        <v>7.95</v>
      </c>
      <c r="E32" s="2">
        <v>7.9080000000000004</v>
      </c>
      <c r="F32" s="2">
        <v>7.8230000000000004</v>
      </c>
      <c r="G32" s="2">
        <v>6.9889999999999999</v>
      </c>
      <c r="H32" s="2">
        <v>6.5209999999999999</v>
      </c>
      <c r="I32" s="2">
        <v>5.5419999999999998</v>
      </c>
      <c r="J32" s="2">
        <v>5.8239999999999998</v>
      </c>
      <c r="K32" s="2">
        <v>5.157</v>
      </c>
    </row>
    <row r="33" spans="1:11" x14ac:dyDescent="0.25">
      <c r="A33" s="1">
        <v>32</v>
      </c>
      <c r="B33" s="2">
        <v>8.3480000000000008</v>
      </c>
      <c r="C33" s="2">
        <v>7.9889999999999999</v>
      </c>
      <c r="D33" s="2">
        <v>7.9290000000000003</v>
      </c>
      <c r="E33" s="2">
        <v>7.91</v>
      </c>
      <c r="F33" s="2">
        <v>7.8310000000000004</v>
      </c>
      <c r="G33" s="2">
        <v>7.0010000000000003</v>
      </c>
      <c r="H33" s="2">
        <v>6.5259999999999998</v>
      </c>
      <c r="I33" s="2">
        <v>5.5410000000000004</v>
      </c>
      <c r="J33" s="2">
        <v>5.8250000000000002</v>
      </c>
      <c r="K33" s="2">
        <v>5.1760000000000002</v>
      </c>
    </row>
    <row r="34" spans="1:11" x14ac:dyDescent="0.25">
      <c r="A34" s="1">
        <v>33</v>
      </c>
      <c r="B34" s="2">
        <v>8.3520000000000003</v>
      </c>
      <c r="C34" s="2">
        <v>7.9889999999999999</v>
      </c>
      <c r="D34" s="2">
        <v>7.8490000000000002</v>
      </c>
      <c r="E34" s="2">
        <v>7.9089999999999998</v>
      </c>
      <c r="F34" s="2">
        <v>7.8339999999999996</v>
      </c>
      <c r="G34" s="2">
        <v>6.9770000000000003</v>
      </c>
      <c r="H34" s="2">
        <v>6.524</v>
      </c>
      <c r="I34" s="2">
        <v>5.5380000000000003</v>
      </c>
      <c r="J34" s="2">
        <v>5.8239999999999998</v>
      </c>
      <c r="K34" s="2">
        <v>5.1559999999999997</v>
      </c>
    </row>
    <row r="35" spans="1:11" x14ac:dyDescent="0.25">
      <c r="A35" s="1">
        <v>34</v>
      </c>
      <c r="B35" s="2">
        <v>8.3529999999999998</v>
      </c>
      <c r="C35" s="2">
        <v>7.992</v>
      </c>
      <c r="D35" s="2">
        <v>7.63</v>
      </c>
      <c r="E35" s="2">
        <v>7.9059999999999997</v>
      </c>
      <c r="F35" s="2">
        <v>7.8170000000000002</v>
      </c>
      <c r="G35" s="2">
        <v>6.9770000000000003</v>
      </c>
      <c r="H35" s="2">
        <v>6.5250000000000004</v>
      </c>
      <c r="I35" s="2">
        <v>5.5339999999999998</v>
      </c>
      <c r="J35" s="2">
        <v>5.8289999999999997</v>
      </c>
      <c r="K35" s="2">
        <v>5.157</v>
      </c>
    </row>
    <row r="36" spans="1:11" x14ac:dyDescent="0.25">
      <c r="A36" s="1">
        <v>35</v>
      </c>
      <c r="B36" s="2">
        <v>8.3580000000000005</v>
      </c>
      <c r="C36" s="2">
        <v>7.9889999999999999</v>
      </c>
      <c r="D36" s="2">
        <v>7.9039999999999999</v>
      </c>
      <c r="E36" s="2">
        <v>7.9050000000000002</v>
      </c>
      <c r="F36" s="2">
        <v>7.8230000000000004</v>
      </c>
      <c r="G36" s="2">
        <v>6.9749999999999996</v>
      </c>
      <c r="H36" s="2">
        <v>6.524</v>
      </c>
      <c r="I36" s="2">
        <v>5.5439999999999996</v>
      </c>
      <c r="J36" s="2">
        <v>5.8259999999999996</v>
      </c>
      <c r="K36" s="2">
        <v>5.1589999999999998</v>
      </c>
    </row>
    <row r="37" spans="1:11" x14ac:dyDescent="0.25">
      <c r="A37" s="1">
        <v>36</v>
      </c>
      <c r="B37" s="2">
        <v>8.3469999999999995</v>
      </c>
      <c r="C37" s="2">
        <v>7.9930000000000003</v>
      </c>
      <c r="D37" s="2">
        <v>6.9809999999999999</v>
      </c>
      <c r="E37" s="2">
        <v>7.9050000000000002</v>
      </c>
      <c r="F37" s="2">
        <v>7.8179999999999996</v>
      </c>
      <c r="G37" s="2">
        <v>7.0069999999999997</v>
      </c>
      <c r="H37" s="2">
        <v>6.51</v>
      </c>
      <c r="I37" s="2">
        <v>5.5359999999999996</v>
      </c>
      <c r="J37" s="2">
        <v>5.8380000000000001</v>
      </c>
      <c r="K37" s="2">
        <v>5.157</v>
      </c>
    </row>
    <row r="38" spans="1:11" x14ac:dyDescent="0.25">
      <c r="A38" s="1">
        <v>37</v>
      </c>
      <c r="B38" s="2">
        <v>8.3309999999999995</v>
      </c>
      <c r="C38" s="2">
        <v>7.992</v>
      </c>
      <c r="D38" s="2">
        <v>6.8310000000000004</v>
      </c>
      <c r="E38" s="2">
        <v>7.9059999999999997</v>
      </c>
      <c r="F38" s="2">
        <v>7.82</v>
      </c>
      <c r="G38" s="2">
        <v>6.9829999999999997</v>
      </c>
      <c r="H38" s="2">
        <v>6.4649999999999999</v>
      </c>
      <c r="I38" s="2">
        <v>5.5330000000000004</v>
      </c>
      <c r="J38" s="2">
        <v>5.8280000000000003</v>
      </c>
      <c r="K38" s="2">
        <v>5.1559999999999997</v>
      </c>
    </row>
    <row r="39" spans="1:11" x14ac:dyDescent="0.25">
      <c r="A39" s="1">
        <v>38</v>
      </c>
      <c r="B39" s="2">
        <v>8.3390000000000004</v>
      </c>
      <c r="C39" s="2">
        <v>7.9960000000000004</v>
      </c>
      <c r="D39" s="2">
        <v>6.6529999999999996</v>
      </c>
      <c r="E39" s="2">
        <v>7.9050000000000002</v>
      </c>
      <c r="F39" s="2">
        <v>7.82</v>
      </c>
      <c r="G39" s="2">
        <v>6.99</v>
      </c>
      <c r="H39" s="2">
        <v>6.524</v>
      </c>
      <c r="I39" s="2">
        <v>5.5439999999999996</v>
      </c>
      <c r="J39" s="2">
        <v>5.8330000000000002</v>
      </c>
      <c r="K39" s="2">
        <v>5.1559999999999997</v>
      </c>
    </row>
    <row r="40" spans="1:11" x14ac:dyDescent="0.25">
      <c r="A40" s="1">
        <v>39</v>
      </c>
      <c r="B40" s="2">
        <v>8.34</v>
      </c>
      <c r="C40" s="2">
        <v>7.9889999999999999</v>
      </c>
      <c r="D40" s="2">
        <v>6.7089999999999996</v>
      </c>
      <c r="E40" s="2">
        <v>7.9029999999999996</v>
      </c>
      <c r="F40" s="2">
        <v>7.8250000000000002</v>
      </c>
      <c r="G40" s="2">
        <v>6.9779999999999998</v>
      </c>
      <c r="H40" s="2">
        <v>6.5220000000000002</v>
      </c>
      <c r="I40" s="2">
        <v>5.5410000000000004</v>
      </c>
      <c r="J40" s="2">
        <v>5.8250000000000002</v>
      </c>
      <c r="K40" s="2">
        <v>5.1559999999999997</v>
      </c>
    </row>
    <row r="41" spans="1:11" x14ac:dyDescent="0.25">
      <c r="A41" s="1">
        <v>40</v>
      </c>
      <c r="B41" s="2">
        <v>8.327</v>
      </c>
      <c r="C41" s="2">
        <v>7.9909999999999997</v>
      </c>
      <c r="D41" s="2">
        <v>7.0069999999999997</v>
      </c>
      <c r="E41" s="2">
        <v>7.9</v>
      </c>
      <c r="F41" s="2">
        <v>7.8179999999999996</v>
      </c>
      <c r="G41" s="2">
        <v>6.9969999999999999</v>
      </c>
      <c r="H41" s="2">
        <v>6.5039999999999996</v>
      </c>
      <c r="I41" s="2">
        <v>5.5259999999999998</v>
      </c>
      <c r="J41" s="2">
        <v>5.827</v>
      </c>
      <c r="K41" s="2">
        <v>5.1559999999999997</v>
      </c>
    </row>
    <row r="42" spans="1:11" x14ac:dyDescent="0.25">
      <c r="A42" s="1">
        <v>41</v>
      </c>
      <c r="B42" s="2">
        <v>8.3279999999999994</v>
      </c>
      <c r="C42" s="2">
        <v>7.9930000000000003</v>
      </c>
      <c r="D42" s="2">
        <v>6.117</v>
      </c>
      <c r="E42" s="2">
        <v>7.8979999999999997</v>
      </c>
      <c r="F42" s="2">
        <v>7.819</v>
      </c>
      <c r="G42" s="2">
        <v>6.9820000000000002</v>
      </c>
      <c r="H42" s="2">
        <v>6.4809999999999999</v>
      </c>
      <c r="I42" s="2">
        <v>5.5289999999999999</v>
      </c>
      <c r="J42" s="2">
        <v>5.8209999999999997</v>
      </c>
      <c r="K42" s="2">
        <v>5.1660000000000004</v>
      </c>
    </row>
    <row r="43" spans="1:11" x14ac:dyDescent="0.25">
      <c r="A43" s="1">
        <v>42</v>
      </c>
      <c r="B43" s="2">
        <v>8.3309999999999995</v>
      </c>
      <c r="C43" s="2">
        <v>7.9960000000000004</v>
      </c>
      <c r="D43" s="2">
        <v>6.117</v>
      </c>
      <c r="E43" s="2">
        <v>7.907</v>
      </c>
      <c r="F43" s="2">
        <v>7.827</v>
      </c>
      <c r="G43" s="2">
        <v>6.984</v>
      </c>
      <c r="H43" s="2">
        <v>6.0460000000000003</v>
      </c>
      <c r="I43" s="2">
        <v>5.5330000000000004</v>
      </c>
      <c r="J43" s="2">
        <v>5.8220000000000001</v>
      </c>
      <c r="K43" s="2">
        <v>5.16</v>
      </c>
    </row>
    <row r="44" spans="1:11" x14ac:dyDescent="0.25">
      <c r="A44" s="1">
        <v>43</v>
      </c>
      <c r="B44" s="2">
        <v>8.3249999999999993</v>
      </c>
      <c r="C44" s="2">
        <v>7.9930000000000003</v>
      </c>
      <c r="D44" s="2">
        <v>6.63</v>
      </c>
      <c r="E44" s="2">
        <v>7.9039999999999999</v>
      </c>
      <c r="F44" s="2">
        <v>7.8360000000000003</v>
      </c>
      <c r="G44" s="2">
        <v>6.9870000000000001</v>
      </c>
      <c r="H44" s="2">
        <v>6.0309999999999997</v>
      </c>
      <c r="I44" s="2">
        <v>5.5289999999999999</v>
      </c>
      <c r="J44" s="2">
        <v>5.8239999999999998</v>
      </c>
      <c r="K44" s="2">
        <v>5.1619999999999999</v>
      </c>
    </row>
    <row r="45" spans="1:11" x14ac:dyDescent="0.25">
      <c r="A45" s="1">
        <v>44</v>
      </c>
      <c r="B45" s="2">
        <v>8.3230000000000004</v>
      </c>
      <c r="C45" s="2">
        <v>7.9930000000000003</v>
      </c>
      <c r="D45" s="2">
        <v>6.0830000000000002</v>
      </c>
      <c r="E45" s="2">
        <v>7.8860000000000001</v>
      </c>
      <c r="F45" s="2">
        <v>7.8419999999999996</v>
      </c>
      <c r="G45" s="2">
        <v>6.9939999999999998</v>
      </c>
      <c r="H45" s="2">
        <v>5.89</v>
      </c>
      <c r="I45" s="2">
        <v>5.5259999999999998</v>
      </c>
      <c r="J45" s="2">
        <v>5.8239999999999998</v>
      </c>
      <c r="K45" s="2">
        <v>5.1609999999999996</v>
      </c>
    </row>
    <row r="46" spans="1:11" x14ac:dyDescent="0.25">
      <c r="A46" s="1">
        <v>45</v>
      </c>
      <c r="B46" s="2">
        <v>8.3230000000000004</v>
      </c>
      <c r="C46" s="2">
        <v>7.992</v>
      </c>
      <c r="D46" s="2">
        <v>6.1779999999999999</v>
      </c>
      <c r="E46" s="2">
        <v>7.8470000000000004</v>
      </c>
      <c r="F46" s="2">
        <v>7.8360000000000003</v>
      </c>
      <c r="G46" s="2">
        <v>6.9770000000000003</v>
      </c>
      <c r="H46" s="2">
        <v>5.72</v>
      </c>
      <c r="I46" s="2">
        <v>5.5259999999999998</v>
      </c>
      <c r="J46" s="2">
        <v>5.8310000000000004</v>
      </c>
      <c r="K46" s="2">
        <v>5.1619999999999999</v>
      </c>
    </row>
    <row r="47" spans="1:11" x14ac:dyDescent="0.25">
      <c r="A47" s="1">
        <v>46</v>
      </c>
      <c r="B47" s="2">
        <v>8.3260000000000005</v>
      </c>
      <c r="C47" s="2">
        <v>7.992</v>
      </c>
      <c r="D47" s="2">
        <v>6.0579999999999998</v>
      </c>
      <c r="E47" s="2">
        <v>7.835</v>
      </c>
      <c r="F47" s="2">
        <v>7.8339999999999996</v>
      </c>
      <c r="G47" s="2">
        <v>6.96</v>
      </c>
      <c r="H47" s="2">
        <v>5.7119999999999997</v>
      </c>
      <c r="I47" s="2">
        <v>5.5279999999999996</v>
      </c>
      <c r="J47" s="2">
        <v>5.8369999999999997</v>
      </c>
      <c r="K47" s="2">
        <v>5.16</v>
      </c>
    </row>
    <row r="48" spans="1:11" x14ac:dyDescent="0.25">
      <c r="A48" s="1">
        <v>47</v>
      </c>
      <c r="B48" s="2">
        <v>8.3219999999999992</v>
      </c>
      <c r="C48" s="2">
        <v>7.9909999999999997</v>
      </c>
      <c r="D48" s="2">
        <v>5.9939999999999998</v>
      </c>
      <c r="E48" s="2">
        <v>7.8330000000000002</v>
      </c>
      <c r="F48" s="2">
        <v>7.7080000000000002</v>
      </c>
      <c r="G48" s="2">
        <v>6.9580000000000002</v>
      </c>
      <c r="H48" s="2">
        <v>5.6920000000000002</v>
      </c>
      <c r="I48" s="2">
        <v>5.5259999999999998</v>
      </c>
      <c r="J48" s="2">
        <v>5.8250000000000002</v>
      </c>
      <c r="K48" s="2">
        <v>5.1580000000000004</v>
      </c>
    </row>
    <row r="49" spans="1:11" x14ac:dyDescent="0.25">
      <c r="A49" s="1">
        <v>48</v>
      </c>
      <c r="B49" s="2">
        <v>8.3249999999999993</v>
      </c>
      <c r="C49" s="2">
        <v>7.9960000000000004</v>
      </c>
      <c r="D49" s="2">
        <v>6.0659999999999998</v>
      </c>
      <c r="E49" s="2">
        <v>7.4950000000000001</v>
      </c>
      <c r="F49" s="2">
        <v>7.38</v>
      </c>
      <c r="G49" s="2">
        <v>6.9589999999999996</v>
      </c>
      <c r="H49" s="2">
        <v>5.8</v>
      </c>
      <c r="I49" s="2">
        <v>5.524</v>
      </c>
      <c r="J49" s="2">
        <v>5.8319999999999999</v>
      </c>
      <c r="K49" s="2">
        <v>5.1580000000000004</v>
      </c>
    </row>
    <row r="50" spans="1:11" x14ac:dyDescent="0.25">
      <c r="A50" s="1">
        <v>49</v>
      </c>
      <c r="B50" s="2">
        <v>8.327</v>
      </c>
      <c r="C50" s="2">
        <v>7.9939999999999998</v>
      </c>
      <c r="D50" s="2">
        <v>6.04</v>
      </c>
      <c r="E50" s="2">
        <v>7.3040000000000003</v>
      </c>
      <c r="F50" s="2">
        <v>6.867</v>
      </c>
      <c r="G50" s="2">
        <v>6.93</v>
      </c>
      <c r="H50" s="2">
        <v>5.6449999999999996</v>
      </c>
      <c r="I50" s="2">
        <v>5.5259999999999998</v>
      </c>
      <c r="J50" s="2">
        <v>5.8239999999999998</v>
      </c>
      <c r="K50" s="2">
        <v>5.1609999999999996</v>
      </c>
    </row>
    <row r="51" spans="1:11" x14ac:dyDescent="0.25">
      <c r="A51" s="1">
        <v>50</v>
      </c>
      <c r="B51" s="2">
        <v>8.32</v>
      </c>
      <c r="C51" s="2">
        <v>7.9930000000000003</v>
      </c>
      <c r="D51" s="2">
        <v>5.99</v>
      </c>
      <c r="E51" s="2">
        <v>7.17</v>
      </c>
      <c r="F51" s="2">
        <v>6.5369999999999999</v>
      </c>
      <c r="G51" s="2">
        <v>6.923</v>
      </c>
      <c r="H51" s="2">
        <v>5.57</v>
      </c>
      <c r="I51" s="2">
        <v>5.5229999999999997</v>
      </c>
      <c r="J51" s="2">
        <v>5.8390000000000004</v>
      </c>
      <c r="K51" s="2">
        <v>5.1559999999999997</v>
      </c>
    </row>
    <row r="52" spans="1:11" x14ac:dyDescent="0.25">
      <c r="A52" s="1">
        <v>51</v>
      </c>
      <c r="B52" s="2">
        <v>8.3209999999999997</v>
      </c>
      <c r="C52" s="2">
        <v>7.9939999999999998</v>
      </c>
      <c r="D52" s="2">
        <v>5.9370000000000003</v>
      </c>
      <c r="E52" s="2">
        <v>7.1</v>
      </c>
      <c r="F52" s="2">
        <v>6.5220000000000002</v>
      </c>
      <c r="G52" s="2">
        <v>6.9340000000000002</v>
      </c>
      <c r="H52" s="2">
        <v>5.5430000000000001</v>
      </c>
      <c r="I52" s="2">
        <v>5.5229999999999997</v>
      </c>
      <c r="J52" s="2">
        <v>5.8239999999999998</v>
      </c>
      <c r="K52" s="2">
        <v>5.16</v>
      </c>
    </row>
    <row r="53" spans="1:11" x14ac:dyDescent="0.25">
      <c r="A53" s="1">
        <v>52</v>
      </c>
      <c r="B53" s="2">
        <v>8.3179999999999996</v>
      </c>
      <c r="C53" s="2">
        <v>7.9939999999999998</v>
      </c>
      <c r="D53" s="2">
        <v>5.92</v>
      </c>
      <c r="E53" s="2">
        <v>6.8979999999999997</v>
      </c>
      <c r="F53" s="2">
        <v>6.4329999999999998</v>
      </c>
      <c r="G53" s="2">
        <v>6.9009999999999998</v>
      </c>
      <c r="H53" s="2">
        <v>5.5110000000000001</v>
      </c>
      <c r="I53" s="2">
        <v>5.5229999999999997</v>
      </c>
      <c r="J53" s="2">
        <v>5.8319999999999999</v>
      </c>
      <c r="K53" s="2">
        <v>5.1619999999999999</v>
      </c>
    </row>
    <row r="54" spans="1:11" x14ac:dyDescent="0.25">
      <c r="A54" s="1">
        <v>53</v>
      </c>
      <c r="B54" s="2">
        <v>8.3109999999999999</v>
      </c>
      <c r="C54" s="2">
        <v>7.9909999999999997</v>
      </c>
      <c r="D54" s="2">
        <v>5.915</v>
      </c>
      <c r="E54" s="2">
        <v>6.7779999999999996</v>
      </c>
      <c r="F54" s="2">
        <v>6.3620000000000001</v>
      </c>
      <c r="G54" s="2">
        <v>6.8319999999999999</v>
      </c>
      <c r="H54" s="2">
        <v>5.3769999999999998</v>
      </c>
      <c r="I54" s="2">
        <v>5.5229999999999997</v>
      </c>
      <c r="J54" s="2">
        <v>5.8230000000000004</v>
      </c>
      <c r="K54" s="2">
        <v>5.157</v>
      </c>
    </row>
    <row r="55" spans="1:11" x14ac:dyDescent="0.25">
      <c r="A55" s="1">
        <v>54</v>
      </c>
      <c r="B55" s="2">
        <v>8.3010000000000002</v>
      </c>
      <c r="C55" s="2">
        <v>7.99</v>
      </c>
      <c r="D55" s="2">
        <v>5.9009999999999998</v>
      </c>
      <c r="E55" s="2">
        <v>6.6029999999999998</v>
      </c>
      <c r="F55" s="2">
        <v>6.3529999999999998</v>
      </c>
      <c r="G55" s="2">
        <v>6.8570000000000002</v>
      </c>
      <c r="H55" s="2">
        <v>5.2640000000000002</v>
      </c>
      <c r="I55" s="2">
        <v>5.524</v>
      </c>
      <c r="J55" s="2">
        <v>5.8209999999999997</v>
      </c>
      <c r="K55" s="2">
        <v>5.0940000000000003</v>
      </c>
    </row>
    <row r="56" spans="1:11" x14ac:dyDescent="0.25">
      <c r="A56" s="1">
        <v>55</v>
      </c>
      <c r="B56" s="2">
        <v>8.3059999999999992</v>
      </c>
      <c r="C56" s="2">
        <v>7.992</v>
      </c>
      <c r="D56" s="2">
        <v>5.8529999999999998</v>
      </c>
      <c r="E56" s="2">
        <v>6.4539999999999997</v>
      </c>
      <c r="F56" s="2">
        <v>6.327</v>
      </c>
      <c r="G56" s="2">
        <v>6.6040000000000001</v>
      </c>
      <c r="H56" s="2">
        <v>5.1539999999999999</v>
      </c>
      <c r="I56" s="2">
        <v>5.5170000000000003</v>
      </c>
      <c r="J56" s="2">
        <v>5.8209999999999997</v>
      </c>
      <c r="K56" s="2">
        <v>5.157</v>
      </c>
    </row>
    <row r="57" spans="1:11" x14ac:dyDescent="0.25">
      <c r="A57" s="1">
        <v>56</v>
      </c>
      <c r="B57" s="2">
        <v>8.3010000000000002</v>
      </c>
      <c r="C57" s="2">
        <v>7.9809999999999999</v>
      </c>
      <c r="D57" s="2">
        <v>5.851</v>
      </c>
      <c r="E57" s="2">
        <v>6.42</v>
      </c>
      <c r="F57" s="2">
        <v>6.1459999999999999</v>
      </c>
      <c r="G57" s="2">
        <v>6.7919999999999998</v>
      </c>
      <c r="H57" s="2">
        <v>5.1390000000000002</v>
      </c>
      <c r="I57" s="2">
        <v>5.52</v>
      </c>
      <c r="J57" s="2">
        <v>5.8230000000000004</v>
      </c>
      <c r="K57" s="2">
        <v>5.0519999999999996</v>
      </c>
    </row>
    <row r="58" spans="1:11" x14ac:dyDescent="0.25">
      <c r="A58" s="1">
        <v>57</v>
      </c>
      <c r="B58" s="2">
        <v>8.3030000000000008</v>
      </c>
      <c r="C58" s="2">
        <v>7.9279999999999999</v>
      </c>
      <c r="D58" s="2">
        <v>5.8410000000000002</v>
      </c>
      <c r="E58" s="2">
        <v>6.3760000000000003</v>
      </c>
      <c r="F58" s="2">
        <v>6.3040000000000003</v>
      </c>
      <c r="G58" s="2">
        <v>6.7519999999999998</v>
      </c>
      <c r="H58" s="2">
        <v>5.13</v>
      </c>
      <c r="I58" s="2">
        <v>5.5019999999999998</v>
      </c>
      <c r="J58" s="2">
        <v>5.8230000000000004</v>
      </c>
      <c r="K58" s="2">
        <v>5.1550000000000002</v>
      </c>
    </row>
    <row r="59" spans="1:11" x14ac:dyDescent="0.25">
      <c r="A59" s="1">
        <v>58</v>
      </c>
      <c r="B59" s="2">
        <v>8.3000000000000007</v>
      </c>
      <c r="C59" s="2">
        <v>7.4059999999999997</v>
      </c>
      <c r="D59" s="2">
        <v>5.8230000000000004</v>
      </c>
      <c r="E59" s="2">
        <v>6.3810000000000002</v>
      </c>
      <c r="F59" s="2">
        <v>6.0739999999999998</v>
      </c>
      <c r="G59" s="2">
        <v>6.6050000000000004</v>
      </c>
      <c r="H59" s="2">
        <v>5.1189999999999998</v>
      </c>
      <c r="I59" s="2">
        <v>5.5019999999999998</v>
      </c>
      <c r="J59" s="2">
        <v>5.8289999999999997</v>
      </c>
      <c r="K59" s="2">
        <v>5.149</v>
      </c>
    </row>
    <row r="60" spans="1:11" x14ac:dyDescent="0.25">
      <c r="A60" s="1">
        <v>59</v>
      </c>
      <c r="B60" s="2">
        <v>8.298</v>
      </c>
      <c r="C60" s="2">
        <v>7.3780000000000001</v>
      </c>
      <c r="D60" s="2">
        <v>5.7750000000000004</v>
      </c>
      <c r="E60" s="2">
        <v>6.3959999999999999</v>
      </c>
      <c r="F60" s="2">
        <v>6.01</v>
      </c>
      <c r="G60" s="2">
        <v>6.18</v>
      </c>
      <c r="H60" s="2">
        <v>5.0279999999999996</v>
      </c>
      <c r="I60" s="2">
        <v>5.4690000000000003</v>
      </c>
      <c r="J60" s="2">
        <v>5.8390000000000004</v>
      </c>
      <c r="K60" s="2">
        <v>5.1459999999999999</v>
      </c>
    </row>
    <row r="61" spans="1:11" x14ac:dyDescent="0.25">
      <c r="A61" s="1">
        <v>60</v>
      </c>
      <c r="B61" s="2">
        <v>8.298</v>
      </c>
      <c r="C61" s="2">
        <v>6.5880000000000001</v>
      </c>
      <c r="D61" s="2">
        <v>5.8150000000000004</v>
      </c>
      <c r="E61" s="2">
        <v>6.4160000000000004</v>
      </c>
      <c r="F61" s="2">
        <v>6.008</v>
      </c>
      <c r="G61" s="2">
        <v>6.3319999999999999</v>
      </c>
      <c r="H61" s="2">
        <v>4.9710000000000001</v>
      </c>
      <c r="I61" s="2">
        <v>5.4969999999999999</v>
      </c>
      <c r="J61" s="2">
        <v>5.8319999999999999</v>
      </c>
      <c r="K61" s="2">
        <v>5.1310000000000002</v>
      </c>
    </row>
    <row r="62" spans="1:11" x14ac:dyDescent="0.25">
      <c r="A62" s="1">
        <v>61</v>
      </c>
      <c r="B62" s="2">
        <v>8.3000000000000007</v>
      </c>
      <c r="C62" s="2">
        <v>6.8410000000000002</v>
      </c>
      <c r="D62" s="2">
        <v>5.8109999999999999</v>
      </c>
      <c r="E62" s="2">
        <v>6.3730000000000002</v>
      </c>
      <c r="F62" s="2">
        <v>5.8559999999999999</v>
      </c>
      <c r="G62" s="2">
        <v>6.1920000000000002</v>
      </c>
      <c r="H62" s="2">
        <v>4.9429999999999996</v>
      </c>
      <c r="I62" s="2">
        <v>5.5069999999999997</v>
      </c>
      <c r="J62" s="2">
        <v>5.82</v>
      </c>
      <c r="K62" s="2">
        <v>5.1189999999999998</v>
      </c>
    </row>
    <row r="63" spans="1:11" x14ac:dyDescent="0.25">
      <c r="A63" s="1">
        <v>62</v>
      </c>
      <c r="B63" s="2">
        <v>8.2959999999999994</v>
      </c>
      <c r="C63" s="2">
        <v>6.4290000000000003</v>
      </c>
      <c r="D63" s="2">
        <v>5.7480000000000002</v>
      </c>
      <c r="E63" s="2">
        <v>6.335</v>
      </c>
      <c r="F63" s="2">
        <v>5.8529999999999998</v>
      </c>
      <c r="G63" s="2">
        <v>5.9850000000000003</v>
      </c>
      <c r="H63" s="2">
        <v>4.9359999999999999</v>
      </c>
      <c r="I63" s="2">
        <v>5.51</v>
      </c>
      <c r="J63" s="2">
        <v>5.8220000000000001</v>
      </c>
      <c r="K63" s="2">
        <v>5.1139999999999999</v>
      </c>
    </row>
    <row r="64" spans="1:11" x14ac:dyDescent="0.25">
      <c r="A64" s="1">
        <v>63</v>
      </c>
      <c r="B64" s="2">
        <v>8.2970000000000006</v>
      </c>
      <c r="C64" s="2">
        <v>6.4020000000000001</v>
      </c>
      <c r="D64" s="2">
        <v>5.7629999999999999</v>
      </c>
      <c r="E64" s="2">
        <v>6.3179999999999996</v>
      </c>
      <c r="F64" s="2">
        <v>5.6890000000000001</v>
      </c>
      <c r="G64" s="2">
        <v>5.7190000000000003</v>
      </c>
      <c r="H64" s="2">
        <v>4.9450000000000003</v>
      </c>
      <c r="I64" s="2">
        <v>5.3170000000000002</v>
      </c>
      <c r="J64" s="2">
        <v>5.8239999999999998</v>
      </c>
      <c r="K64" s="2">
        <v>5.0919999999999996</v>
      </c>
    </row>
    <row r="65" spans="1:11" x14ac:dyDescent="0.25">
      <c r="A65" s="1">
        <v>64</v>
      </c>
      <c r="B65" s="2">
        <v>8.2989999999999995</v>
      </c>
      <c r="C65" s="2">
        <v>6.22</v>
      </c>
      <c r="D65" s="2">
        <v>5.6890000000000001</v>
      </c>
      <c r="E65" s="2">
        <v>6.31</v>
      </c>
      <c r="F65" s="2">
        <v>5.7389999999999999</v>
      </c>
      <c r="G65" s="2">
        <v>5.5019999999999998</v>
      </c>
      <c r="H65" s="2">
        <v>4.9009999999999998</v>
      </c>
      <c r="I65" s="2">
        <v>5.39</v>
      </c>
      <c r="J65" s="2">
        <v>5.8230000000000004</v>
      </c>
      <c r="K65" s="2">
        <v>5.0919999999999996</v>
      </c>
    </row>
    <row r="66" spans="1:11" x14ac:dyDescent="0.25">
      <c r="A66" s="1">
        <v>65</v>
      </c>
      <c r="B66" s="2">
        <v>8.2989999999999995</v>
      </c>
      <c r="C66" s="2">
        <v>6.0010000000000003</v>
      </c>
      <c r="D66" s="2">
        <v>5.7149999999999999</v>
      </c>
      <c r="E66" s="2">
        <v>6.274</v>
      </c>
      <c r="F66" s="2">
        <v>5.625</v>
      </c>
      <c r="G66" s="2">
        <v>5.423</v>
      </c>
      <c r="H66" s="2">
        <v>4.8760000000000003</v>
      </c>
      <c r="I66" s="2">
        <v>4.7880000000000003</v>
      </c>
      <c r="J66" s="2">
        <v>5.806</v>
      </c>
      <c r="K66" s="2">
        <v>5.0819999999999999</v>
      </c>
    </row>
    <row r="67" spans="1:11" x14ac:dyDescent="0.25">
      <c r="A67" s="1">
        <v>66</v>
      </c>
      <c r="B67" s="2">
        <v>8.2910000000000004</v>
      </c>
      <c r="C67" s="2">
        <v>6.1269999999999998</v>
      </c>
      <c r="D67" s="2">
        <v>5.6420000000000003</v>
      </c>
      <c r="E67" s="2">
        <v>6.2809999999999997</v>
      </c>
      <c r="F67" s="2">
        <v>5.6139999999999999</v>
      </c>
      <c r="G67" s="2">
        <v>5.4290000000000003</v>
      </c>
      <c r="H67" s="2">
        <v>4.8579999999999997</v>
      </c>
      <c r="I67" s="2">
        <v>4.79</v>
      </c>
      <c r="J67" s="2">
        <v>5.7510000000000003</v>
      </c>
      <c r="K67" s="2">
        <v>5.0570000000000004</v>
      </c>
    </row>
    <row r="68" spans="1:11" x14ac:dyDescent="0.25">
      <c r="A68" s="1">
        <v>67</v>
      </c>
      <c r="B68" s="2">
        <v>8.2550000000000008</v>
      </c>
      <c r="C68" s="2">
        <v>5.9720000000000004</v>
      </c>
      <c r="D68" s="2">
        <v>5.593</v>
      </c>
      <c r="E68" s="2">
        <v>6.2290000000000001</v>
      </c>
      <c r="F68" s="2">
        <v>5.5170000000000003</v>
      </c>
      <c r="G68" s="2">
        <v>5.4080000000000004</v>
      </c>
      <c r="H68" s="2">
        <v>4.8040000000000003</v>
      </c>
      <c r="I68" s="2">
        <v>4.7430000000000003</v>
      </c>
      <c r="J68" s="2">
        <v>5.7270000000000003</v>
      </c>
      <c r="K68" s="2">
        <v>5.032</v>
      </c>
    </row>
    <row r="69" spans="1:11" x14ac:dyDescent="0.25">
      <c r="A69" s="1">
        <v>68</v>
      </c>
      <c r="B69" s="2">
        <v>8.2260000000000009</v>
      </c>
      <c r="C69" s="2">
        <v>5.899</v>
      </c>
      <c r="D69" s="2">
        <v>5.5510000000000002</v>
      </c>
      <c r="E69" s="2">
        <v>6.1130000000000004</v>
      </c>
      <c r="F69" s="2">
        <v>5.4119999999999999</v>
      </c>
      <c r="G69" s="2">
        <v>5.3869999999999996</v>
      </c>
      <c r="H69" s="2">
        <v>4.819</v>
      </c>
      <c r="I69" s="2">
        <v>4.8109999999999999</v>
      </c>
      <c r="J69" s="2">
        <v>5.5830000000000002</v>
      </c>
      <c r="K69" s="2">
        <v>4.9989999999999997</v>
      </c>
    </row>
    <row r="70" spans="1:11" x14ac:dyDescent="0.25">
      <c r="A70" s="1">
        <v>69</v>
      </c>
      <c r="B70" s="2">
        <v>8.25</v>
      </c>
      <c r="C70" s="2">
        <v>5.8559999999999999</v>
      </c>
      <c r="D70" s="2">
        <v>5.4989999999999997</v>
      </c>
      <c r="E70" s="2">
        <v>6.0819999999999999</v>
      </c>
      <c r="F70" s="2">
        <v>5.3239999999999998</v>
      </c>
      <c r="G70" s="2">
        <v>5.3470000000000004</v>
      </c>
      <c r="H70" s="2">
        <v>4.7850000000000001</v>
      </c>
      <c r="I70" s="2">
        <v>4.8330000000000002</v>
      </c>
      <c r="J70" s="2">
        <v>5.5780000000000003</v>
      </c>
      <c r="K70" s="2">
        <v>4.992</v>
      </c>
    </row>
    <row r="71" spans="1:11" x14ac:dyDescent="0.25">
      <c r="A71" s="1">
        <v>70</v>
      </c>
      <c r="B71" s="2">
        <v>8.2289999999999992</v>
      </c>
      <c r="C71" s="2">
        <v>5.8369999999999997</v>
      </c>
      <c r="D71" s="2">
        <v>5.42</v>
      </c>
      <c r="E71" s="2">
        <v>6.0670000000000002</v>
      </c>
      <c r="F71" s="2">
        <v>5.1660000000000004</v>
      </c>
      <c r="G71" s="2">
        <v>5.274</v>
      </c>
      <c r="H71" s="2">
        <v>4.6399999999999997</v>
      </c>
      <c r="I71" s="2">
        <v>4.6420000000000003</v>
      </c>
      <c r="J71" s="2">
        <v>5.6059999999999999</v>
      </c>
      <c r="K71" s="2">
        <v>5.0030000000000001</v>
      </c>
    </row>
    <row r="72" spans="1:11" x14ac:dyDescent="0.25">
      <c r="A72" s="1">
        <v>71</v>
      </c>
      <c r="B72" s="2">
        <v>8.2210000000000001</v>
      </c>
      <c r="C72" s="2">
        <v>5.7279999999999998</v>
      </c>
      <c r="D72" s="2">
        <v>5.3780000000000001</v>
      </c>
      <c r="E72" s="2">
        <v>6.0010000000000003</v>
      </c>
      <c r="F72" s="2">
        <v>5.2030000000000003</v>
      </c>
      <c r="G72" s="2">
        <v>5.0439999999999996</v>
      </c>
      <c r="H72" s="2">
        <v>4.609</v>
      </c>
      <c r="I72" s="2">
        <v>4.5869999999999997</v>
      </c>
      <c r="J72" s="2">
        <v>5.2290000000000001</v>
      </c>
      <c r="K72" s="2">
        <v>5.0069999999999997</v>
      </c>
    </row>
    <row r="73" spans="1:11" x14ac:dyDescent="0.25">
      <c r="A73" s="1">
        <v>72</v>
      </c>
      <c r="B73" s="2">
        <v>8.2170000000000005</v>
      </c>
      <c r="C73" s="2">
        <v>5.6769999999999996</v>
      </c>
      <c r="D73" s="2">
        <v>5.3920000000000003</v>
      </c>
      <c r="E73" s="2">
        <v>5.9740000000000002</v>
      </c>
      <c r="F73" s="2">
        <v>5.1449999999999996</v>
      </c>
      <c r="G73" s="2">
        <v>5.117</v>
      </c>
      <c r="H73" s="2">
        <v>4.5670000000000002</v>
      </c>
      <c r="I73" s="2">
        <v>4.5460000000000003</v>
      </c>
      <c r="J73" s="2">
        <v>5.1349999999999998</v>
      </c>
      <c r="K73" s="2">
        <v>5.0049999999999999</v>
      </c>
    </row>
    <row r="74" spans="1:11" x14ac:dyDescent="0.25">
      <c r="A74" s="1">
        <v>73</v>
      </c>
      <c r="B74" s="2">
        <v>8.2059999999999995</v>
      </c>
      <c r="C74" s="2">
        <v>5.5970000000000004</v>
      </c>
      <c r="D74" s="2">
        <v>5.38</v>
      </c>
      <c r="E74" s="2">
        <v>5.9039999999999999</v>
      </c>
      <c r="F74" s="2">
        <v>4.8209999999999997</v>
      </c>
      <c r="G74" s="2">
        <v>5.0439999999999996</v>
      </c>
      <c r="H74" s="2">
        <v>4.6150000000000002</v>
      </c>
      <c r="I74" s="2">
        <v>4.4109999999999996</v>
      </c>
      <c r="J74" s="2">
        <v>5.3920000000000003</v>
      </c>
      <c r="K74" s="2">
        <v>5.0030000000000001</v>
      </c>
    </row>
    <row r="75" spans="1:11" x14ac:dyDescent="0.25">
      <c r="A75" s="1">
        <v>74</v>
      </c>
      <c r="B75" s="2">
        <v>8.1880000000000006</v>
      </c>
      <c r="C75" s="2">
        <v>5.6050000000000004</v>
      </c>
      <c r="D75" s="2">
        <v>5.3730000000000002</v>
      </c>
      <c r="E75" s="2">
        <v>5.8490000000000002</v>
      </c>
      <c r="F75" s="2">
        <v>4.76</v>
      </c>
      <c r="G75" s="2">
        <v>4.9770000000000003</v>
      </c>
      <c r="H75" s="2">
        <v>4.5679999999999996</v>
      </c>
      <c r="I75" s="2">
        <v>4.431</v>
      </c>
      <c r="J75" s="2">
        <v>5.0990000000000002</v>
      </c>
      <c r="K75" s="2">
        <v>5.0010000000000003</v>
      </c>
    </row>
    <row r="76" spans="1:11" x14ac:dyDescent="0.25">
      <c r="A76" s="1">
        <v>75</v>
      </c>
      <c r="B76" s="2">
        <v>8.1959999999999997</v>
      </c>
      <c r="C76" s="2">
        <v>5.55</v>
      </c>
      <c r="D76" s="2">
        <v>5.3639999999999999</v>
      </c>
      <c r="E76" s="2">
        <v>5.7359999999999998</v>
      </c>
      <c r="F76" s="2">
        <v>4.7140000000000004</v>
      </c>
      <c r="G76" s="2">
        <v>4.9290000000000003</v>
      </c>
      <c r="H76" s="2">
        <v>4.4989999999999997</v>
      </c>
      <c r="I76" s="2">
        <v>4.2460000000000004</v>
      </c>
      <c r="J76" s="2">
        <v>5.2190000000000003</v>
      </c>
      <c r="K76" s="2">
        <v>4.9980000000000002</v>
      </c>
    </row>
    <row r="77" spans="1:11" x14ac:dyDescent="0.25">
      <c r="A77" s="1">
        <v>76</v>
      </c>
      <c r="B77" s="2">
        <v>8.1769999999999996</v>
      </c>
      <c r="C77" s="2">
        <v>5.5449999999999999</v>
      </c>
      <c r="D77" s="2">
        <v>5.34</v>
      </c>
      <c r="E77" s="2">
        <v>5.508</v>
      </c>
      <c r="F77" s="2">
        <v>4.6890000000000001</v>
      </c>
      <c r="G77" s="2">
        <v>4.9109999999999996</v>
      </c>
      <c r="H77" s="2">
        <v>4.4870000000000001</v>
      </c>
      <c r="I77" s="2">
        <v>4.3559999999999999</v>
      </c>
      <c r="J77" s="2">
        <v>4.93</v>
      </c>
      <c r="K77" s="2">
        <v>4.992</v>
      </c>
    </row>
    <row r="78" spans="1:11" x14ac:dyDescent="0.25">
      <c r="A78" s="1">
        <v>77</v>
      </c>
      <c r="B78" s="2">
        <v>8.1750000000000007</v>
      </c>
      <c r="C78" s="2">
        <v>5.5389999999999997</v>
      </c>
      <c r="D78" s="2">
        <v>5.3460000000000001</v>
      </c>
      <c r="E78" s="2">
        <v>5.3490000000000002</v>
      </c>
      <c r="F78" s="2">
        <v>4.657</v>
      </c>
      <c r="G78" s="2">
        <v>4.8920000000000003</v>
      </c>
      <c r="H78" s="2">
        <v>4.4939999999999998</v>
      </c>
      <c r="I78" s="2">
        <v>4.157</v>
      </c>
      <c r="J78" s="2">
        <v>4.7300000000000004</v>
      </c>
      <c r="K78" s="2">
        <v>4.992</v>
      </c>
    </row>
    <row r="79" spans="1:11" x14ac:dyDescent="0.25">
      <c r="A79" s="1">
        <v>78</v>
      </c>
      <c r="B79" s="2">
        <v>8.1460000000000008</v>
      </c>
      <c r="C79" s="2">
        <v>5.524</v>
      </c>
      <c r="D79" s="2">
        <v>5.3319999999999999</v>
      </c>
      <c r="E79" s="2">
        <v>5.21</v>
      </c>
      <c r="F79" s="2">
        <v>4.6470000000000002</v>
      </c>
      <c r="G79" s="2">
        <v>4.8760000000000003</v>
      </c>
      <c r="H79" s="2">
        <v>4.4550000000000001</v>
      </c>
      <c r="I79" s="2">
        <v>4.165</v>
      </c>
      <c r="J79" s="2">
        <v>4.82</v>
      </c>
      <c r="K79" s="2">
        <v>4.9859999999999998</v>
      </c>
    </row>
    <row r="80" spans="1:11" x14ac:dyDescent="0.25">
      <c r="A80" s="1">
        <v>79</v>
      </c>
      <c r="B80" s="2">
        <v>8.0980000000000008</v>
      </c>
      <c r="C80" s="2">
        <v>5.4779999999999998</v>
      </c>
      <c r="D80" s="2">
        <v>5.2720000000000002</v>
      </c>
      <c r="E80" s="2">
        <v>5.1390000000000002</v>
      </c>
      <c r="F80" s="2">
        <v>4.6429999999999998</v>
      </c>
      <c r="G80" s="2">
        <v>4.8540000000000001</v>
      </c>
      <c r="H80" s="2">
        <v>4.4530000000000003</v>
      </c>
      <c r="I80" s="2">
        <v>4.0490000000000004</v>
      </c>
      <c r="J80" s="2">
        <v>4.5599999999999996</v>
      </c>
      <c r="K80" s="2">
        <v>4.99</v>
      </c>
    </row>
    <row r="81" spans="1:11" x14ac:dyDescent="0.25">
      <c r="A81" s="1">
        <v>80</v>
      </c>
      <c r="B81" s="2">
        <v>8.0749999999999993</v>
      </c>
      <c r="C81" s="2">
        <v>5.4530000000000003</v>
      </c>
      <c r="D81" s="2">
        <v>5.2839999999999998</v>
      </c>
      <c r="E81" s="2">
        <v>5.0890000000000004</v>
      </c>
      <c r="F81" s="2">
        <v>4.6369999999999996</v>
      </c>
      <c r="G81" s="2">
        <v>4.8620000000000001</v>
      </c>
      <c r="H81" s="2">
        <v>4.4550000000000001</v>
      </c>
      <c r="I81" s="2">
        <v>4.0510000000000002</v>
      </c>
      <c r="J81" s="2">
        <v>4.5599999999999996</v>
      </c>
      <c r="K81" s="2">
        <v>4.9740000000000002</v>
      </c>
    </row>
    <row r="82" spans="1:11" x14ac:dyDescent="0.25">
      <c r="A82" s="1">
        <v>81</v>
      </c>
      <c r="B82" s="2">
        <v>8.0589999999999993</v>
      </c>
      <c r="C82" s="2">
        <v>5.42</v>
      </c>
      <c r="D82" s="2">
        <v>5.2839999999999998</v>
      </c>
      <c r="E82" s="2">
        <v>5.07</v>
      </c>
      <c r="F82" s="2">
        <v>4.6319999999999997</v>
      </c>
      <c r="G82" s="2">
        <v>4.83</v>
      </c>
      <c r="H82" s="2">
        <v>4.4400000000000004</v>
      </c>
      <c r="I82" s="2">
        <v>4.0199999999999996</v>
      </c>
      <c r="J82" s="2">
        <v>4.5430000000000001</v>
      </c>
      <c r="K82" s="2">
        <v>4.9710000000000001</v>
      </c>
    </row>
    <row r="83" spans="1:11" x14ac:dyDescent="0.25">
      <c r="A83" s="1">
        <v>82</v>
      </c>
      <c r="B83" s="2">
        <v>8.0660000000000007</v>
      </c>
      <c r="C83" s="2">
        <v>5.407</v>
      </c>
      <c r="D83" s="2">
        <v>5.2450000000000001</v>
      </c>
      <c r="E83" s="2">
        <v>4.9219999999999997</v>
      </c>
      <c r="F83" s="2">
        <v>4.6310000000000002</v>
      </c>
      <c r="G83" s="2">
        <v>4.8259999999999996</v>
      </c>
      <c r="H83" s="2">
        <v>4.4249999999999998</v>
      </c>
      <c r="I83" s="2">
        <v>3.944</v>
      </c>
      <c r="J83" s="2">
        <v>4.5030000000000001</v>
      </c>
      <c r="K83" s="2">
        <v>4.9710000000000001</v>
      </c>
    </row>
    <row r="84" spans="1:11" x14ac:dyDescent="0.25">
      <c r="A84" s="1">
        <v>83</v>
      </c>
      <c r="B84" s="2">
        <v>8.0310000000000006</v>
      </c>
      <c r="C84" s="2">
        <v>5.3869999999999996</v>
      </c>
      <c r="D84" s="2">
        <v>5.2519999999999998</v>
      </c>
      <c r="E84" s="2">
        <v>4.891</v>
      </c>
      <c r="F84" s="2">
        <v>4.6340000000000003</v>
      </c>
      <c r="G84" s="2">
        <v>4.8380000000000001</v>
      </c>
      <c r="H84" s="2">
        <v>4.4210000000000003</v>
      </c>
      <c r="I84" s="2">
        <v>3.9980000000000002</v>
      </c>
      <c r="J84" s="2">
        <v>4.4800000000000004</v>
      </c>
      <c r="K84" s="2">
        <v>4.9649999999999999</v>
      </c>
    </row>
    <row r="85" spans="1:11" x14ac:dyDescent="0.25">
      <c r="A85" s="1">
        <v>84</v>
      </c>
      <c r="B85" s="2">
        <v>8.0009999999999994</v>
      </c>
      <c r="C85" s="2">
        <v>5.3369999999999997</v>
      </c>
      <c r="D85" s="2">
        <v>5.2460000000000004</v>
      </c>
      <c r="E85" s="2">
        <v>4.8869999999999996</v>
      </c>
      <c r="F85" s="2">
        <v>4.6349999999999998</v>
      </c>
      <c r="G85" s="2">
        <v>4.8040000000000003</v>
      </c>
      <c r="H85" s="2">
        <v>4.391</v>
      </c>
      <c r="I85" s="2">
        <v>3.8170000000000002</v>
      </c>
      <c r="J85" s="2">
        <v>4.4939999999999998</v>
      </c>
      <c r="K85" s="2">
        <v>4.9370000000000003</v>
      </c>
    </row>
    <row r="86" spans="1:11" x14ac:dyDescent="0.25">
      <c r="A86" s="1">
        <v>85</v>
      </c>
      <c r="B86" s="2">
        <v>7.9939999999999998</v>
      </c>
      <c r="C86" s="2">
        <v>5.3360000000000003</v>
      </c>
      <c r="D86" s="2">
        <v>5.2480000000000002</v>
      </c>
      <c r="E86" s="2">
        <v>4.9009999999999998</v>
      </c>
      <c r="F86" s="2">
        <v>4.6399999999999997</v>
      </c>
      <c r="G86" s="2">
        <v>4.7919999999999998</v>
      </c>
      <c r="H86" s="2">
        <v>4.4020000000000001</v>
      </c>
      <c r="I86" s="2">
        <v>3.8170000000000002</v>
      </c>
      <c r="J86" s="2">
        <v>4.4710000000000001</v>
      </c>
      <c r="K86" s="2">
        <v>4.9329999999999998</v>
      </c>
    </row>
    <row r="87" spans="1:11" x14ac:dyDescent="0.25">
      <c r="A87" s="1">
        <v>86</v>
      </c>
      <c r="B87" s="2">
        <v>7.9870000000000001</v>
      </c>
      <c r="C87" s="2">
        <v>5.3390000000000004</v>
      </c>
      <c r="D87" s="2">
        <v>5.22</v>
      </c>
      <c r="E87" s="2">
        <v>4.9050000000000002</v>
      </c>
      <c r="F87" s="2">
        <v>4.6500000000000004</v>
      </c>
      <c r="G87" s="2">
        <v>4.7859999999999996</v>
      </c>
      <c r="H87" s="2">
        <v>4.2699999999999996</v>
      </c>
      <c r="I87" s="2">
        <v>3.8140000000000001</v>
      </c>
      <c r="J87" s="2">
        <v>4.4530000000000003</v>
      </c>
      <c r="K87" s="2">
        <v>4.9080000000000004</v>
      </c>
    </row>
    <row r="88" spans="1:11" x14ac:dyDescent="0.25">
      <c r="A88" s="1">
        <v>87</v>
      </c>
      <c r="B88" s="2">
        <v>7.9630000000000001</v>
      </c>
      <c r="C88" s="2">
        <v>5.3330000000000002</v>
      </c>
      <c r="D88" s="2">
        <v>5.2039999999999997</v>
      </c>
      <c r="E88" s="2">
        <v>4.8559999999999999</v>
      </c>
      <c r="F88" s="2">
        <v>4.6529999999999996</v>
      </c>
      <c r="G88" s="2">
        <v>4.7629999999999999</v>
      </c>
      <c r="H88" s="2">
        <v>4.2809999999999997</v>
      </c>
      <c r="I88" s="2">
        <v>3.8220000000000001</v>
      </c>
      <c r="J88" s="2">
        <v>4.4349999999999996</v>
      </c>
      <c r="K88" s="2">
        <v>4.9180000000000001</v>
      </c>
    </row>
    <row r="89" spans="1:11" x14ac:dyDescent="0.25">
      <c r="A89" s="1">
        <v>88</v>
      </c>
      <c r="B89" s="2">
        <v>7.9249999999999998</v>
      </c>
      <c r="C89" s="2">
        <v>5.3339999999999996</v>
      </c>
      <c r="D89" s="2">
        <v>5.2409999999999997</v>
      </c>
      <c r="E89" s="2">
        <v>4.7939999999999996</v>
      </c>
      <c r="F89" s="2">
        <v>4.6520000000000001</v>
      </c>
      <c r="G89" s="2">
        <v>4.758</v>
      </c>
      <c r="H89" s="2">
        <v>4.29</v>
      </c>
      <c r="I89" s="2">
        <v>3.7850000000000001</v>
      </c>
      <c r="J89" s="2">
        <v>4.4039999999999999</v>
      </c>
      <c r="K89" s="2">
        <v>4.9210000000000003</v>
      </c>
    </row>
    <row r="90" spans="1:11" x14ac:dyDescent="0.25">
      <c r="A90" s="1">
        <v>89</v>
      </c>
      <c r="B90" s="2">
        <v>7.8319999999999999</v>
      </c>
      <c r="C90" s="2">
        <v>5.3330000000000002</v>
      </c>
      <c r="D90" s="2">
        <v>5.1970000000000001</v>
      </c>
      <c r="E90" s="2">
        <v>4.819</v>
      </c>
      <c r="F90" s="2">
        <v>4.6529999999999996</v>
      </c>
      <c r="G90" s="2">
        <v>4.7510000000000003</v>
      </c>
      <c r="H90" s="2">
        <v>4.4340000000000002</v>
      </c>
      <c r="I90" s="2">
        <v>3.766</v>
      </c>
      <c r="J90" s="2">
        <v>4.3769999999999998</v>
      </c>
      <c r="K90" s="2">
        <v>4.9420000000000002</v>
      </c>
    </row>
    <row r="91" spans="1:11" x14ac:dyDescent="0.25">
      <c r="A91" s="1">
        <v>90</v>
      </c>
      <c r="B91" s="2">
        <v>7.7359999999999998</v>
      </c>
      <c r="C91" s="2">
        <v>5.2779999999999996</v>
      </c>
      <c r="D91" s="2">
        <v>5.1870000000000003</v>
      </c>
      <c r="E91" s="2">
        <v>4.7279999999999998</v>
      </c>
      <c r="F91" s="2">
        <v>4.6609999999999996</v>
      </c>
      <c r="G91" s="2">
        <v>4.7450000000000001</v>
      </c>
      <c r="H91" s="2">
        <v>4.33</v>
      </c>
      <c r="I91" s="2">
        <v>3.7450000000000001</v>
      </c>
      <c r="J91" s="2">
        <v>4.3639999999999999</v>
      </c>
      <c r="K91" s="2">
        <v>4.8529999999999998</v>
      </c>
    </row>
    <row r="92" spans="1:11" x14ac:dyDescent="0.25">
      <c r="A92" s="1">
        <v>91</v>
      </c>
      <c r="B92" s="2">
        <v>7.6840000000000002</v>
      </c>
      <c r="C92" s="2">
        <v>5.2690000000000001</v>
      </c>
      <c r="D92" s="2">
        <v>5.2069999999999999</v>
      </c>
      <c r="E92" s="2">
        <v>4.6950000000000003</v>
      </c>
      <c r="F92" s="2">
        <v>4.6769999999999996</v>
      </c>
      <c r="G92" s="2">
        <v>4.742</v>
      </c>
      <c r="H92" s="2">
        <v>4.2709999999999999</v>
      </c>
      <c r="I92" s="2">
        <v>3.7370000000000001</v>
      </c>
      <c r="J92" s="2">
        <v>4.3239999999999998</v>
      </c>
      <c r="K92" s="2">
        <v>4.9640000000000004</v>
      </c>
    </row>
    <row r="93" spans="1:11" x14ac:dyDescent="0.25">
      <c r="A93" s="1">
        <v>92</v>
      </c>
      <c r="B93" s="2">
        <v>7.609</v>
      </c>
      <c r="C93" s="2">
        <v>5.2619999999999996</v>
      </c>
      <c r="D93" s="2">
        <v>5.202</v>
      </c>
      <c r="E93" s="2">
        <v>4.6619999999999999</v>
      </c>
      <c r="F93" s="2">
        <v>4.68</v>
      </c>
      <c r="G93" s="2">
        <v>4.74</v>
      </c>
      <c r="H93" s="2">
        <v>4.2690000000000001</v>
      </c>
      <c r="I93" s="2">
        <v>3.7040000000000002</v>
      </c>
      <c r="J93" s="2">
        <v>4.3220000000000001</v>
      </c>
      <c r="K93" s="2">
        <v>4.8819999999999997</v>
      </c>
    </row>
    <row r="94" spans="1:11" x14ac:dyDescent="0.25">
      <c r="A94" s="1">
        <v>93</v>
      </c>
      <c r="B94" s="2">
        <v>7.556</v>
      </c>
      <c r="C94" s="2">
        <v>5.258</v>
      </c>
      <c r="D94" s="2">
        <v>5.1710000000000003</v>
      </c>
      <c r="E94" s="2">
        <v>4.6040000000000001</v>
      </c>
      <c r="F94" s="2">
        <v>4.68</v>
      </c>
      <c r="G94" s="2">
        <v>4.742</v>
      </c>
      <c r="H94" s="2">
        <v>4.282</v>
      </c>
      <c r="I94" s="2">
        <v>3.653</v>
      </c>
      <c r="J94" s="2">
        <v>4.2889999999999997</v>
      </c>
      <c r="K94" s="2">
        <v>4.8239999999999998</v>
      </c>
    </row>
    <row r="95" spans="1:11" x14ac:dyDescent="0.25">
      <c r="A95" s="1">
        <v>94</v>
      </c>
      <c r="B95" s="2">
        <v>7.4279999999999999</v>
      </c>
      <c r="C95" s="2">
        <v>5.2439999999999998</v>
      </c>
      <c r="D95" s="2">
        <v>5.17</v>
      </c>
      <c r="E95" s="2">
        <v>4.5880000000000001</v>
      </c>
      <c r="F95" s="2">
        <v>4.6970000000000001</v>
      </c>
      <c r="G95" s="2">
        <v>4.7229999999999999</v>
      </c>
      <c r="H95" s="2">
        <v>4.3600000000000003</v>
      </c>
      <c r="I95" s="2">
        <v>3.617</v>
      </c>
      <c r="J95" s="2">
        <v>4.2990000000000004</v>
      </c>
      <c r="K95" s="2">
        <v>4.82</v>
      </c>
    </row>
    <row r="96" spans="1:11" x14ac:dyDescent="0.25">
      <c r="A96" s="1">
        <v>95</v>
      </c>
      <c r="B96" s="2">
        <v>7.4130000000000003</v>
      </c>
      <c r="C96" s="2">
        <v>5.242</v>
      </c>
      <c r="D96" s="2">
        <v>5.1710000000000003</v>
      </c>
      <c r="E96" s="2">
        <v>4.6230000000000002</v>
      </c>
      <c r="F96" s="2">
        <v>4.7089999999999996</v>
      </c>
      <c r="G96" s="2">
        <v>4.7359999999999998</v>
      </c>
      <c r="H96" s="2">
        <v>4.3879999999999999</v>
      </c>
      <c r="I96" s="2">
        <v>3.6110000000000002</v>
      </c>
      <c r="J96" s="2">
        <v>4.2969999999999997</v>
      </c>
      <c r="K96" s="2">
        <v>4.782</v>
      </c>
    </row>
    <row r="97" spans="1:11" x14ac:dyDescent="0.25">
      <c r="A97" s="1">
        <v>96</v>
      </c>
      <c r="B97" s="2">
        <v>7.3819999999999997</v>
      </c>
      <c r="C97" s="2">
        <v>5.22</v>
      </c>
      <c r="D97" s="2">
        <v>5.1689999999999996</v>
      </c>
      <c r="E97" s="2">
        <v>4.6390000000000002</v>
      </c>
      <c r="F97" s="2">
        <v>4.7</v>
      </c>
      <c r="G97" s="2">
        <v>4.7300000000000004</v>
      </c>
      <c r="H97" s="2">
        <v>4.2830000000000004</v>
      </c>
      <c r="I97" s="2">
        <v>3.6659999999999999</v>
      </c>
      <c r="J97" s="2">
        <v>4.2910000000000004</v>
      </c>
      <c r="K97" s="2">
        <v>4.7629999999999999</v>
      </c>
    </row>
    <row r="98" spans="1:11" x14ac:dyDescent="0.25">
      <c r="A98" s="1">
        <v>97</v>
      </c>
      <c r="B98" s="2">
        <v>7.36</v>
      </c>
      <c r="C98" s="2">
        <v>5.2309999999999999</v>
      </c>
      <c r="D98" s="2">
        <v>5.165</v>
      </c>
      <c r="E98" s="2">
        <v>4.609</v>
      </c>
      <c r="F98" s="2">
        <v>4.7359999999999998</v>
      </c>
      <c r="G98" s="2">
        <v>4.7149999999999999</v>
      </c>
      <c r="H98" s="2">
        <v>4.2859999999999996</v>
      </c>
      <c r="I98" s="2">
        <v>3.6480000000000001</v>
      </c>
      <c r="J98" s="2">
        <v>4.2670000000000003</v>
      </c>
      <c r="K98" s="2">
        <v>4.7370000000000001</v>
      </c>
    </row>
    <row r="99" spans="1:11" x14ac:dyDescent="0.25">
      <c r="A99" s="1">
        <v>98</v>
      </c>
      <c r="B99" s="2">
        <v>7.3310000000000004</v>
      </c>
      <c r="C99" s="2">
        <v>5.3019999999999996</v>
      </c>
      <c r="D99" s="2">
        <v>5.1609999999999996</v>
      </c>
      <c r="E99" s="2">
        <v>4.641</v>
      </c>
      <c r="F99" s="2">
        <v>4.7560000000000002</v>
      </c>
      <c r="G99" s="2">
        <v>4.7220000000000004</v>
      </c>
      <c r="H99" s="2">
        <v>4.3289999999999997</v>
      </c>
      <c r="I99" s="2">
        <v>3.6619999999999999</v>
      </c>
      <c r="J99" s="2">
        <v>4.2460000000000004</v>
      </c>
      <c r="K99" s="2">
        <v>4.7469999999999999</v>
      </c>
    </row>
    <row r="100" spans="1:11" x14ac:dyDescent="0.25">
      <c r="A100" s="1">
        <v>99</v>
      </c>
      <c r="B100" s="2">
        <v>7.3150000000000004</v>
      </c>
      <c r="C100" s="2">
        <v>5.2869999999999999</v>
      </c>
      <c r="D100" s="2">
        <v>5.1429999999999998</v>
      </c>
      <c r="E100" s="2">
        <v>4.6310000000000002</v>
      </c>
      <c r="F100" s="2">
        <v>4.7370000000000001</v>
      </c>
      <c r="G100" s="2">
        <v>4.72</v>
      </c>
      <c r="H100" s="2">
        <v>4.2880000000000003</v>
      </c>
      <c r="I100" s="2">
        <v>3.6379999999999999</v>
      </c>
      <c r="J100" s="2">
        <v>4.2350000000000003</v>
      </c>
      <c r="K100" s="2">
        <v>4.7450000000000001</v>
      </c>
    </row>
    <row r="101" spans="1:11" x14ac:dyDescent="0.25">
      <c r="A101" s="1">
        <v>100</v>
      </c>
      <c r="B101" s="2">
        <v>7.282</v>
      </c>
      <c r="C101" s="2">
        <v>5.2249999999999996</v>
      </c>
      <c r="D101" s="2">
        <v>5.1349999999999998</v>
      </c>
      <c r="E101" s="2">
        <v>4.6139999999999999</v>
      </c>
      <c r="F101" s="2">
        <v>4.7249999999999996</v>
      </c>
      <c r="G101" s="2">
        <v>4.7160000000000002</v>
      </c>
      <c r="H101" s="2">
        <v>4.2830000000000004</v>
      </c>
      <c r="I101" s="2">
        <v>3.6219999999999999</v>
      </c>
      <c r="J101" s="2">
        <v>4.258</v>
      </c>
      <c r="K101" s="2">
        <v>4.7469999999999999</v>
      </c>
    </row>
    <row r="102" spans="1:11" x14ac:dyDescent="0.25">
      <c r="A102" s="1">
        <v>101</v>
      </c>
      <c r="B102" s="2">
        <v>7.1120000000000001</v>
      </c>
      <c r="C102" s="2">
        <v>5.1970000000000001</v>
      </c>
      <c r="D102" s="2">
        <v>5.1310000000000002</v>
      </c>
      <c r="E102" s="2">
        <v>4.609</v>
      </c>
      <c r="F102" s="2">
        <v>4.7249999999999996</v>
      </c>
      <c r="G102" s="2">
        <v>4.7030000000000003</v>
      </c>
      <c r="H102" s="2">
        <v>4.2709999999999999</v>
      </c>
      <c r="I102" s="2">
        <v>3.6059999999999999</v>
      </c>
      <c r="J102" s="2">
        <v>4.274</v>
      </c>
      <c r="K102" s="2">
        <v>4.6779999999999999</v>
      </c>
    </row>
    <row r="103" spans="1:11" x14ac:dyDescent="0.25">
      <c r="A103" s="1">
        <v>102</v>
      </c>
      <c r="B103" s="2">
        <v>7.1070000000000002</v>
      </c>
      <c r="C103" s="2">
        <v>5.1100000000000003</v>
      </c>
      <c r="D103" s="2">
        <v>5.1180000000000003</v>
      </c>
      <c r="E103" s="2">
        <v>4.601</v>
      </c>
      <c r="F103" s="2">
        <v>4.7439999999999998</v>
      </c>
      <c r="G103" s="2">
        <v>4.6849999999999996</v>
      </c>
      <c r="H103" s="2">
        <v>4.3150000000000004</v>
      </c>
      <c r="I103" s="2">
        <v>3.5920000000000001</v>
      </c>
      <c r="J103" s="2">
        <v>4.2089999999999996</v>
      </c>
      <c r="K103" s="2">
        <v>4.6440000000000001</v>
      </c>
    </row>
    <row r="104" spans="1:11" x14ac:dyDescent="0.25">
      <c r="A104" s="1">
        <v>103</v>
      </c>
      <c r="B104" s="2">
        <v>7.0949999999999998</v>
      </c>
      <c r="C104" s="2">
        <v>5.0979999999999999</v>
      </c>
      <c r="D104" s="2">
        <v>5.1130000000000004</v>
      </c>
      <c r="E104" s="2">
        <v>4.601</v>
      </c>
      <c r="F104" s="2">
        <v>4.7370000000000001</v>
      </c>
      <c r="G104" s="2">
        <v>4.6660000000000004</v>
      </c>
      <c r="H104" s="2">
        <v>4.2350000000000003</v>
      </c>
      <c r="I104" s="2">
        <v>3.5880000000000001</v>
      </c>
      <c r="J104" s="2">
        <v>4.2389999999999999</v>
      </c>
      <c r="K104" s="2">
        <v>4.577</v>
      </c>
    </row>
    <row r="105" spans="1:11" x14ac:dyDescent="0.25">
      <c r="A105" s="1">
        <v>104</v>
      </c>
      <c r="B105" s="2">
        <v>7.0650000000000004</v>
      </c>
      <c r="C105" s="2">
        <v>5.085</v>
      </c>
      <c r="D105" s="2">
        <v>5.1029999999999998</v>
      </c>
      <c r="E105" s="2">
        <v>4.5999999999999996</v>
      </c>
      <c r="F105" s="2">
        <v>4.7610000000000001</v>
      </c>
      <c r="G105" s="2">
        <v>4.6449999999999996</v>
      </c>
      <c r="H105" s="2">
        <v>4.274</v>
      </c>
      <c r="I105" s="2">
        <v>3.5830000000000002</v>
      </c>
      <c r="J105" s="2">
        <v>4.1870000000000003</v>
      </c>
      <c r="K105" s="2">
        <v>4.5709999999999997</v>
      </c>
    </row>
    <row r="106" spans="1:11" x14ac:dyDescent="0.25">
      <c r="A106" s="1">
        <v>105</v>
      </c>
      <c r="B106" s="2">
        <v>7.0369999999999999</v>
      </c>
      <c r="C106" s="2">
        <v>5.0869999999999997</v>
      </c>
      <c r="D106" s="2">
        <v>5.0940000000000003</v>
      </c>
      <c r="E106" s="2">
        <v>4.617</v>
      </c>
      <c r="F106" s="2">
        <v>4.7359999999999998</v>
      </c>
      <c r="G106" s="2">
        <v>4.6369999999999996</v>
      </c>
      <c r="H106" s="2">
        <v>4.226</v>
      </c>
      <c r="I106" s="2">
        <v>3.573</v>
      </c>
      <c r="J106" s="2">
        <v>4.1769999999999996</v>
      </c>
      <c r="K106" s="2">
        <v>4.569</v>
      </c>
    </row>
    <row r="107" spans="1:11" x14ac:dyDescent="0.25">
      <c r="A107" s="1">
        <v>106</v>
      </c>
      <c r="B107" s="2">
        <v>7</v>
      </c>
      <c r="C107" s="2">
        <v>5.0739999999999998</v>
      </c>
      <c r="D107" s="2">
        <v>5.0679999999999996</v>
      </c>
      <c r="E107" s="2">
        <v>4.6509999999999998</v>
      </c>
      <c r="F107" s="2">
        <v>4.7279999999999998</v>
      </c>
      <c r="G107" s="2">
        <v>4.6340000000000003</v>
      </c>
      <c r="H107" s="2">
        <v>4.234</v>
      </c>
      <c r="I107" s="2">
        <v>3.5680000000000001</v>
      </c>
      <c r="J107" s="2">
        <v>4.2140000000000004</v>
      </c>
      <c r="K107" s="2">
        <v>4.508</v>
      </c>
    </row>
    <row r="108" spans="1:11" x14ac:dyDescent="0.25">
      <c r="A108" s="1">
        <v>107</v>
      </c>
      <c r="B108" s="2">
        <v>6.931</v>
      </c>
      <c r="C108" s="2">
        <v>5.0759999999999996</v>
      </c>
      <c r="D108" s="2">
        <v>5.0289999999999999</v>
      </c>
      <c r="E108" s="2">
        <v>4.6820000000000004</v>
      </c>
      <c r="F108" s="2">
        <v>4.7210000000000001</v>
      </c>
      <c r="G108" s="2">
        <v>4.6289999999999996</v>
      </c>
      <c r="H108" s="2">
        <v>4.1859999999999999</v>
      </c>
      <c r="I108" s="2">
        <v>3.5960000000000001</v>
      </c>
      <c r="J108" s="2">
        <v>4.1580000000000004</v>
      </c>
      <c r="K108" s="2">
        <v>4.5540000000000003</v>
      </c>
    </row>
    <row r="109" spans="1:11" x14ac:dyDescent="0.25">
      <c r="A109" s="1">
        <v>108</v>
      </c>
      <c r="B109" s="2">
        <v>6.95</v>
      </c>
      <c r="C109" s="2">
        <v>5.0730000000000004</v>
      </c>
      <c r="D109" s="2">
        <v>4.9950000000000001</v>
      </c>
      <c r="E109" s="2">
        <v>4.6689999999999996</v>
      </c>
      <c r="F109" s="2">
        <v>4.7089999999999996</v>
      </c>
      <c r="G109" s="2">
        <v>4.6210000000000004</v>
      </c>
      <c r="H109" s="2">
        <v>4.1769999999999996</v>
      </c>
      <c r="I109" s="2">
        <v>3.5750000000000002</v>
      </c>
      <c r="J109" s="2">
        <v>4.141</v>
      </c>
      <c r="K109" s="2">
        <v>4.5259999999999998</v>
      </c>
    </row>
    <row r="110" spans="1:11" x14ac:dyDescent="0.25">
      <c r="A110" s="1">
        <v>109</v>
      </c>
      <c r="B110" s="2">
        <v>6.9269999999999996</v>
      </c>
      <c r="C110" s="2">
        <v>5.165</v>
      </c>
      <c r="D110" s="2">
        <v>4.9749999999999996</v>
      </c>
      <c r="E110" s="2">
        <v>4.6849999999999996</v>
      </c>
      <c r="F110" s="2">
        <v>4.6879999999999997</v>
      </c>
      <c r="G110" s="2">
        <v>4.6180000000000003</v>
      </c>
      <c r="H110" s="2">
        <v>4.2510000000000003</v>
      </c>
      <c r="I110" s="2">
        <v>3.5649999999999999</v>
      </c>
      <c r="J110" s="2">
        <v>4.133</v>
      </c>
      <c r="K110" s="2">
        <v>4.4800000000000004</v>
      </c>
    </row>
    <row r="111" spans="1:11" x14ac:dyDescent="0.25">
      <c r="A111" s="1">
        <v>110</v>
      </c>
      <c r="B111" s="2">
        <v>6.915</v>
      </c>
      <c r="C111" s="2">
        <v>5.2030000000000003</v>
      </c>
      <c r="D111" s="2">
        <v>4.9550000000000001</v>
      </c>
      <c r="E111" s="2">
        <v>4.7169999999999996</v>
      </c>
      <c r="F111" s="2">
        <v>4.6479999999999997</v>
      </c>
      <c r="G111" s="2">
        <v>4.6020000000000003</v>
      </c>
      <c r="H111" s="2">
        <v>4.1539999999999999</v>
      </c>
      <c r="I111" s="2">
        <v>3.5630000000000002</v>
      </c>
      <c r="J111" s="2">
        <v>4.1189999999999998</v>
      </c>
      <c r="K111" s="2">
        <v>4.4390000000000001</v>
      </c>
    </row>
    <row r="112" spans="1:11" x14ac:dyDescent="0.25">
      <c r="A112" s="1">
        <v>111</v>
      </c>
      <c r="B112" s="2">
        <v>6.883</v>
      </c>
      <c r="C112" s="2">
        <v>5.2389999999999999</v>
      </c>
      <c r="D112" s="2">
        <v>4.8760000000000003</v>
      </c>
      <c r="E112" s="2">
        <v>4.7640000000000002</v>
      </c>
      <c r="F112" s="2">
        <v>4.6349999999999998</v>
      </c>
      <c r="G112" s="2">
        <v>4.6109999999999998</v>
      </c>
      <c r="H112" s="2">
        <v>4.2149999999999999</v>
      </c>
      <c r="I112" s="2">
        <v>3.5350000000000001</v>
      </c>
      <c r="J112" s="2">
        <v>4.1139999999999999</v>
      </c>
      <c r="K112" s="2">
        <v>4.4290000000000003</v>
      </c>
    </row>
    <row r="113" spans="1:11" x14ac:dyDescent="0.25">
      <c r="A113" s="1">
        <v>112</v>
      </c>
      <c r="B113" s="2">
        <v>6.875</v>
      </c>
      <c r="C113" s="2">
        <v>5.2530000000000001</v>
      </c>
      <c r="D113" s="2">
        <v>4.83</v>
      </c>
      <c r="E113" s="2">
        <v>4.7969999999999997</v>
      </c>
      <c r="F113" s="2">
        <v>4.6440000000000001</v>
      </c>
      <c r="G113" s="2">
        <v>4.6059999999999999</v>
      </c>
      <c r="H113" s="2">
        <v>4.0819999999999999</v>
      </c>
      <c r="I113" s="2">
        <v>3.532</v>
      </c>
      <c r="J113" s="2">
        <v>4.109</v>
      </c>
      <c r="K113" s="2">
        <v>4.4029999999999996</v>
      </c>
    </row>
    <row r="114" spans="1:11" x14ac:dyDescent="0.25">
      <c r="A114" s="1">
        <v>113</v>
      </c>
      <c r="B114" s="2">
        <v>6.8570000000000002</v>
      </c>
      <c r="C114" s="2">
        <v>5.2610000000000001</v>
      </c>
      <c r="D114" s="2">
        <v>4.7869999999999999</v>
      </c>
      <c r="E114" s="2">
        <v>4.7869999999999999</v>
      </c>
      <c r="F114" s="2">
        <v>4.6390000000000002</v>
      </c>
      <c r="G114" s="2">
        <v>4.5519999999999996</v>
      </c>
      <c r="H114" s="2">
        <v>4.0739999999999998</v>
      </c>
      <c r="I114" s="2">
        <v>3.52</v>
      </c>
      <c r="J114" s="2">
        <v>4.1040000000000001</v>
      </c>
      <c r="K114" s="2">
        <v>4.4349999999999996</v>
      </c>
    </row>
    <row r="115" spans="1:11" x14ac:dyDescent="0.25">
      <c r="A115" s="1">
        <v>114</v>
      </c>
      <c r="B115" s="2">
        <v>6.8280000000000003</v>
      </c>
      <c r="C115" s="2">
        <v>5.2510000000000003</v>
      </c>
      <c r="D115" s="2">
        <v>4.7240000000000002</v>
      </c>
      <c r="E115" s="2">
        <v>4.8079999999999998</v>
      </c>
      <c r="F115" s="2">
        <v>4.6269999999999998</v>
      </c>
      <c r="G115" s="2">
        <v>4.5759999999999996</v>
      </c>
      <c r="H115" s="2">
        <v>4.0810000000000004</v>
      </c>
      <c r="I115" s="2">
        <v>3.508</v>
      </c>
      <c r="J115" s="2">
        <v>4.0979999999999999</v>
      </c>
      <c r="K115" s="2">
        <v>4.4219999999999997</v>
      </c>
    </row>
    <row r="116" spans="1:11" x14ac:dyDescent="0.25">
      <c r="A116" s="1">
        <v>115</v>
      </c>
      <c r="B116" s="2">
        <v>6.83</v>
      </c>
      <c r="C116" s="2">
        <v>5.2450000000000001</v>
      </c>
      <c r="D116" s="2">
        <v>4.6790000000000003</v>
      </c>
      <c r="E116" s="2">
        <v>4.7690000000000001</v>
      </c>
      <c r="F116" s="2">
        <v>4.6639999999999997</v>
      </c>
      <c r="G116" s="2">
        <v>4.5709999999999997</v>
      </c>
      <c r="H116" s="2">
        <v>4.08</v>
      </c>
      <c r="I116" s="2">
        <v>3.5150000000000001</v>
      </c>
      <c r="J116" s="2">
        <v>4.0940000000000003</v>
      </c>
      <c r="K116" s="2">
        <v>4.38</v>
      </c>
    </row>
    <row r="117" spans="1:11" x14ac:dyDescent="0.25">
      <c r="A117" s="1">
        <v>116</v>
      </c>
      <c r="B117" s="2">
        <v>6.8109999999999999</v>
      </c>
      <c r="C117" s="2">
        <v>5.24</v>
      </c>
      <c r="D117" s="2">
        <v>4.6639999999999997</v>
      </c>
      <c r="E117" s="2">
        <v>4.8179999999999996</v>
      </c>
      <c r="F117" s="2">
        <v>4.6559999999999997</v>
      </c>
      <c r="G117" s="2">
        <v>4.5549999999999997</v>
      </c>
      <c r="H117" s="2">
        <v>4.0599999999999996</v>
      </c>
      <c r="I117" s="2">
        <v>3.43</v>
      </c>
      <c r="J117" s="2">
        <v>4.0869999999999997</v>
      </c>
      <c r="K117" s="2">
        <v>4.3780000000000001</v>
      </c>
    </row>
    <row r="118" spans="1:11" x14ac:dyDescent="0.25">
      <c r="A118" s="1">
        <v>117</v>
      </c>
      <c r="B118" s="2">
        <v>6.8019999999999996</v>
      </c>
      <c r="C118" s="2">
        <v>5.2160000000000002</v>
      </c>
      <c r="D118" s="2">
        <v>4.6189999999999998</v>
      </c>
      <c r="E118" s="2">
        <v>4.8369999999999997</v>
      </c>
      <c r="F118" s="2">
        <v>4.6589999999999998</v>
      </c>
      <c r="G118" s="2">
        <v>4.5469999999999997</v>
      </c>
      <c r="H118" s="2">
        <v>4.0999999999999996</v>
      </c>
      <c r="I118" s="2">
        <v>3.4119999999999999</v>
      </c>
      <c r="J118" s="2">
        <v>4.0839999999999996</v>
      </c>
      <c r="K118" s="2">
        <v>4.3789999999999996</v>
      </c>
    </row>
    <row r="119" spans="1:11" x14ac:dyDescent="0.25">
      <c r="A119" s="1">
        <v>118</v>
      </c>
      <c r="B119" s="2">
        <v>6.7939999999999996</v>
      </c>
      <c r="C119" s="2">
        <v>5.2060000000000004</v>
      </c>
      <c r="D119" s="2">
        <v>4.6040000000000001</v>
      </c>
      <c r="E119" s="2">
        <v>4.8209999999999997</v>
      </c>
      <c r="F119" s="2">
        <v>4.6749999999999998</v>
      </c>
      <c r="G119" s="2">
        <v>4.5510000000000002</v>
      </c>
      <c r="H119" s="2">
        <v>4.0789999999999997</v>
      </c>
      <c r="I119" s="2">
        <v>3.407</v>
      </c>
      <c r="J119" s="2">
        <v>4.0759999999999996</v>
      </c>
      <c r="K119" s="2">
        <v>4.3760000000000003</v>
      </c>
    </row>
    <row r="120" spans="1:11" x14ac:dyDescent="0.25">
      <c r="A120" s="1">
        <v>119</v>
      </c>
      <c r="B120" s="2">
        <v>6.6589999999999998</v>
      </c>
      <c r="C120" s="2">
        <v>5.1890000000000001</v>
      </c>
      <c r="D120" s="2">
        <v>4.5979999999999999</v>
      </c>
      <c r="E120" s="2">
        <v>4.8209999999999997</v>
      </c>
      <c r="F120" s="2">
        <v>4.6829999999999998</v>
      </c>
      <c r="G120" s="2">
        <v>4.5410000000000004</v>
      </c>
      <c r="H120" s="2">
        <v>4.0830000000000002</v>
      </c>
      <c r="I120" s="2">
        <v>3.3730000000000002</v>
      </c>
      <c r="J120" s="2">
        <v>4.0529999999999999</v>
      </c>
      <c r="K120" s="2">
        <v>4.3760000000000003</v>
      </c>
    </row>
    <row r="121" spans="1:11" x14ac:dyDescent="0.25">
      <c r="A121" s="1">
        <v>120</v>
      </c>
      <c r="B121" s="2">
        <v>6.7830000000000004</v>
      </c>
      <c r="C121" s="2">
        <v>5.1829999999999998</v>
      </c>
      <c r="D121" s="2">
        <v>4.5709999999999997</v>
      </c>
      <c r="E121" s="2">
        <v>4.8220000000000001</v>
      </c>
      <c r="F121" s="2">
        <v>4.7009999999999996</v>
      </c>
      <c r="G121" s="2">
        <v>4.532</v>
      </c>
      <c r="H121" s="2">
        <v>4.0609999999999999</v>
      </c>
      <c r="I121" s="2">
        <v>3.359</v>
      </c>
      <c r="J121" s="2">
        <v>4.0640000000000001</v>
      </c>
      <c r="K121" s="2">
        <v>4.375</v>
      </c>
    </row>
    <row r="122" spans="1:11" x14ac:dyDescent="0.25">
      <c r="A122" s="1">
        <v>121</v>
      </c>
      <c r="B122" s="2">
        <v>6.7729999999999997</v>
      </c>
      <c r="C122" s="2">
        <v>5.1769999999999996</v>
      </c>
      <c r="D122" s="2">
        <v>4.59</v>
      </c>
      <c r="E122" s="2">
        <v>4.8239999999999998</v>
      </c>
      <c r="F122" s="2">
        <v>4.7030000000000003</v>
      </c>
      <c r="G122" s="2">
        <v>4.5179999999999998</v>
      </c>
      <c r="H122" s="2">
        <v>4.109</v>
      </c>
      <c r="I122" s="2">
        <v>3.3410000000000002</v>
      </c>
      <c r="J122" s="2">
        <v>4.0460000000000003</v>
      </c>
      <c r="K122" s="2">
        <v>4.3739999999999997</v>
      </c>
    </row>
    <row r="123" spans="1:11" x14ac:dyDescent="0.25">
      <c r="A123" s="1">
        <v>122</v>
      </c>
      <c r="B123" s="2">
        <v>6.7530000000000001</v>
      </c>
      <c r="C123" s="2">
        <v>5.1420000000000003</v>
      </c>
      <c r="D123" s="2">
        <v>4.5199999999999996</v>
      </c>
      <c r="E123" s="2">
        <v>4.7329999999999997</v>
      </c>
      <c r="F123" s="2">
        <v>4.72</v>
      </c>
      <c r="G123" s="2">
        <v>4.5279999999999996</v>
      </c>
      <c r="H123" s="2">
        <v>4.0910000000000002</v>
      </c>
      <c r="I123" s="2">
        <v>3.3180000000000001</v>
      </c>
      <c r="J123" s="2">
        <v>4.0460000000000003</v>
      </c>
      <c r="K123" s="2">
        <v>4.3680000000000003</v>
      </c>
    </row>
    <row r="124" spans="1:11" x14ac:dyDescent="0.25">
      <c r="A124" s="1">
        <v>123</v>
      </c>
      <c r="B124" s="2">
        <v>6.6289999999999996</v>
      </c>
      <c r="C124" s="2">
        <v>5.1310000000000002</v>
      </c>
      <c r="D124" s="2">
        <v>4.569</v>
      </c>
      <c r="E124" s="2">
        <v>4.7649999999999997</v>
      </c>
      <c r="F124" s="2">
        <v>4.7329999999999997</v>
      </c>
      <c r="G124" s="2">
        <v>4.5309999999999997</v>
      </c>
      <c r="H124" s="2">
        <v>4.0640000000000001</v>
      </c>
      <c r="I124" s="2">
        <v>3.3050000000000002</v>
      </c>
      <c r="J124" s="2">
        <v>4.0199999999999996</v>
      </c>
      <c r="K124" s="2">
        <v>4.3499999999999996</v>
      </c>
    </row>
    <row r="125" spans="1:11" x14ac:dyDescent="0.25">
      <c r="A125" s="1">
        <v>124</v>
      </c>
      <c r="B125" s="2">
        <v>6.5540000000000003</v>
      </c>
      <c r="C125" s="2">
        <v>5.1260000000000003</v>
      </c>
      <c r="D125" s="2">
        <v>4.548</v>
      </c>
      <c r="E125" s="2">
        <v>4.6929999999999996</v>
      </c>
      <c r="F125" s="2">
        <v>4.7560000000000002</v>
      </c>
      <c r="G125" s="2">
        <v>4.508</v>
      </c>
      <c r="H125" s="2">
        <v>4.0960000000000001</v>
      </c>
      <c r="I125" s="2">
        <v>3.2610000000000001</v>
      </c>
      <c r="J125" s="2">
        <v>4.0170000000000003</v>
      </c>
      <c r="K125" s="2">
        <v>4.3289999999999997</v>
      </c>
    </row>
    <row r="126" spans="1:11" x14ac:dyDescent="0.25">
      <c r="A126" s="1">
        <v>125</v>
      </c>
      <c r="B126" s="2">
        <v>6.5460000000000003</v>
      </c>
      <c r="C126" s="2">
        <v>5.1180000000000003</v>
      </c>
      <c r="D126" s="2">
        <v>4.5270000000000001</v>
      </c>
      <c r="E126" s="2">
        <v>4.7270000000000003</v>
      </c>
      <c r="F126" s="2">
        <v>4.7880000000000003</v>
      </c>
      <c r="G126" s="2">
        <v>4.5039999999999996</v>
      </c>
      <c r="H126" s="2">
        <v>4.0309999999999997</v>
      </c>
      <c r="I126" s="2">
        <v>3.2</v>
      </c>
      <c r="J126" s="2">
        <v>4.0430000000000001</v>
      </c>
      <c r="K126" s="2">
        <v>4.3259999999999996</v>
      </c>
    </row>
    <row r="127" spans="1:11" x14ac:dyDescent="0.25">
      <c r="A127" s="1">
        <v>126</v>
      </c>
      <c r="B127" s="2">
        <v>6.516</v>
      </c>
      <c r="C127" s="2">
        <v>5.1130000000000004</v>
      </c>
      <c r="D127" s="2">
        <v>4.5149999999999997</v>
      </c>
      <c r="E127" s="2">
        <v>4.6980000000000004</v>
      </c>
      <c r="F127" s="2">
        <v>4.7770000000000001</v>
      </c>
      <c r="G127" s="2">
        <v>4.5019999999999998</v>
      </c>
      <c r="H127" s="2">
        <v>4.0579999999999998</v>
      </c>
      <c r="I127" s="2">
        <v>3.181</v>
      </c>
      <c r="J127" s="2">
        <v>4.008</v>
      </c>
      <c r="K127" s="2">
        <v>4.3159999999999998</v>
      </c>
    </row>
    <row r="128" spans="1:11" x14ac:dyDescent="0.25">
      <c r="A128" s="1">
        <v>127</v>
      </c>
      <c r="B128" s="2">
        <v>6.4569999999999999</v>
      </c>
      <c r="C128" s="2">
        <v>5.1020000000000003</v>
      </c>
      <c r="D128" s="2">
        <v>4.51</v>
      </c>
      <c r="E128" s="2">
        <v>4.7050000000000001</v>
      </c>
      <c r="F128" s="2">
        <v>4.7939999999999996</v>
      </c>
      <c r="G128" s="2">
        <v>4.4880000000000004</v>
      </c>
      <c r="H128" s="2">
        <v>4.0259999999999998</v>
      </c>
      <c r="I128" s="2">
        <v>3.149</v>
      </c>
      <c r="J128" s="2">
        <v>4.0010000000000003</v>
      </c>
      <c r="K128" s="2">
        <v>4.33</v>
      </c>
    </row>
    <row r="129" spans="1:11" x14ac:dyDescent="0.25">
      <c r="A129" s="1">
        <v>128</v>
      </c>
      <c r="B129" s="2">
        <v>6.37</v>
      </c>
      <c r="C129" s="2">
        <v>5.0869999999999997</v>
      </c>
      <c r="D129" s="2">
        <v>4.4939999999999998</v>
      </c>
      <c r="E129" s="2">
        <v>4.7009999999999996</v>
      </c>
      <c r="F129" s="2">
        <v>4.766</v>
      </c>
      <c r="G129" s="2">
        <v>4.484</v>
      </c>
      <c r="H129" s="2">
        <v>4.0229999999999997</v>
      </c>
      <c r="I129" s="2">
        <v>3.137</v>
      </c>
      <c r="J129" s="2">
        <v>4.0069999999999997</v>
      </c>
      <c r="K129" s="2">
        <v>4.3170000000000002</v>
      </c>
    </row>
    <row r="130" spans="1:11" x14ac:dyDescent="0.25">
      <c r="A130" s="1">
        <v>129</v>
      </c>
      <c r="B130" s="2">
        <v>6.2670000000000003</v>
      </c>
      <c r="C130" s="2">
        <v>5.077</v>
      </c>
      <c r="D130" s="2">
        <v>4.476</v>
      </c>
      <c r="E130" s="2">
        <v>4.7050000000000001</v>
      </c>
      <c r="F130" s="2">
        <v>4.7960000000000003</v>
      </c>
      <c r="G130" s="2">
        <v>4.4779999999999998</v>
      </c>
      <c r="H130" s="2">
        <v>4.0209999999999999</v>
      </c>
      <c r="I130" s="2">
        <v>3.1379999999999999</v>
      </c>
      <c r="J130" s="2">
        <v>4.016</v>
      </c>
      <c r="K130" s="2">
        <v>4.258</v>
      </c>
    </row>
    <row r="131" spans="1:11" x14ac:dyDescent="0.25">
      <c r="A131" s="1">
        <v>130</v>
      </c>
      <c r="B131" s="2">
        <v>6.25</v>
      </c>
      <c r="C131" s="2">
        <v>5.0759999999999996</v>
      </c>
      <c r="D131" s="2">
        <v>4.4329999999999998</v>
      </c>
      <c r="E131" s="2">
        <v>4.7539999999999996</v>
      </c>
      <c r="F131" s="2">
        <v>4.798</v>
      </c>
      <c r="G131" s="2">
        <v>4.4749999999999996</v>
      </c>
      <c r="H131" s="2">
        <v>4.0279999999999996</v>
      </c>
      <c r="I131" s="2">
        <v>3.109</v>
      </c>
      <c r="J131" s="2">
        <v>3.9729999999999999</v>
      </c>
      <c r="K131" s="2">
        <v>4.2530000000000001</v>
      </c>
    </row>
    <row r="132" spans="1:11" x14ac:dyDescent="0.25">
      <c r="A132" s="1">
        <v>131</v>
      </c>
      <c r="B132" s="2">
        <v>6.1740000000000004</v>
      </c>
      <c r="C132" s="2">
        <v>5.0759999999999996</v>
      </c>
      <c r="D132" s="2">
        <v>4.4290000000000003</v>
      </c>
      <c r="E132" s="2">
        <v>4.7380000000000004</v>
      </c>
      <c r="F132" s="2">
        <v>4.7919999999999998</v>
      </c>
      <c r="G132" s="2">
        <v>4.4649999999999999</v>
      </c>
      <c r="H132" s="2">
        <v>3.9950000000000001</v>
      </c>
      <c r="I132" s="2">
        <v>3.0979999999999999</v>
      </c>
      <c r="J132" s="2">
        <v>3.9670000000000001</v>
      </c>
      <c r="K132" s="2">
        <v>4.24</v>
      </c>
    </row>
    <row r="133" spans="1:11" x14ac:dyDescent="0.25">
      <c r="A133" s="1">
        <v>132</v>
      </c>
      <c r="B133" s="2">
        <v>6.1710000000000003</v>
      </c>
      <c r="C133" s="2">
        <v>5.0759999999999996</v>
      </c>
      <c r="D133" s="2">
        <v>4.45</v>
      </c>
      <c r="E133" s="2">
        <v>4.7649999999999997</v>
      </c>
      <c r="F133" s="2">
        <v>4.7889999999999997</v>
      </c>
      <c r="G133" s="2">
        <v>4.46</v>
      </c>
      <c r="H133" s="2">
        <v>3.9940000000000002</v>
      </c>
      <c r="I133" s="2">
        <v>3.1059999999999999</v>
      </c>
      <c r="J133" s="2">
        <v>3.9630000000000001</v>
      </c>
      <c r="K133" s="2">
        <v>4.2729999999999997</v>
      </c>
    </row>
    <row r="134" spans="1:11" x14ac:dyDescent="0.25">
      <c r="A134" s="1">
        <v>133</v>
      </c>
      <c r="B134" s="2">
        <v>6.1829999999999998</v>
      </c>
      <c r="C134" s="2"/>
      <c r="D134" s="2">
        <v>4.4260000000000002</v>
      </c>
      <c r="E134" s="2">
        <v>4.7359999999999998</v>
      </c>
      <c r="F134" s="2">
        <v>4.8010000000000002</v>
      </c>
      <c r="G134" s="2">
        <v>4.46</v>
      </c>
      <c r="H134" s="2">
        <v>3.9830000000000001</v>
      </c>
      <c r="I134" s="2">
        <v>3.0750000000000002</v>
      </c>
      <c r="J134" s="2">
        <v>3.9590000000000001</v>
      </c>
      <c r="K134" s="2">
        <v>4.2300000000000004</v>
      </c>
    </row>
    <row r="135" spans="1:11" x14ac:dyDescent="0.25">
      <c r="A135" s="1">
        <v>134</v>
      </c>
      <c r="B135" s="2">
        <v>6.1719999999999997</v>
      </c>
      <c r="D135" s="2">
        <v>4.4359999999999999</v>
      </c>
      <c r="E135" s="2">
        <v>4.7190000000000003</v>
      </c>
      <c r="F135" s="2">
        <v>4.8120000000000003</v>
      </c>
      <c r="G135" s="2">
        <v>4.4450000000000003</v>
      </c>
      <c r="H135" s="2">
        <v>3.9830000000000001</v>
      </c>
      <c r="I135" s="2">
        <v>3.0640000000000001</v>
      </c>
      <c r="J135" s="2">
        <v>3.9489999999999998</v>
      </c>
      <c r="K135" s="2">
        <v>4.2300000000000004</v>
      </c>
    </row>
    <row r="136" spans="1:11" x14ac:dyDescent="0.25">
      <c r="A136" s="1">
        <v>135</v>
      </c>
      <c r="B136" s="2">
        <v>6.0780000000000003</v>
      </c>
      <c r="D136" s="2">
        <v>4.4390000000000001</v>
      </c>
      <c r="E136" s="2">
        <v>4.7450000000000001</v>
      </c>
      <c r="F136" s="2">
        <v>4.8369999999999997</v>
      </c>
      <c r="G136" s="2">
        <v>4.45</v>
      </c>
      <c r="H136" s="2">
        <v>3.9790000000000001</v>
      </c>
      <c r="I136" s="2">
        <v>3.0369999999999999</v>
      </c>
      <c r="J136" s="2">
        <v>3.948</v>
      </c>
      <c r="K136" s="2">
        <v>4.2279999999999998</v>
      </c>
    </row>
    <row r="137" spans="1:11" x14ac:dyDescent="0.25">
      <c r="A137" s="1">
        <v>136</v>
      </c>
      <c r="B137" s="2">
        <v>6.069</v>
      </c>
      <c r="D137" s="2">
        <v>4.444</v>
      </c>
      <c r="E137" s="2">
        <v>4.7080000000000002</v>
      </c>
      <c r="F137" s="2">
        <v>4.8600000000000003</v>
      </c>
      <c r="G137" s="2">
        <v>4.45</v>
      </c>
      <c r="H137" s="2">
        <v>3.9729999999999999</v>
      </c>
      <c r="I137" s="2">
        <v>3.02</v>
      </c>
      <c r="J137" s="2">
        <v>3.944</v>
      </c>
      <c r="K137" s="2">
        <v>4.2380000000000004</v>
      </c>
    </row>
    <row r="138" spans="1:11" x14ac:dyDescent="0.25">
      <c r="A138" s="1">
        <v>137</v>
      </c>
      <c r="B138" s="2">
        <v>6.04</v>
      </c>
      <c r="D138" s="2">
        <v>4.444</v>
      </c>
      <c r="E138" s="2">
        <v>4.6589999999999998</v>
      </c>
      <c r="F138" s="2">
        <v>4.8410000000000002</v>
      </c>
      <c r="G138" s="2">
        <v>4.4459999999999997</v>
      </c>
      <c r="H138" s="2">
        <v>3.9630000000000001</v>
      </c>
      <c r="I138" s="2">
        <v>3.0139999999999998</v>
      </c>
      <c r="J138" s="2">
        <v>3.9340000000000002</v>
      </c>
      <c r="K138" s="2">
        <v>4.2270000000000003</v>
      </c>
    </row>
    <row r="139" spans="1:11" x14ac:dyDescent="0.25">
      <c r="A139" s="1">
        <v>138</v>
      </c>
      <c r="B139" s="2">
        <v>5.8849999999999998</v>
      </c>
      <c r="D139" s="2">
        <v>4.4359999999999999</v>
      </c>
      <c r="E139" s="2">
        <v>4.6420000000000003</v>
      </c>
      <c r="F139" s="2">
        <v>4.8579999999999997</v>
      </c>
      <c r="G139" s="2">
        <v>4.4390000000000001</v>
      </c>
      <c r="H139" s="2">
        <v>3.956</v>
      </c>
      <c r="I139" s="2">
        <v>2.9870000000000001</v>
      </c>
      <c r="J139" s="2">
        <v>3.93</v>
      </c>
      <c r="K139" s="2">
        <v>4.2229999999999999</v>
      </c>
    </row>
    <row r="140" spans="1:11" x14ac:dyDescent="0.25">
      <c r="A140" s="1">
        <v>139</v>
      </c>
      <c r="B140" s="2">
        <v>5.867</v>
      </c>
      <c r="D140" s="2">
        <v>4.4770000000000003</v>
      </c>
      <c r="E140" s="2">
        <v>4.593</v>
      </c>
      <c r="F140" s="2">
        <v>4.819</v>
      </c>
      <c r="G140" s="2">
        <v>4.4359999999999999</v>
      </c>
      <c r="H140" s="2">
        <v>3.9550000000000001</v>
      </c>
      <c r="I140" s="2">
        <v>2.9660000000000002</v>
      </c>
      <c r="J140" s="2">
        <v>3.9209999999999998</v>
      </c>
      <c r="K140" s="2">
        <v>4.2220000000000004</v>
      </c>
    </row>
    <row r="141" spans="1:11" x14ac:dyDescent="0.25">
      <c r="A141" s="1">
        <v>140</v>
      </c>
      <c r="B141" s="2">
        <v>5.7679999999999998</v>
      </c>
      <c r="D141" s="2">
        <v>4.4729999999999999</v>
      </c>
      <c r="E141" s="2">
        <v>4.5780000000000003</v>
      </c>
      <c r="F141" s="2">
        <v>4.8</v>
      </c>
      <c r="G141" s="2">
        <v>4.4189999999999996</v>
      </c>
      <c r="H141" s="2">
        <v>3.9239999999999999</v>
      </c>
      <c r="I141" s="2">
        <v>2.9590000000000001</v>
      </c>
      <c r="J141" s="2">
        <v>3.9089999999999998</v>
      </c>
      <c r="K141" s="2">
        <v>4.2169999999999996</v>
      </c>
    </row>
    <row r="142" spans="1:11" x14ac:dyDescent="0.25">
      <c r="A142" s="1">
        <v>141</v>
      </c>
      <c r="B142" s="2">
        <v>5.7640000000000002</v>
      </c>
      <c r="D142" s="2">
        <v>4.4820000000000002</v>
      </c>
      <c r="E142" s="2">
        <v>4.6219999999999999</v>
      </c>
      <c r="F142" s="2">
        <v>4.88</v>
      </c>
      <c r="G142" s="2">
        <v>4.4320000000000004</v>
      </c>
      <c r="H142" s="2">
        <v>3.92</v>
      </c>
      <c r="I142" s="2">
        <v>2.8540000000000001</v>
      </c>
      <c r="J142" s="2">
        <v>3.8969999999999998</v>
      </c>
      <c r="K142" s="2">
        <v>4.2149999999999999</v>
      </c>
    </row>
    <row r="143" spans="1:11" x14ac:dyDescent="0.25">
      <c r="A143" s="1">
        <v>142</v>
      </c>
      <c r="B143" s="2">
        <v>5.74</v>
      </c>
      <c r="D143" s="2">
        <v>4.4980000000000002</v>
      </c>
      <c r="E143" s="2">
        <v>4.5880000000000001</v>
      </c>
      <c r="F143" s="2">
        <v>4.8869999999999996</v>
      </c>
      <c r="G143" s="2">
        <v>4.4320000000000004</v>
      </c>
      <c r="H143" s="2">
        <v>3.915</v>
      </c>
      <c r="I143" s="2">
        <v>2.8380000000000001</v>
      </c>
      <c r="J143" s="2">
        <v>3.8940000000000001</v>
      </c>
      <c r="K143" s="2">
        <v>4.21</v>
      </c>
    </row>
    <row r="144" spans="1:11" x14ac:dyDescent="0.25">
      <c r="A144" s="1">
        <v>143</v>
      </c>
      <c r="B144" s="2">
        <v>5.6929999999999996</v>
      </c>
      <c r="D144" s="2">
        <v>4.4930000000000003</v>
      </c>
      <c r="E144" s="2">
        <v>4.59</v>
      </c>
      <c r="F144" s="2">
        <v>4.8920000000000003</v>
      </c>
      <c r="G144" s="2">
        <v>4.43</v>
      </c>
      <c r="H144" s="2">
        <v>3.911</v>
      </c>
      <c r="I144" s="2">
        <v>2.8130000000000002</v>
      </c>
      <c r="J144" s="2">
        <v>3.887</v>
      </c>
      <c r="K144" s="2">
        <v>4.1660000000000004</v>
      </c>
    </row>
    <row r="145" spans="1:11" x14ac:dyDescent="0.25">
      <c r="A145" s="1">
        <v>144</v>
      </c>
      <c r="B145" s="2">
        <v>5.633</v>
      </c>
      <c r="D145" s="2">
        <v>4.5380000000000003</v>
      </c>
      <c r="E145" s="2">
        <v>4.5990000000000002</v>
      </c>
      <c r="F145" s="2">
        <v>4.9119999999999999</v>
      </c>
      <c r="G145" s="2">
        <v>4.4089999999999998</v>
      </c>
      <c r="H145" s="2">
        <v>3.9249999999999998</v>
      </c>
      <c r="I145" s="2">
        <v>2.8</v>
      </c>
      <c r="J145" s="2">
        <v>3.85</v>
      </c>
      <c r="K145" s="2">
        <v>4.1870000000000003</v>
      </c>
    </row>
    <row r="146" spans="1:11" x14ac:dyDescent="0.25">
      <c r="A146" s="1">
        <v>145</v>
      </c>
      <c r="B146" s="2">
        <v>5.6280000000000001</v>
      </c>
      <c r="D146" s="2">
        <v>4.5540000000000003</v>
      </c>
      <c r="E146" s="2">
        <v>4.63</v>
      </c>
      <c r="F146" s="2">
        <v>4.923</v>
      </c>
      <c r="G146" s="2">
        <v>4.4009999999999998</v>
      </c>
      <c r="H146" s="2">
        <v>3.8849999999999998</v>
      </c>
      <c r="I146" s="2">
        <v>2.7749999999999999</v>
      </c>
      <c r="J146" s="2">
        <v>3.8330000000000002</v>
      </c>
      <c r="K146" s="2">
        <v>4.1509999999999998</v>
      </c>
    </row>
    <row r="147" spans="1:11" x14ac:dyDescent="0.25">
      <c r="A147" s="1">
        <v>146</v>
      </c>
      <c r="B147" s="2">
        <v>5.5750000000000002</v>
      </c>
      <c r="D147" s="2">
        <v>4.4939999999999998</v>
      </c>
      <c r="E147" s="2">
        <v>4.5720000000000001</v>
      </c>
      <c r="F147" s="2">
        <v>4.9379999999999997</v>
      </c>
      <c r="G147" s="2">
        <v>4.4219999999999997</v>
      </c>
      <c r="H147" s="2">
        <v>3.8740000000000001</v>
      </c>
      <c r="I147" s="2">
        <v>2.75</v>
      </c>
      <c r="J147" s="2">
        <v>3.8220000000000001</v>
      </c>
      <c r="K147" s="2">
        <v>4.149</v>
      </c>
    </row>
    <row r="148" spans="1:11" x14ac:dyDescent="0.25">
      <c r="A148" s="1">
        <v>147</v>
      </c>
      <c r="B148" s="2">
        <v>5.5789999999999997</v>
      </c>
      <c r="D148" s="2">
        <v>4.5629999999999997</v>
      </c>
      <c r="E148" s="2">
        <v>4.5999999999999996</v>
      </c>
      <c r="F148" s="2">
        <v>4.899</v>
      </c>
      <c r="G148" s="2">
        <v>4.41</v>
      </c>
      <c r="H148" s="2">
        <v>3.8809999999999998</v>
      </c>
      <c r="I148" s="2">
        <v>2.7519999999999998</v>
      </c>
      <c r="J148" s="2">
        <v>3.8239999999999998</v>
      </c>
      <c r="K148" s="2">
        <v>4.1269999999999998</v>
      </c>
    </row>
    <row r="149" spans="1:11" x14ac:dyDescent="0.25">
      <c r="A149" s="1">
        <v>148</v>
      </c>
      <c r="B149" s="2">
        <v>5.5860000000000003</v>
      </c>
      <c r="D149" s="2">
        <v>4.57</v>
      </c>
      <c r="E149" s="2">
        <v>4.6050000000000004</v>
      </c>
      <c r="F149" s="2">
        <v>4.97</v>
      </c>
      <c r="G149" s="2">
        <v>4.42</v>
      </c>
      <c r="H149" s="2">
        <v>3.8679999999999999</v>
      </c>
      <c r="I149" s="2">
        <v>2.7570000000000001</v>
      </c>
      <c r="J149" s="2">
        <v>3.802</v>
      </c>
      <c r="K149" s="2">
        <v>4.12</v>
      </c>
    </row>
    <row r="150" spans="1:11" x14ac:dyDescent="0.25">
      <c r="A150" s="1">
        <v>149</v>
      </c>
      <c r="B150" s="2">
        <v>5.5439999999999996</v>
      </c>
      <c r="D150" s="2">
        <v>4.5750000000000002</v>
      </c>
      <c r="E150" s="2">
        <v>4.6020000000000003</v>
      </c>
      <c r="F150" s="2">
        <v>4.8869999999999996</v>
      </c>
      <c r="G150" s="2">
        <v>4.4189999999999996</v>
      </c>
      <c r="H150" s="2">
        <v>3.8610000000000002</v>
      </c>
      <c r="I150" s="2">
        <v>2.742</v>
      </c>
      <c r="J150" s="2">
        <v>3.7909999999999999</v>
      </c>
      <c r="K150" s="2">
        <v>4.1040000000000001</v>
      </c>
    </row>
    <row r="151" spans="1:11" x14ac:dyDescent="0.25">
      <c r="A151" s="1">
        <v>150</v>
      </c>
      <c r="B151" s="2">
        <v>5.5389999999999997</v>
      </c>
      <c r="D151" s="2">
        <v>4.5679999999999996</v>
      </c>
      <c r="E151" s="2">
        <v>4.6020000000000003</v>
      </c>
      <c r="F151" s="2">
        <v>4.88</v>
      </c>
      <c r="G151" s="2">
        <v>4.4130000000000003</v>
      </c>
      <c r="H151" s="2">
        <v>3.8540000000000001</v>
      </c>
      <c r="I151" s="2">
        <v>2.734</v>
      </c>
      <c r="J151" s="2">
        <v>3.78</v>
      </c>
      <c r="K151" s="2">
        <v>4.0880000000000001</v>
      </c>
    </row>
    <row r="152" spans="1:11" x14ac:dyDescent="0.25">
      <c r="A152" s="1">
        <v>151</v>
      </c>
      <c r="B152" s="2">
        <v>5.5330000000000004</v>
      </c>
      <c r="D152" s="2">
        <v>4.5750000000000002</v>
      </c>
      <c r="E152" s="2">
        <v>4.5970000000000004</v>
      </c>
      <c r="F152" s="2">
        <v>4.8680000000000003</v>
      </c>
      <c r="G152" s="2">
        <v>4.4089999999999998</v>
      </c>
      <c r="H152" s="2">
        <v>3.843</v>
      </c>
      <c r="I152" s="2">
        <v>2.7149999999999999</v>
      </c>
      <c r="J152" s="2">
        <v>3.7709999999999999</v>
      </c>
      <c r="K152" s="2">
        <v>4.077</v>
      </c>
    </row>
    <row r="153" spans="1:11" x14ac:dyDescent="0.25">
      <c r="A153" s="1">
        <v>152</v>
      </c>
      <c r="B153" s="2">
        <v>5.524</v>
      </c>
      <c r="D153" s="2">
        <v>4.5739999999999998</v>
      </c>
      <c r="E153" s="2">
        <v>4.5979999999999999</v>
      </c>
      <c r="F153" s="2">
        <v>4.8639999999999999</v>
      </c>
      <c r="G153" s="2">
        <v>4.407</v>
      </c>
      <c r="H153" s="2">
        <v>3.8959999999999999</v>
      </c>
      <c r="I153" s="2">
        <v>2.7149999999999999</v>
      </c>
      <c r="J153" s="2">
        <v>3.766</v>
      </c>
      <c r="K153" s="2">
        <v>4.07</v>
      </c>
    </row>
    <row r="154" spans="1:11" x14ac:dyDescent="0.25">
      <c r="A154" s="1">
        <v>153</v>
      </c>
      <c r="B154" s="2">
        <v>5.5119999999999996</v>
      </c>
      <c r="D154" s="2">
        <v>4.5750000000000002</v>
      </c>
      <c r="E154" s="2">
        <v>4.5890000000000004</v>
      </c>
      <c r="F154" s="2">
        <v>4.8529999999999998</v>
      </c>
      <c r="G154" s="2">
        <v>4.3959999999999999</v>
      </c>
      <c r="H154" s="2">
        <v>3.835</v>
      </c>
      <c r="I154" s="2">
        <v>2.67</v>
      </c>
      <c r="J154" s="2">
        <v>3.7509999999999999</v>
      </c>
      <c r="K154" s="2">
        <v>4.0599999999999996</v>
      </c>
    </row>
    <row r="155" spans="1:11" x14ac:dyDescent="0.25">
      <c r="A155" s="1">
        <v>154</v>
      </c>
      <c r="B155" s="2">
        <v>5.4909999999999997</v>
      </c>
      <c r="D155" s="2">
        <v>4.5750000000000002</v>
      </c>
      <c r="E155" s="2">
        <v>4.5679999999999996</v>
      </c>
      <c r="F155" s="2">
        <v>4.8639999999999999</v>
      </c>
      <c r="G155" s="2">
        <v>4.3879999999999999</v>
      </c>
      <c r="H155" s="2">
        <v>3.88</v>
      </c>
      <c r="I155" s="2">
        <v>2.653</v>
      </c>
      <c r="J155" s="2">
        <v>3.746</v>
      </c>
      <c r="K155" s="2">
        <v>4.0439999999999996</v>
      </c>
    </row>
    <row r="156" spans="1:11" x14ac:dyDescent="0.25">
      <c r="A156" s="1">
        <v>155</v>
      </c>
      <c r="B156" s="2">
        <v>5.5</v>
      </c>
      <c r="D156" s="2">
        <v>4.5730000000000004</v>
      </c>
      <c r="E156" s="2">
        <v>4.5549999999999997</v>
      </c>
      <c r="F156" s="2">
        <v>4.8559999999999999</v>
      </c>
      <c r="G156" s="2">
        <v>4.3810000000000002</v>
      </c>
      <c r="H156" s="2">
        <v>3.8170000000000002</v>
      </c>
      <c r="I156" s="2">
        <v>2.617</v>
      </c>
      <c r="J156" s="2">
        <v>3.7429999999999999</v>
      </c>
      <c r="K156" s="2">
        <v>4.0129999999999999</v>
      </c>
    </row>
    <row r="157" spans="1:11" x14ac:dyDescent="0.25">
      <c r="A157" s="1">
        <v>156</v>
      </c>
      <c r="B157" s="2">
        <v>5.4169999999999998</v>
      </c>
      <c r="D157" s="2">
        <v>4.5759999999999996</v>
      </c>
      <c r="E157" s="2">
        <v>4.5570000000000004</v>
      </c>
      <c r="F157" s="2">
        <v>4.8680000000000003</v>
      </c>
      <c r="G157" s="2">
        <v>4.3860000000000001</v>
      </c>
      <c r="H157" s="2">
        <v>3.8370000000000002</v>
      </c>
      <c r="I157" s="2">
        <v>2.6040000000000001</v>
      </c>
      <c r="J157" s="2">
        <v>3.7330000000000001</v>
      </c>
      <c r="K157" s="2">
        <v>3.9710000000000001</v>
      </c>
    </row>
    <row r="158" spans="1:11" x14ac:dyDescent="0.25">
      <c r="A158" s="1">
        <v>157</v>
      </c>
      <c r="B158" s="2">
        <v>5.4390000000000001</v>
      </c>
      <c r="D158" s="2">
        <v>4.5720000000000001</v>
      </c>
      <c r="E158" s="2">
        <v>4.5149999999999997</v>
      </c>
      <c r="F158" s="2">
        <v>4.859</v>
      </c>
      <c r="G158" s="2">
        <v>4.3630000000000004</v>
      </c>
      <c r="H158" s="2">
        <v>3.7890000000000001</v>
      </c>
      <c r="I158" s="2">
        <v>2.5830000000000002</v>
      </c>
      <c r="J158" s="2">
        <v>3.7330000000000001</v>
      </c>
      <c r="K158" s="2">
        <v>3.9769999999999999</v>
      </c>
    </row>
    <row r="159" spans="1:11" x14ac:dyDescent="0.25">
      <c r="A159" s="1">
        <v>158</v>
      </c>
      <c r="B159" s="2">
        <v>5.4119999999999999</v>
      </c>
      <c r="D159" s="2">
        <v>4.5709999999999997</v>
      </c>
      <c r="E159" s="2">
        <v>4.569</v>
      </c>
      <c r="F159" s="2">
        <v>4.8550000000000004</v>
      </c>
      <c r="G159" s="2">
        <v>4.3449999999999998</v>
      </c>
      <c r="H159" s="2">
        <v>3.7869999999999999</v>
      </c>
      <c r="I159" s="2">
        <v>2.5430000000000001</v>
      </c>
      <c r="J159" s="2">
        <v>3.7120000000000002</v>
      </c>
      <c r="K159" s="2">
        <v>3.9580000000000002</v>
      </c>
    </row>
    <row r="160" spans="1:11" x14ac:dyDescent="0.25">
      <c r="A160" s="1">
        <v>159</v>
      </c>
      <c r="B160" s="2">
        <v>5.4050000000000002</v>
      </c>
      <c r="D160" s="2">
        <v>4.5730000000000004</v>
      </c>
      <c r="E160" s="2">
        <v>4.51</v>
      </c>
      <c r="F160" s="2">
        <v>4.8570000000000002</v>
      </c>
      <c r="G160" s="2">
        <v>4.343</v>
      </c>
      <c r="H160" s="2">
        <v>3.798</v>
      </c>
      <c r="I160" s="2">
        <v>2.4430000000000001</v>
      </c>
      <c r="J160" s="2">
        <v>3.7120000000000002</v>
      </c>
      <c r="K160" s="2">
        <v>3.964</v>
      </c>
    </row>
    <row r="161" spans="1:11" x14ac:dyDescent="0.25">
      <c r="A161" s="1">
        <v>160</v>
      </c>
      <c r="B161" s="2">
        <v>5.3789999999999996</v>
      </c>
      <c r="D161" s="2">
        <v>4.5730000000000004</v>
      </c>
      <c r="E161" s="2">
        <v>4.5129999999999999</v>
      </c>
      <c r="F161" s="2">
        <v>4.8559999999999999</v>
      </c>
      <c r="G161" s="2">
        <v>4.327</v>
      </c>
      <c r="H161" s="2">
        <v>3.7839999999999998</v>
      </c>
      <c r="I161" s="2">
        <v>2.4289999999999998</v>
      </c>
      <c r="J161" s="2">
        <v>3.722</v>
      </c>
      <c r="K161" s="2">
        <v>3.964</v>
      </c>
    </row>
    <row r="162" spans="1:11" x14ac:dyDescent="0.25">
      <c r="A162" s="1">
        <v>161</v>
      </c>
      <c r="B162" s="2">
        <v>5.2329999999999997</v>
      </c>
      <c r="D162" s="2">
        <v>4.5709999999999997</v>
      </c>
      <c r="E162" s="2">
        <v>4.5069999999999997</v>
      </c>
      <c r="F162" s="2">
        <v>4.8630000000000004</v>
      </c>
      <c r="G162" s="2">
        <v>4.3230000000000004</v>
      </c>
      <c r="H162" s="2">
        <v>3.79</v>
      </c>
      <c r="I162" s="2">
        <v>2.4119999999999999</v>
      </c>
      <c r="J162" s="2">
        <v>3.7109999999999999</v>
      </c>
      <c r="K162" s="2">
        <v>3.9430000000000001</v>
      </c>
    </row>
    <row r="163" spans="1:11" x14ac:dyDescent="0.25">
      <c r="A163" s="1">
        <v>162</v>
      </c>
      <c r="B163" s="2">
        <v>5.3230000000000004</v>
      </c>
      <c r="D163" s="2">
        <v>4.5709999999999997</v>
      </c>
      <c r="E163" s="2">
        <v>4.4939999999999998</v>
      </c>
      <c r="F163" s="2">
        <v>4.8570000000000002</v>
      </c>
      <c r="G163" s="2">
        <v>4.32</v>
      </c>
      <c r="H163" s="2">
        <v>3.7959999999999998</v>
      </c>
      <c r="I163" s="2">
        <v>2.3570000000000002</v>
      </c>
      <c r="J163" s="2">
        <v>3.698</v>
      </c>
      <c r="K163" s="2">
        <v>3.9260000000000002</v>
      </c>
    </row>
    <row r="164" spans="1:11" x14ac:dyDescent="0.25">
      <c r="A164" s="1">
        <v>163</v>
      </c>
      <c r="B164" s="2">
        <v>5.2380000000000004</v>
      </c>
      <c r="D164" s="2">
        <v>4.577</v>
      </c>
      <c r="E164" s="2">
        <v>4.4610000000000003</v>
      </c>
      <c r="F164" s="2">
        <v>4.8650000000000002</v>
      </c>
      <c r="G164" s="2">
        <v>4.3150000000000004</v>
      </c>
      <c r="H164" s="2">
        <v>3.8079999999999998</v>
      </c>
      <c r="I164" s="2">
        <v>2.3079999999999998</v>
      </c>
      <c r="J164" s="2">
        <v>3.6819999999999999</v>
      </c>
      <c r="K164" s="2">
        <v>3.931</v>
      </c>
    </row>
    <row r="165" spans="1:11" x14ac:dyDescent="0.25">
      <c r="A165" s="1">
        <v>164</v>
      </c>
      <c r="B165" s="2">
        <v>5.2309999999999999</v>
      </c>
      <c r="D165" s="2">
        <v>4.5679999999999996</v>
      </c>
      <c r="E165" s="2">
        <v>4.4470000000000001</v>
      </c>
      <c r="F165" s="2">
        <v>4.8680000000000003</v>
      </c>
      <c r="G165" s="2">
        <v>4.3010000000000002</v>
      </c>
      <c r="H165" s="2">
        <v>3.8039999999999998</v>
      </c>
      <c r="I165" s="2">
        <v>2.2370000000000001</v>
      </c>
      <c r="J165" s="2">
        <v>3.6680000000000001</v>
      </c>
      <c r="K165" s="2">
        <v>3.9239999999999999</v>
      </c>
    </row>
    <row r="166" spans="1:11" x14ac:dyDescent="0.25">
      <c r="A166" s="1">
        <v>165</v>
      </c>
      <c r="B166" s="2">
        <v>5.2140000000000004</v>
      </c>
      <c r="D166" s="2">
        <v>4.57</v>
      </c>
      <c r="E166" s="2">
        <v>4.4409999999999998</v>
      </c>
      <c r="F166" s="2">
        <v>4.8650000000000002</v>
      </c>
      <c r="G166" s="2">
        <v>4.29</v>
      </c>
      <c r="H166" s="2">
        <v>3.8140000000000001</v>
      </c>
      <c r="I166" s="2">
        <v>2.1789999999999998</v>
      </c>
      <c r="J166" s="2">
        <v>3.661</v>
      </c>
      <c r="K166" s="2">
        <v>3.8940000000000001</v>
      </c>
    </row>
    <row r="167" spans="1:11" x14ac:dyDescent="0.25">
      <c r="A167" s="1">
        <v>166</v>
      </c>
      <c r="B167" s="2">
        <v>5.1879999999999997</v>
      </c>
      <c r="D167" s="2">
        <v>4.5709999999999997</v>
      </c>
      <c r="E167" s="2">
        <v>4.4340000000000002</v>
      </c>
      <c r="F167" s="2">
        <v>4.8780000000000001</v>
      </c>
      <c r="G167" s="2">
        <v>4.2759999999999998</v>
      </c>
      <c r="H167" s="2">
        <v>3.8010000000000002</v>
      </c>
      <c r="I167" s="2">
        <v>2.101</v>
      </c>
      <c r="J167" s="2">
        <v>3.6709999999999998</v>
      </c>
      <c r="K167" s="2">
        <v>3.8530000000000002</v>
      </c>
    </row>
    <row r="168" spans="1:11" x14ac:dyDescent="0.25">
      <c r="A168" s="1">
        <v>167</v>
      </c>
      <c r="B168" s="2">
        <v>5.1630000000000003</v>
      </c>
      <c r="D168" s="2">
        <v>4.5670000000000002</v>
      </c>
      <c r="E168" s="2">
        <v>4.4290000000000003</v>
      </c>
      <c r="F168" s="2">
        <v>4.8929999999999998</v>
      </c>
      <c r="G168" s="2">
        <v>4.2610000000000001</v>
      </c>
      <c r="H168" s="2">
        <v>3.8069999999999999</v>
      </c>
      <c r="I168" s="2">
        <v>2.036</v>
      </c>
      <c r="J168" s="2">
        <v>3.6579999999999999</v>
      </c>
      <c r="K168" s="2">
        <v>3.8490000000000002</v>
      </c>
    </row>
    <row r="169" spans="1:11" x14ac:dyDescent="0.25">
      <c r="A169" s="1">
        <v>168</v>
      </c>
      <c r="B169" s="2">
        <v>5.1529999999999996</v>
      </c>
      <c r="D169" s="2">
        <v>4.5750000000000002</v>
      </c>
      <c r="E169" s="2">
        <v>4.4269999999999996</v>
      </c>
      <c r="F169" s="2">
        <v>4.875</v>
      </c>
      <c r="G169" s="2">
        <v>4.2539999999999996</v>
      </c>
      <c r="H169" s="2">
        <v>3.7970000000000002</v>
      </c>
      <c r="I169" s="2">
        <v>2.004</v>
      </c>
      <c r="J169" s="2">
        <v>3.6549999999999998</v>
      </c>
      <c r="K169" s="2">
        <v>3.8490000000000002</v>
      </c>
    </row>
    <row r="170" spans="1:11" x14ac:dyDescent="0.25">
      <c r="A170" s="1">
        <v>169</v>
      </c>
      <c r="B170" s="2">
        <v>5.1349999999999998</v>
      </c>
      <c r="D170" s="2">
        <v>4.5720000000000001</v>
      </c>
      <c r="E170" s="2">
        <v>4.4240000000000004</v>
      </c>
      <c r="F170" s="2">
        <v>4.9109999999999996</v>
      </c>
      <c r="G170" s="2">
        <v>4.2539999999999996</v>
      </c>
      <c r="H170" s="2">
        <v>3.7949999999999999</v>
      </c>
      <c r="I170" s="2">
        <v>1.9359999999999999</v>
      </c>
      <c r="J170" s="2">
        <v>3.653</v>
      </c>
      <c r="K170" s="2">
        <v>3.8380000000000001</v>
      </c>
    </row>
    <row r="171" spans="1:11" x14ac:dyDescent="0.25">
      <c r="A171" s="1">
        <v>170</v>
      </c>
      <c r="B171" s="2">
        <v>5.1079999999999997</v>
      </c>
      <c r="D171" s="2">
        <v>4.577</v>
      </c>
      <c r="E171" s="2">
        <v>4.4219999999999997</v>
      </c>
      <c r="F171" s="2">
        <v>4.9189999999999996</v>
      </c>
      <c r="G171" s="2">
        <v>4.2539999999999996</v>
      </c>
      <c r="H171" s="2">
        <v>3.7959999999999998</v>
      </c>
      <c r="I171" s="2">
        <v>1.901</v>
      </c>
      <c r="J171" s="2">
        <v>3.6589999999999998</v>
      </c>
      <c r="K171" s="2">
        <v>3.8370000000000002</v>
      </c>
    </row>
    <row r="172" spans="1:11" x14ac:dyDescent="0.25">
      <c r="A172" s="1">
        <v>171</v>
      </c>
      <c r="B172" s="2">
        <v>5.0960000000000001</v>
      </c>
      <c r="D172" s="2">
        <v>4.57</v>
      </c>
      <c r="E172" s="2">
        <v>4.4180000000000001</v>
      </c>
      <c r="F172" s="2">
        <v>4.9189999999999996</v>
      </c>
      <c r="G172" s="2">
        <v>4.2450000000000001</v>
      </c>
      <c r="H172" s="2">
        <v>3.7869999999999999</v>
      </c>
      <c r="I172" s="2">
        <v>1.891</v>
      </c>
      <c r="J172" s="2">
        <v>3.673</v>
      </c>
      <c r="K172" s="2">
        <v>3.8370000000000002</v>
      </c>
    </row>
    <row r="173" spans="1:11" x14ac:dyDescent="0.25">
      <c r="A173" s="1">
        <v>172</v>
      </c>
      <c r="B173" s="2">
        <v>5.0739999999999998</v>
      </c>
      <c r="D173" s="2">
        <v>4.5739999999999998</v>
      </c>
      <c r="E173" s="2">
        <v>4.4139999999999997</v>
      </c>
      <c r="F173" s="2">
        <v>4.9210000000000003</v>
      </c>
      <c r="G173" s="2">
        <v>4.2450000000000001</v>
      </c>
      <c r="H173" s="2">
        <v>3.7949999999999999</v>
      </c>
      <c r="I173" s="2">
        <v>1.871</v>
      </c>
      <c r="J173" s="2">
        <v>3.673</v>
      </c>
      <c r="K173" s="2">
        <v>3.8069999999999999</v>
      </c>
    </row>
    <row r="174" spans="1:11" x14ac:dyDescent="0.25">
      <c r="A174" s="1">
        <v>173</v>
      </c>
      <c r="B174" s="2">
        <v>5.069</v>
      </c>
      <c r="D174" s="2">
        <v>4.569</v>
      </c>
      <c r="E174" s="2">
        <v>4.4080000000000004</v>
      </c>
      <c r="F174" s="2">
        <v>4.9370000000000003</v>
      </c>
      <c r="G174" s="2">
        <v>4.2389999999999999</v>
      </c>
      <c r="H174" s="2">
        <v>3.7930000000000001</v>
      </c>
      <c r="I174" s="2">
        <v>1.8540000000000001</v>
      </c>
      <c r="J174" s="2">
        <v>3.641</v>
      </c>
      <c r="K174" s="2">
        <v>3.8330000000000002</v>
      </c>
    </row>
    <row r="175" spans="1:11" x14ac:dyDescent="0.25">
      <c r="A175" s="1">
        <v>174</v>
      </c>
      <c r="B175" s="2">
        <v>5.0369999999999999</v>
      </c>
      <c r="D175" s="2">
        <v>4.5709999999999997</v>
      </c>
      <c r="E175" s="2">
        <v>4.4139999999999997</v>
      </c>
      <c r="F175" s="2">
        <v>4.9249999999999998</v>
      </c>
      <c r="G175" s="2">
        <v>4.24</v>
      </c>
      <c r="H175" s="2">
        <v>3.7919999999999998</v>
      </c>
      <c r="I175" s="2">
        <v>1.8320000000000001</v>
      </c>
      <c r="J175" s="2">
        <v>3.641</v>
      </c>
      <c r="K175" s="2">
        <v>3.7949999999999999</v>
      </c>
    </row>
    <row r="176" spans="1:11" x14ac:dyDescent="0.25">
      <c r="A176" s="1">
        <v>175</v>
      </c>
      <c r="B176" s="2">
        <v>5.0460000000000003</v>
      </c>
      <c r="D176" s="2">
        <v>4.5730000000000004</v>
      </c>
      <c r="E176" s="2">
        <v>4.4029999999999996</v>
      </c>
      <c r="F176" s="2">
        <v>4.9290000000000003</v>
      </c>
      <c r="G176" s="2">
        <v>4.234</v>
      </c>
      <c r="H176" s="2">
        <v>3.786</v>
      </c>
      <c r="I176" s="2">
        <v>1.825</v>
      </c>
      <c r="J176" s="2">
        <v>3.6459999999999999</v>
      </c>
      <c r="K176" s="2">
        <v>3.8180000000000001</v>
      </c>
    </row>
    <row r="177" spans="1:11" x14ac:dyDescent="0.25">
      <c r="A177" s="1">
        <v>176</v>
      </c>
      <c r="B177" s="2">
        <v>5.024</v>
      </c>
      <c r="D177" s="2">
        <v>4.5739999999999998</v>
      </c>
      <c r="E177" s="2">
        <v>4.407</v>
      </c>
      <c r="F177" s="2">
        <v>4.9329999999999998</v>
      </c>
      <c r="G177" s="2">
        <v>4.2279999999999998</v>
      </c>
      <c r="H177" s="2">
        <v>3.794</v>
      </c>
      <c r="I177" s="2">
        <v>1.82</v>
      </c>
      <c r="J177" s="2">
        <v>3.6269999999999998</v>
      </c>
      <c r="K177" s="2">
        <v>3.77</v>
      </c>
    </row>
    <row r="178" spans="1:11" x14ac:dyDescent="0.25">
      <c r="A178" s="1">
        <v>177</v>
      </c>
      <c r="B178" s="2">
        <v>5.0119999999999996</v>
      </c>
      <c r="D178" s="2">
        <v>4.5739999999999998</v>
      </c>
      <c r="E178" s="2">
        <v>4.4039999999999999</v>
      </c>
      <c r="F178" s="2">
        <v>4.9240000000000004</v>
      </c>
      <c r="G178" s="2">
        <v>4.2290000000000001</v>
      </c>
      <c r="H178" s="2">
        <v>3.79</v>
      </c>
      <c r="I178" s="2">
        <v>1.8149999999999999</v>
      </c>
      <c r="J178" s="2">
        <v>3.617</v>
      </c>
      <c r="K178" s="2">
        <v>3.7330000000000001</v>
      </c>
    </row>
    <row r="179" spans="1:11" x14ac:dyDescent="0.25">
      <c r="A179" s="1">
        <v>178</v>
      </c>
      <c r="B179" s="2">
        <v>4.9980000000000002</v>
      </c>
      <c r="D179" s="2">
        <v>4.577</v>
      </c>
      <c r="E179" s="2">
        <v>4.4050000000000002</v>
      </c>
      <c r="F179" s="2">
        <v>4.9320000000000004</v>
      </c>
      <c r="G179" s="2">
        <v>4.2270000000000003</v>
      </c>
      <c r="H179" s="2">
        <v>3.778</v>
      </c>
      <c r="I179" s="2">
        <v>1.8069999999999999</v>
      </c>
      <c r="J179" s="2">
        <v>3.6120000000000001</v>
      </c>
      <c r="K179" s="2">
        <v>3.722</v>
      </c>
    </row>
    <row r="180" spans="1:11" x14ac:dyDescent="0.25">
      <c r="A180" s="1">
        <v>179</v>
      </c>
      <c r="B180" s="2">
        <v>4.984</v>
      </c>
      <c r="D180" s="2">
        <v>4.5839999999999996</v>
      </c>
      <c r="E180" s="2">
        <v>4.4029999999999996</v>
      </c>
      <c r="F180" s="2">
        <v>4.923</v>
      </c>
      <c r="G180" s="2">
        <v>4.1950000000000003</v>
      </c>
      <c r="H180" s="2">
        <v>3.7589999999999999</v>
      </c>
      <c r="I180" s="2">
        <v>1.8029999999999999</v>
      </c>
      <c r="J180" s="2">
        <v>3.6019999999999999</v>
      </c>
      <c r="K180" s="2">
        <v>3.7210000000000001</v>
      </c>
    </row>
    <row r="181" spans="1:11" x14ac:dyDescent="0.25">
      <c r="A181" s="1">
        <v>180</v>
      </c>
      <c r="B181" s="2">
        <v>4.9749999999999996</v>
      </c>
      <c r="D181" s="2">
        <v>4.59</v>
      </c>
      <c r="E181" s="2">
        <v>4.4029999999999996</v>
      </c>
      <c r="F181" s="2">
        <v>4.9269999999999996</v>
      </c>
      <c r="G181" s="2">
        <v>4.1980000000000004</v>
      </c>
      <c r="H181" s="2">
        <v>3.7530000000000001</v>
      </c>
      <c r="I181" s="2">
        <v>1.7989999999999999</v>
      </c>
      <c r="J181" s="2">
        <v>3.5840000000000001</v>
      </c>
      <c r="K181" s="2">
        <v>3.7189999999999999</v>
      </c>
    </row>
    <row r="182" spans="1:11" x14ac:dyDescent="0.25">
      <c r="A182" s="1">
        <v>181</v>
      </c>
      <c r="B182" s="2">
        <v>4.968</v>
      </c>
      <c r="D182" s="2">
        <v>4.5960000000000001</v>
      </c>
      <c r="E182" s="2">
        <v>4.399</v>
      </c>
      <c r="F182" s="2">
        <v>4.9269999999999996</v>
      </c>
      <c r="G182" s="2">
        <v>4.1959999999999997</v>
      </c>
      <c r="H182" s="2">
        <v>3.7320000000000002</v>
      </c>
      <c r="I182" s="2">
        <v>1.7989999999999999</v>
      </c>
      <c r="J182" s="2">
        <v>3.5710000000000002</v>
      </c>
      <c r="K182" s="2">
        <v>3.6890000000000001</v>
      </c>
    </row>
    <row r="183" spans="1:11" x14ac:dyDescent="0.25">
      <c r="A183" s="1">
        <v>182</v>
      </c>
      <c r="B183" s="2">
        <v>4.907</v>
      </c>
      <c r="D183" s="2">
        <v>4.5949999999999998</v>
      </c>
      <c r="E183" s="2">
        <v>4.4009999999999998</v>
      </c>
      <c r="F183" s="2">
        <v>4.931</v>
      </c>
      <c r="G183" s="2">
        <v>4.1859999999999999</v>
      </c>
      <c r="H183" s="2">
        <v>3.7050000000000001</v>
      </c>
      <c r="I183" s="2">
        <v>1.798</v>
      </c>
      <c r="J183" s="2">
        <v>3.5939999999999999</v>
      </c>
      <c r="K183" s="2">
        <v>3.6970000000000001</v>
      </c>
    </row>
    <row r="184" spans="1:11" x14ac:dyDescent="0.25">
      <c r="A184" s="1">
        <v>183</v>
      </c>
      <c r="B184" s="2">
        <v>4.8810000000000002</v>
      </c>
      <c r="D184" s="2">
        <v>4.5999999999999996</v>
      </c>
      <c r="E184" s="2">
        <v>4.4000000000000004</v>
      </c>
      <c r="F184" s="2">
        <v>4.93</v>
      </c>
      <c r="G184" s="2">
        <v>4.1500000000000004</v>
      </c>
      <c r="H184" s="2">
        <v>3.7109999999999999</v>
      </c>
      <c r="I184" s="2">
        <v>1.796</v>
      </c>
      <c r="J184" s="2">
        <v>3.5489999999999999</v>
      </c>
      <c r="K184" s="2">
        <v>3.69</v>
      </c>
    </row>
    <row r="185" spans="1:11" x14ac:dyDescent="0.25">
      <c r="A185" s="1">
        <v>184</v>
      </c>
      <c r="B185" s="2">
        <v>4.8739999999999997</v>
      </c>
      <c r="D185" s="2">
        <v>4.5979999999999999</v>
      </c>
      <c r="E185" s="2">
        <v>4.399</v>
      </c>
      <c r="F185" s="2">
        <v>4.9390000000000001</v>
      </c>
      <c r="G185" s="2">
        <v>4.1500000000000004</v>
      </c>
      <c r="H185" s="2">
        <v>3.698</v>
      </c>
      <c r="I185" s="2">
        <v>1.7949999999999999</v>
      </c>
      <c r="J185" s="2">
        <v>3.548</v>
      </c>
      <c r="K185" s="2">
        <v>3.702</v>
      </c>
    </row>
    <row r="186" spans="1:11" x14ac:dyDescent="0.25">
      <c r="A186" s="1">
        <v>185</v>
      </c>
      <c r="B186" s="2">
        <v>4.8810000000000002</v>
      </c>
      <c r="D186" s="2">
        <v>4.6079999999999997</v>
      </c>
      <c r="E186" s="2">
        <v>4.399</v>
      </c>
      <c r="F186" s="2">
        <v>4.9459999999999997</v>
      </c>
      <c r="G186" s="2">
        <v>4.1479999999999997</v>
      </c>
      <c r="H186" s="2">
        <v>3.6840000000000002</v>
      </c>
      <c r="I186" s="2">
        <v>1.792</v>
      </c>
      <c r="J186" s="2">
        <v>3.5089999999999999</v>
      </c>
      <c r="K186" s="2">
        <v>3.6869999999999998</v>
      </c>
    </row>
    <row r="187" spans="1:11" x14ac:dyDescent="0.25">
      <c r="A187" s="1">
        <v>186</v>
      </c>
      <c r="B187" s="2">
        <v>4.899</v>
      </c>
      <c r="D187" s="2">
        <v>4.6130000000000004</v>
      </c>
      <c r="E187" s="2">
        <v>4.3949999999999996</v>
      </c>
      <c r="F187" s="2">
        <v>4.9450000000000003</v>
      </c>
      <c r="G187" s="2">
        <v>4.1379999999999999</v>
      </c>
      <c r="H187" s="2">
        <v>3.6789999999999998</v>
      </c>
      <c r="I187" s="2">
        <v>1.7909999999999999</v>
      </c>
      <c r="J187" s="2">
        <v>3.4969999999999999</v>
      </c>
      <c r="K187" s="2">
        <v>3.6829999999999998</v>
      </c>
    </row>
    <row r="188" spans="1:11" x14ac:dyDescent="0.25">
      <c r="A188" s="1">
        <v>187</v>
      </c>
      <c r="B188" s="2">
        <v>4.8869999999999996</v>
      </c>
      <c r="D188" s="2">
        <v>4.6120000000000001</v>
      </c>
      <c r="E188" s="2">
        <v>4.3959999999999999</v>
      </c>
      <c r="F188" s="2">
        <v>4.9320000000000004</v>
      </c>
      <c r="G188" s="2">
        <v>4.1349999999999998</v>
      </c>
      <c r="H188" s="2">
        <v>3.6760000000000002</v>
      </c>
      <c r="I188" s="2">
        <v>1.792</v>
      </c>
      <c r="J188" s="2">
        <v>3.4990000000000001</v>
      </c>
      <c r="K188" s="2">
        <v>3.6760000000000002</v>
      </c>
    </row>
    <row r="189" spans="1:11" x14ac:dyDescent="0.25">
      <c r="A189" s="1">
        <v>188</v>
      </c>
      <c r="B189" s="2">
        <v>4.9139999999999997</v>
      </c>
      <c r="D189" s="2">
        <v>4.617</v>
      </c>
      <c r="E189" s="2">
        <v>4.3959999999999999</v>
      </c>
      <c r="F189" s="2">
        <v>4.9480000000000004</v>
      </c>
      <c r="G189" s="2">
        <v>4.1390000000000002</v>
      </c>
      <c r="H189" s="2">
        <v>3.67</v>
      </c>
      <c r="I189" s="2">
        <v>1.784</v>
      </c>
      <c r="J189" s="2">
        <v>3.4990000000000001</v>
      </c>
      <c r="K189" s="2">
        <v>3.6720000000000002</v>
      </c>
    </row>
    <row r="190" spans="1:11" x14ac:dyDescent="0.25">
      <c r="A190" s="1">
        <v>189</v>
      </c>
      <c r="B190" s="2">
        <v>4.9020000000000001</v>
      </c>
      <c r="D190" s="2">
        <v>4.6189999999999998</v>
      </c>
      <c r="E190" s="2">
        <v>4.3959999999999999</v>
      </c>
      <c r="F190" s="2">
        <v>4.944</v>
      </c>
      <c r="G190" s="2">
        <v>4.133</v>
      </c>
      <c r="H190" s="2">
        <v>3.6469999999999998</v>
      </c>
      <c r="I190" s="2">
        <v>1.7869999999999999</v>
      </c>
      <c r="J190" s="2">
        <v>3.4980000000000002</v>
      </c>
      <c r="K190" s="2">
        <v>3.6669999999999998</v>
      </c>
    </row>
    <row r="191" spans="1:11" x14ac:dyDescent="0.25">
      <c r="A191" s="1">
        <v>190</v>
      </c>
      <c r="B191" s="2">
        <v>4.8739999999999997</v>
      </c>
      <c r="D191" s="2">
        <v>4.6210000000000004</v>
      </c>
      <c r="E191" s="2">
        <v>4.3959999999999999</v>
      </c>
      <c r="F191" s="2">
        <v>4.9480000000000004</v>
      </c>
      <c r="G191" s="2">
        <v>4.1130000000000004</v>
      </c>
      <c r="H191" s="2">
        <v>3.6440000000000001</v>
      </c>
      <c r="I191" s="2">
        <v>1.79</v>
      </c>
      <c r="J191" s="2">
        <v>3.476</v>
      </c>
      <c r="K191" s="2">
        <v>3.6579999999999999</v>
      </c>
    </row>
    <row r="192" spans="1:11" x14ac:dyDescent="0.25">
      <c r="A192" s="1">
        <v>191</v>
      </c>
      <c r="B192" s="2">
        <v>4.8419999999999996</v>
      </c>
      <c r="D192" s="2">
        <v>4.6210000000000004</v>
      </c>
      <c r="E192" s="2">
        <v>4.3949999999999996</v>
      </c>
      <c r="F192" s="2">
        <v>4.8730000000000002</v>
      </c>
      <c r="G192" s="2">
        <v>4.0819999999999999</v>
      </c>
      <c r="H192" s="2">
        <v>3.63</v>
      </c>
      <c r="I192" s="2">
        <v>1.7869999999999999</v>
      </c>
      <c r="J192" s="2">
        <v>3.4359999999999999</v>
      </c>
      <c r="K192" s="2">
        <v>3.6139999999999999</v>
      </c>
    </row>
    <row r="193" spans="1:11" x14ac:dyDescent="0.25">
      <c r="A193" s="1">
        <v>192</v>
      </c>
      <c r="B193" s="2">
        <v>4.8579999999999997</v>
      </c>
      <c r="D193" s="2">
        <v>4.6210000000000004</v>
      </c>
      <c r="E193" s="2">
        <v>4.3959999999999999</v>
      </c>
      <c r="F193" s="2">
        <v>4.859</v>
      </c>
      <c r="G193" s="2">
        <v>4.1040000000000001</v>
      </c>
      <c r="H193" s="2">
        <v>3.63</v>
      </c>
      <c r="I193" s="2">
        <v>1.788</v>
      </c>
      <c r="J193" s="2">
        <v>3.4220000000000002</v>
      </c>
      <c r="K193" s="2">
        <v>3.6080000000000001</v>
      </c>
    </row>
    <row r="194" spans="1:11" x14ac:dyDescent="0.25">
      <c r="A194" s="1">
        <v>193</v>
      </c>
      <c r="B194" s="2">
        <v>4.8449999999999998</v>
      </c>
      <c r="D194" s="2">
        <v>4.6210000000000004</v>
      </c>
      <c r="E194" s="2">
        <v>4.3970000000000002</v>
      </c>
      <c r="F194" s="2">
        <v>4.8419999999999996</v>
      </c>
      <c r="G194" s="2">
        <v>4.0460000000000003</v>
      </c>
      <c r="H194" s="2">
        <v>3.613</v>
      </c>
      <c r="I194" s="2">
        <v>1.7829999999999999</v>
      </c>
      <c r="J194" s="2">
        <v>3.4369999999999998</v>
      </c>
      <c r="K194" s="2">
        <v>3.601</v>
      </c>
    </row>
    <row r="195" spans="1:11" x14ac:dyDescent="0.25">
      <c r="A195" s="1">
        <v>194</v>
      </c>
      <c r="B195" s="2">
        <v>4.8049999999999997</v>
      </c>
      <c r="D195" s="2">
        <v>4.6210000000000004</v>
      </c>
      <c r="E195" s="2">
        <v>4.391</v>
      </c>
      <c r="F195" s="2">
        <v>4.8490000000000002</v>
      </c>
      <c r="G195" s="2">
        <v>4.0389999999999997</v>
      </c>
      <c r="H195" s="2">
        <v>3.6</v>
      </c>
      <c r="I195" s="2">
        <v>1.7849999999999999</v>
      </c>
      <c r="J195" s="2">
        <v>3.37</v>
      </c>
      <c r="K195" s="2">
        <v>3.593</v>
      </c>
    </row>
    <row r="196" spans="1:11" x14ac:dyDescent="0.25">
      <c r="A196" s="1">
        <v>195</v>
      </c>
      <c r="B196" s="2">
        <v>4.8140000000000001</v>
      </c>
      <c r="D196" s="2">
        <v>4.6180000000000003</v>
      </c>
      <c r="E196" s="2">
        <v>4.3929999999999998</v>
      </c>
      <c r="F196" s="2">
        <v>4.8159999999999998</v>
      </c>
      <c r="G196" s="2">
        <v>4.0490000000000004</v>
      </c>
      <c r="H196" s="2">
        <v>3.5830000000000002</v>
      </c>
      <c r="I196" s="2">
        <v>1.7849999999999999</v>
      </c>
      <c r="J196" s="2">
        <v>3.359</v>
      </c>
      <c r="K196" s="2">
        <v>3.585</v>
      </c>
    </row>
    <row r="197" spans="1:11" x14ac:dyDescent="0.25">
      <c r="A197" s="1">
        <v>196</v>
      </c>
      <c r="B197" s="2">
        <v>4.7930000000000001</v>
      </c>
      <c r="D197" s="2">
        <v>4.6050000000000004</v>
      </c>
      <c r="E197" s="2">
        <v>4.3869999999999996</v>
      </c>
      <c r="F197" s="2">
        <v>4.8460000000000001</v>
      </c>
      <c r="G197" s="2">
        <v>4.032</v>
      </c>
      <c r="H197" s="2">
        <v>3.5710000000000002</v>
      </c>
      <c r="I197" s="2">
        <v>1.784</v>
      </c>
      <c r="J197" s="2">
        <v>3.3479999999999999</v>
      </c>
      <c r="K197" s="2">
        <v>3.57</v>
      </c>
    </row>
    <row r="198" spans="1:11" x14ac:dyDescent="0.25">
      <c r="A198" s="1">
        <v>197</v>
      </c>
      <c r="B198" s="2">
        <v>4.7270000000000003</v>
      </c>
      <c r="D198" s="2">
        <v>4.5990000000000002</v>
      </c>
      <c r="E198" s="2">
        <v>4.3869999999999996</v>
      </c>
      <c r="F198" s="2">
        <v>4.8390000000000004</v>
      </c>
      <c r="G198" s="2">
        <v>4.0060000000000002</v>
      </c>
      <c r="H198" s="2">
        <v>3.5489999999999999</v>
      </c>
      <c r="I198" s="2">
        <v>1.784</v>
      </c>
      <c r="J198" s="2">
        <v>3.34</v>
      </c>
      <c r="K198" s="2">
        <v>3.5619999999999998</v>
      </c>
    </row>
    <row r="199" spans="1:11" x14ac:dyDescent="0.25">
      <c r="A199" s="1">
        <v>198</v>
      </c>
      <c r="B199" s="2">
        <v>4.7389999999999999</v>
      </c>
      <c r="D199" s="2">
        <v>4.59</v>
      </c>
      <c r="E199" s="2">
        <v>4.3869999999999996</v>
      </c>
      <c r="F199" s="2">
        <v>4.8319999999999999</v>
      </c>
      <c r="G199" s="2">
        <v>4.0010000000000003</v>
      </c>
      <c r="H199" s="2">
        <v>3.5110000000000001</v>
      </c>
      <c r="I199" s="2">
        <v>1.78</v>
      </c>
      <c r="J199" s="2">
        <v>3.343</v>
      </c>
      <c r="K199" s="2">
        <v>3.5459999999999998</v>
      </c>
    </row>
    <row r="200" spans="1:11" x14ac:dyDescent="0.25">
      <c r="A200" s="1">
        <v>199</v>
      </c>
      <c r="B200" s="2">
        <v>4.7530000000000001</v>
      </c>
      <c r="D200" s="2">
        <v>4.5910000000000002</v>
      </c>
      <c r="E200" s="2">
        <v>4.3890000000000002</v>
      </c>
      <c r="F200" s="2">
        <v>4.8140000000000001</v>
      </c>
      <c r="G200" s="2">
        <v>3.9929999999999999</v>
      </c>
      <c r="H200" s="2">
        <v>3.508</v>
      </c>
      <c r="I200" s="2">
        <v>1.7769999999999999</v>
      </c>
      <c r="J200" s="2">
        <v>3.3279999999999998</v>
      </c>
      <c r="K200" s="2">
        <v>3.54</v>
      </c>
    </row>
    <row r="201" spans="1:11" x14ac:dyDescent="0.25">
      <c r="A201" s="1">
        <v>200</v>
      </c>
      <c r="B201" s="2">
        <v>4.7409999999999997</v>
      </c>
      <c r="D201" s="2">
        <v>4.5860000000000003</v>
      </c>
      <c r="E201" s="2">
        <v>4.3879999999999999</v>
      </c>
      <c r="F201" s="2">
        <v>4.8120000000000003</v>
      </c>
      <c r="G201" s="2">
        <v>3.9910000000000001</v>
      </c>
      <c r="H201" s="2">
        <v>3.4940000000000002</v>
      </c>
      <c r="I201" s="2">
        <v>1.774</v>
      </c>
      <c r="J201" s="2">
        <v>3.32</v>
      </c>
      <c r="K201" s="2">
        <v>3.5430000000000001</v>
      </c>
    </row>
    <row r="202" spans="1:11" x14ac:dyDescent="0.25">
      <c r="A202" s="1">
        <v>201</v>
      </c>
      <c r="B202" s="2">
        <v>4.7450000000000001</v>
      </c>
      <c r="D202" s="2">
        <v>4.585</v>
      </c>
      <c r="E202" s="2">
        <v>4.3860000000000001</v>
      </c>
      <c r="F202" s="2">
        <v>4.8019999999999996</v>
      </c>
      <c r="G202" s="2">
        <v>3.9860000000000002</v>
      </c>
      <c r="H202" s="2">
        <v>3.4910000000000001</v>
      </c>
      <c r="I202" s="2">
        <v>1.768</v>
      </c>
      <c r="J202" s="2">
        <v>3.3149999999999999</v>
      </c>
      <c r="K202" s="2">
        <v>3.4990000000000001</v>
      </c>
    </row>
    <row r="203" spans="1:11" x14ac:dyDescent="0.25">
      <c r="A203" s="1">
        <v>202</v>
      </c>
      <c r="B203" s="2">
        <v>4.7450000000000001</v>
      </c>
      <c r="D203" s="2">
        <v>4.5999999999999996</v>
      </c>
      <c r="E203" s="2">
        <v>4.3869999999999996</v>
      </c>
      <c r="F203" s="2">
        <v>4.7930000000000001</v>
      </c>
      <c r="G203" s="2">
        <v>3.984</v>
      </c>
      <c r="H203" s="2">
        <v>3.4689999999999999</v>
      </c>
      <c r="I203" s="2">
        <v>1.7669999999999999</v>
      </c>
      <c r="J203" s="2">
        <v>3.2919999999999998</v>
      </c>
      <c r="K203" s="2">
        <v>3.4969999999999999</v>
      </c>
    </row>
    <row r="204" spans="1:11" x14ac:dyDescent="0.25">
      <c r="A204" s="1">
        <v>203</v>
      </c>
      <c r="B204" s="2">
        <v>4.7489999999999997</v>
      </c>
      <c r="D204" s="2">
        <v>4.601</v>
      </c>
      <c r="E204" s="2">
        <v>4.3860000000000001</v>
      </c>
      <c r="F204" s="2">
        <v>4.7809999999999997</v>
      </c>
      <c r="G204" s="2">
        <v>3.9830000000000001</v>
      </c>
      <c r="H204" s="2">
        <v>3.4089999999999998</v>
      </c>
      <c r="I204" s="2">
        <v>1.762</v>
      </c>
      <c r="J204" s="2">
        <v>3.3</v>
      </c>
      <c r="K204" s="2">
        <v>3.4870000000000001</v>
      </c>
    </row>
    <row r="205" spans="1:11" x14ac:dyDescent="0.25">
      <c r="A205" s="1">
        <v>204</v>
      </c>
      <c r="B205" s="2">
        <v>4.7350000000000003</v>
      </c>
      <c r="D205" s="2">
        <v>4.6120000000000001</v>
      </c>
      <c r="E205" s="2">
        <v>4.3869999999999996</v>
      </c>
      <c r="F205" s="2">
        <v>4.7619999999999996</v>
      </c>
      <c r="G205" s="2">
        <v>3.9790000000000001</v>
      </c>
      <c r="H205" s="2">
        <v>3.4180000000000001</v>
      </c>
      <c r="I205" s="2">
        <v>1.766</v>
      </c>
      <c r="J205" s="2">
        <v>3.286</v>
      </c>
      <c r="K205" s="2">
        <v>3.5150000000000001</v>
      </c>
    </row>
    <row r="206" spans="1:11" x14ac:dyDescent="0.25">
      <c r="A206" s="1">
        <v>205</v>
      </c>
      <c r="B206" s="2">
        <v>4.7309999999999999</v>
      </c>
      <c r="D206" s="2">
        <v>4.641</v>
      </c>
      <c r="E206" s="2">
        <v>4.3849999999999998</v>
      </c>
      <c r="F206" s="2">
        <v>4.7480000000000002</v>
      </c>
      <c r="G206" s="2">
        <v>3.976</v>
      </c>
      <c r="H206" s="2">
        <v>3.4079999999999999</v>
      </c>
      <c r="J206" s="2">
        <v>3.282</v>
      </c>
      <c r="K206" s="2">
        <v>3.419</v>
      </c>
    </row>
    <row r="207" spans="1:11" x14ac:dyDescent="0.25">
      <c r="A207" s="1">
        <v>206</v>
      </c>
      <c r="B207" s="2">
        <v>4.7229999999999999</v>
      </c>
      <c r="D207" s="2">
        <v>4.6440000000000001</v>
      </c>
      <c r="E207" s="2">
        <v>4.3869999999999996</v>
      </c>
      <c r="F207" s="2">
        <v>4.7460000000000004</v>
      </c>
      <c r="G207" s="2">
        <v>3.9809999999999999</v>
      </c>
      <c r="H207" s="2">
        <v>3.3740000000000001</v>
      </c>
      <c r="J207" s="2">
        <v>3.2759999999999998</v>
      </c>
      <c r="K207" s="2">
        <v>3.3610000000000002</v>
      </c>
    </row>
    <row r="208" spans="1:11" x14ac:dyDescent="0.25">
      <c r="A208" s="1">
        <v>207</v>
      </c>
      <c r="B208" s="2">
        <v>4.718</v>
      </c>
      <c r="D208" s="2">
        <v>4.6639999999999997</v>
      </c>
      <c r="E208" s="2">
        <v>4.3860000000000001</v>
      </c>
      <c r="F208" s="2">
        <v>4.7309999999999999</v>
      </c>
      <c r="G208" s="2">
        <v>3.9830000000000001</v>
      </c>
      <c r="H208" s="2">
        <v>3.3439999999999999</v>
      </c>
      <c r="J208" s="2">
        <v>3.2770000000000001</v>
      </c>
      <c r="K208" s="2">
        <v>3.3610000000000002</v>
      </c>
    </row>
    <row r="209" spans="1:11" x14ac:dyDescent="0.25">
      <c r="A209" s="1">
        <v>208</v>
      </c>
      <c r="B209" s="2">
        <v>4.6669999999999998</v>
      </c>
      <c r="D209" s="2">
        <v>4.6639999999999997</v>
      </c>
      <c r="F209" s="2">
        <v>4.7300000000000004</v>
      </c>
      <c r="G209" s="2">
        <v>3.9830000000000001</v>
      </c>
      <c r="H209" s="2">
        <v>3.31</v>
      </c>
      <c r="J209" s="2">
        <v>3.2679999999999998</v>
      </c>
      <c r="K209" s="2">
        <v>3.387</v>
      </c>
    </row>
    <row r="210" spans="1:11" x14ac:dyDescent="0.25">
      <c r="A210" s="1">
        <v>209</v>
      </c>
      <c r="B210" s="2">
        <v>4.6360000000000001</v>
      </c>
      <c r="D210" s="2">
        <v>4.6890000000000001</v>
      </c>
      <c r="F210" s="2">
        <v>4.7309999999999999</v>
      </c>
      <c r="G210" s="2">
        <v>3.9620000000000002</v>
      </c>
      <c r="H210" s="2">
        <v>3.2589999999999999</v>
      </c>
      <c r="J210" s="2">
        <v>3.2610000000000001</v>
      </c>
      <c r="K210" s="2">
        <v>3.3210000000000002</v>
      </c>
    </row>
    <row r="211" spans="1:11" x14ac:dyDescent="0.25">
      <c r="A211" s="1">
        <v>210</v>
      </c>
      <c r="B211" s="2">
        <v>4.6070000000000002</v>
      </c>
      <c r="D211" s="2">
        <v>4.7439999999999998</v>
      </c>
      <c r="F211" s="2">
        <v>4.7060000000000004</v>
      </c>
      <c r="G211" s="2">
        <v>3.9820000000000002</v>
      </c>
      <c r="H211" s="2">
        <v>3.258</v>
      </c>
      <c r="J211" s="2">
        <v>3.24</v>
      </c>
      <c r="K211" s="2">
        <v>3.3069999999999999</v>
      </c>
    </row>
    <row r="212" spans="1:11" x14ac:dyDescent="0.25">
      <c r="A212" s="1">
        <v>211</v>
      </c>
      <c r="B212" s="2">
        <v>4.5890000000000004</v>
      </c>
      <c r="D212" s="2">
        <v>4.7389999999999999</v>
      </c>
      <c r="F212" s="2">
        <v>4.6879999999999997</v>
      </c>
      <c r="G212" s="2">
        <v>3.9660000000000002</v>
      </c>
      <c r="H212" s="2">
        <v>3.226</v>
      </c>
      <c r="J212" s="2">
        <v>3.2290000000000001</v>
      </c>
      <c r="K212" s="2">
        <v>3.282</v>
      </c>
    </row>
    <row r="213" spans="1:11" x14ac:dyDescent="0.25">
      <c r="A213" s="1">
        <v>212</v>
      </c>
      <c r="B213" s="2">
        <v>4.5339999999999998</v>
      </c>
      <c r="D213" s="2">
        <v>4.72</v>
      </c>
      <c r="F213" s="2">
        <v>4.681</v>
      </c>
      <c r="G213" s="2">
        <v>3.9630000000000001</v>
      </c>
      <c r="H213" s="2">
        <v>3.19</v>
      </c>
      <c r="J213" s="2">
        <v>3.2269999999999999</v>
      </c>
      <c r="K213" s="2">
        <v>3.2610000000000001</v>
      </c>
    </row>
    <row r="214" spans="1:11" x14ac:dyDescent="0.25">
      <c r="A214" s="1">
        <v>213</v>
      </c>
      <c r="B214" s="2">
        <v>4.5369999999999999</v>
      </c>
      <c r="D214" s="2">
        <v>4.6980000000000004</v>
      </c>
      <c r="F214" s="2">
        <v>4.6790000000000003</v>
      </c>
      <c r="G214" s="2">
        <v>3.9529999999999998</v>
      </c>
      <c r="H214" s="2">
        <v>3.181</v>
      </c>
      <c r="J214" s="2">
        <v>3.2</v>
      </c>
      <c r="K214" s="2">
        <v>3.2509999999999999</v>
      </c>
    </row>
    <row r="215" spans="1:11" x14ac:dyDescent="0.25">
      <c r="A215" s="1">
        <v>214</v>
      </c>
      <c r="B215" s="2">
        <v>4.5449999999999999</v>
      </c>
      <c r="D215" s="2">
        <v>4.6180000000000003</v>
      </c>
      <c r="F215" s="2">
        <v>4.6550000000000002</v>
      </c>
      <c r="G215" s="2">
        <v>3.9409999999999998</v>
      </c>
      <c r="H215" s="2">
        <v>3.1459999999999999</v>
      </c>
      <c r="J215" s="2">
        <v>3.1779999999999999</v>
      </c>
      <c r="K215" s="2">
        <v>3.2709999999999999</v>
      </c>
    </row>
    <row r="216" spans="1:11" x14ac:dyDescent="0.25">
      <c r="A216" s="1">
        <v>215</v>
      </c>
      <c r="B216" s="2">
        <v>4.54</v>
      </c>
      <c r="D216" s="2">
        <v>4.577</v>
      </c>
      <c r="F216" s="2">
        <v>4.6680000000000001</v>
      </c>
      <c r="G216" s="2">
        <v>3.9409999999999998</v>
      </c>
      <c r="H216" s="2">
        <v>3.1379999999999999</v>
      </c>
      <c r="J216" s="2">
        <v>3.129</v>
      </c>
      <c r="K216" s="2">
        <v>3.2320000000000002</v>
      </c>
    </row>
    <row r="217" spans="1:11" x14ac:dyDescent="0.25">
      <c r="A217" s="1">
        <v>216</v>
      </c>
      <c r="B217" s="2">
        <v>4.5380000000000003</v>
      </c>
      <c r="D217" s="2">
        <v>4.5380000000000003</v>
      </c>
      <c r="F217" s="2">
        <v>4.649</v>
      </c>
      <c r="G217" s="2">
        <v>3.9350000000000001</v>
      </c>
      <c r="H217" s="2">
        <v>3.1280000000000001</v>
      </c>
      <c r="J217" s="2">
        <v>3.0990000000000002</v>
      </c>
      <c r="K217" s="2">
        <v>3.2149999999999999</v>
      </c>
    </row>
    <row r="218" spans="1:11" x14ac:dyDescent="0.25">
      <c r="A218" s="1">
        <v>217</v>
      </c>
      <c r="B218" s="2">
        <v>4.5170000000000003</v>
      </c>
      <c r="D218" s="2">
        <v>4.5060000000000002</v>
      </c>
      <c r="F218" s="2">
        <v>4.6529999999999996</v>
      </c>
      <c r="G218" s="2">
        <v>3.9159999999999999</v>
      </c>
      <c r="H218" s="2">
        <v>3.1259999999999999</v>
      </c>
      <c r="J218" s="2">
        <v>3.0819999999999999</v>
      </c>
      <c r="K218" s="2">
        <v>3.2810000000000001</v>
      </c>
    </row>
    <row r="219" spans="1:11" x14ac:dyDescent="0.25">
      <c r="A219" s="1">
        <v>218</v>
      </c>
      <c r="B219" s="2">
        <v>4.5069999999999997</v>
      </c>
      <c r="D219" s="2">
        <v>4.4119999999999999</v>
      </c>
      <c r="F219" s="2">
        <v>4.641</v>
      </c>
      <c r="G219" s="2">
        <v>3.8769999999999998</v>
      </c>
      <c r="H219" s="2">
        <v>3.1059999999999999</v>
      </c>
      <c r="J219" s="2">
        <v>3.0750000000000002</v>
      </c>
      <c r="K219" s="2">
        <v>3.2050000000000001</v>
      </c>
    </row>
    <row r="220" spans="1:11" x14ac:dyDescent="0.25">
      <c r="A220" s="1">
        <v>219</v>
      </c>
      <c r="B220" s="2">
        <v>4.5010000000000003</v>
      </c>
      <c r="D220" s="2">
        <v>4.306</v>
      </c>
      <c r="F220" s="2">
        <v>4.6399999999999997</v>
      </c>
      <c r="G220" s="2">
        <v>3.8780000000000001</v>
      </c>
      <c r="H220" s="2">
        <v>3.085</v>
      </c>
      <c r="J220" s="2">
        <v>3.0720000000000001</v>
      </c>
      <c r="K220" s="2">
        <v>3.1669999999999998</v>
      </c>
    </row>
    <row r="221" spans="1:11" x14ac:dyDescent="0.25">
      <c r="A221" s="1">
        <v>220</v>
      </c>
      <c r="B221" s="2">
        <v>4.516</v>
      </c>
      <c r="D221" s="2">
        <v>4.1909999999999998</v>
      </c>
      <c r="F221" s="2">
        <v>4.6349999999999998</v>
      </c>
      <c r="G221" s="2">
        <v>3.8490000000000002</v>
      </c>
      <c r="H221" s="2">
        <v>2.9769999999999999</v>
      </c>
      <c r="J221" s="2">
        <v>3.07</v>
      </c>
      <c r="K221" s="2">
        <v>3.1560000000000001</v>
      </c>
    </row>
    <row r="222" spans="1:11" x14ac:dyDescent="0.25">
      <c r="A222" s="1">
        <v>221</v>
      </c>
      <c r="B222" s="2">
        <v>4.5030000000000001</v>
      </c>
      <c r="D222" s="2">
        <v>4.1639999999999997</v>
      </c>
      <c r="F222" s="2">
        <v>4.633</v>
      </c>
      <c r="G222" s="2">
        <v>3.83</v>
      </c>
      <c r="H222" s="2">
        <v>2.9129999999999998</v>
      </c>
      <c r="J222" s="2">
        <v>3.0649999999999999</v>
      </c>
      <c r="K222" s="2">
        <v>3.15</v>
      </c>
    </row>
    <row r="223" spans="1:11" x14ac:dyDescent="0.25">
      <c r="A223" s="1">
        <v>222</v>
      </c>
      <c r="B223" s="2">
        <v>4.5010000000000003</v>
      </c>
      <c r="D223" s="2">
        <v>4.1689999999999996</v>
      </c>
      <c r="F223" s="2">
        <v>4.63</v>
      </c>
      <c r="G223" s="2">
        <v>3.8180000000000001</v>
      </c>
      <c r="H223" s="2">
        <v>2.9169999999999998</v>
      </c>
      <c r="J223" s="2">
        <v>3.0409999999999999</v>
      </c>
      <c r="K223" s="2">
        <v>3.1419999999999999</v>
      </c>
    </row>
    <row r="224" spans="1:11" x14ac:dyDescent="0.25">
      <c r="A224" s="1">
        <v>223</v>
      </c>
      <c r="B224" s="2">
        <v>4.4980000000000002</v>
      </c>
      <c r="F224" s="2">
        <v>4.6150000000000002</v>
      </c>
      <c r="G224" s="2">
        <v>3.7890000000000001</v>
      </c>
      <c r="H224" s="2">
        <v>2.8929999999999998</v>
      </c>
      <c r="J224" s="2">
        <v>2.9580000000000002</v>
      </c>
      <c r="K224" s="2">
        <v>3.1360000000000001</v>
      </c>
    </row>
    <row r="225" spans="1:11" x14ac:dyDescent="0.25">
      <c r="A225" s="1">
        <v>224</v>
      </c>
      <c r="B225" s="2">
        <v>4.4960000000000004</v>
      </c>
      <c r="F225" s="2">
        <v>4.6079999999999997</v>
      </c>
      <c r="G225" s="2">
        <v>3.7890000000000001</v>
      </c>
      <c r="H225" s="2">
        <v>2.887</v>
      </c>
      <c r="J225" s="2">
        <v>2.887</v>
      </c>
      <c r="K225" s="2">
        <v>3.1179999999999999</v>
      </c>
    </row>
    <row r="226" spans="1:11" x14ac:dyDescent="0.25">
      <c r="A226" s="1">
        <v>225</v>
      </c>
      <c r="B226" s="2">
        <v>4.4969999999999999</v>
      </c>
      <c r="F226" s="2">
        <v>4.5990000000000002</v>
      </c>
      <c r="G226" s="2">
        <v>3.7589999999999999</v>
      </c>
      <c r="H226" s="2">
        <v>2.8740000000000001</v>
      </c>
      <c r="J226" s="2">
        <v>2.8610000000000002</v>
      </c>
      <c r="K226" s="2">
        <v>3.109</v>
      </c>
    </row>
    <row r="227" spans="1:11" x14ac:dyDescent="0.25">
      <c r="A227" s="1">
        <v>226</v>
      </c>
      <c r="B227" s="2">
        <v>4.4939999999999998</v>
      </c>
      <c r="F227" s="2">
        <v>4.5970000000000004</v>
      </c>
      <c r="G227" s="2">
        <v>3.758</v>
      </c>
      <c r="H227" s="2">
        <v>2.8519999999999999</v>
      </c>
      <c r="J227" s="2">
        <v>2.8570000000000002</v>
      </c>
      <c r="K227" s="2">
        <v>3.08</v>
      </c>
    </row>
    <row r="228" spans="1:11" x14ac:dyDescent="0.25">
      <c r="A228" s="1">
        <v>227</v>
      </c>
      <c r="B228" s="2">
        <v>4.4770000000000003</v>
      </c>
      <c r="F228" s="2">
        <v>4.5919999999999996</v>
      </c>
      <c r="G228" s="2">
        <v>3.7280000000000002</v>
      </c>
      <c r="H228" s="2">
        <v>2.8319999999999999</v>
      </c>
      <c r="J228" s="2">
        <v>2.8290000000000002</v>
      </c>
      <c r="K228" s="2">
        <v>3.0670000000000002</v>
      </c>
    </row>
    <row r="229" spans="1:11" x14ac:dyDescent="0.25">
      <c r="A229" s="1">
        <v>228</v>
      </c>
      <c r="B229" s="2">
        <v>4.4779999999999998</v>
      </c>
      <c r="F229" s="2">
        <v>4.577</v>
      </c>
      <c r="G229" s="2">
        <v>3.7029999999999998</v>
      </c>
      <c r="H229" s="2">
        <v>2.8109999999999999</v>
      </c>
      <c r="J229" s="2">
        <v>2.778</v>
      </c>
      <c r="K229" s="2">
        <v>3.056</v>
      </c>
    </row>
    <row r="230" spans="1:11" x14ac:dyDescent="0.25">
      <c r="A230" s="1">
        <v>229</v>
      </c>
      <c r="B230" s="2">
        <v>4.4729999999999999</v>
      </c>
      <c r="F230" s="2">
        <v>4.57</v>
      </c>
      <c r="G230" s="2">
        <v>3.6909999999999998</v>
      </c>
      <c r="H230" s="2">
        <v>2.802</v>
      </c>
      <c r="J230" s="2">
        <v>2.774</v>
      </c>
      <c r="K230" s="2">
        <v>3.0379999999999998</v>
      </c>
    </row>
    <row r="231" spans="1:11" x14ac:dyDescent="0.25">
      <c r="A231" s="1">
        <v>230</v>
      </c>
      <c r="B231" s="2">
        <v>4.4690000000000003</v>
      </c>
      <c r="F231" s="2">
        <v>4.5679999999999996</v>
      </c>
      <c r="G231" s="2">
        <v>3.6619999999999999</v>
      </c>
      <c r="H231" s="2">
        <v>2.786</v>
      </c>
      <c r="J231" s="2">
        <v>2.7370000000000001</v>
      </c>
      <c r="K231" s="2">
        <v>2.93</v>
      </c>
    </row>
    <row r="232" spans="1:11" x14ac:dyDescent="0.25">
      <c r="A232" s="1">
        <v>231</v>
      </c>
      <c r="B232" s="2">
        <v>4.4690000000000003</v>
      </c>
      <c r="F232" s="2">
        <v>4.5599999999999996</v>
      </c>
      <c r="G232" s="2">
        <v>3.67</v>
      </c>
      <c r="H232" s="2">
        <v>2.778</v>
      </c>
      <c r="J232" s="2">
        <v>2.7050000000000001</v>
      </c>
      <c r="K232" s="2">
        <v>3.0070000000000001</v>
      </c>
    </row>
    <row r="233" spans="1:11" x14ac:dyDescent="0.25">
      <c r="A233" s="1">
        <v>232</v>
      </c>
      <c r="B233" s="2">
        <v>4.468</v>
      </c>
      <c r="F233" s="2">
        <v>4.5570000000000004</v>
      </c>
      <c r="G233" s="2">
        <v>3.649</v>
      </c>
      <c r="H233" s="2">
        <v>2.7490000000000001</v>
      </c>
      <c r="J233" s="2">
        <v>2.6619999999999999</v>
      </c>
      <c r="K233" s="2">
        <v>2.8660000000000001</v>
      </c>
    </row>
    <row r="234" spans="1:11" x14ac:dyDescent="0.25">
      <c r="A234" s="1">
        <v>233</v>
      </c>
      <c r="B234" s="2">
        <v>4.4660000000000002</v>
      </c>
      <c r="F234" s="2">
        <v>4.5519999999999996</v>
      </c>
      <c r="G234" s="2">
        <v>3.6269999999999998</v>
      </c>
      <c r="H234" s="2">
        <v>2.7370000000000001</v>
      </c>
      <c r="J234" s="2">
        <v>2.657</v>
      </c>
      <c r="K234" s="2">
        <v>2.8439999999999999</v>
      </c>
    </row>
    <row r="235" spans="1:11" x14ac:dyDescent="0.25">
      <c r="A235" s="1">
        <v>234</v>
      </c>
      <c r="B235" s="2">
        <v>4.4690000000000003</v>
      </c>
      <c r="F235" s="2">
        <v>4.5469999999999997</v>
      </c>
      <c r="G235" s="2">
        <v>3.6160000000000001</v>
      </c>
      <c r="H235" s="2">
        <v>2.6909999999999998</v>
      </c>
      <c r="J235" s="2">
        <v>2.637</v>
      </c>
      <c r="K235" s="2">
        <v>2.8570000000000002</v>
      </c>
    </row>
    <row r="236" spans="1:11" x14ac:dyDescent="0.25">
      <c r="A236" s="1">
        <v>235</v>
      </c>
      <c r="B236" s="2">
        <v>4.4660000000000002</v>
      </c>
      <c r="F236" s="2">
        <v>4.5410000000000004</v>
      </c>
      <c r="G236" s="2">
        <v>3.5870000000000002</v>
      </c>
      <c r="H236" s="2">
        <v>2.6680000000000001</v>
      </c>
      <c r="J236" s="2">
        <v>2.617</v>
      </c>
      <c r="K236" s="2">
        <v>2.81</v>
      </c>
    </row>
    <row r="237" spans="1:11" x14ac:dyDescent="0.25">
      <c r="A237" s="1">
        <v>236</v>
      </c>
      <c r="B237" s="2">
        <v>4.46</v>
      </c>
      <c r="F237" s="2">
        <v>4.5209999999999999</v>
      </c>
      <c r="G237" s="2">
        <v>3.552</v>
      </c>
      <c r="H237" s="2">
        <v>2.6259999999999999</v>
      </c>
      <c r="J237" s="2">
        <v>2.56</v>
      </c>
      <c r="K237" s="2">
        <v>2.7549999999999999</v>
      </c>
    </row>
    <row r="238" spans="1:11" x14ac:dyDescent="0.25">
      <c r="A238" s="1">
        <v>237</v>
      </c>
      <c r="B238" s="2">
        <v>4.4509999999999996</v>
      </c>
      <c r="F238" s="2">
        <v>4.5060000000000002</v>
      </c>
      <c r="G238" s="2">
        <v>3.53</v>
      </c>
      <c r="H238" s="2">
        <v>2.6120000000000001</v>
      </c>
      <c r="J238" s="2">
        <v>2.5230000000000001</v>
      </c>
      <c r="K238" s="2">
        <v>2.7349999999999999</v>
      </c>
    </row>
    <row r="239" spans="1:11" x14ac:dyDescent="0.25">
      <c r="A239" s="1">
        <v>238</v>
      </c>
      <c r="B239" s="2">
        <v>4.452</v>
      </c>
      <c r="F239" s="2">
        <v>4.4749999999999996</v>
      </c>
      <c r="G239" s="2">
        <v>3.512</v>
      </c>
      <c r="H239" s="2">
        <v>2.61</v>
      </c>
      <c r="J239" s="2">
        <v>2.4649999999999999</v>
      </c>
      <c r="K239" s="2">
        <v>2.6589999999999998</v>
      </c>
    </row>
    <row r="240" spans="1:11" x14ac:dyDescent="0.25">
      <c r="A240" s="1">
        <v>239</v>
      </c>
      <c r="B240" s="2">
        <v>4.4509999999999996</v>
      </c>
      <c r="F240" s="2">
        <v>4.4720000000000004</v>
      </c>
      <c r="G240" s="2">
        <v>3.508</v>
      </c>
      <c r="H240" s="2">
        <v>2.61</v>
      </c>
      <c r="J240" s="2">
        <v>2.4390000000000001</v>
      </c>
      <c r="K240" s="2">
        <v>2.7250000000000001</v>
      </c>
    </row>
    <row r="241" spans="1:11" x14ac:dyDescent="0.25">
      <c r="A241" s="1">
        <v>240</v>
      </c>
      <c r="B241" s="2">
        <v>4.4530000000000003</v>
      </c>
      <c r="F241" s="2">
        <v>4.4669999999999996</v>
      </c>
      <c r="G241" s="2">
        <v>3.4980000000000002</v>
      </c>
      <c r="H241" s="2">
        <v>2.5950000000000002</v>
      </c>
      <c r="J241" s="2">
        <v>2.4260000000000002</v>
      </c>
      <c r="K241" s="2">
        <v>2.5920000000000001</v>
      </c>
    </row>
    <row r="242" spans="1:11" x14ac:dyDescent="0.25">
      <c r="A242" s="1">
        <v>241</v>
      </c>
      <c r="B242" s="2">
        <v>4.4480000000000004</v>
      </c>
      <c r="F242" s="2">
        <v>4.4640000000000004</v>
      </c>
      <c r="G242" s="2">
        <v>3.464</v>
      </c>
      <c r="H242" s="2">
        <v>2.577</v>
      </c>
      <c r="J242" s="2">
        <v>2.3759999999999999</v>
      </c>
      <c r="K242" s="2">
        <v>2.5910000000000002</v>
      </c>
    </row>
    <row r="243" spans="1:11" x14ac:dyDescent="0.25">
      <c r="A243" s="1">
        <v>242</v>
      </c>
      <c r="B243" s="2">
        <v>4.4470000000000001</v>
      </c>
      <c r="F243" s="2">
        <v>4.46</v>
      </c>
      <c r="G243" s="2">
        <v>3.3679999999999999</v>
      </c>
      <c r="H243" s="2">
        <v>2.544</v>
      </c>
      <c r="J243" s="2">
        <v>2.35</v>
      </c>
      <c r="K243" s="2">
        <v>2.544</v>
      </c>
    </row>
    <row r="244" spans="1:11" x14ac:dyDescent="0.25">
      <c r="A244" s="1">
        <v>243</v>
      </c>
      <c r="B244" s="2">
        <v>4.4470000000000001</v>
      </c>
      <c r="F244" s="2">
        <v>4.4509999999999996</v>
      </c>
      <c r="G244" s="2">
        <v>3.2839999999999998</v>
      </c>
      <c r="H244" s="2">
        <v>2.4260000000000002</v>
      </c>
      <c r="J244" s="2">
        <v>2.34</v>
      </c>
      <c r="K244" s="2">
        <v>2.52</v>
      </c>
    </row>
    <row r="245" spans="1:11" x14ac:dyDescent="0.25">
      <c r="A245" s="1">
        <v>244</v>
      </c>
      <c r="F245" s="2">
        <v>4.4509999999999996</v>
      </c>
      <c r="G245" s="2">
        <v>3.2410000000000001</v>
      </c>
      <c r="H245" s="2">
        <v>2.2730000000000001</v>
      </c>
      <c r="J245" s="2">
        <v>2.3170000000000002</v>
      </c>
      <c r="K245" s="2">
        <v>2.5</v>
      </c>
    </row>
    <row r="246" spans="1:11" x14ac:dyDescent="0.25">
      <c r="A246" s="1">
        <v>245</v>
      </c>
      <c r="F246" s="2">
        <v>4.4429999999999996</v>
      </c>
      <c r="G246" s="2">
        <v>3.1379999999999999</v>
      </c>
      <c r="H246" s="2">
        <v>2.1320000000000001</v>
      </c>
      <c r="J246" s="2">
        <v>2.29</v>
      </c>
      <c r="K246" s="2">
        <v>2.4660000000000002</v>
      </c>
    </row>
    <row r="247" spans="1:11" x14ac:dyDescent="0.25">
      <c r="A247" s="1">
        <v>246</v>
      </c>
      <c r="F247" s="2">
        <v>4.4320000000000004</v>
      </c>
      <c r="G247" s="2">
        <v>3.1280000000000001</v>
      </c>
      <c r="H247" s="2">
        <v>1.9410000000000001</v>
      </c>
      <c r="J247" s="2">
        <v>2.2610000000000001</v>
      </c>
      <c r="K247" s="2">
        <v>2.4009999999999998</v>
      </c>
    </row>
    <row r="248" spans="1:11" x14ac:dyDescent="0.25">
      <c r="A248" s="1">
        <v>247</v>
      </c>
      <c r="F248" s="2">
        <v>4.4249999999999998</v>
      </c>
      <c r="G248" s="2">
        <v>3.1019999999999999</v>
      </c>
      <c r="H248" s="2">
        <v>2.0859999999999999</v>
      </c>
      <c r="J248" s="2">
        <v>2.2280000000000002</v>
      </c>
      <c r="K248" s="2">
        <v>2.3780000000000001</v>
      </c>
    </row>
    <row r="249" spans="1:11" x14ac:dyDescent="0.25">
      <c r="A249" s="1">
        <v>248</v>
      </c>
      <c r="F249" s="2">
        <v>4.42</v>
      </c>
      <c r="G249" s="2">
        <v>3.0339999999999998</v>
      </c>
      <c r="H249" s="2">
        <v>1.9139999999999999</v>
      </c>
      <c r="J249" s="2">
        <v>2.0779999999999998</v>
      </c>
      <c r="K249" s="2">
        <v>2.3650000000000002</v>
      </c>
    </row>
    <row r="250" spans="1:11" x14ac:dyDescent="0.25">
      <c r="A250" s="1">
        <v>249</v>
      </c>
      <c r="F250" s="2">
        <v>4.3970000000000002</v>
      </c>
      <c r="G250" s="2">
        <v>3.0230000000000001</v>
      </c>
      <c r="H250" s="2">
        <v>1.845</v>
      </c>
      <c r="J250" s="2">
        <v>2.044</v>
      </c>
      <c r="K250" s="2">
        <v>2.2650000000000001</v>
      </c>
    </row>
    <row r="251" spans="1:11" x14ac:dyDescent="0.25">
      <c r="A251" s="1">
        <v>250</v>
      </c>
      <c r="F251" s="2">
        <v>4.3719999999999999</v>
      </c>
      <c r="G251" s="2">
        <v>3.0190000000000001</v>
      </c>
      <c r="H251" s="2">
        <v>1.804</v>
      </c>
      <c r="J251" s="2">
        <v>2.0059999999999998</v>
      </c>
      <c r="K251" s="2">
        <v>2.294</v>
      </c>
    </row>
    <row r="252" spans="1:11" x14ac:dyDescent="0.25">
      <c r="A252" s="1">
        <v>251</v>
      </c>
      <c r="F252" s="2">
        <v>4.3550000000000004</v>
      </c>
      <c r="H252" s="2">
        <v>1.796</v>
      </c>
      <c r="J252" s="2">
        <v>1.9850000000000001</v>
      </c>
      <c r="K252" s="2">
        <v>2.2440000000000002</v>
      </c>
    </row>
    <row r="253" spans="1:11" x14ac:dyDescent="0.25">
      <c r="A253" s="1">
        <v>252</v>
      </c>
      <c r="F253" s="2">
        <v>4.2679999999999998</v>
      </c>
      <c r="H253" s="2">
        <v>1.694</v>
      </c>
      <c r="J253" s="2">
        <v>1.95</v>
      </c>
      <c r="K253" s="2">
        <v>2.2599999999999998</v>
      </c>
    </row>
    <row r="254" spans="1:11" x14ac:dyDescent="0.25">
      <c r="A254" s="1">
        <v>253</v>
      </c>
      <c r="F254" s="2">
        <v>4.2439999999999998</v>
      </c>
      <c r="H254" s="2">
        <v>1.6970000000000001</v>
      </c>
      <c r="J254" s="2">
        <v>1.95</v>
      </c>
      <c r="K254" s="2">
        <v>2.2549999999999999</v>
      </c>
    </row>
    <row r="255" spans="1:11" x14ac:dyDescent="0.25">
      <c r="A255" s="1">
        <v>254</v>
      </c>
      <c r="F255" s="2">
        <v>4.1070000000000002</v>
      </c>
      <c r="H255" s="2">
        <v>1.704</v>
      </c>
      <c r="J255" s="2">
        <v>1.9390000000000001</v>
      </c>
      <c r="K255" s="2">
        <v>2.2410000000000001</v>
      </c>
    </row>
    <row r="256" spans="1:11" x14ac:dyDescent="0.25">
      <c r="A256" s="1">
        <v>255</v>
      </c>
      <c r="F256" s="2">
        <v>4.0510000000000002</v>
      </c>
      <c r="H256" s="2">
        <v>1.6619999999999999</v>
      </c>
      <c r="J256" s="2">
        <v>1.8939999999999999</v>
      </c>
      <c r="K256" s="2">
        <v>2.214</v>
      </c>
    </row>
    <row r="257" spans="1:11" x14ac:dyDescent="0.25">
      <c r="A257" s="1">
        <v>256</v>
      </c>
      <c r="F257" s="2">
        <v>3.9769999999999999</v>
      </c>
      <c r="H257" s="2">
        <v>1.657</v>
      </c>
      <c r="J257" s="2">
        <v>1.885</v>
      </c>
      <c r="K257" s="2">
        <v>2.1539999999999999</v>
      </c>
    </row>
    <row r="258" spans="1:11" x14ac:dyDescent="0.25">
      <c r="A258" s="1">
        <v>257</v>
      </c>
      <c r="F258" s="2">
        <v>3.9390000000000001</v>
      </c>
      <c r="H258" s="2">
        <v>1.647</v>
      </c>
      <c r="J258" s="2">
        <v>1.8779999999999999</v>
      </c>
      <c r="K258" s="2">
        <v>2.23</v>
      </c>
    </row>
    <row r="259" spans="1:11" x14ac:dyDescent="0.25">
      <c r="A259" s="1">
        <v>258</v>
      </c>
      <c r="F259" s="2">
        <v>3.6920000000000002</v>
      </c>
      <c r="H259" s="2">
        <v>1.68</v>
      </c>
      <c r="J259" s="2">
        <v>1.877</v>
      </c>
      <c r="K259" s="2">
        <v>2.1789999999999998</v>
      </c>
    </row>
    <row r="260" spans="1:11" x14ac:dyDescent="0.25">
      <c r="A260" s="1">
        <v>259</v>
      </c>
      <c r="F260" s="2">
        <v>3.5329999999999999</v>
      </c>
      <c r="H260" s="2">
        <v>1.6279999999999999</v>
      </c>
      <c r="J260" s="2">
        <v>1.8720000000000001</v>
      </c>
      <c r="K260" s="2">
        <v>2.0379999999999998</v>
      </c>
    </row>
    <row r="261" spans="1:11" x14ac:dyDescent="0.25">
      <c r="A261" s="1">
        <v>260</v>
      </c>
      <c r="F261" s="2">
        <v>3.3809999999999998</v>
      </c>
      <c r="H261" s="2">
        <v>1.66</v>
      </c>
      <c r="J261" s="2">
        <v>1.877</v>
      </c>
      <c r="K261" s="2">
        <v>1.962</v>
      </c>
    </row>
    <row r="262" spans="1:11" x14ac:dyDescent="0.25">
      <c r="A262" s="1">
        <v>261</v>
      </c>
      <c r="F262" s="2">
        <v>3.254</v>
      </c>
      <c r="H262" s="2">
        <v>1.6319999999999999</v>
      </c>
      <c r="J262" s="2"/>
      <c r="K262" s="2">
        <v>1.889</v>
      </c>
    </row>
    <row r="263" spans="1:11" x14ac:dyDescent="0.25">
      <c r="A263" s="1">
        <v>262</v>
      </c>
      <c r="F263" s="2">
        <v>3.149</v>
      </c>
      <c r="H263" s="2">
        <v>1.6539999999999999</v>
      </c>
      <c r="K263" s="2">
        <v>1.877</v>
      </c>
    </row>
    <row r="264" spans="1:11" x14ac:dyDescent="0.25">
      <c r="A264" s="1">
        <v>263</v>
      </c>
      <c r="F264" s="2">
        <v>3.0550000000000002</v>
      </c>
      <c r="H264" s="2">
        <v>1.6319999999999999</v>
      </c>
      <c r="K264" s="2">
        <v>1.867</v>
      </c>
    </row>
    <row r="265" spans="1:11" x14ac:dyDescent="0.25">
      <c r="A265" s="1">
        <v>264</v>
      </c>
      <c r="F265" s="2">
        <v>2.984</v>
      </c>
      <c r="H265" s="2">
        <v>1.627</v>
      </c>
      <c r="K265" s="2">
        <v>1.851</v>
      </c>
    </row>
    <row r="266" spans="1:11" x14ac:dyDescent="0.25">
      <c r="H266" s="2">
        <v>1.6339999999999999</v>
      </c>
      <c r="K266" s="2">
        <v>1.839</v>
      </c>
    </row>
    <row r="267" spans="1:11" x14ac:dyDescent="0.25">
      <c r="H267" s="2">
        <v>1.623</v>
      </c>
      <c r="K267" s="2">
        <v>1.8140000000000001</v>
      </c>
    </row>
    <row r="268" spans="1:11" x14ac:dyDescent="0.25">
      <c r="H268" s="2">
        <v>1.6220000000000001</v>
      </c>
      <c r="K268" s="2">
        <v>1.794</v>
      </c>
    </row>
    <row r="269" spans="1:11" x14ac:dyDescent="0.25">
      <c r="H269" s="2">
        <v>1.6220000000000001</v>
      </c>
      <c r="K269" s="2">
        <v>1.7330000000000001</v>
      </c>
    </row>
    <row r="270" spans="1:11" x14ac:dyDescent="0.25">
      <c r="H270" s="2">
        <v>1.6160000000000001</v>
      </c>
      <c r="K270" s="2">
        <v>1.756</v>
      </c>
    </row>
    <row r="271" spans="1:11" x14ac:dyDescent="0.25">
      <c r="H271" s="2">
        <v>1.607</v>
      </c>
      <c r="K271" s="2">
        <v>1.7130000000000001</v>
      </c>
    </row>
    <row r="272" spans="1:11" x14ac:dyDescent="0.25">
      <c r="H272" s="2">
        <v>1.6120000000000001</v>
      </c>
      <c r="K272" s="2">
        <v>1.694</v>
      </c>
    </row>
    <row r="273" spans="8:11" x14ac:dyDescent="0.25">
      <c r="H273" s="2">
        <v>1.603</v>
      </c>
      <c r="K273" s="2">
        <v>1.619</v>
      </c>
    </row>
    <row r="274" spans="8:11" x14ac:dyDescent="0.25">
      <c r="K274" s="2">
        <v>1.4910000000000001</v>
      </c>
    </row>
    <row r="275" spans="8:11" x14ac:dyDescent="0.25">
      <c r="K275" s="2">
        <v>1.3049999999999999</v>
      </c>
    </row>
    <row r="276" spans="8:11" x14ac:dyDescent="0.25">
      <c r="K276" s="2">
        <v>1.1950000000000001</v>
      </c>
    </row>
    <row r="277" spans="8:11" x14ac:dyDescent="0.25">
      <c r="K277" s="2">
        <v>1.139</v>
      </c>
    </row>
    <row r="278" spans="8:11" x14ac:dyDescent="0.25">
      <c r="K278" s="2">
        <v>1.119</v>
      </c>
    </row>
    <row r="279" spans="8:11" x14ac:dyDescent="0.25">
      <c r="K279" s="2">
        <v>1.0980000000000001</v>
      </c>
    </row>
    <row r="280" spans="8:11" x14ac:dyDescent="0.25">
      <c r="K280" s="2">
        <v>1.075</v>
      </c>
    </row>
    <row r="281" spans="8:11" x14ac:dyDescent="0.25">
      <c r="K281" s="2">
        <v>1.048</v>
      </c>
    </row>
    <row r="282" spans="8:11" x14ac:dyDescent="0.25">
      <c r="K282" s="2">
        <v>0.99580000000000002</v>
      </c>
    </row>
    <row r="283" spans="8:11" x14ac:dyDescent="0.25">
      <c r="K283" s="2">
        <v>0.94579999999999997</v>
      </c>
    </row>
    <row r="284" spans="8:11" x14ac:dyDescent="0.25">
      <c r="K284" s="2">
        <v>0.92390000000000005</v>
      </c>
    </row>
    <row r="285" spans="8:11" x14ac:dyDescent="0.25">
      <c r="K285" s="2">
        <v>0.91710000000000003</v>
      </c>
    </row>
    <row r="286" spans="8:11" x14ac:dyDescent="0.25">
      <c r="K286" s="2">
        <v>0.92049999999999998</v>
      </c>
    </row>
    <row r="287" spans="8:11" x14ac:dyDescent="0.25">
      <c r="K287" s="2">
        <v>0.91110000000000002</v>
      </c>
    </row>
    <row r="288" spans="8:11" x14ac:dyDescent="0.25">
      <c r="K288" s="2">
        <v>0.89890000000000003</v>
      </c>
    </row>
    <row r="289" spans="11:11" x14ac:dyDescent="0.25">
      <c r="K289" s="2">
        <v>0.88149999999999995</v>
      </c>
    </row>
    <row r="290" spans="11:11" x14ac:dyDescent="0.25">
      <c r="K290" s="2">
        <v>0.84489999999999998</v>
      </c>
    </row>
    <row r="291" spans="11:11" x14ac:dyDescent="0.25">
      <c r="K291" s="2">
        <v>0.82040000000000002</v>
      </c>
    </row>
    <row r="292" spans="11:11" x14ac:dyDescent="0.25">
      <c r="K292" s="2">
        <v>0.81669999999999998</v>
      </c>
    </row>
    <row r="293" spans="11:11" x14ac:dyDescent="0.25">
      <c r="K293" s="2">
        <v>0.73670000000000002</v>
      </c>
    </row>
    <row r="294" spans="11:11" x14ac:dyDescent="0.25">
      <c r="K294" s="2">
        <v>0.72289999999999999</v>
      </c>
    </row>
    <row r="295" spans="11:11" x14ac:dyDescent="0.25">
      <c r="K295" s="2">
        <v>0.70389999999999997</v>
      </c>
    </row>
    <row r="296" spans="11:11" x14ac:dyDescent="0.25">
      <c r="K296" s="2">
        <v>0.69879999999999998</v>
      </c>
    </row>
    <row r="297" spans="11:11" x14ac:dyDescent="0.25">
      <c r="K297" s="2">
        <v>0.6895</v>
      </c>
    </row>
    <row r="298" spans="11:11" x14ac:dyDescent="0.25">
      <c r="K298" s="2">
        <v>0.68500000000000005</v>
      </c>
    </row>
    <row r="299" spans="11:11" x14ac:dyDescent="0.25">
      <c r="K299" s="2">
        <v>0.66400000000000003</v>
      </c>
    </row>
  </sheetData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9"/>
  <sheetViews>
    <sheetView topLeftCell="G1" workbookViewId="0">
      <selection activeCell="M1" sqref="M1:W1048576"/>
    </sheetView>
  </sheetViews>
  <sheetFormatPr defaultRowHeight="13.2" x14ac:dyDescent="0.25"/>
  <cols>
    <col min="1" max="10" width="9.109375" style="1"/>
    <col min="13" max="23" width="9.109375" style="1"/>
  </cols>
  <sheetData>
    <row r="1" spans="1:3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1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Z1" s="4" t="s">
        <v>0</v>
      </c>
      <c r="AA1" s="4" t="s">
        <v>1</v>
      </c>
      <c r="AB1" s="4" t="s">
        <v>2</v>
      </c>
      <c r="AC1" s="4" t="s">
        <v>3</v>
      </c>
      <c r="AD1" s="4" t="s">
        <v>4</v>
      </c>
      <c r="AE1" s="4" t="s">
        <v>5</v>
      </c>
      <c r="AF1" s="4" t="s">
        <v>6</v>
      </c>
      <c r="AG1" s="4" t="s">
        <v>7</v>
      </c>
      <c r="AH1" s="4" t="s">
        <v>8</v>
      </c>
      <c r="AI1" s="4" t="s">
        <v>9</v>
      </c>
      <c r="AJ1" s="4" t="s">
        <v>10</v>
      </c>
    </row>
    <row r="2" spans="1:36" x14ac:dyDescent="0.25">
      <c r="A2" s="1">
        <v>1</v>
      </c>
      <c r="B2" s="2">
        <v>8.34</v>
      </c>
      <c r="C2" s="2">
        <v>8.0109999999999992</v>
      </c>
      <c r="D2" s="2">
        <v>7.9450000000000003</v>
      </c>
      <c r="E2" s="2">
        <v>7.93</v>
      </c>
      <c r="F2" s="2">
        <v>7.8230000000000004</v>
      </c>
      <c r="G2" s="2">
        <v>7.0259999999999998</v>
      </c>
      <c r="H2" s="2">
        <v>6.5119999999999996</v>
      </c>
      <c r="I2" s="2">
        <v>5.5469999999999997</v>
      </c>
      <c r="J2" s="2">
        <v>5.8209999999999997</v>
      </c>
      <c r="K2" s="2">
        <v>5.1609999999999996</v>
      </c>
      <c r="M2" s="1">
        <f>A6</f>
        <v>5</v>
      </c>
      <c r="N2" s="2">
        <f>AVERAGE(B2:B6)</f>
        <v>8.3325999999999993</v>
      </c>
      <c r="O2" s="2">
        <f t="shared" ref="O2:W2" si="0">AVERAGE(C2:C6)</f>
        <v>7.9944000000000006</v>
      </c>
      <c r="P2" s="2">
        <f t="shared" si="0"/>
        <v>7.9488000000000003</v>
      </c>
      <c r="Q2" s="2">
        <f t="shared" si="0"/>
        <v>7.9311999999999996</v>
      </c>
      <c r="R2" s="2">
        <f t="shared" si="0"/>
        <v>7.8163999999999998</v>
      </c>
      <c r="S2" s="2">
        <f>AVERAGE(G2:G6)</f>
        <v>7.0260000000000007</v>
      </c>
      <c r="T2" s="2">
        <f t="shared" si="0"/>
        <v>6.5057999999999989</v>
      </c>
      <c r="U2" s="2">
        <f t="shared" si="0"/>
        <v>5.543000000000001</v>
      </c>
      <c r="V2" s="2">
        <f t="shared" si="0"/>
        <v>5.8229999999999995</v>
      </c>
      <c r="W2" s="2">
        <f t="shared" si="0"/>
        <v>5.1745999999999999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x14ac:dyDescent="0.25">
      <c r="A3" s="1">
        <v>2</v>
      </c>
      <c r="B3" s="2">
        <v>8.3260000000000005</v>
      </c>
      <c r="C3" s="2">
        <v>7.992</v>
      </c>
      <c r="D3" s="2">
        <v>7.9539999999999997</v>
      </c>
      <c r="E3" s="2">
        <v>7.923</v>
      </c>
      <c r="F3" s="2">
        <v>7.8150000000000004</v>
      </c>
      <c r="G3" s="2">
        <v>7.0270000000000001</v>
      </c>
      <c r="H3" s="2">
        <v>6.5069999999999997</v>
      </c>
      <c r="I3" s="2">
        <v>5.5419999999999998</v>
      </c>
      <c r="J3" s="2">
        <v>5.8209999999999997</v>
      </c>
      <c r="K3" s="2">
        <v>5.1959999999999997</v>
      </c>
      <c r="M3" s="1">
        <f>A11</f>
        <v>10</v>
      </c>
      <c r="N3" s="2">
        <f>AVERAGE(B7:B11)</f>
        <v>8.3322000000000003</v>
      </c>
      <c r="O3" s="2">
        <f t="shared" ref="O3:W3" si="1">AVERAGE(C7:C11)</f>
        <v>7.9898000000000007</v>
      </c>
      <c r="P3" s="2">
        <f t="shared" si="1"/>
        <v>7.9523999999999999</v>
      </c>
      <c r="Q3" s="2">
        <f t="shared" si="1"/>
        <v>7.9368000000000007</v>
      </c>
      <c r="R3" s="2">
        <f t="shared" si="1"/>
        <v>7.8156000000000008</v>
      </c>
      <c r="S3" s="2">
        <f t="shared" si="1"/>
        <v>7.0158000000000005</v>
      </c>
      <c r="T3" s="2">
        <f t="shared" si="1"/>
        <v>6.5027999999999988</v>
      </c>
      <c r="U3" s="2">
        <f t="shared" si="1"/>
        <v>5.5442</v>
      </c>
      <c r="V3" s="2">
        <f t="shared" si="1"/>
        <v>5.827</v>
      </c>
      <c r="W3" s="2">
        <f t="shared" si="1"/>
        <v>5.1776</v>
      </c>
      <c r="Z3" s="1">
        <v>5</v>
      </c>
      <c r="AA3" s="2">
        <v>8.3325999999999993</v>
      </c>
      <c r="AB3" s="2">
        <v>7.9944000000000006</v>
      </c>
      <c r="AC3" s="2">
        <v>7.9488000000000003</v>
      </c>
      <c r="AD3" s="2">
        <v>7.9311999999999996</v>
      </c>
      <c r="AE3" s="2">
        <v>7.8163999999999998</v>
      </c>
      <c r="AF3" s="2">
        <v>7.0260000000000007</v>
      </c>
      <c r="AG3" s="2">
        <v>6.5057999999999989</v>
      </c>
      <c r="AH3" s="2">
        <v>5.543000000000001</v>
      </c>
      <c r="AI3" s="2">
        <v>5.8229999999999995</v>
      </c>
      <c r="AJ3" s="2">
        <v>5.1745999999999999</v>
      </c>
    </row>
    <row r="4" spans="1:36" x14ac:dyDescent="0.25">
      <c r="A4" s="1">
        <v>3</v>
      </c>
      <c r="B4" s="2">
        <v>8.3350000000000009</v>
      </c>
      <c r="C4" s="2">
        <v>7.9889999999999999</v>
      </c>
      <c r="D4" s="2">
        <v>7.95</v>
      </c>
      <c r="E4" s="2">
        <v>7.9409999999999998</v>
      </c>
      <c r="F4" s="2">
        <v>7.8120000000000003</v>
      </c>
      <c r="G4" s="2">
        <v>7.0209999999999999</v>
      </c>
      <c r="H4" s="2">
        <v>6.5039999999999996</v>
      </c>
      <c r="I4" s="2">
        <v>5.5419999999999998</v>
      </c>
      <c r="J4" s="2">
        <v>5.8220000000000001</v>
      </c>
      <c r="K4" s="2">
        <v>5.18</v>
      </c>
      <c r="M4" s="1">
        <v>15</v>
      </c>
      <c r="N4" s="2">
        <f>AVERAGE(B12:B16)</f>
        <v>8.3306000000000004</v>
      </c>
      <c r="O4" s="2">
        <f t="shared" ref="O4:W4" si="2">AVERAGE(C12:C16)</f>
        <v>7.9886000000000008</v>
      </c>
      <c r="P4" s="2">
        <f t="shared" si="2"/>
        <v>7.950800000000001</v>
      </c>
      <c r="Q4" s="2">
        <f t="shared" si="2"/>
        <v>7.9367999999999999</v>
      </c>
      <c r="R4" s="2">
        <f t="shared" si="2"/>
        <v>7.8156000000000008</v>
      </c>
      <c r="S4" s="2">
        <f t="shared" si="2"/>
        <v>6.9946000000000002</v>
      </c>
      <c r="T4" s="2">
        <f t="shared" si="2"/>
        <v>6.5065999999999988</v>
      </c>
      <c r="U4" s="2">
        <f t="shared" si="2"/>
        <v>5.5434000000000001</v>
      </c>
      <c r="V4" s="2">
        <f t="shared" si="2"/>
        <v>5.8241999999999994</v>
      </c>
      <c r="W4" s="2">
        <f t="shared" si="2"/>
        <v>5.1590000000000007</v>
      </c>
      <c r="Z4" s="1">
        <v>10</v>
      </c>
      <c r="AA4" s="2">
        <v>8.3322000000000003</v>
      </c>
      <c r="AB4" s="2">
        <v>7.9898000000000007</v>
      </c>
      <c r="AC4" s="2">
        <v>7.9523999999999999</v>
      </c>
      <c r="AD4" s="2">
        <v>7.9368000000000007</v>
      </c>
      <c r="AE4" s="2">
        <v>7.8156000000000008</v>
      </c>
      <c r="AF4" s="2">
        <v>7.0158000000000005</v>
      </c>
      <c r="AG4" s="2">
        <v>6.5027999999999988</v>
      </c>
      <c r="AH4" s="2">
        <v>5.5442</v>
      </c>
      <c r="AI4" s="2">
        <v>5.827</v>
      </c>
      <c r="AJ4" s="2">
        <v>5.1776</v>
      </c>
    </row>
    <row r="5" spans="1:36" x14ac:dyDescent="0.25">
      <c r="A5" s="1">
        <v>4</v>
      </c>
      <c r="B5" s="2">
        <v>8.3339999999999996</v>
      </c>
      <c r="C5" s="2">
        <v>7.99</v>
      </c>
      <c r="D5" s="2">
        <v>7.9480000000000004</v>
      </c>
      <c r="E5" s="2">
        <v>7.9320000000000004</v>
      </c>
      <c r="F5" s="2">
        <v>7.8220000000000001</v>
      </c>
      <c r="G5" s="2">
        <v>7.0279999999999996</v>
      </c>
      <c r="H5" s="2">
        <v>6.5039999999999996</v>
      </c>
      <c r="I5" s="2">
        <v>5.5419999999999998</v>
      </c>
      <c r="J5" s="2">
        <v>5.8220000000000001</v>
      </c>
      <c r="K5" s="2">
        <v>5.165</v>
      </c>
      <c r="M5" s="1">
        <v>20</v>
      </c>
      <c r="N5" s="2">
        <f>AVERAGE(B17:B21)</f>
        <v>8.335799999999999</v>
      </c>
      <c r="O5" s="2">
        <f t="shared" ref="O5:W5" si="3">AVERAGE(C17:C21)</f>
        <v>7.9901999999999997</v>
      </c>
      <c r="P5" s="2">
        <f t="shared" si="3"/>
        <v>7.9505999999999997</v>
      </c>
      <c r="Q5" s="2">
        <f t="shared" si="3"/>
        <v>7.9301999999999992</v>
      </c>
      <c r="R5" s="2">
        <f t="shared" si="3"/>
        <v>7.8215999999999992</v>
      </c>
      <c r="S5" s="2">
        <f t="shared" si="3"/>
        <v>6.9906000000000006</v>
      </c>
      <c r="T5" s="2">
        <f t="shared" si="3"/>
        <v>6.5135999999999994</v>
      </c>
      <c r="U5" s="2">
        <f t="shared" si="3"/>
        <v>5.5464000000000002</v>
      </c>
      <c r="V5" s="2">
        <f t="shared" si="3"/>
        <v>5.8239999999999998</v>
      </c>
      <c r="W5" s="2">
        <f t="shared" si="3"/>
        <v>5.1692</v>
      </c>
      <c r="Z5" s="1">
        <v>15</v>
      </c>
      <c r="AA5" s="2">
        <v>8.3306000000000004</v>
      </c>
      <c r="AB5" s="2">
        <v>7.9886000000000008</v>
      </c>
      <c r="AC5" s="2">
        <v>7.950800000000001</v>
      </c>
      <c r="AD5" s="2">
        <v>7.9367999999999999</v>
      </c>
      <c r="AE5" s="2">
        <v>7.8156000000000008</v>
      </c>
      <c r="AF5" s="2">
        <v>6.9946000000000002</v>
      </c>
      <c r="AG5" s="2">
        <v>6.5065999999999988</v>
      </c>
      <c r="AH5" s="2">
        <v>5.5434000000000001</v>
      </c>
      <c r="AI5" s="2">
        <v>5.8241999999999994</v>
      </c>
      <c r="AJ5" s="2">
        <v>5.1590000000000007</v>
      </c>
    </row>
    <row r="6" spans="1:36" x14ac:dyDescent="0.25">
      <c r="A6" s="1">
        <v>5</v>
      </c>
      <c r="B6" s="2">
        <v>8.3279999999999994</v>
      </c>
      <c r="C6" s="2">
        <v>7.99</v>
      </c>
      <c r="D6" s="2">
        <v>7.9470000000000001</v>
      </c>
      <c r="E6" s="2">
        <v>7.93</v>
      </c>
      <c r="F6" s="2">
        <v>7.81</v>
      </c>
      <c r="G6" s="2">
        <v>7.0279999999999996</v>
      </c>
      <c r="H6" s="2">
        <v>6.5019999999999998</v>
      </c>
      <c r="I6" s="2">
        <v>5.5419999999999998</v>
      </c>
      <c r="J6" s="2">
        <v>5.8289999999999997</v>
      </c>
      <c r="K6" s="2">
        <v>5.1710000000000003</v>
      </c>
      <c r="M6" s="1">
        <v>25</v>
      </c>
      <c r="N6" s="2">
        <f>AVERAGE(B22:B26)</f>
        <v>8.3338000000000001</v>
      </c>
      <c r="O6" s="2">
        <f t="shared" ref="O6:W6" si="4">AVERAGE(C22:C26)</f>
        <v>7.9888000000000003</v>
      </c>
      <c r="P6" s="2">
        <f t="shared" si="4"/>
        <v>7.9525999999999994</v>
      </c>
      <c r="Q6" s="2">
        <f t="shared" si="4"/>
        <v>7.928399999999999</v>
      </c>
      <c r="R6" s="2">
        <f t="shared" si="4"/>
        <v>7.8138000000000005</v>
      </c>
      <c r="S6" s="2">
        <f t="shared" si="4"/>
        <v>6.9887999999999995</v>
      </c>
      <c r="T6" s="2">
        <f t="shared" si="4"/>
        <v>6.5129999999999999</v>
      </c>
      <c r="U6" s="2">
        <f t="shared" si="4"/>
        <v>5.5465999999999998</v>
      </c>
      <c r="V6" s="2">
        <f t="shared" si="4"/>
        <v>5.8254000000000001</v>
      </c>
      <c r="W6" s="2">
        <f t="shared" si="4"/>
        <v>5.1634000000000002</v>
      </c>
      <c r="Z6" s="1">
        <v>20</v>
      </c>
      <c r="AA6" s="2">
        <v>8.335799999999999</v>
      </c>
      <c r="AB6" s="2">
        <v>7.9901999999999997</v>
      </c>
      <c r="AC6" s="2">
        <v>7.9505999999999997</v>
      </c>
      <c r="AD6" s="2">
        <v>7.9301999999999992</v>
      </c>
      <c r="AE6" s="2">
        <v>7.8215999999999992</v>
      </c>
      <c r="AF6" s="2">
        <v>6.9906000000000006</v>
      </c>
      <c r="AG6" s="2">
        <v>6.5135999999999994</v>
      </c>
      <c r="AH6" s="2">
        <v>5.5464000000000002</v>
      </c>
      <c r="AI6" s="2">
        <v>5.8239999999999998</v>
      </c>
      <c r="AJ6" s="2">
        <v>5.1692</v>
      </c>
    </row>
    <row r="7" spans="1:36" x14ac:dyDescent="0.25">
      <c r="A7" s="1">
        <v>6</v>
      </c>
      <c r="B7" s="2">
        <v>8.327</v>
      </c>
      <c r="C7" s="2">
        <v>7.9889999999999999</v>
      </c>
      <c r="D7" s="2">
        <v>7.9480000000000004</v>
      </c>
      <c r="E7" s="2">
        <v>7.9290000000000003</v>
      </c>
      <c r="F7" s="2">
        <v>7.8140000000000001</v>
      </c>
      <c r="G7" s="2">
        <v>7.0170000000000003</v>
      </c>
      <c r="H7" s="2">
        <v>6.4980000000000002</v>
      </c>
      <c r="I7" s="2">
        <v>5.5439999999999996</v>
      </c>
      <c r="J7" s="2">
        <v>5.8280000000000003</v>
      </c>
      <c r="K7" s="2">
        <v>5.1950000000000003</v>
      </c>
      <c r="M7" s="1">
        <v>30</v>
      </c>
      <c r="N7" s="2">
        <f>AVERAGE(B27:B31)</f>
        <v>8.3355999999999995</v>
      </c>
      <c r="O7" s="2">
        <f t="shared" ref="O7:W7" si="5">AVERAGE(C27:C31)</f>
        <v>7.9924000000000008</v>
      </c>
      <c r="P7" s="2">
        <f t="shared" si="5"/>
        <v>7.9526000000000012</v>
      </c>
      <c r="Q7" s="2">
        <f t="shared" si="5"/>
        <v>7.9182000000000006</v>
      </c>
      <c r="R7" s="2">
        <f t="shared" si="5"/>
        <v>7.8201999999999998</v>
      </c>
      <c r="S7" s="2">
        <f t="shared" si="5"/>
        <v>6.9889999999999999</v>
      </c>
      <c r="T7" s="2">
        <f t="shared" si="5"/>
        <v>6.5203999999999995</v>
      </c>
      <c r="U7" s="2">
        <f t="shared" si="5"/>
        <v>5.5428000000000006</v>
      </c>
      <c r="V7" s="2">
        <f t="shared" si="5"/>
        <v>5.827</v>
      </c>
      <c r="W7" s="2">
        <f t="shared" si="5"/>
        <v>5.1622000000000003</v>
      </c>
      <c r="Z7" s="1">
        <v>25</v>
      </c>
      <c r="AA7" s="2">
        <v>8.3338000000000001</v>
      </c>
      <c r="AB7" s="2">
        <v>7.9888000000000003</v>
      </c>
      <c r="AC7" s="2">
        <v>7.9525999999999994</v>
      </c>
      <c r="AD7" s="2">
        <v>7.928399999999999</v>
      </c>
      <c r="AE7" s="2">
        <v>7.8138000000000005</v>
      </c>
      <c r="AF7" s="2">
        <v>6.9887999999999995</v>
      </c>
      <c r="AG7" s="2">
        <v>6.5129999999999999</v>
      </c>
      <c r="AH7" s="2">
        <v>5.5465999999999998</v>
      </c>
      <c r="AI7" s="2">
        <v>5.8254000000000001</v>
      </c>
      <c r="AJ7" s="2">
        <v>5.1634000000000002</v>
      </c>
    </row>
    <row r="8" spans="1:36" x14ac:dyDescent="0.25">
      <c r="A8" s="1">
        <v>7</v>
      </c>
      <c r="B8" s="2">
        <v>8.3249999999999993</v>
      </c>
      <c r="C8" s="2">
        <v>7.9939999999999998</v>
      </c>
      <c r="D8" s="2">
        <v>7.95</v>
      </c>
      <c r="E8" s="2">
        <v>7.9429999999999996</v>
      </c>
      <c r="F8" s="2">
        <v>7.81</v>
      </c>
      <c r="G8" s="2">
        <v>7.0190000000000001</v>
      </c>
      <c r="H8" s="2">
        <v>6.5049999999999999</v>
      </c>
      <c r="I8" s="2">
        <v>5.5460000000000003</v>
      </c>
      <c r="J8" s="2">
        <v>5.8250000000000002</v>
      </c>
      <c r="K8" s="2">
        <v>5.1879999999999997</v>
      </c>
      <c r="M8" s="1">
        <v>35</v>
      </c>
      <c r="N8" s="2">
        <f>AVERAGE(B32:B36)</f>
        <v>8.3509999999999991</v>
      </c>
      <c r="O8" s="2">
        <f t="shared" ref="O8:W8" si="6">AVERAGE(C32:C36)</f>
        <v>7.9901999999999997</v>
      </c>
      <c r="P8" s="2">
        <f t="shared" si="6"/>
        <v>7.8524000000000003</v>
      </c>
      <c r="Q8" s="2">
        <f t="shared" si="6"/>
        <v>7.9075999999999995</v>
      </c>
      <c r="R8" s="2">
        <f t="shared" si="6"/>
        <v>7.8255999999999997</v>
      </c>
      <c r="S8" s="2">
        <f t="shared" si="6"/>
        <v>6.9837999999999996</v>
      </c>
      <c r="T8" s="2">
        <f t="shared" si="6"/>
        <v>6.5240000000000009</v>
      </c>
      <c r="U8" s="2">
        <f t="shared" si="6"/>
        <v>5.5398000000000005</v>
      </c>
      <c r="V8" s="2">
        <f t="shared" si="6"/>
        <v>5.8255999999999997</v>
      </c>
      <c r="W8" s="2">
        <f t="shared" si="6"/>
        <v>5.1609999999999996</v>
      </c>
      <c r="Z8" s="1">
        <v>30</v>
      </c>
      <c r="AA8" s="2">
        <v>8.3355999999999995</v>
      </c>
      <c r="AB8" s="2">
        <v>7.9924000000000008</v>
      </c>
      <c r="AC8" s="2">
        <v>7.9526000000000012</v>
      </c>
      <c r="AD8" s="2">
        <v>7.9182000000000006</v>
      </c>
      <c r="AE8" s="2">
        <v>7.8201999999999998</v>
      </c>
      <c r="AF8" s="2">
        <v>6.9889999999999999</v>
      </c>
      <c r="AG8" s="2">
        <v>6.5203999999999995</v>
      </c>
      <c r="AH8" s="2">
        <v>5.5428000000000006</v>
      </c>
      <c r="AI8" s="2">
        <v>5.827</v>
      </c>
      <c r="AJ8" s="2">
        <v>5.1622000000000003</v>
      </c>
    </row>
    <row r="9" spans="1:36" x14ac:dyDescent="0.25">
      <c r="A9" s="1">
        <v>8</v>
      </c>
      <c r="B9" s="2">
        <v>8.3219999999999992</v>
      </c>
      <c r="C9" s="2">
        <v>7.9889999999999999</v>
      </c>
      <c r="D9" s="2">
        <v>7.9489999999999998</v>
      </c>
      <c r="E9" s="2">
        <v>7.9340000000000002</v>
      </c>
      <c r="F9" s="2">
        <v>7.8120000000000003</v>
      </c>
      <c r="G9" s="2">
        <v>7.0209999999999999</v>
      </c>
      <c r="H9" s="2">
        <v>6.5069999999999997</v>
      </c>
      <c r="I9" s="2">
        <v>5.5430000000000001</v>
      </c>
      <c r="J9" s="2">
        <v>5.8250000000000002</v>
      </c>
      <c r="K9" s="2">
        <v>5.1539999999999999</v>
      </c>
      <c r="M9" s="1">
        <v>40</v>
      </c>
      <c r="N9" s="2">
        <f>AVERAGE(B37:B41)</f>
        <v>8.3368000000000002</v>
      </c>
      <c r="O9" s="2">
        <f t="shared" ref="O9:W9" si="7">AVERAGE(C37:C41)</f>
        <v>7.9921999999999995</v>
      </c>
      <c r="P9" s="2">
        <f t="shared" si="7"/>
        <v>6.8361999999999998</v>
      </c>
      <c r="Q9" s="2">
        <f t="shared" si="7"/>
        <v>7.9037999999999995</v>
      </c>
      <c r="R9" s="2">
        <f t="shared" si="7"/>
        <v>7.8201999999999998</v>
      </c>
      <c r="S9" s="2">
        <f t="shared" si="7"/>
        <v>6.9909999999999997</v>
      </c>
      <c r="T9" s="2">
        <f t="shared" si="7"/>
        <v>6.5049999999999999</v>
      </c>
      <c r="U9" s="2">
        <f t="shared" si="7"/>
        <v>5.5359999999999996</v>
      </c>
      <c r="V9" s="2">
        <f t="shared" si="7"/>
        <v>5.8302000000000005</v>
      </c>
      <c r="W9" s="2">
        <f t="shared" si="7"/>
        <v>5.1561999999999992</v>
      </c>
      <c r="Z9" s="1">
        <v>35</v>
      </c>
      <c r="AA9" s="2">
        <v>8.3509999999999991</v>
      </c>
      <c r="AB9" s="2">
        <v>7.9901999999999997</v>
      </c>
      <c r="AC9" s="2">
        <v>7.8524000000000003</v>
      </c>
      <c r="AD9" s="2">
        <v>7.9075999999999995</v>
      </c>
      <c r="AE9" s="2">
        <v>7.8255999999999997</v>
      </c>
      <c r="AF9" s="2">
        <v>6.9837999999999996</v>
      </c>
      <c r="AG9" s="2">
        <v>6.5240000000000009</v>
      </c>
      <c r="AH9" s="2">
        <v>5.5398000000000005</v>
      </c>
      <c r="AI9" s="2">
        <v>5.8255999999999997</v>
      </c>
      <c r="AJ9" s="2">
        <v>5.1609999999999996</v>
      </c>
    </row>
    <row r="10" spans="1:36" x14ac:dyDescent="0.25">
      <c r="A10" s="1">
        <v>9</v>
      </c>
      <c r="B10" s="2">
        <v>8.3409999999999993</v>
      </c>
      <c r="C10" s="2">
        <v>7.99</v>
      </c>
      <c r="D10" s="2">
        <v>7.9550000000000001</v>
      </c>
      <c r="E10" s="2">
        <v>7.9429999999999996</v>
      </c>
      <c r="F10" s="2">
        <v>7.8140000000000001</v>
      </c>
      <c r="G10" s="2">
        <v>7.01</v>
      </c>
      <c r="H10" s="2">
        <v>6.5019999999999998</v>
      </c>
      <c r="I10" s="2">
        <v>5.5439999999999996</v>
      </c>
      <c r="J10" s="2">
        <v>5.8250000000000002</v>
      </c>
      <c r="K10" s="2">
        <v>5.1879999999999997</v>
      </c>
      <c r="M10" s="1">
        <v>45</v>
      </c>
      <c r="N10" s="2">
        <f>AVERAGE(B42:B46)</f>
        <v>8.3260000000000005</v>
      </c>
      <c r="O10" s="2">
        <f t="shared" ref="O10:W10" si="8">AVERAGE(C42:C46)</f>
        <v>7.9933999999999994</v>
      </c>
      <c r="P10" s="2">
        <f t="shared" si="8"/>
        <v>6.2250000000000005</v>
      </c>
      <c r="Q10" s="2">
        <f t="shared" si="8"/>
        <v>7.8883999999999999</v>
      </c>
      <c r="R10" s="2">
        <f t="shared" si="8"/>
        <v>7.831999999999999</v>
      </c>
      <c r="S10" s="2">
        <f t="shared" si="8"/>
        <v>6.9848000000000017</v>
      </c>
      <c r="T10" s="2">
        <f t="shared" si="8"/>
        <v>6.0335999999999999</v>
      </c>
      <c r="U10" s="2">
        <f t="shared" si="8"/>
        <v>5.5286</v>
      </c>
      <c r="V10" s="2">
        <f t="shared" si="8"/>
        <v>5.8243999999999989</v>
      </c>
      <c r="W10" s="2">
        <f t="shared" si="8"/>
        <v>5.1622000000000003</v>
      </c>
      <c r="Z10" s="1">
        <v>40</v>
      </c>
      <c r="AA10" s="2">
        <v>8.3368000000000002</v>
      </c>
      <c r="AB10" s="2">
        <v>7.9921999999999995</v>
      </c>
      <c r="AC10" s="2">
        <v>6.8361999999999998</v>
      </c>
      <c r="AD10" s="2">
        <v>7.9037999999999995</v>
      </c>
      <c r="AE10" s="2">
        <v>7.8201999999999998</v>
      </c>
      <c r="AF10" s="2">
        <v>6.9909999999999997</v>
      </c>
      <c r="AG10" s="2">
        <v>6.5049999999999999</v>
      </c>
      <c r="AH10" s="2">
        <v>5.5359999999999996</v>
      </c>
      <c r="AI10" s="2">
        <v>5.8302000000000005</v>
      </c>
      <c r="AJ10" s="2">
        <v>5.1561999999999992</v>
      </c>
    </row>
    <row r="11" spans="1:36" x14ac:dyDescent="0.25">
      <c r="A11" s="1">
        <v>10</v>
      </c>
      <c r="B11" s="2">
        <v>8.3460000000000001</v>
      </c>
      <c r="C11" s="2">
        <v>7.9870000000000001</v>
      </c>
      <c r="D11" s="2">
        <v>7.96</v>
      </c>
      <c r="E11" s="2">
        <v>7.9349999999999996</v>
      </c>
      <c r="F11" s="2">
        <v>7.8280000000000003</v>
      </c>
      <c r="G11" s="2">
        <v>7.0119999999999996</v>
      </c>
      <c r="H11" s="2">
        <v>6.5019999999999998</v>
      </c>
      <c r="I11" s="2">
        <v>5.5439999999999996</v>
      </c>
      <c r="J11" s="2">
        <v>5.8319999999999999</v>
      </c>
      <c r="K11" s="2">
        <v>5.1630000000000003</v>
      </c>
      <c r="M11" s="1">
        <v>50</v>
      </c>
      <c r="N11" s="2">
        <f>AVERAGE(B47:B51)</f>
        <v>8.3239999999999998</v>
      </c>
      <c r="O11" s="2">
        <f t="shared" ref="O11:W11" si="9">AVERAGE(C47:C51)</f>
        <v>7.9931999999999999</v>
      </c>
      <c r="P11" s="2">
        <f t="shared" si="9"/>
        <v>6.0295999999999994</v>
      </c>
      <c r="Q11" s="2">
        <f t="shared" si="9"/>
        <v>7.5274000000000001</v>
      </c>
      <c r="R11" s="2">
        <f t="shared" si="9"/>
        <v>7.2652000000000001</v>
      </c>
      <c r="S11" s="2">
        <f t="shared" si="9"/>
        <v>6.9459999999999997</v>
      </c>
      <c r="T11" s="2">
        <f t="shared" si="9"/>
        <v>5.6837999999999997</v>
      </c>
      <c r="U11" s="2">
        <f t="shared" si="9"/>
        <v>5.5253999999999994</v>
      </c>
      <c r="V11" s="2">
        <f t="shared" si="9"/>
        <v>5.8313999999999995</v>
      </c>
      <c r="W11" s="2">
        <f t="shared" si="9"/>
        <v>5.1585999999999999</v>
      </c>
      <c r="Z11" s="1">
        <v>45</v>
      </c>
      <c r="AA11" s="2">
        <v>8.3260000000000005</v>
      </c>
      <c r="AB11" s="2">
        <v>7.9933999999999994</v>
      </c>
      <c r="AC11" s="2">
        <v>6.2250000000000005</v>
      </c>
      <c r="AD11" s="2">
        <v>7.8883999999999999</v>
      </c>
      <c r="AE11" s="2">
        <v>7.831999999999999</v>
      </c>
      <c r="AF11" s="2">
        <v>6.9848000000000017</v>
      </c>
      <c r="AG11" s="2">
        <v>6.0335999999999999</v>
      </c>
      <c r="AH11" s="2">
        <v>5.5286</v>
      </c>
      <c r="AI11" s="2">
        <v>5.8243999999999989</v>
      </c>
      <c r="AJ11" s="2">
        <v>5.1622000000000003</v>
      </c>
    </row>
    <row r="12" spans="1:36" x14ac:dyDescent="0.25">
      <c r="A12" s="1">
        <v>11</v>
      </c>
      <c r="B12" s="2">
        <v>8.3450000000000006</v>
      </c>
      <c r="C12" s="2">
        <v>7.9870000000000001</v>
      </c>
      <c r="D12" s="2">
        <v>7.95</v>
      </c>
      <c r="E12" s="2">
        <v>7.93</v>
      </c>
      <c r="F12" s="2">
        <v>7.81</v>
      </c>
      <c r="G12" s="2">
        <v>7</v>
      </c>
      <c r="H12" s="2">
        <v>6.5030000000000001</v>
      </c>
      <c r="I12" s="2">
        <v>5.5449999999999999</v>
      </c>
      <c r="J12" s="2">
        <v>5.8220000000000001</v>
      </c>
      <c r="K12" s="2">
        <v>5.1550000000000002</v>
      </c>
      <c r="M12" s="1">
        <v>55</v>
      </c>
      <c r="N12" s="2">
        <f>AVERAGE(B52:B56)</f>
        <v>8.311399999999999</v>
      </c>
      <c r="O12" s="2">
        <f t="shared" ref="O12:W12" si="10">AVERAGE(C52:C56)</f>
        <v>7.9921999999999995</v>
      </c>
      <c r="P12" s="2">
        <f t="shared" si="10"/>
        <v>5.9051999999999989</v>
      </c>
      <c r="Q12" s="2">
        <f t="shared" si="10"/>
        <v>6.7665999999999995</v>
      </c>
      <c r="R12" s="2">
        <f t="shared" si="10"/>
        <v>6.3994</v>
      </c>
      <c r="S12" s="2">
        <f t="shared" si="10"/>
        <v>6.8255999999999997</v>
      </c>
      <c r="T12" s="2">
        <f t="shared" si="10"/>
        <v>5.3697999999999997</v>
      </c>
      <c r="U12" s="2">
        <f t="shared" si="10"/>
        <v>5.5220000000000002</v>
      </c>
      <c r="V12" s="2">
        <f t="shared" si="10"/>
        <v>5.8241999999999994</v>
      </c>
      <c r="W12" s="2">
        <f t="shared" si="10"/>
        <v>5.1459999999999999</v>
      </c>
      <c r="Z12" s="1">
        <v>50</v>
      </c>
      <c r="AA12" s="2">
        <v>8.3239999999999998</v>
      </c>
      <c r="AB12" s="2">
        <v>7.9931999999999999</v>
      </c>
      <c r="AC12" s="2">
        <v>6.0295999999999994</v>
      </c>
      <c r="AD12" s="2">
        <v>7.5274000000000001</v>
      </c>
      <c r="AE12" s="2">
        <v>7.2652000000000001</v>
      </c>
      <c r="AF12" s="2">
        <v>6.9459999999999997</v>
      </c>
      <c r="AG12" s="2">
        <v>5.6837999999999997</v>
      </c>
      <c r="AH12" s="2">
        <v>5.5253999999999994</v>
      </c>
      <c r="AI12" s="2">
        <v>5.8313999999999995</v>
      </c>
      <c r="AJ12" s="2">
        <v>5.1585999999999999</v>
      </c>
    </row>
    <row r="13" spans="1:36" x14ac:dyDescent="0.25">
      <c r="A13" s="1">
        <v>12</v>
      </c>
      <c r="B13" s="2">
        <v>8.327</v>
      </c>
      <c r="C13" s="2">
        <v>7.9960000000000004</v>
      </c>
      <c r="D13" s="2">
        <v>7.95</v>
      </c>
      <c r="E13" s="2">
        <v>7.9420000000000002</v>
      </c>
      <c r="F13" s="2">
        <v>7.81</v>
      </c>
      <c r="G13" s="2">
        <v>6.9969999999999999</v>
      </c>
      <c r="H13" s="2">
        <v>6.4989999999999997</v>
      </c>
      <c r="I13" s="2">
        <v>5.5439999999999996</v>
      </c>
      <c r="J13" s="2">
        <v>5.8339999999999996</v>
      </c>
      <c r="K13" s="2">
        <v>5.1539999999999999</v>
      </c>
      <c r="M13" s="1">
        <v>60</v>
      </c>
      <c r="N13" s="2">
        <f>AVERAGE(B57:B61)</f>
        <v>8.3000000000000007</v>
      </c>
      <c r="O13" s="2">
        <f t="shared" ref="O13:W13" si="11">AVERAGE(C57:C61)</f>
        <v>7.4561999999999999</v>
      </c>
      <c r="P13" s="2">
        <f t="shared" si="11"/>
        <v>5.8209999999999997</v>
      </c>
      <c r="Q13" s="2">
        <f t="shared" si="11"/>
        <v>6.3978000000000002</v>
      </c>
      <c r="R13" s="2">
        <f t="shared" si="11"/>
        <v>6.1083999999999996</v>
      </c>
      <c r="S13" s="2">
        <f t="shared" si="11"/>
        <v>6.5322000000000005</v>
      </c>
      <c r="T13" s="2">
        <f t="shared" si="11"/>
        <v>5.0773999999999999</v>
      </c>
      <c r="U13" s="2">
        <f t="shared" si="11"/>
        <v>5.4979999999999993</v>
      </c>
      <c r="V13" s="2">
        <f t="shared" si="11"/>
        <v>5.8292000000000002</v>
      </c>
      <c r="W13" s="2">
        <f t="shared" si="11"/>
        <v>5.1266000000000007</v>
      </c>
      <c r="Z13" s="1">
        <v>55</v>
      </c>
      <c r="AA13" s="2">
        <v>8.311399999999999</v>
      </c>
      <c r="AB13" s="2">
        <v>7.9921999999999995</v>
      </c>
      <c r="AC13" s="2">
        <v>5.9051999999999989</v>
      </c>
      <c r="AD13" s="2">
        <v>6.7665999999999995</v>
      </c>
      <c r="AE13" s="2">
        <v>6.3994</v>
      </c>
      <c r="AF13" s="2">
        <v>6.8255999999999997</v>
      </c>
      <c r="AG13" s="2">
        <v>5.3697999999999997</v>
      </c>
      <c r="AH13" s="2">
        <v>5.5220000000000002</v>
      </c>
      <c r="AI13" s="2">
        <v>5.8241999999999994</v>
      </c>
      <c r="AJ13" s="2">
        <v>5.1459999999999999</v>
      </c>
    </row>
    <row r="14" spans="1:36" x14ac:dyDescent="0.25">
      <c r="A14" s="1">
        <v>13</v>
      </c>
      <c r="B14" s="2">
        <v>8.3260000000000005</v>
      </c>
      <c r="C14" s="2">
        <v>7.9859999999999998</v>
      </c>
      <c r="D14" s="2">
        <v>7.95</v>
      </c>
      <c r="E14" s="2">
        <v>7.9429999999999996</v>
      </c>
      <c r="F14" s="2">
        <v>7.8209999999999997</v>
      </c>
      <c r="G14" s="2">
        <v>6.9889999999999999</v>
      </c>
      <c r="H14" s="2">
        <v>6.49</v>
      </c>
      <c r="I14" s="2">
        <v>5.5439999999999996</v>
      </c>
      <c r="J14" s="2">
        <v>5.82</v>
      </c>
      <c r="K14" s="2">
        <v>5.1550000000000002</v>
      </c>
      <c r="M14" s="1">
        <v>65</v>
      </c>
      <c r="N14" s="2">
        <f>AVERAGE(B62:B66)</f>
        <v>8.2981999999999996</v>
      </c>
      <c r="O14" s="2">
        <f t="shared" ref="O14:W14" si="12">AVERAGE(C62:C66)</f>
        <v>6.3786000000000005</v>
      </c>
      <c r="P14" s="2">
        <f t="shared" si="12"/>
        <v>5.7452000000000005</v>
      </c>
      <c r="Q14" s="2">
        <f t="shared" si="12"/>
        <v>6.3220000000000001</v>
      </c>
      <c r="R14" s="2">
        <f t="shared" si="12"/>
        <v>5.7523999999999997</v>
      </c>
      <c r="S14" s="2">
        <f t="shared" si="12"/>
        <v>5.7641999999999998</v>
      </c>
      <c r="T14" s="2">
        <f t="shared" si="12"/>
        <v>4.9202000000000004</v>
      </c>
      <c r="U14" s="2">
        <f t="shared" si="12"/>
        <v>5.3024000000000004</v>
      </c>
      <c r="V14" s="2">
        <f t="shared" si="12"/>
        <v>5.8190000000000008</v>
      </c>
      <c r="W14" s="2">
        <f t="shared" si="12"/>
        <v>5.0998000000000001</v>
      </c>
      <c r="Z14" s="1">
        <v>60</v>
      </c>
      <c r="AA14" s="2">
        <v>8.3000000000000007</v>
      </c>
      <c r="AB14" s="2">
        <v>7.4561999999999999</v>
      </c>
      <c r="AC14" s="2">
        <v>5.8209999999999997</v>
      </c>
      <c r="AD14" s="2">
        <v>6.3978000000000002</v>
      </c>
      <c r="AE14" s="2">
        <v>6.1083999999999996</v>
      </c>
      <c r="AF14" s="2">
        <v>6.5322000000000005</v>
      </c>
      <c r="AG14" s="2">
        <v>5.0773999999999999</v>
      </c>
      <c r="AH14" s="2">
        <v>5.4979999999999993</v>
      </c>
      <c r="AI14" s="2">
        <v>5.8292000000000002</v>
      </c>
      <c r="AJ14" s="2">
        <v>5.1266000000000007</v>
      </c>
    </row>
    <row r="15" spans="1:36" x14ac:dyDescent="0.25">
      <c r="A15" s="1">
        <v>14</v>
      </c>
      <c r="B15" s="2">
        <v>8.3279999999999994</v>
      </c>
      <c r="C15" s="2">
        <v>7.9870000000000001</v>
      </c>
      <c r="D15" s="2">
        <v>7.9539999999999997</v>
      </c>
      <c r="E15" s="2">
        <v>7.9370000000000003</v>
      </c>
      <c r="F15" s="2">
        <v>7.8120000000000003</v>
      </c>
      <c r="G15" s="2">
        <v>6.9930000000000003</v>
      </c>
      <c r="H15" s="2">
        <v>6.52</v>
      </c>
      <c r="I15" s="2">
        <v>5.5410000000000004</v>
      </c>
      <c r="J15" s="2">
        <v>5.8220000000000001</v>
      </c>
      <c r="K15" s="2">
        <v>5.1539999999999999</v>
      </c>
      <c r="M15" s="1">
        <v>70</v>
      </c>
      <c r="N15" s="2">
        <f>AVERAGE(B67:B71)</f>
        <v>8.2501999999999995</v>
      </c>
      <c r="O15" s="2">
        <f t="shared" ref="O15:W15" si="13">AVERAGE(C67:C71)</f>
        <v>5.9382000000000001</v>
      </c>
      <c r="P15" s="2">
        <f t="shared" si="13"/>
        <v>5.5409999999999995</v>
      </c>
      <c r="Q15" s="2">
        <f t="shared" si="13"/>
        <v>6.1544000000000008</v>
      </c>
      <c r="R15" s="2">
        <f t="shared" si="13"/>
        <v>5.4065999999999992</v>
      </c>
      <c r="S15" s="2">
        <f t="shared" si="13"/>
        <v>5.3690000000000007</v>
      </c>
      <c r="T15" s="2">
        <f t="shared" si="13"/>
        <v>4.7812000000000001</v>
      </c>
      <c r="U15" s="2">
        <f t="shared" si="13"/>
        <v>4.7637999999999998</v>
      </c>
      <c r="V15" s="2">
        <f t="shared" si="13"/>
        <v>5.6489999999999991</v>
      </c>
      <c r="W15" s="2">
        <f t="shared" si="13"/>
        <v>5.0166000000000004</v>
      </c>
      <c r="Z15" s="1">
        <v>65</v>
      </c>
      <c r="AA15" s="2">
        <v>8.2981999999999996</v>
      </c>
      <c r="AB15" s="2">
        <v>6.3786000000000005</v>
      </c>
      <c r="AC15" s="2">
        <v>5.7452000000000005</v>
      </c>
      <c r="AD15" s="2">
        <v>6.3220000000000001</v>
      </c>
      <c r="AE15" s="2">
        <v>5.7523999999999997</v>
      </c>
      <c r="AF15" s="2">
        <v>5.7641999999999998</v>
      </c>
      <c r="AG15" s="2">
        <v>4.9202000000000004</v>
      </c>
      <c r="AH15" s="2">
        <v>5.3024000000000004</v>
      </c>
      <c r="AI15" s="2">
        <v>5.8190000000000008</v>
      </c>
      <c r="AJ15" s="2">
        <v>5.0998000000000001</v>
      </c>
    </row>
    <row r="16" spans="1:36" x14ac:dyDescent="0.25">
      <c r="A16" s="1">
        <v>15</v>
      </c>
      <c r="B16" s="2">
        <v>8.327</v>
      </c>
      <c r="C16" s="2">
        <v>7.9870000000000001</v>
      </c>
      <c r="D16" s="2">
        <v>7.95</v>
      </c>
      <c r="E16" s="2">
        <v>7.9320000000000004</v>
      </c>
      <c r="F16" s="2">
        <v>7.8250000000000002</v>
      </c>
      <c r="G16" s="2">
        <v>6.9939999999999998</v>
      </c>
      <c r="H16" s="2">
        <v>6.5209999999999999</v>
      </c>
      <c r="I16" s="2">
        <v>5.5430000000000001</v>
      </c>
      <c r="J16" s="2">
        <v>5.8230000000000004</v>
      </c>
      <c r="K16" s="2">
        <v>5.1769999999999996</v>
      </c>
      <c r="M16" s="1">
        <v>75</v>
      </c>
      <c r="N16" s="2">
        <f>AVERAGE(B72:B76)</f>
        <v>8.2056000000000004</v>
      </c>
      <c r="O16" s="2">
        <f t="shared" ref="O16:W16" si="14">AVERAGE(C72:C76)</f>
        <v>5.6314000000000002</v>
      </c>
      <c r="P16" s="2">
        <f t="shared" si="14"/>
        <v>5.3773999999999997</v>
      </c>
      <c r="Q16" s="2">
        <f t="shared" si="14"/>
        <v>5.8928000000000003</v>
      </c>
      <c r="R16" s="2">
        <f t="shared" si="14"/>
        <v>4.9286000000000003</v>
      </c>
      <c r="S16" s="2">
        <f t="shared" si="14"/>
        <v>5.0221999999999998</v>
      </c>
      <c r="T16" s="2">
        <f t="shared" si="14"/>
        <v>4.5716000000000001</v>
      </c>
      <c r="U16" s="2">
        <f t="shared" si="14"/>
        <v>4.4441999999999995</v>
      </c>
      <c r="V16" s="2">
        <f t="shared" si="14"/>
        <v>5.2148000000000003</v>
      </c>
      <c r="W16" s="2">
        <f t="shared" si="14"/>
        <v>5.0028000000000006</v>
      </c>
      <c r="Z16" s="1">
        <v>70</v>
      </c>
      <c r="AA16" s="2">
        <v>8.2501999999999995</v>
      </c>
      <c r="AB16" s="2">
        <v>5.9382000000000001</v>
      </c>
      <c r="AC16" s="2">
        <v>5.5409999999999995</v>
      </c>
      <c r="AD16" s="2">
        <v>6.1544000000000008</v>
      </c>
      <c r="AE16" s="2">
        <v>5.4065999999999992</v>
      </c>
      <c r="AF16" s="2">
        <v>5.3690000000000007</v>
      </c>
      <c r="AG16" s="2">
        <v>4.7812000000000001</v>
      </c>
      <c r="AH16" s="2">
        <v>4.7637999999999998</v>
      </c>
      <c r="AI16" s="2">
        <v>5.6489999999999991</v>
      </c>
      <c r="AJ16" s="2">
        <v>5.0166000000000004</v>
      </c>
    </row>
    <row r="17" spans="1:36" x14ac:dyDescent="0.25">
      <c r="A17" s="1">
        <v>16</v>
      </c>
      <c r="B17" s="2">
        <v>8.3450000000000006</v>
      </c>
      <c r="C17" s="2">
        <v>7.9909999999999997</v>
      </c>
      <c r="D17" s="2">
        <v>7.9489999999999998</v>
      </c>
      <c r="E17" s="2">
        <v>7.9279999999999999</v>
      </c>
      <c r="F17" s="2">
        <v>7.819</v>
      </c>
      <c r="G17" s="2">
        <v>6.9909999999999997</v>
      </c>
      <c r="H17" s="2">
        <v>6.524</v>
      </c>
      <c r="I17" s="2">
        <v>5.5460000000000003</v>
      </c>
      <c r="J17" s="2">
        <v>5.8220000000000001</v>
      </c>
      <c r="K17" s="2">
        <v>5.17</v>
      </c>
      <c r="M17" s="1">
        <v>80</v>
      </c>
      <c r="N17" s="2">
        <f>AVERAGE(B77:B81)</f>
        <v>8.1342000000000017</v>
      </c>
      <c r="O17" s="2">
        <f t="shared" ref="O17:W17" si="15">AVERAGE(C77:C81)</f>
        <v>5.5077999999999996</v>
      </c>
      <c r="P17" s="2">
        <f t="shared" si="15"/>
        <v>5.3148</v>
      </c>
      <c r="Q17" s="2">
        <f t="shared" si="15"/>
        <v>5.2590000000000003</v>
      </c>
      <c r="R17" s="2">
        <f t="shared" si="15"/>
        <v>4.6546000000000003</v>
      </c>
      <c r="S17" s="2">
        <f t="shared" si="15"/>
        <v>4.8790000000000004</v>
      </c>
      <c r="T17" s="2">
        <f t="shared" si="15"/>
        <v>4.4687999999999999</v>
      </c>
      <c r="U17" s="2">
        <f t="shared" si="15"/>
        <v>4.1555999999999997</v>
      </c>
      <c r="V17" s="2">
        <f t="shared" si="15"/>
        <v>4.72</v>
      </c>
      <c r="W17" s="2">
        <f t="shared" si="15"/>
        <v>4.9868000000000006</v>
      </c>
      <c r="Z17" s="1">
        <v>75</v>
      </c>
      <c r="AA17" s="2">
        <v>8.2056000000000004</v>
      </c>
      <c r="AB17" s="2">
        <v>5.6314000000000002</v>
      </c>
      <c r="AC17" s="2">
        <v>5.3773999999999997</v>
      </c>
      <c r="AD17" s="2">
        <v>5.8928000000000003</v>
      </c>
      <c r="AE17" s="2">
        <v>4.9286000000000003</v>
      </c>
      <c r="AF17" s="2">
        <v>5.0221999999999998</v>
      </c>
      <c r="AG17" s="2">
        <v>4.5716000000000001</v>
      </c>
      <c r="AH17" s="2">
        <v>4.4441999999999995</v>
      </c>
      <c r="AI17" s="2">
        <v>5.2148000000000003</v>
      </c>
      <c r="AJ17" s="2">
        <v>5.0028000000000006</v>
      </c>
    </row>
    <row r="18" spans="1:36" x14ac:dyDescent="0.25">
      <c r="A18" s="1">
        <v>17</v>
      </c>
      <c r="B18" s="2">
        <v>8.3320000000000007</v>
      </c>
      <c r="C18" s="2">
        <v>7.9909999999999997</v>
      </c>
      <c r="D18" s="2">
        <v>7.952</v>
      </c>
      <c r="E18" s="2">
        <v>7.9379999999999997</v>
      </c>
      <c r="F18" s="2">
        <v>7.8209999999999997</v>
      </c>
      <c r="G18" s="2">
        <v>6.99</v>
      </c>
      <c r="H18" s="2">
        <v>6.5140000000000002</v>
      </c>
      <c r="I18" s="2">
        <v>5.5469999999999997</v>
      </c>
      <c r="J18" s="2">
        <v>5.8220000000000001</v>
      </c>
      <c r="K18" s="2">
        <v>5.181</v>
      </c>
      <c r="M18" s="1">
        <v>85</v>
      </c>
      <c r="N18" s="2">
        <f>AVERAGE(B82:B86)</f>
        <v>8.0301999999999989</v>
      </c>
      <c r="O18" s="2">
        <f t="shared" ref="O18:W18" si="16">AVERAGE(C82:C86)</f>
        <v>5.3773999999999997</v>
      </c>
      <c r="P18" s="2">
        <f t="shared" si="16"/>
        <v>5.2550000000000008</v>
      </c>
      <c r="Q18" s="2">
        <f t="shared" si="16"/>
        <v>4.9341999999999997</v>
      </c>
      <c r="R18" s="2">
        <f t="shared" si="16"/>
        <v>4.6344000000000003</v>
      </c>
      <c r="S18" s="2">
        <f t="shared" si="16"/>
        <v>4.8180000000000005</v>
      </c>
      <c r="T18" s="2">
        <f t="shared" si="16"/>
        <v>4.4157999999999999</v>
      </c>
      <c r="U18" s="2">
        <f t="shared" si="16"/>
        <v>3.9192</v>
      </c>
      <c r="V18" s="2">
        <f t="shared" si="16"/>
        <v>4.4981999999999998</v>
      </c>
      <c r="W18" s="2">
        <f t="shared" si="16"/>
        <v>4.9554</v>
      </c>
      <c r="Z18" s="1">
        <v>80</v>
      </c>
      <c r="AA18" s="2">
        <v>8.1342000000000017</v>
      </c>
      <c r="AB18" s="2">
        <v>5.5077999999999996</v>
      </c>
      <c r="AC18" s="2">
        <v>5.3148</v>
      </c>
      <c r="AD18" s="2">
        <v>5.2590000000000003</v>
      </c>
      <c r="AE18" s="2">
        <v>4.6546000000000003</v>
      </c>
      <c r="AF18" s="2">
        <v>4.8790000000000004</v>
      </c>
      <c r="AG18" s="2">
        <v>4.4687999999999999</v>
      </c>
      <c r="AH18" s="2">
        <v>4.1555999999999997</v>
      </c>
      <c r="AI18" s="2">
        <v>4.72</v>
      </c>
      <c r="AJ18" s="2">
        <v>4.9868000000000006</v>
      </c>
    </row>
    <row r="19" spans="1:36" x14ac:dyDescent="0.25">
      <c r="A19" s="1">
        <v>18</v>
      </c>
      <c r="B19" s="2">
        <v>8.3330000000000002</v>
      </c>
      <c r="C19" s="2">
        <v>7.9880000000000004</v>
      </c>
      <c r="D19" s="2">
        <v>7.9509999999999996</v>
      </c>
      <c r="E19" s="2">
        <v>7.9349999999999996</v>
      </c>
      <c r="F19" s="2">
        <v>7.8179999999999996</v>
      </c>
      <c r="G19" s="2">
        <v>6.9909999999999997</v>
      </c>
      <c r="H19" s="2">
        <v>6.5229999999999997</v>
      </c>
      <c r="I19" s="2">
        <v>5.5460000000000003</v>
      </c>
      <c r="J19" s="2">
        <v>5.8289999999999997</v>
      </c>
      <c r="K19" s="2">
        <v>5.1559999999999997</v>
      </c>
      <c r="M19" s="1">
        <v>90</v>
      </c>
      <c r="N19" s="2">
        <f>AVERAGE(B87:B91)</f>
        <v>7.8885999999999994</v>
      </c>
      <c r="O19" s="2">
        <f t="shared" ref="O19:W19" si="17">AVERAGE(C87:C91)</f>
        <v>5.3233999999999995</v>
      </c>
      <c r="P19" s="2">
        <f t="shared" si="17"/>
        <v>5.2097999999999995</v>
      </c>
      <c r="Q19" s="2">
        <f t="shared" si="17"/>
        <v>4.8203999999999994</v>
      </c>
      <c r="R19" s="2">
        <f t="shared" si="17"/>
        <v>4.6537999999999995</v>
      </c>
      <c r="S19" s="2">
        <f t="shared" si="17"/>
        <v>4.7606000000000002</v>
      </c>
      <c r="T19" s="2">
        <f t="shared" si="17"/>
        <v>4.3209999999999997</v>
      </c>
      <c r="U19" s="2">
        <f t="shared" si="17"/>
        <v>3.7863999999999995</v>
      </c>
      <c r="V19" s="2">
        <f t="shared" si="17"/>
        <v>4.4066000000000001</v>
      </c>
      <c r="W19" s="2">
        <f t="shared" si="17"/>
        <v>4.9084000000000003</v>
      </c>
      <c r="Z19" s="1">
        <v>85</v>
      </c>
      <c r="AA19" s="2">
        <v>8.0301999999999989</v>
      </c>
      <c r="AB19" s="2">
        <v>5.3773999999999997</v>
      </c>
      <c r="AC19" s="2">
        <v>5.2550000000000008</v>
      </c>
      <c r="AD19" s="2">
        <v>4.9341999999999997</v>
      </c>
      <c r="AE19" s="2">
        <v>4.6344000000000003</v>
      </c>
      <c r="AF19" s="2">
        <v>4.8180000000000005</v>
      </c>
      <c r="AG19" s="2">
        <v>4.4157999999999999</v>
      </c>
      <c r="AH19" s="2">
        <v>3.9192</v>
      </c>
      <c r="AI19" s="2">
        <v>4.4981999999999998</v>
      </c>
      <c r="AJ19" s="2">
        <v>4.9554</v>
      </c>
    </row>
    <row r="20" spans="1:36" x14ac:dyDescent="0.25">
      <c r="A20" s="1">
        <v>19</v>
      </c>
      <c r="B20" s="2">
        <v>8.3279999999999994</v>
      </c>
      <c r="C20" s="2">
        <v>7.9939999999999998</v>
      </c>
      <c r="D20" s="2">
        <v>7.95</v>
      </c>
      <c r="E20" s="2">
        <v>7.9240000000000004</v>
      </c>
      <c r="F20" s="2">
        <v>7.8209999999999997</v>
      </c>
      <c r="G20" s="2">
        <v>6.992</v>
      </c>
      <c r="H20" s="2">
        <v>6.508</v>
      </c>
      <c r="I20" s="2">
        <v>5.5460000000000003</v>
      </c>
      <c r="J20" s="2">
        <v>5.8220000000000001</v>
      </c>
      <c r="K20" s="2">
        <v>5.1550000000000002</v>
      </c>
      <c r="M20" s="1">
        <v>95</v>
      </c>
      <c r="N20" s="2">
        <f>AVERAGE(B92:B96)</f>
        <v>7.5379999999999994</v>
      </c>
      <c r="O20" s="2">
        <f t="shared" ref="O20:W20" si="18">AVERAGE(C92:C96)</f>
        <v>5.2549999999999999</v>
      </c>
      <c r="P20" s="2">
        <f t="shared" si="18"/>
        <v>5.1841999999999997</v>
      </c>
      <c r="Q20" s="2">
        <f t="shared" si="18"/>
        <v>4.6344000000000003</v>
      </c>
      <c r="R20" s="2">
        <f t="shared" si="18"/>
        <v>4.6885999999999992</v>
      </c>
      <c r="S20" s="2">
        <f t="shared" si="18"/>
        <v>4.7366000000000001</v>
      </c>
      <c r="T20" s="2">
        <f t="shared" si="18"/>
        <v>4.3140000000000001</v>
      </c>
      <c r="U20" s="2">
        <f t="shared" si="18"/>
        <v>3.6644000000000005</v>
      </c>
      <c r="V20" s="2">
        <f t="shared" si="18"/>
        <v>4.3062000000000005</v>
      </c>
      <c r="W20" s="2">
        <f t="shared" si="18"/>
        <v>4.8544</v>
      </c>
      <c r="Z20" s="1">
        <v>90</v>
      </c>
      <c r="AA20" s="2">
        <v>7.8885999999999994</v>
      </c>
      <c r="AB20" s="2">
        <v>5.3233999999999995</v>
      </c>
      <c r="AC20" s="2">
        <v>5.2097999999999995</v>
      </c>
      <c r="AD20" s="2">
        <v>4.8203999999999994</v>
      </c>
      <c r="AE20" s="2">
        <v>4.6537999999999995</v>
      </c>
      <c r="AF20" s="2">
        <v>4.7606000000000002</v>
      </c>
      <c r="AG20" s="2">
        <v>4.3209999999999997</v>
      </c>
      <c r="AH20" s="2">
        <v>3.7863999999999995</v>
      </c>
      <c r="AI20" s="2">
        <v>4.4066000000000001</v>
      </c>
      <c r="AJ20" s="2">
        <v>4.9084000000000003</v>
      </c>
    </row>
    <row r="21" spans="1:36" x14ac:dyDescent="0.25">
      <c r="A21" s="1">
        <v>20</v>
      </c>
      <c r="B21" s="2">
        <v>8.3409999999999993</v>
      </c>
      <c r="C21" s="2">
        <v>7.9870000000000001</v>
      </c>
      <c r="D21" s="2">
        <v>7.9509999999999996</v>
      </c>
      <c r="E21" s="2">
        <v>7.9260000000000002</v>
      </c>
      <c r="F21" s="2">
        <v>7.8289999999999997</v>
      </c>
      <c r="G21" s="2">
        <v>6.9889999999999999</v>
      </c>
      <c r="H21" s="2">
        <v>6.4989999999999997</v>
      </c>
      <c r="I21" s="2">
        <v>5.5469999999999997</v>
      </c>
      <c r="J21" s="2">
        <v>5.8250000000000002</v>
      </c>
      <c r="K21" s="2">
        <v>5.1840000000000002</v>
      </c>
      <c r="M21" s="1">
        <v>100</v>
      </c>
      <c r="N21" s="2">
        <f>AVERAGE(B97:B101)</f>
        <v>7.3340000000000005</v>
      </c>
      <c r="O21" s="2">
        <f t="shared" ref="O21:W21" si="19">AVERAGE(C97:C101)</f>
        <v>5.2530000000000001</v>
      </c>
      <c r="P21" s="2">
        <f t="shared" si="19"/>
        <v>5.1545999999999994</v>
      </c>
      <c r="Q21" s="2">
        <f t="shared" si="19"/>
        <v>4.6268000000000011</v>
      </c>
      <c r="R21" s="2">
        <f t="shared" si="19"/>
        <v>4.7308000000000003</v>
      </c>
      <c r="S21" s="2">
        <f t="shared" si="19"/>
        <v>4.7206000000000001</v>
      </c>
      <c r="T21" s="2">
        <f t="shared" si="19"/>
        <v>4.2938000000000001</v>
      </c>
      <c r="U21" s="2">
        <f t="shared" si="19"/>
        <v>3.6471999999999993</v>
      </c>
      <c r="V21" s="2">
        <f t="shared" si="19"/>
        <v>4.2594000000000003</v>
      </c>
      <c r="W21" s="2">
        <f t="shared" si="19"/>
        <v>4.7477999999999998</v>
      </c>
      <c r="Z21" s="1">
        <v>95</v>
      </c>
      <c r="AA21" s="2">
        <v>7.5379999999999994</v>
      </c>
      <c r="AB21" s="2">
        <v>5.2549999999999999</v>
      </c>
      <c r="AC21" s="2">
        <v>5.1841999999999997</v>
      </c>
      <c r="AD21" s="2">
        <v>4.6344000000000003</v>
      </c>
      <c r="AE21" s="2">
        <v>4.6885999999999992</v>
      </c>
      <c r="AF21" s="2">
        <v>4.7366000000000001</v>
      </c>
      <c r="AG21" s="2">
        <v>4.3140000000000001</v>
      </c>
      <c r="AH21" s="2">
        <v>3.6644000000000005</v>
      </c>
      <c r="AI21" s="2">
        <v>4.3062000000000005</v>
      </c>
      <c r="AJ21" s="2">
        <v>4.8544</v>
      </c>
    </row>
    <row r="22" spans="1:36" x14ac:dyDescent="0.25">
      <c r="A22" s="1">
        <v>21</v>
      </c>
      <c r="B22" s="2">
        <v>8.3369999999999997</v>
      </c>
      <c r="C22" s="2">
        <v>7.9870000000000001</v>
      </c>
      <c r="D22" s="2">
        <v>7.9530000000000003</v>
      </c>
      <c r="E22" s="2">
        <v>7.9340000000000002</v>
      </c>
      <c r="F22" s="2">
        <v>7.8150000000000004</v>
      </c>
      <c r="G22" s="2">
        <v>6.992</v>
      </c>
      <c r="H22" s="2">
        <v>6.52</v>
      </c>
      <c r="I22" s="2">
        <v>5.5469999999999997</v>
      </c>
      <c r="J22" s="2">
        <v>5.8250000000000002</v>
      </c>
      <c r="K22" s="2">
        <v>5.1559999999999997</v>
      </c>
      <c r="M22" s="1">
        <v>105</v>
      </c>
      <c r="N22" s="2">
        <f>AVERAGE(B102:B106)</f>
        <v>7.0832000000000006</v>
      </c>
      <c r="O22" s="2">
        <f t="shared" ref="O22:W22" si="20">AVERAGE(C102:C106)</f>
        <v>5.1154000000000002</v>
      </c>
      <c r="P22" s="2">
        <f t="shared" si="20"/>
        <v>5.1118000000000006</v>
      </c>
      <c r="Q22" s="2">
        <f t="shared" si="20"/>
        <v>4.6056000000000008</v>
      </c>
      <c r="R22" s="2">
        <f t="shared" si="20"/>
        <v>4.7405999999999997</v>
      </c>
      <c r="S22" s="2">
        <f t="shared" si="20"/>
        <v>4.6671999999999993</v>
      </c>
      <c r="T22" s="2">
        <f t="shared" si="20"/>
        <v>4.2642000000000007</v>
      </c>
      <c r="U22" s="2">
        <f t="shared" si="20"/>
        <v>3.5884</v>
      </c>
      <c r="V22" s="2">
        <f t="shared" si="20"/>
        <v>4.2172000000000001</v>
      </c>
      <c r="W22" s="2">
        <f t="shared" si="20"/>
        <v>4.6077999999999992</v>
      </c>
      <c r="Z22" s="1">
        <v>100</v>
      </c>
      <c r="AA22" s="2">
        <v>7.3340000000000005</v>
      </c>
      <c r="AB22" s="2">
        <v>5.2530000000000001</v>
      </c>
      <c r="AC22" s="2">
        <v>5.1545999999999994</v>
      </c>
      <c r="AD22" s="2">
        <v>4.6268000000000011</v>
      </c>
      <c r="AE22" s="2">
        <v>4.7308000000000003</v>
      </c>
      <c r="AF22" s="2">
        <v>4.7206000000000001</v>
      </c>
      <c r="AG22" s="2">
        <v>4.2938000000000001</v>
      </c>
      <c r="AH22" s="2">
        <v>3.6471999999999993</v>
      </c>
      <c r="AI22" s="2">
        <v>4.2594000000000003</v>
      </c>
      <c r="AJ22" s="2">
        <v>4.7477999999999998</v>
      </c>
    </row>
    <row r="23" spans="1:36" x14ac:dyDescent="0.25">
      <c r="A23" s="1">
        <v>22</v>
      </c>
      <c r="B23" s="2">
        <v>8.3279999999999994</v>
      </c>
      <c r="C23" s="2">
        <v>7.9880000000000004</v>
      </c>
      <c r="D23" s="2">
        <v>7.95</v>
      </c>
      <c r="E23" s="2">
        <v>7.93</v>
      </c>
      <c r="F23" s="2">
        <v>7.8159999999999998</v>
      </c>
      <c r="G23" s="2">
        <v>6.9880000000000004</v>
      </c>
      <c r="H23" s="2">
        <v>6.5010000000000003</v>
      </c>
      <c r="I23" s="2">
        <v>5.548</v>
      </c>
      <c r="J23" s="2">
        <v>5.8220000000000001</v>
      </c>
      <c r="K23" s="2">
        <v>5.157</v>
      </c>
      <c r="M23" s="1">
        <v>110</v>
      </c>
      <c r="N23" s="2">
        <f>AVERAGE(B107:B111)</f>
        <v>6.9445999999999994</v>
      </c>
      <c r="O23" s="2">
        <f t="shared" ref="O23:W23" si="21">AVERAGE(C107:C111)</f>
        <v>5.1181999999999999</v>
      </c>
      <c r="P23" s="2">
        <f t="shared" si="21"/>
        <v>5.0043999999999995</v>
      </c>
      <c r="Q23" s="2">
        <f t="shared" si="21"/>
        <v>4.6807999999999996</v>
      </c>
      <c r="R23" s="2">
        <f t="shared" si="21"/>
        <v>4.6988000000000003</v>
      </c>
      <c r="S23" s="2">
        <f t="shared" si="21"/>
        <v>4.6208000000000009</v>
      </c>
      <c r="T23" s="2">
        <f t="shared" si="21"/>
        <v>4.2004000000000001</v>
      </c>
      <c r="U23" s="2">
        <f t="shared" si="21"/>
        <v>3.5734000000000004</v>
      </c>
      <c r="V23" s="2">
        <f t="shared" si="21"/>
        <v>4.1530000000000005</v>
      </c>
      <c r="W23" s="2">
        <f t="shared" si="21"/>
        <v>4.5014000000000003</v>
      </c>
      <c r="Z23" s="1">
        <v>105</v>
      </c>
      <c r="AA23" s="2">
        <v>7.0832000000000006</v>
      </c>
      <c r="AB23" s="2">
        <v>5.1154000000000002</v>
      </c>
      <c r="AC23" s="2">
        <v>5.1118000000000006</v>
      </c>
      <c r="AD23" s="2">
        <v>4.6056000000000008</v>
      </c>
      <c r="AE23" s="2">
        <v>4.7405999999999997</v>
      </c>
      <c r="AF23" s="2">
        <v>4.6671999999999993</v>
      </c>
      <c r="AG23" s="2">
        <v>4.2642000000000007</v>
      </c>
      <c r="AH23" s="2">
        <v>3.5884</v>
      </c>
      <c r="AI23" s="2">
        <v>4.2172000000000001</v>
      </c>
      <c r="AJ23" s="2">
        <v>4.6077999999999992</v>
      </c>
    </row>
    <row r="24" spans="1:36" x14ac:dyDescent="0.25">
      <c r="A24" s="1">
        <v>23</v>
      </c>
      <c r="B24" s="2">
        <v>8.3330000000000002</v>
      </c>
      <c r="C24" s="2">
        <v>7.9880000000000004</v>
      </c>
      <c r="D24" s="2">
        <v>7.96</v>
      </c>
      <c r="E24" s="2">
        <v>7.9260000000000002</v>
      </c>
      <c r="F24" s="2">
        <v>7.8150000000000004</v>
      </c>
      <c r="G24" s="2">
        <v>6.9880000000000004</v>
      </c>
      <c r="H24" s="2">
        <v>6.4989999999999997</v>
      </c>
      <c r="I24" s="2">
        <v>5.5460000000000003</v>
      </c>
      <c r="J24" s="2">
        <v>5.8220000000000001</v>
      </c>
      <c r="K24" s="2">
        <v>5.181</v>
      </c>
      <c r="M24" s="1">
        <v>115</v>
      </c>
      <c r="N24" s="2">
        <f>AVERAGE(B112:B116)</f>
        <v>6.8545999999999996</v>
      </c>
      <c r="O24" s="2">
        <f t="shared" ref="O24:W24" si="22">AVERAGE(C112:C116)</f>
        <v>5.2498000000000005</v>
      </c>
      <c r="P24" s="2">
        <f t="shared" si="22"/>
        <v>4.7792000000000003</v>
      </c>
      <c r="Q24" s="2">
        <f t="shared" si="22"/>
        <v>4.7849999999999993</v>
      </c>
      <c r="R24" s="2">
        <f t="shared" si="22"/>
        <v>4.641799999999999</v>
      </c>
      <c r="S24" s="2">
        <f t="shared" si="22"/>
        <v>4.5831999999999997</v>
      </c>
      <c r="T24" s="2">
        <f t="shared" si="22"/>
        <v>4.1064000000000007</v>
      </c>
      <c r="U24" s="2">
        <f t="shared" si="22"/>
        <v>3.5219999999999998</v>
      </c>
      <c r="V24" s="2">
        <f t="shared" si="22"/>
        <v>4.1037999999999997</v>
      </c>
      <c r="W24" s="2">
        <f t="shared" si="22"/>
        <v>4.4138000000000002</v>
      </c>
      <c r="Z24" s="1">
        <v>110</v>
      </c>
      <c r="AA24" s="2">
        <v>6.9445999999999994</v>
      </c>
      <c r="AB24" s="2">
        <v>5.1181999999999999</v>
      </c>
      <c r="AC24" s="2">
        <v>5.0043999999999995</v>
      </c>
      <c r="AD24" s="2">
        <v>4.6807999999999996</v>
      </c>
      <c r="AE24" s="2">
        <v>4.6988000000000003</v>
      </c>
      <c r="AF24" s="2">
        <v>4.6208000000000009</v>
      </c>
      <c r="AG24" s="2">
        <v>4.2004000000000001</v>
      </c>
      <c r="AH24" s="2">
        <v>3.5734000000000004</v>
      </c>
      <c r="AI24" s="2">
        <v>4.1530000000000005</v>
      </c>
      <c r="AJ24" s="2">
        <v>4.5014000000000003</v>
      </c>
    </row>
    <row r="25" spans="1:36" x14ac:dyDescent="0.25">
      <c r="A25" s="1">
        <v>24</v>
      </c>
      <c r="B25" s="2">
        <v>8.343</v>
      </c>
      <c r="C25" s="2">
        <v>7.9889999999999999</v>
      </c>
      <c r="D25" s="2">
        <v>7.9480000000000004</v>
      </c>
      <c r="E25" s="2">
        <v>7.9269999999999996</v>
      </c>
      <c r="F25" s="2">
        <v>7.8079999999999998</v>
      </c>
      <c r="G25" s="2">
        <v>6.99</v>
      </c>
      <c r="H25" s="2">
        <v>6.5259999999999998</v>
      </c>
      <c r="I25" s="2">
        <v>5.5449999999999999</v>
      </c>
      <c r="J25" s="2">
        <v>5.8310000000000004</v>
      </c>
      <c r="K25" s="2">
        <v>5.1559999999999997</v>
      </c>
      <c r="M25" s="1">
        <v>120</v>
      </c>
      <c r="N25" s="2">
        <f>AVERAGE(B117:B121)</f>
        <v>6.7697999999999992</v>
      </c>
      <c r="O25" s="2">
        <f t="shared" ref="O25:W25" si="23">AVERAGE(C117:C121)</f>
        <v>5.2067999999999994</v>
      </c>
      <c r="P25" s="2">
        <f t="shared" si="23"/>
        <v>4.6111999999999993</v>
      </c>
      <c r="Q25" s="2">
        <f t="shared" si="23"/>
        <v>4.8237999999999994</v>
      </c>
      <c r="R25" s="2">
        <f t="shared" si="23"/>
        <v>4.6747999999999994</v>
      </c>
      <c r="S25" s="2">
        <f t="shared" si="23"/>
        <v>4.5452000000000004</v>
      </c>
      <c r="T25" s="2">
        <f t="shared" si="23"/>
        <v>4.0766000000000009</v>
      </c>
      <c r="U25" s="2">
        <f t="shared" si="23"/>
        <v>3.3962000000000003</v>
      </c>
      <c r="V25" s="2">
        <f t="shared" si="23"/>
        <v>4.0728</v>
      </c>
      <c r="W25" s="2">
        <f t="shared" si="23"/>
        <v>4.3768000000000002</v>
      </c>
      <c r="Z25" s="1">
        <v>115</v>
      </c>
      <c r="AA25" s="2">
        <v>6.8545999999999996</v>
      </c>
      <c r="AB25" s="2">
        <v>5.2498000000000005</v>
      </c>
      <c r="AC25" s="2">
        <v>4.7792000000000003</v>
      </c>
      <c r="AD25" s="2">
        <v>4.7849999999999993</v>
      </c>
      <c r="AE25" s="2">
        <v>4.641799999999999</v>
      </c>
      <c r="AF25" s="2">
        <v>4.5831999999999997</v>
      </c>
      <c r="AG25" s="2">
        <v>4.1064000000000007</v>
      </c>
      <c r="AH25" s="2">
        <v>3.5219999999999998</v>
      </c>
      <c r="AI25" s="2">
        <v>4.1037999999999997</v>
      </c>
      <c r="AJ25" s="2">
        <v>4.4138000000000002</v>
      </c>
    </row>
    <row r="26" spans="1:36" x14ac:dyDescent="0.25">
      <c r="A26" s="1">
        <v>25</v>
      </c>
      <c r="B26" s="2">
        <v>8.3279999999999994</v>
      </c>
      <c r="C26" s="2">
        <v>7.992</v>
      </c>
      <c r="D26" s="2">
        <v>7.952</v>
      </c>
      <c r="E26" s="2">
        <v>7.9249999999999998</v>
      </c>
      <c r="F26" s="2">
        <v>7.8150000000000004</v>
      </c>
      <c r="G26" s="2">
        <v>6.9859999999999998</v>
      </c>
      <c r="H26" s="2">
        <v>6.5190000000000001</v>
      </c>
      <c r="I26" s="2">
        <v>5.5469999999999997</v>
      </c>
      <c r="J26" s="2">
        <v>5.827</v>
      </c>
      <c r="K26" s="2">
        <v>5.1669999999999998</v>
      </c>
      <c r="M26" s="1">
        <v>125</v>
      </c>
      <c r="N26" s="2">
        <f>AVERAGE(B122:B126)</f>
        <v>6.6510000000000007</v>
      </c>
      <c r="O26" s="2">
        <f t="shared" ref="O26:W26" si="24">AVERAGE(C122:C126)</f>
        <v>5.1388000000000007</v>
      </c>
      <c r="P26" s="2">
        <f t="shared" si="24"/>
        <v>4.5507999999999997</v>
      </c>
      <c r="Q26" s="2">
        <f t="shared" si="24"/>
        <v>4.7484000000000002</v>
      </c>
      <c r="R26" s="2">
        <f t="shared" si="24"/>
        <v>4.74</v>
      </c>
      <c r="S26" s="2">
        <f t="shared" si="24"/>
        <v>4.5177999999999994</v>
      </c>
      <c r="T26" s="2">
        <f t="shared" si="24"/>
        <v>4.0781999999999998</v>
      </c>
      <c r="U26" s="2">
        <f t="shared" si="24"/>
        <v>3.2850000000000001</v>
      </c>
      <c r="V26" s="2">
        <f t="shared" si="24"/>
        <v>4.0343999999999998</v>
      </c>
      <c r="W26" s="2">
        <f t="shared" si="24"/>
        <v>4.3494000000000002</v>
      </c>
      <c r="Z26" s="1">
        <v>120</v>
      </c>
      <c r="AA26" s="2">
        <v>6.7697999999999992</v>
      </c>
      <c r="AB26" s="2">
        <v>5.2067999999999994</v>
      </c>
      <c r="AC26" s="2">
        <v>4.6111999999999993</v>
      </c>
      <c r="AD26" s="2">
        <v>4.8237999999999994</v>
      </c>
      <c r="AE26" s="2">
        <v>4.6747999999999994</v>
      </c>
      <c r="AF26" s="2">
        <v>4.5452000000000004</v>
      </c>
      <c r="AG26" s="2">
        <v>4.0766000000000009</v>
      </c>
      <c r="AH26" s="2">
        <v>3.3962000000000003</v>
      </c>
      <c r="AI26" s="2">
        <v>4.0728</v>
      </c>
      <c r="AJ26" s="2">
        <v>4.3768000000000002</v>
      </c>
    </row>
    <row r="27" spans="1:36" x14ac:dyDescent="0.25">
      <c r="A27" s="1">
        <v>26</v>
      </c>
      <c r="B27" s="2">
        <v>8.33</v>
      </c>
      <c r="C27" s="2">
        <v>7.9969999999999999</v>
      </c>
      <c r="D27" s="2">
        <v>7.9480000000000004</v>
      </c>
      <c r="E27" s="2">
        <v>7.915</v>
      </c>
      <c r="F27" s="2">
        <v>7.8109999999999999</v>
      </c>
      <c r="G27" s="2">
        <v>6.99</v>
      </c>
      <c r="H27" s="2">
        <v>6.5250000000000004</v>
      </c>
      <c r="I27" s="2">
        <v>5.5430000000000001</v>
      </c>
      <c r="J27" s="2">
        <v>5.8259999999999996</v>
      </c>
      <c r="K27" s="2">
        <v>5.157</v>
      </c>
      <c r="M27" s="1">
        <v>130</v>
      </c>
      <c r="N27" s="2">
        <f>AVERAGE(B127:B131)</f>
        <v>6.3719999999999999</v>
      </c>
      <c r="O27" s="2">
        <f t="shared" ref="O27:W27" si="25">AVERAGE(C127:C131)</f>
        <v>5.0909999999999993</v>
      </c>
      <c r="P27" s="2">
        <f t="shared" si="25"/>
        <v>4.4855999999999998</v>
      </c>
      <c r="Q27" s="2">
        <f t="shared" si="25"/>
        <v>4.7125999999999992</v>
      </c>
      <c r="R27" s="2">
        <f t="shared" si="25"/>
        <v>4.7861999999999991</v>
      </c>
      <c r="S27" s="2">
        <f t="shared" si="25"/>
        <v>4.4854000000000003</v>
      </c>
      <c r="T27" s="2">
        <f t="shared" si="25"/>
        <v>4.0312000000000001</v>
      </c>
      <c r="U27" s="2">
        <f t="shared" si="25"/>
        <v>3.1428000000000003</v>
      </c>
      <c r="V27" s="2">
        <f t="shared" si="25"/>
        <v>4.0009999999999994</v>
      </c>
      <c r="W27" s="2">
        <f t="shared" si="25"/>
        <v>4.2948000000000004</v>
      </c>
      <c r="Z27" s="1">
        <v>125</v>
      </c>
      <c r="AA27" s="2">
        <v>6.6510000000000007</v>
      </c>
      <c r="AB27" s="2">
        <v>5.1388000000000007</v>
      </c>
      <c r="AC27" s="2">
        <v>4.5507999999999997</v>
      </c>
      <c r="AD27" s="2">
        <v>4.7484000000000002</v>
      </c>
      <c r="AE27" s="2">
        <v>4.74</v>
      </c>
      <c r="AF27" s="2">
        <v>4.5177999999999994</v>
      </c>
      <c r="AG27" s="2">
        <v>4.0781999999999998</v>
      </c>
      <c r="AH27" s="2">
        <v>3.2850000000000001</v>
      </c>
      <c r="AI27" s="2">
        <v>4.0343999999999998</v>
      </c>
      <c r="AJ27" s="2">
        <v>4.3494000000000002</v>
      </c>
    </row>
    <row r="28" spans="1:36" x14ac:dyDescent="0.25">
      <c r="A28" s="1">
        <v>27</v>
      </c>
      <c r="B28" s="2">
        <v>8.3350000000000009</v>
      </c>
      <c r="C28" s="2">
        <v>7.9930000000000003</v>
      </c>
      <c r="D28" s="2">
        <v>7.9480000000000004</v>
      </c>
      <c r="E28" s="2">
        <v>7.9240000000000004</v>
      </c>
      <c r="F28" s="2">
        <v>7.8159999999999998</v>
      </c>
      <c r="G28" s="2">
        <v>6.9809999999999999</v>
      </c>
      <c r="H28" s="2">
        <v>6.5229999999999997</v>
      </c>
      <c r="I28" s="2">
        <v>5.5460000000000003</v>
      </c>
      <c r="J28" s="2">
        <v>5.8230000000000004</v>
      </c>
      <c r="K28" s="2">
        <v>5.157</v>
      </c>
      <c r="M28" s="1">
        <v>135</v>
      </c>
      <c r="N28" s="2">
        <f>AVERAGE(B132:B136)</f>
        <v>6.1555999999999997</v>
      </c>
      <c r="O28" s="2">
        <f t="shared" ref="O28:W28" si="26">AVERAGE(C132:C136)</f>
        <v>5.0759999999999996</v>
      </c>
      <c r="P28" s="2">
        <f t="shared" si="26"/>
        <v>4.4359999999999999</v>
      </c>
      <c r="Q28" s="2">
        <f t="shared" si="26"/>
        <v>4.7406000000000006</v>
      </c>
      <c r="R28" s="2">
        <f t="shared" si="26"/>
        <v>4.8061999999999996</v>
      </c>
      <c r="S28" s="2">
        <f t="shared" si="26"/>
        <v>4.4560000000000004</v>
      </c>
      <c r="T28" s="2">
        <f t="shared" si="26"/>
        <v>3.9868000000000001</v>
      </c>
      <c r="U28" s="2">
        <f t="shared" si="26"/>
        <v>3.0759999999999996</v>
      </c>
      <c r="V28" s="2">
        <f t="shared" si="26"/>
        <v>3.9571999999999994</v>
      </c>
      <c r="W28" s="2">
        <f t="shared" si="26"/>
        <v>4.2401999999999997</v>
      </c>
      <c r="Z28" s="1">
        <v>130</v>
      </c>
      <c r="AA28" s="2">
        <v>6.3719999999999999</v>
      </c>
      <c r="AB28" s="2">
        <v>5.0909999999999993</v>
      </c>
      <c r="AC28" s="2">
        <v>4.4855999999999998</v>
      </c>
      <c r="AD28" s="2">
        <v>4.7125999999999992</v>
      </c>
      <c r="AE28" s="2">
        <v>4.7861999999999991</v>
      </c>
      <c r="AF28" s="2">
        <v>4.4854000000000003</v>
      </c>
      <c r="AG28" s="2">
        <v>4.0312000000000001</v>
      </c>
      <c r="AH28" s="2">
        <v>3.1428000000000003</v>
      </c>
      <c r="AI28" s="2">
        <v>4.0009999999999994</v>
      </c>
      <c r="AJ28" s="2">
        <v>4.2948000000000004</v>
      </c>
    </row>
    <row r="29" spans="1:36" x14ac:dyDescent="0.25">
      <c r="A29" s="1">
        <v>28</v>
      </c>
      <c r="B29" s="2">
        <v>8.3330000000000002</v>
      </c>
      <c r="C29" s="2">
        <v>7.9909999999999997</v>
      </c>
      <c r="D29" s="2">
        <v>7.9569999999999999</v>
      </c>
      <c r="E29" s="2">
        <v>7.9219999999999997</v>
      </c>
      <c r="F29" s="2">
        <v>7.8150000000000004</v>
      </c>
      <c r="G29" s="2">
        <v>6.9809999999999999</v>
      </c>
      <c r="H29" s="2">
        <v>6.5229999999999997</v>
      </c>
      <c r="I29" s="2">
        <v>5.5460000000000003</v>
      </c>
      <c r="J29" s="2">
        <v>5.8390000000000004</v>
      </c>
      <c r="K29" s="2">
        <v>5.157</v>
      </c>
      <c r="M29" s="1">
        <v>140</v>
      </c>
      <c r="N29" s="2">
        <f>AVERAGE(B137:B141)</f>
        <v>5.9258000000000006</v>
      </c>
      <c r="O29" s="2"/>
      <c r="P29" s="2">
        <f t="shared" ref="P29:W29" si="27">AVERAGE(D137:D141)</f>
        <v>4.4548000000000005</v>
      </c>
      <c r="Q29" s="2">
        <f t="shared" si="27"/>
        <v>4.6360000000000001</v>
      </c>
      <c r="R29" s="2">
        <f t="shared" si="27"/>
        <v>4.8356000000000003</v>
      </c>
      <c r="S29" s="2">
        <f t="shared" si="27"/>
        <v>4.4380000000000006</v>
      </c>
      <c r="T29" s="2">
        <f t="shared" si="27"/>
        <v>3.9542000000000002</v>
      </c>
      <c r="U29" s="2">
        <f t="shared" si="27"/>
        <v>2.9892000000000003</v>
      </c>
      <c r="V29" s="2">
        <f t="shared" si="27"/>
        <v>3.9275999999999995</v>
      </c>
      <c r="W29" s="2">
        <f t="shared" si="27"/>
        <v>4.2253999999999996</v>
      </c>
      <c r="Z29" s="1">
        <v>135</v>
      </c>
      <c r="AA29" s="2">
        <v>6.1555999999999997</v>
      </c>
      <c r="AB29" s="2">
        <v>5.0759999999999996</v>
      </c>
      <c r="AC29" s="2">
        <v>4.4359999999999999</v>
      </c>
      <c r="AD29" s="2">
        <v>4.7406000000000006</v>
      </c>
      <c r="AE29" s="2">
        <v>4.8061999999999996</v>
      </c>
      <c r="AF29" s="2">
        <v>4.4560000000000004</v>
      </c>
      <c r="AG29" s="2">
        <v>3.9868000000000001</v>
      </c>
      <c r="AH29" s="2">
        <v>3.0759999999999996</v>
      </c>
      <c r="AI29" s="2">
        <v>3.9571999999999994</v>
      </c>
      <c r="AJ29" s="2">
        <v>4.2401999999999997</v>
      </c>
    </row>
    <row r="30" spans="1:36" x14ac:dyDescent="0.25">
      <c r="A30" s="1">
        <v>29</v>
      </c>
      <c r="B30" s="2">
        <v>8.3360000000000003</v>
      </c>
      <c r="C30" s="2">
        <v>7.9889999999999999</v>
      </c>
      <c r="D30" s="2">
        <v>7.9569999999999999</v>
      </c>
      <c r="E30" s="2">
        <v>7.9180000000000001</v>
      </c>
      <c r="F30" s="2">
        <v>7.8310000000000004</v>
      </c>
      <c r="G30" s="2">
        <v>6.9960000000000004</v>
      </c>
      <c r="H30" s="2">
        <v>6.5140000000000002</v>
      </c>
      <c r="I30" s="2">
        <v>5.5469999999999997</v>
      </c>
      <c r="J30" s="2">
        <v>5.8230000000000004</v>
      </c>
      <c r="K30" s="2">
        <v>5.1559999999999997</v>
      </c>
      <c r="M30" s="1">
        <v>145</v>
      </c>
      <c r="N30" s="2">
        <f>AVERAGE(B142:B146)</f>
        <v>5.6916000000000002</v>
      </c>
      <c r="O30" s="2"/>
      <c r="P30" s="2">
        <f t="shared" ref="P30:W30" si="28">AVERAGE(D142:D146)</f>
        <v>4.5130000000000008</v>
      </c>
      <c r="Q30" s="2">
        <f t="shared" si="28"/>
        <v>4.6058000000000003</v>
      </c>
      <c r="R30" s="2">
        <f t="shared" si="28"/>
        <v>4.8987999999999996</v>
      </c>
      <c r="S30" s="2">
        <f t="shared" si="28"/>
        <v>4.4207999999999998</v>
      </c>
      <c r="T30" s="2">
        <f t="shared" si="28"/>
        <v>3.9111999999999996</v>
      </c>
      <c r="U30" s="2">
        <f t="shared" si="28"/>
        <v>2.8159999999999998</v>
      </c>
      <c r="V30" s="2">
        <f t="shared" si="28"/>
        <v>3.8722000000000003</v>
      </c>
      <c r="W30" s="2">
        <f t="shared" si="28"/>
        <v>4.1858000000000004</v>
      </c>
      <c r="Z30" s="1">
        <v>140</v>
      </c>
      <c r="AA30" s="2">
        <v>5.9258000000000006</v>
      </c>
      <c r="AB30" s="2"/>
      <c r="AC30" s="2">
        <v>4.4548000000000005</v>
      </c>
      <c r="AD30" s="2">
        <v>4.6360000000000001</v>
      </c>
      <c r="AE30" s="2">
        <v>4.8356000000000003</v>
      </c>
      <c r="AF30" s="2">
        <v>4.4380000000000006</v>
      </c>
      <c r="AG30" s="2">
        <v>3.9542000000000002</v>
      </c>
      <c r="AH30" s="2">
        <v>2.9892000000000003</v>
      </c>
      <c r="AI30" s="2">
        <v>3.9275999999999995</v>
      </c>
      <c r="AJ30" s="2">
        <v>4.2253999999999996</v>
      </c>
    </row>
    <row r="31" spans="1:36" x14ac:dyDescent="0.25">
      <c r="A31" s="1">
        <v>30</v>
      </c>
      <c r="B31" s="2">
        <v>8.3439999999999994</v>
      </c>
      <c r="C31" s="2">
        <v>7.992</v>
      </c>
      <c r="D31" s="2">
        <v>7.9530000000000003</v>
      </c>
      <c r="E31" s="2">
        <v>7.9119999999999999</v>
      </c>
      <c r="F31" s="2">
        <v>7.8280000000000003</v>
      </c>
      <c r="G31" s="2">
        <v>6.9969999999999999</v>
      </c>
      <c r="H31" s="2">
        <v>6.5170000000000003</v>
      </c>
      <c r="I31" s="2">
        <v>5.532</v>
      </c>
      <c r="J31" s="2">
        <v>5.8239999999999998</v>
      </c>
      <c r="K31" s="2">
        <v>5.1840000000000002</v>
      </c>
      <c r="M31" s="1">
        <v>150</v>
      </c>
      <c r="N31" s="2">
        <f>AVERAGE(B147:B151)</f>
        <v>5.5646000000000004</v>
      </c>
      <c r="O31" s="2"/>
      <c r="P31" s="2">
        <f t="shared" ref="P31:W31" si="29">AVERAGE(D147:D151)</f>
        <v>4.5539999999999994</v>
      </c>
      <c r="Q31" s="2">
        <f t="shared" si="29"/>
        <v>4.5962000000000005</v>
      </c>
      <c r="R31" s="2">
        <f t="shared" si="29"/>
        <v>4.9147999999999996</v>
      </c>
      <c r="S31" s="2">
        <f t="shared" si="29"/>
        <v>4.4168000000000003</v>
      </c>
      <c r="T31" s="2">
        <f t="shared" si="29"/>
        <v>3.8676000000000004</v>
      </c>
      <c r="U31" s="2">
        <f t="shared" si="29"/>
        <v>2.7470000000000003</v>
      </c>
      <c r="V31" s="2">
        <f t="shared" si="29"/>
        <v>3.8038000000000003</v>
      </c>
      <c r="W31" s="2">
        <f t="shared" si="29"/>
        <v>4.1176000000000004</v>
      </c>
      <c r="Z31" s="1">
        <v>145</v>
      </c>
      <c r="AA31" s="2">
        <v>5.6916000000000002</v>
      </c>
      <c r="AB31" s="2"/>
      <c r="AC31" s="2">
        <v>4.5130000000000008</v>
      </c>
      <c r="AD31" s="2">
        <v>4.6058000000000003</v>
      </c>
      <c r="AE31" s="2">
        <v>4.8987999999999996</v>
      </c>
      <c r="AF31" s="2">
        <v>4.4207999999999998</v>
      </c>
      <c r="AG31" s="2">
        <v>3.9111999999999996</v>
      </c>
      <c r="AH31" s="2">
        <v>2.8159999999999998</v>
      </c>
      <c r="AI31" s="2">
        <v>3.8722000000000003</v>
      </c>
      <c r="AJ31" s="2">
        <v>4.1858000000000004</v>
      </c>
    </row>
    <row r="32" spans="1:36" x14ac:dyDescent="0.25">
      <c r="A32" s="1">
        <v>31</v>
      </c>
      <c r="B32" s="2">
        <v>8.3439999999999994</v>
      </c>
      <c r="C32" s="2">
        <v>7.992</v>
      </c>
      <c r="D32" s="2">
        <v>7.95</v>
      </c>
      <c r="E32" s="2">
        <v>7.9080000000000004</v>
      </c>
      <c r="F32" s="2">
        <v>7.8230000000000004</v>
      </c>
      <c r="G32" s="2">
        <v>6.9889999999999999</v>
      </c>
      <c r="H32" s="2">
        <v>6.5209999999999999</v>
      </c>
      <c r="I32" s="2">
        <v>5.5419999999999998</v>
      </c>
      <c r="J32" s="2">
        <v>5.8239999999999998</v>
      </c>
      <c r="K32" s="2">
        <v>5.157</v>
      </c>
      <c r="M32" s="1">
        <v>155</v>
      </c>
      <c r="N32" s="2">
        <f>AVERAGE(B152:B156)</f>
        <v>5.5119999999999996</v>
      </c>
      <c r="O32" s="2"/>
      <c r="P32" s="2">
        <f t="shared" ref="P32:W32" si="30">AVERAGE(D152:D156)</f>
        <v>4.5743999999999998</v>
      </c>
      <c r="Q32" s="2">
        <f t="shared" si="30"/>
        <v>4.5814000000000004</v>
      </c>
      <c r="R32" s="2">
        <f t="shared" si="30"/>
        <v>4.8609999999999998</v>
      </c>
      <c r="S32" s="2">
        <f t="shared" si="30"/>
        <v>4.3962000000000003</v>
      </c>
      <c r="T32" s="2">
        <f t="shared" si="30"/>
        <v>3.8542000000000001</v>
      </c>
      <c r="U32" s="2">
        <f t="shared" si="30"/>
        <v>2.6740000000000004</v>
      </c>
      <c r="V32" s="2">
        <f t="shared" si="30"/>
        <v>3.7554000000000003</v>
      </c>
      <c r="W32" s="2">
        <f t="shared" si="30"/>
        <v>4.0528000000000004</v>
      </c>
      <c r="Z32" s="1">
        <v>150</v>
      </c>
      <c r="AA32" s="2">
        <v>5.5646000000000004</v>
      </c>
      <c r="AB32" s="2"/>
      <c r="AC32" s="2">
        <v>4.5539999999999994</v>
      </c>
      <c r="AD32" s="2">
        <v>4.5962000000000005</v>
      </c>
      <c r="AE32" s="2">
        <v>4.9147999999999996</v>
      </c>
      <c r="AF32" s="2">
        <v>4.4168000000000003</v>
      </c>
      <c r="AG32" s="2">
        <v>3.8676000000000004</v>
      </c>
      <c r="AH32" s="2">
        <v>2.7470000000000003</v>
      </c>
      <c r="AI32" s="2">
        <v>3.8038000000000003</v>
      </c>
      <c r="AJ32" s="2">
        <v>4.1176000000000004</v>
      </c>
    </row>
    <row r="33" spans="1:36" x14ac:dyDescent="0.25">
      <c r="A33" s="1">
        <v>32</v>
      </c>
      <c r="B33" s="2">
        <v>8.3480000000000008</v>
      </c>
      <c r="C33" s="2">
        <v>7.9889999999999999</v>
      </c>
      <c r="D33" s="2">
        <v>7.9290000000000003</v>
      </c>
      <c r="E33" s="2">
        <v>7.91</v>
      </c>
      <c r="F33" s="2">
        <v>7.8310000000000004</v>
      </c>
      <c r="G33" s="2">
        <v>7.0010000000000003</v>
      </c>
      <c r="H33" s="2">
        <v>6.5259999999999998</v>
      </c>
      <c r="I33" s="2">
        <v>5.5410000000000004</v>
      </c>
      <c r="J33" s="2">
        <v>5.8250000000000002</v>
      </c>
      <c r="K33" s="2">
        <v>5.1760000000000002</v>
      </c>
      <c r="M33" s="1">
        <v>160</v>
      </c>
      <c r="N33" s="2">
        <f>AVERAGE(B157:B161)</f>
        <v>5.4104000000000001</v>
      </c>
      <c r="O33" s="2"/>
      <c r="P33" s="2">
        <f t="shared" ref="P33:W33" si="31">AVERAGE(D157:D161)</f>
        <v>4.5730000000000004</v>
      </c>
      <c r="Q33" s="2">
        <f t="shared" si="31"/>
        <v>4.5327999999999991</v>
      </c>
      <c r="R33" s="2">
        <f t="shared" si="31"/>
        <v>4.859</v>
      </c>
      <c r="S33" s="2">
        <f t="shared" si="31"/>
        <v>4.3528000000000002</v>
      </c>
      <c r="T33" s="2">
        <f t="shared" si="31"/>
        <v>3.7990000000000004</v>
      </c>
      <c r="U33" s="2">
        <f t="shared" si="31"/>
        <v>2.5204</v>
      </c>
      <c r="V33" s="2">
        <f t="shared" si="31"/>
        <v>3.7224000000000004</v>
      </c>
      <c r="W33" s="2">
        <f t="shared" si="31"/>
        <v>3.9668000000000001</v>
      </c>
      <c r="Z33" s="1">
        <v>155</v>
      </c>
      <c r="AA33" s="2">
        <v>5.5119999999999996</v>
      </c>
      <c r="AB33" s="2"/>
      <c r="AC33" s="2">
        <v>4.5743999999999998</v>
      </c>
      <c r="AD33" s="2">
        <v>4.5814000000000004</v>
      </c>
      <c r="AE33" s="2">
        <v>4.8609999999999998</v>
      </c>
      <c r="AF33" s="2">
        <v>4.3962000000000003</v>
      </c>
      <c r="AG33" s="2">
        <v>3.8542000000000001</v>
      </c>
      <c r="AH33" s="2">
        <v>2.6740000000000004</v>
      </c>
      <c r="AI33" s="2">
        <v>3.7554000000000003</v>
      </c>
      <c r="AJ33" s="2">
        <v>4.0528000000000004</v>
      </c>
    </row>
    <row r="34" spans="1:36" x14ac:dyDescent="0.25">
      <c r="A34" s="1">
        <v>33</v>
      </c>
      <c r="B34" s="2">
        <v>8.3520000000000003</v>
      </c>
      <c r="C34" s="2">
        <v>7.9889999999999999</v>
      </c>
      <c r="D34" s="2">
        <v>7.8490000000000002</v>
      </c>
      <c r="E34" s="2">
        <v>7.9089999999999998</v>
      </c>
      <c r="F34" s="2">
        <v>7.8339999999999996</v>
      </c>
      <c r="G34" s="2">
        <v>6.9770000000000003</v>
      </c>
      <c r="H34" s="2">
        <v>6.524</v>
      </c>
      <c r="I34" s="2">
        <v>5.5380000000000003</v>
      </c>
      <c r="J34" s="2">
        <v>5.8239999999999998</v>
      </c>
      <c r="K34" s="2">
        <v>5.1559999999999997</v>
      </c>
      <c r="M34" s="1">
        <v>165</v>
      </c>
      <c r="N34" s="2">
        <f>AVERAGE(B162:B166)</f>
        <v>5.2477999999999998</v>
      </c>
      <c r="O34" s="2"/>
      <c r="P34" s="2">
        <f t="shared" ref="P34:W34" si="32">AVERAGE(D162:D166)</f>
        <v>4.5713999999999997</v>
      </c>
      <c r="Q34" s="2">
        <f t="shared" si="32"/>
        <v>4.47</v>
      </c>
      <c r="R34" s="2">
        <f t="shared" si="32"/>
        <v>4.8636000000000008</v>
      </c>
      <c r="S34" s="2">
        <f t="shared" si="32"/>
        <v>4.3098000000000001</v>
      </c>
      <c r="T34" s="2">
        <f t="shared" si="32"/>
        <v>3.8024</v>
      </c>
      <c r="U34" s="2">
        <f t="shared" si="32"/>
        <v>2.2986</v>
      </c>
      <c r="V34" s="2">
        <f t="shared" si="32"/>
        <v>3.6840000000000002</v>
      </c>
      <c r="W34" s="2">
        <f t="shared" si="32"/>
        <v>3.9236000000000004</v>
      </c>
      <c r="Z34" s="1">
        <v>160</v>
      </c>
      <c r="AA34" s="2">
        <v>5.4104000000000001</v>
      </c>
      <c r="AB34" s="2"/>
      <c r="AC34" s="2">
        <v>4.5730000000000004</v>
      </c>
      <c r="AD34" s="2">
        <v>4.5327999999999991</v>
      </c>
      <c r="AE34" s="2">
        <v>4.859</v>
      </c>
      <c r="AF34" s="2">
        <v>4.3528000000000002</v>
      </c>
      <c r="AG34" s="2">
        <v>3.7990000000000004</v>
      </c>
      <c r="AH34" s="2">
        <v>2.5204</v>
      </c>
      <c r="AI34" s="2">
        <v>3.7224000000000004</v>
      </c>
      <c r="AJ34" s="2">
        <v>3.9668000000000001</v>
      </c>
    </row>
    <row r="35" spans="1:36" x14ac:dyDescent="0.25">
      <c r="A35" s="1">
        <v>34</v>
      </c>
      <c r="B35" s="2">
        <v>8.3529999999999998</v>
      </c>
      <c r="C35" s="2">
        <v>7.992</v>
      </c>
      <c r="D35" s="2">
        <v>7.63</v>
      </c>
      <c r="E35" s="2">
        <v>7.9059999999999997</v>
      </c>
      <c r="F35" s="2">
        <v>7.8170000000000002</v>
      </c>
      <c r="G35" s="2">
        <v>6.9770000000000003</v>
      </c>
      <c r="H35" s="2">
        <v>6.5250000000000004</v>
      </c>
      <c r="I35" s="2">
        <v>5.5339999999999998</v>
      </c>
      <c r="J35" s="2">
        <v>5.8289999999999997</v>
      </c>
      <c r="K35" s="2">
        <v>5.157</v>
      </c>
      <c r="M35" s="1">
        <v>170</v>
      </c>
      <c r="N35" s="2">
        <f>AVERAGE(B167:B171)</f>
        <v>5.1493999999999991</v>
      </c>
      <c r="O35" s="2"/>
      <c r="P35" s="2">
        <f t="shared" ref="P35:W35" si="33">AVERAGE(D167:D171)</f>
        <v>4.5724</v>
      </c>
      <c r="Q35" s="2">
        <f t="shared" si="33"/>
        <v>4.4272</v>
      </c>
      <c r="R35" s="2">
        <f t="shared" si="33"/>
        <v>4.8952000000000009</v>
      </c>
      <c r="S35" s="2">
        <f t="shared" si="33"/>
        <v>4.2598000000000003</v>
      </c>
      <c r="T35" s="2">
        <f t="shared" si="33"/>
        <v>3.7992000000000004</v>
      </c>
      <c r="U35" s="2">
        <f t="shared" si="33"/>
        <v>1.9956</v>
      </c>
      <c r="V35" s="2">
        <f t="shared" si="33"/>
        <v>3.6591999999999998</v>
      </c>
      <c r="W35" s="2">
        <f t="shared" si="33"/>
        <v>3.8451999999999997</v>
      </c>
      <c r="Z35" s="1">
        <v>165</v>
      </c>
      <c r="AA35" s="2">
        <v>5.2477999999999998</v>
      </c>
      <c r="AB35" s="2"/>
      <c r="AC35" s="2">
        <v>4.5713999999999997</v>
      </c>
      <c r="AD35" s="2">
        <v>4.47</v>
      </c>
      <c r="AE35" s="2">
        <v>4.8636000000000008</v>
      </c>
      <c r="AF35" s="2">
        <v>4.3098000000000001</v>
      </c>
      <c r="AG35" s="2">
        <v>3.8024</v>
      </c>
      <c r="AH35" s="2">
        <v>2.2986</v>
      </c>
      <c r="AI35" s="2">
        <v>3.6840000000000002</v>
      </c>
      <c r="AJ35" s="2">
        <v>3.9236000000000004</v>
      </c>
    </row>
    <row r="36" spans="1:36" x14ac:dyDescent="0.25">
      <c r="A36" s="1">
        <v>35</v>
      </c>
      <c r="B36" s="2">
        <v>8.3580000000000005</v>
      </c>
      <c r="C36" s="2">
        <v>7.9889999999999999</v>
      </c>
      <c r="D36" s="2">
        <v>7.9039999999999999</v>
      </c>
      <c r="E36" s="2">
        <v>7.9050000000000002</v>
      </c>
      <c r="F36" s="2">
        <v>7.8230000000000004</v>
      </c>
      <c r="G36" s="2">
        <v>6.9749999999999996</v>
      </c>
      <c r="H36" s="2">
        <v>6.524</v>
      </c>
      <c r="I36" s="2">
        <v>5.5439999999999996</v>
      </c>
      <c r="J36" s="2">
        <v>5.8259999999999996</v>
      </c>
      <c r="K36" s="2">
        <v>5.1589999999999998</v>
      </c>
      <c r="M36" s="1">
        <v>175</v>
      </c>
      <c r="N36" s="2">
        <f>AVERAGE(B172:B176)</f>
        <v>5.0644</v>
      </c>
      <c r="O36" s="2"/>
      <c r="P36" s="2">
        <f t="shared" ref="P36:W36" si="34">AVERAGE(D172:D176)</f>
        <v>4.5713999999999997</v>
      </c>
      <c r="Q36" s="2">
        <f t="shared" si="34"/>
        <v>4.4114000000000004</v>
      </c>
      <c r="R36" s="2">
        <f t="shared" si="34"/>
        <v>4.9261999999999997</v>
      </c>
      <c r="S36" s="2">
        <f t="shared" si="34"/>
        <v>4.2406000000000006</v>
      </c>
      <c r="T36" s="2">
        <f t="shared" si="34"/>
        <v>3.7906</v>
      </c>
      <c r="U36" s="2">
        <f t="shared" si="34"/>
        <v>1.8546</v>
      </c>
      <c r="V36" s="2">
        <f t="shared" si="34"/>
        <v>3.6548000000000003</v>
      </c>
      <c r="W36" s="2">
        <f t="shared" si="34"/>
        <v>3.8180000000000001</v>
      </c>
      <c r="Z36" s="1">
        <v>170</v>
      </c>
      <c r="AA36" s="2">
        <v>5.1493999999999991</v>
      </c>
      <c r="AB36" s="2"/>
      <c r="AC36" s="2">
        <v>4.5724</v>
      </c>
      <c r="AD36" s="2">
        <v>4.4272</v>
      </c>
      <c r="AE36" s="2">
        <v>4.8952000000000009</v>
      </c>
      <c r="AF36" s="2">
        <v>4.2598000000000003</v>
      </c>
      <c r="AG36" s="2">
        <v>3.7992000000000004</v>
      </c>
      <c r="AH36" s="2">
        <v>1.9956</v>
      </c>
      <c r="AI36" s="2">
        <v>3.6591999999999998</v>
      </c>
      <c r="AJ36" s="2">
        <v>3.8451999999999997</v>
      </c>
    </row>
    <row r="37" spans="1:36" x14ac:dyDescent="0.25">
      <c r="A37" s="1">
        <v>36</v>
      </c>
      <c r="B37" s="2">
        <v>8.3469999999999995</v>
      </c>
      <c r="C37" s="2">
        <v>7.9930000000000003</v>
      </c>
      <c r="D37" s="2">
        <v>6.9809999999999999</v>
      </c>
      <c r="E37" s="2">
        <v>7.9050000000000002</v>
      </c>
      <c r="F37" s="2">
        <v>7.8179999999999996</v>
      </c>
      <c r="G37" s="2">
        <v>7.0069999999999997</v>
      </c>
      <c r="H37" s="2">
        <v>6.51</v>
      </c>
      <c r="I37" s="2">
        <v>5.5359999999999996</v>
      </c>
      <c r="J37" s="2">
        <v>5.8380000000000001</v>
      </c>
      <c r="K37" s="2">
        <v>5.157</v>
      </c>
      <c r="M37" s="1">
        <v>180</v>
      </c>
      <c r="N37" s="2">
        <f>AVERAGE(B177:B181)</f>
        <v>4.9986000000000006</v>
      </c>
      <c r="O37" s="2"/>
      <c r="P37" s="2">
        <f t="shared" ref="P37:W37" si="35">AVERAGE(D177:D181)</f>
        <v>4.5797999999999996</v>
      </c>
      <c r="Q37" s="2">
        <f t="shared" si="35"/>
        <v>4.4043999999999999</v>
      </c>
      <c r="R37" s="2">
        <f t="shared" si="35"/>
        <v>4.9277999999999995</v>
      </c>
      <c r="S37" s="2">
        <f t="shared" si="35"/>
        <v>4.2154000000000007</v>
      </c>
      <c r="T37" s="2">
        <f t="shared" si="35"/>
        <v>3.7748000000000004</v>
      </c>
      <c r="U37" s="2">
        <f t="shared" si="35"/>
        <v>1.8088000000000002</v>
      </c>
      <c r="V37" s="2">
        <f t="shared" si="35"/>
        <v>3.6084000000000005</v>
      </c>
      <c r="W37" s="2">
        <f t="shared" si="35"/>
        <v>3.7329999999999997</v>
      </c>
      <c r="Z37" s="1">
        <v>175</v>
      </c>
      <c r="AA37" s="2">
        <v>5.0644</v>
      </c>
      <c r="AB37" s="2"/>
      <c r="AC37" s="2">
        <v>4.5713999999999997</v>
      </c>
      <c r="AD37" s="2">
        <v>4.4114000000000004</v>
      </c>
      <c r="AE37" s="2">
        <v>4.9261999999999997</v>
      </c>
      <c r="AF37" s="2">
        <v>4.2406000000000006</v>
      </c>
      <c r="AG37" s="2">
        <v>3.7906</v>
      </c>
      <c r="AH37" s="2">
        <v>1.8546</v>
      </c>
      <c r="AI37" s="2">
        <v>3.6548000000000003</v>
      </c>
      <c r="AJ37" s="2">
        <v>3.8180000000000001</v>
      </c>
    </row>
    <row r="38" spans="1:36" x14ac:dyDescent="0.25">
      <c r="A38" s="1">
        <v>37</v>
      </c>
      <c r="B38" s="2">
        <v>8.3309999999999995</v>
      </c>
      <c r="C38" s="2">
        <v>7.992</v>
      </c>
      <c r="D38" s="2">
        <v>6.8310000000000004</v>
      </c>
      <c r="E38" s="2">
        <v>7.9059999999999997</v>
      </c>
      <c r="F38" s="2">
        <v>7.82</v>
      </c>
      <c r="G38" s="2">
        <v>6.9829999999999997</v>
      </c>
      <c r="H38" s="2">
        <v>6.4649999999999999</v>
      </c>
      <c r="I38" s="2">
        <v>5.5330000000000004</v>
      </c>
      <c r="J38" s="2">
        <v>5.8280000000000003</v>
      </c>
      <c r="K38" s="2">
        <v>5.1559999999999997</v>
      </c>
      <c r="M38" s="1">
        <v>185</v>
      </c>
      <c r="N38" s="2">
        <f>AVERAGE(B182:B186)</f>
        <v>4.9021999999999997</v>
      </c>
      <c r="O38" s="2"/>
      <c r="P38" s="2">
        <f t="shared" ref="P38:W38" si="36">AVERAGE(D182:D186)</f>
        <v>4.5994000000000002</v>
      </c>
      <c r="Q38" s="2">
        <f t="shared" si="36"/>
        <v>4.3996000000000004</v>
      </c>
      <c r="R38" s="2">
        <f t="shared" si="36"/>
        <v>4.9346000000000005</v>
      </c>
      <c r="S38" s="2">
        <f t="shared" si="36"/>
        <v>4.1660000000000004</v>
      </c>
      <c r="T38" s="2">
        <f t="shared" si="36"/>
        <v>3.7060000000000004</v>
      </c>
      <c r="U38" s="2">
        <f t="shared" si="36"/>
        <v>1.796</v>
      </c>
      <c r="V38" s="2">
        <f t="shared" si="36"/>
        <v>3.5542000000000002</v>
      </c>
      <c r="W38" s="2">
        <f t="shared" si="36"/>
        <v>3.6930000000000001</v>
      </c>
      <c r="Z38" s="1">
        <v>180</v>
      </c>
      <c r="AA38" s="2">
        <v>4.9986000000000006</v>
      </c>
      <c r="AB38" s="2"/>
      <c r="AC38" s="2">
        <v>4.5797999999999996</v>
      </c>
      <c r="AD38" s="2">
        <v>4.4043999999999999</v>
      </c>
      <c r="AE38" s="2">
        <v>4.9277999999999995</v>
      </c>
      <c r="AF38" s="2">
        <v>4.2154000000000007</v>
      </c>
      <c r="AG38" s="2">
        <v>3.7748000000000004</v>
      </c>
      <c r="AH38" s="2">
        <v>1.8088000000000002</v>
      </c>
      <c r="AI38" s="2">
        <v>3.6084000000000005</v>
      </c>
      <c r="AJ38" s="2">
        <v>3.7329999999999997</v>
      </c>
    </row>
    <row r="39" spans="1:36" x14ac:dyDescent="0.25">
      <c r="A39" s="1">
        <v>38</v>
      </c>
      <c r="B39" s="2">
        <v>8.3390000000000004</v>
      </c>
      <c r="C39" s="2">
        <v>7.9960000000000004</v>
      </c>
      <c r="D39" s="2">
        <v>6.6529999999999996</v>
      </c>
      <c r="E39" s="2">
        <v>7.9050000000000002</v>
      </c>
      <c r="F39" s="2">
        <v>7.82</v>
      </c>
      <c r="G39" s="2">
        <v>6.99</v>
      </c>
      <c r="H39" s="2">
        <v>6.524</v>
      </c>
      <c r="I39" s="2">
        <v>5.5439999999999996</v>
      </c>
      <c r="J39" s="2">
        <v>5.8330000000000002</v>
      </c>
      <c r="K39" s="2">
        <v>5.1559999999999997</v>
      </c>
      <c r="M39" s="1">
        <v>190</v>
      </c>
      <c r="N39" s="2">
        <f>AVERAGE(B187:B191)</f>
        <v>4.8952</v>
      </c>
      <c r="O39" s="2"/>
      <c r="P39" s="2">
        <f t="shared" ref="P39:W39" si="37">AVERAGE(D187:D191)</f>
        <v>4.6164000000000005</v>
      </c>
      <c r="Q39" s="2">
        <f t="shared" si="37"/>
        <v>4.3958000000000004</v>
      </c>
      <c r="R39" s="2">
        <f t="shared" si="37"/>
        <v>4.9434000000000005</v>
      </c>
      <c r="S39" s="2">
        <f t="shared" si="37"/>
        <v>4.1315999999999997</v>
      </c>
      <c r="T39" s="2">
        <f t="shared" si="37"/>
        <v>3.6632000000000007</v>
      </c>
      <c r="U39" s="2">
        <f t="shared" si="37"/>
        <v>1.7887999999999997</v>
      </c>
      <c r="V39" s="2">
        <f t="shared" si="37"/>
        <v>3.4938000000000002</v>
      </c>
      <c r="W39" s="2">
        <f t="shared" si="37"/>
        <v>3.6712000000000002</v>
      </c>
      <c r="Z39" s="1">
        <v>185</v>
      </c>
      <c r="AA39" s="2">
        <v>4.9021999999999997</v>
      </c>
      <c r="AB39" s="2"/>
      <c r="AC39" s="2">
        <v>4.5994000000000002</v>
      </c>
      <c r="AD39" s="2">
        <v>4.3996000000000004</v>
      </c>
      <c r="AE39" s="2">
        <v>4.9346000000000005</v>
      </c>
      <c r="AF39" s="2">
        <v>4.1660000000000004</v>
      </c>
      <c r="AG39" s="2">
        <v>3.7060000000000004</v>
      </c>
      <c r="AH39" s="2">
        <v>1.796</v>
      </c>
      <c r="AI39" s="2">
        <v>3.5542000000000002</v>
      </c>
      <c r="AJ39" s="2">
        <v>3.6930000000000001</v>
      </c>
    </row>
    <row r="40" spans="1:36" x14ac:dyDescent="0.25">
      <c r="A40" s="1">
        <v>39</v>
      </c>
      <c r="B40" s="2">
        <v>8.34</v>
      </c>
      <c r="C40" s="2">
        <v>7.9889999999999999</v>
      </c>
      <c r="D40" s="2">
        <v>6.7089999999999996</v>
      </c>
      <c r="E40" s="2">
        <v>7.9029999999999996</v>
      </c>
      <c r="F40" s="2">
        <v>7.8250000000000002</v>
      </c>
      <c r="G40" s="2">
        <v>6.9779999999999998</v>
      </c>
      <c r="H40" s="2">
        <v>6.5220000000000002</v>
      </c>
      <c r="I40" s="2">
        <v>5.5410000000000004</v>
      </c>
      <c r="J40" s="2">
        <v>5.8250000000000002</v>
      </c>
      <c r="K40" s="2">
        <v>5.1559999999999997</v>
      </c>
      <c r="M40" s="1">
        <v>195</v>
      </c>
      <c r="N40" s="2">
        <f>AVERAGE(B192:B196)</f>
        <v>4.8327999999999998</v>
      </c>
      <c r="O40" s="2"/>
      <c r="P40" s="2">
        <f t="shared" ref="P40:W40" si="38">AVERAGE(D192:D196)</f>
        <v>4.620400000000001</v>
      </c>
      <c r="Q40" s="2">
        <f t="shared" si="38"/>
        <v>4.3944000000000001</v>
      </c>
      <c r="R40" s="2">
        <f t="shared" si="38"/>
        <v>4.8477999999999994</v>
      </c>
      <c r="S40" s="2">
        <f t="shared" si="38"/>
        <v>4.0640000000000001</v>
      </c>
      <c r="T40" s="2">
        <f t="shared" si="38"/>
        <v>3.6111999999999993</v>
      </c>
      <c r="U40" s="2">
        <f t="shared" si="38"/>
        <v>1.7856000000000001</v>
      </c>
      <c r="V40" s="2">
        <f t="shared" si="38"/>
        <v>3.4048000000000003</v>
      </c>
      <c r="W40" s="2">
        <f t="shared" si="38"/>
        <v>3.6002000000000001</v>
      </c>
      <c r="Z40" s="1">
        <v>190</v>
      </c>
      <c r="AA40" s="2">
        <v>4.8952</v>
      </c>
      <c r="AB40" s="2"/>
      <c r="AC40" s="2">
        <v>4.6164000000000005</v>
      </c>
      <c r="AD40" s="2">
        <v>4.3958000000000004</v>
      </c>
      <c r="AE40" s="2">
        <v>4.9434000000000005</v>
      </c>
      <c r="AF40" s="2">
        <v>4.1315999999999997</v>
      </c>
      <c r="AG40" s="2">
        <v>3.6632000000000007</v>
      </c>
      <c r="AH40" s="2">
        <v>1.7887999999999997</v>
      </c>
      <c r="AI40" s="2">
        <v>3.4938000000000002</v>
      </c>
      <c r="AJ40" s="2">
        <v>3.6712000000000002</v>
      </c>
    </row>
    <row r="41" spans="1:36" x14ac:dyDescent="0.25">
      <c r="A41" s="1">
        <v>40</v>
      </c>
      <c r="B41" s="2">
        <v>8.327</v>
      </c>
      <c r="C41" s="2">
        <v>7.9909999999999997</v>
      </c>
      <c r="D41" s="2">
        <v>7.0069999999999997</v>
      </c>
      <c r="E41" s="2">
        <v>7.9</v>
      </c>
      <c r="F41" s="2">
        <v>7.8179999999999996</v>
      </c>
      <c r="G41" s="2">
        <v>6.9969999999999999</v>
      </c>
      <c r="H41" s="2">
        <v>6.5039999999999996</v>
      </c>
      <c r="I41" s="2">
        <v>5.5259999999999998</v>
      </c>
      <c r="J41" s="2">
        <v>5.827</v>
      </c>
      <c r="K41" s="2">
        <v>5.1559999999999997</v>
      </c>
      <c r="M41" s="1">
        <v>200</v>
      </c>
      <c r="N41" s="2">
        <f>AVERAGE(B197:B201)</f>
        <v>4.7506000000000004</v>
      </c>
      <c r="O41" s="2"/>
      <c r="P41" s="2">
        <f t="shared" ref="P41:W41" si="39">AVERAGE(D197:D201)</f>
        <v>4.5942000000000007</v>
      </c>
      <c r="Q41" s="2">
        <f t="shared" si="39"/>
        <v>4.3875999999999991</v>
      </c>
      <c r="R41" s="2">
        <f t="shared" si="39"/>
        <v>4.8285999999999998</v>
      </c>
      <c r="S41" s="2">
        <f t="shared" si="39"/>
        <v>4.0045999999999999</v>
      </c>
      <c r="T41" s="2">
        <f t="shared" si="39"/>
        <v>3.5265999999999997</v>
      </c>
      <c r="U41" s="2">
        <f t="shared" si="39"/>
        <v>1.7798000000000003</v>
      </c>
      <c r="V41" s="2">
        <f t="shared" si="39"/>
        <v>3.3357999999999999</v>
      </c>
      <c r="W41" s="2">
        <f t="shared" si="39"/>
        <v>3.5522</v>
      </c>
      <c r="Z41" s="1">
        <v>195</v>
      </c>
      <c r="AA41" s="2">
        <v>4.8327999999999998</v>
      </c>
      <c r="AB41" s="2"/>
      <c r="AC41" s="2">
        <v>4.620400000000001</v>
      </c>
      <c r="AD41" s="2">
        <v>4.3944000000000001</v>
      </c>
      <c r="AE41" s="2">
        <v>4.8477999999999994</v>
      </c>
      <c r="AF41" s="2">
        <v>4.0640000000000001</v>
      </c>
      <c r="AG41" s="2">
        <v>3.6111999999999993</v>
      </c>
      <c r="AH41" s="2">
        <v>1.7856000000000001</v>
      </c>
      <c r="AI41" s="2">
        <v>3.4048000000000003</v>
      </c>
      <c r="AJ41" s="2">
        <v>3.6002000000000001</v>
      </c>
    </row>
    <row r="42" spans="1:36" x14ac:dyDescent="0.25">
      <c r="A42" s="1">
        <v>41</v>
      </c>
      <c r="B42" s="2">
        <v>8.3279999999999994</v>
      </c>
      <c r="C42" s="2">
        <v>7.9930000000000003</v>
      </c>
      <c r="D42" s="2">
        <v>6.117</v>
      </c>
      <c r="E42" s="2">
        <v>7.8979999999999997</v>
      </c>
      <c r="F42" s="2">
        <v>7.819</v>
      </c>
      <c r="G42" s="2">
        <v>6.9820000000000002</v>
      </c>
      <c r="H42" s="2">
        <v>6.4809999999999999</v>
      </c>
      <c r="I42" s="2">
        <v>5.5289999999999999</v>
      </c>
      <c r="J42" s="2">
        <v>5.8209999999999997</v>
      </c>
      <c r="K42" s="2">
        <v>5.1660000000000004</v>
      </c>
      <c r="M42" s="1">
        <v>205</v>
      </c>
      <c r="N42" s="2">
        <f>AVERAGE(B202:B206)</f>
        <v>4.7409999999999997</v>
      </c>
      <c r="O42" s="2"/>
      <c r="P42" s="2">
        <f t="shared" ref="P42:W42" si="40">AVERAGE(D202:D206)</f>
        <v>4.6077999999999992</v>
      </c>
      <c r="Q42" s="2">
        <f t="shared" si="40"/>
        <v>4.3861999999999997</v>
      </c>
      <c r="R42" s="2">
        <f t="shared" si="40"/>
        <v>4.7771999999999997</v>
      </c>
      <c r="S42" s="2">
        <f t="shared" si="40"/>
        <v>3.9816000000000003</v>
      </c>
      <c r="T42" s="2">
        <f t="shared" si="40"/>
        <v>3.4390000000000001</v>
      </c>
      <c r="U42" s="2">
        <f t="shared" si="40"/>
        <v>1.7657500000000002</v>
      </c>
      <c r="V42" s="2">
        <f t="shared" si="40"/>
        <v>3.2950000000000004</v>
      </c>
      <c r="W42" s="2">
        <f t="shared" si="40"/>
        <v>3.4834000000000005</v>
      </c>
      <c r="Z42" s="1">
        <v>200</v>
      </c>
      <c r="AA42" s="2">
        <v>4.7506000000000004</v>
      </c>
      <c r="AB42" s="2"/>
      <c r="AC42" s="2">
        <v>4.5942000000000007</v>
      </c>
      <c r="AD42" s="2">
        <v>4.3875999999999991</v>
      </c>
      <c r="AE42" s="2">
        <v>4.8285999999999998</v>
      </c>
      <c r="AF42" s="2">
        <v>4.0045999999999999</v>
      </c>
      <c r="AG42" s="2">
        <v>3.5265999999999997</v>
      </c>
      <c r="AH42" s="2">
        <v>1.7798000000000003</v>
      </c>
      <c r="AI42" s="2">
        <v>3.3357999999999999</v>
      </c>
      <c r="AJ42" s="2">
        <v>3.5522</v>
      </c>
    </row>
    <row r="43" spans="1:36" x14ac:dyDescent="0.25">
      <c r="A43" s="1">
        <v>42</v>
      </c>
      <c r="B43" s="2">
        <v>8.3309999999999995</v>
      </c>
      <c r="C43" s="2">
        <v>7.9960000000000004</v>
      </c>
      <c r="D43" s="2">
        <v>6.117</v>
      </c>
      <c r="E43" s="2">
        <v>7.907</v>
      </c>
      <c r="F43" s="2">
        <v>7.827</v>
      </c>
      <c r="G43" s="2">
        <v>6.984</v>
      </c>
      <c r="H43" s="2">
        <v>6.0460000000000003</v>
      </c>
      <c r="I43" s="2">
        <v>5.5330000000000004</v>
      </c>
      <c r="J43" s="2">
        <v>5.8220000000000001</v>
      </c>
      <c r="K43" s="2">
        <v>5.16</v>
      </c>
      <c r="M43" s="1">
        <v>210</v>
      </c>
      <c r="N43" s="2">
        <f>AVERAGE(B207:B211)</f>
        <v>4.6701999999999995</v>
      </c>
      <c r="O43" s="2"/>
      <c r="P43" s="2">
        <f t="shared" ref="P43:W43" si="41">AVERAGE(D207:D211)</f>
        <v>4.681</v>
      </c>
      <c r="Q43" s="2">
        <f t="shared" si="41"/>
        <v>4.3864999999999998</v>
      </c>
      <c r="R43" s="2">
        <f t="shared" si="41"/>
        <v>4.7288000000000006</v>
      </c>
      <c r="S43" s="2">
        <f t="shared" si="41"/>
        <v>3.9782000000000002</v>
      </c>
      <c r="T43" s="2">
        <f t="shared" si="41"/>
        <v>3.3090000000000002</v>
      </c>
      <c r="U43" s="2"/>
      <c r="V43" s="2">
        <f t="shared" si="41"/>
        <v>3.2644000000000006</v>
      </c>
      <c r="W43" s="2">
        <f t="shared" si="41"/>
        <v>3.3473999999999995</v>
      </c>
      <c r="Z43" s="1">
        <v>205</v>
      </c>
      <c r="AA43" s="2">
        <v>4.7409999999999997</v>
      </c>
      <c r="AB43" s="2"/>
      <c r="AC43" s="2">
        <v>4.6077999999999992</v>
      </c>
      <c r="AD43" s="2">
        <v>4.3861999999999997</v>
      </c>
      <c r="AE43" s="2">
        <v>4.7771999999999997</v>
      </c>
      <c r="AF43" s="2">
        <v>3.9816000000000003</v>
      </c>
      <c r="AG43" s="2">
        <v>3.4390000000000001</v>
      </c>
      <c r="AH43" s="2">
        <v>1.7657500000000002</v>
      </c>
      <c r="AI43" s="2">
        <v>3.2950000000000004</v>
      </c>
      <c r="AJ43" s="2">
        <v>3.4834000000000005</v>
      </c>
    </row>
    <row r="44" spans="1:36" x14ac:dyDescent="0.25">
      <c r="A44" s="1">
        <v>43</v>
      </c>
      <c r="B44" s="2">
        <v>8.3249999999999993</v>
      </c>
      <c r="C44" s="2">
        <v>7.9930000000000003</v>
      </c>
      <c r="D44" s="2">
        <v>6.63</v>
      </c>
      <c r="E44" s="2">
        <v>7.9039999999999999</v>
      </c>
      <c r="F44" s="2">
        <v>7.8360000000000003</v>
      </c>
      <c r="G44" s="2">
        <v>6.9870000000000001</v>
      </c>
      <c r="H44" s="2">
        <v>6.0309999999999997</v>
      </c>
      <c r="I44" s="2">
        <v>5.5289999999999999</v>
      </c>
      <c r="J44" s="2">
        <v>5.8239999999999998</v>
      </c>
      <c r="K44" s="2">
        <v>5.1619999999999999</v>
      </c>
      <c r="M44" s="1">
        <v>215</v>
      </c>
      <c r="N44" s="2">
        <f>AVERAGE(B212:B216)</f>
        <v>4.5489999999999995</v>
      </c>
      <c r="O44" s="2"/>
      <c r="P44" s="2">
        <f t="shared" ref="P44:W44" si="42">AVERAGE(D212:D216)</f>
        <v>4.670399999999999</v>
      </c>
      <c r="Q44" s="2"/>
      <c r="R44" s="2">
        <f t="shared" si="42"/>
        <v>4.6741999999999999</v>
      </c>
      <c r="S44" s="2">
        <f t="shared" si="42"/>
        <v>3.9527999999999999</v>
      </c>
      <c r="T44" s="2">
        <f t="shared" si="42"/>
        <v>3.1762000000000006</v>
      </c>
      <c r="U44" s="2"/>
      <c r="V44" s="2">
        <f t="shared" si="42"/>
        <v>3.1925999999999997</v>
      </c>
      <c r="W44" s="2">
        <f t="shared" si="42"/>
        <v>3.2594000000000003</v>
      </c>
      <c r="Z44" s="1">
        <v>210</v>
      </c>
      <c r="AA44" s="2">
        <v>4.6701999999999995</v>
      </c>
      <c r="AB44" s="2"/>
      <c r="AC44" s="2">
        <v>4.681</v>
      </c>
      <c r="AD44" s="2">
        <v>4.3864999999999998</v>
      </c>
      <c r="AE44" s="2">
        <v>4.7288000000000006</v>
      </c>
      <c r="AF44" s="2">
        <v>3.9782000000000002</v>
      </c>
      <c r="AG44" s="2">
        <v>3.3090000000000002</v>
      </c>
      <c r="AH44" s="2"/>
      <c r="AI44" s="2">
        <v>3.2644000000000006</v>
      </c>
      <c r="AJ44" s="2">
        <v>3.3473999999999995</v>
      </c>
    </row>
    <row r="45" spans="1:36" x14ac:dyDescent="0.25">
      <c r="A45" s="1">
        <v>44</v>
      </c>
      <c r="B45" s="2">
        <v>8.3230000000000004</v>
      </c>
      <c r="C45" s="2">
        <v>7.9930000000000003</v>
      </c>
      <c r="D45" s="2">
        <v>6.0830000000000002</v>
      </c>
      <c r="E45" s="2">
        <v>7.8860000000000001</v>
      </c>
      <c r="F45" s="2">
        <v>7.8419999999999996</v>
      </c>
      <c r="G45" s="2">
        <v>6.9939999999999998</v>
      </c>
      <c r="H45" s="2">
        <v>5.89</v>
      </c>
      <c r="I45" s="2">
        <v>5.5259999999999998</v>
      </c>
      <c r="J45" s="2">
        <v>5.8239999999999998</v>
      </c>
      <c r="K45" s="2">
        <v>5.1609999999999996</v>
      </c>
      <c r="M45" s="1">
        <v>220</v>
      </c>
      <c r="N45" s="2">
        <f>AVERAGE(B217:B221)</f>
        <v>4.5158000000000005</v>
      </c>
      <c r="O45" s="2"/>
      <c r="P45" s="2">
        <f t="shared" ref="P45:W45" si="43">AVERAGE(D217:D221)</f>
        <v>4.3906000000000001</v>
      </c>
      <c r="Q45" s="2"/>
      <c r="R45" s="2">
        <f t="shared" si="43"/>
        <v>4.6435999999999993</v>
      </c>
      <c r="S45" s="2">
        <f t="shared" si="43"/>
        <v>3.8909999999999996</v>
      </c>
      <c r="T45" s="2">
        <f t="shared" si="43"/>
        <v>3.0844</v>
      </c>
      <c r="U45" s="2"/>
      <c r="V45" s="2">
        <f t="shared" si="43"/>
        <v>3.0796000000000001</v>
      </c>
      <c r="W45" s="2">
        <f t="shared" si="43"/>
        <v>3.2048000000000001</v>
      </c>
      <c r="Z45" s="1">
        <v>215</v>
      </c>
      <c r="AA45" s="2">
        <v>4.5489999999999995</v>
      </c>
      <c r="AB45" s="2"/>
      <c r="AC45" s="2">
        <v>4.670399999999999</v>
      </c>
      <c r="AD45" s="2"/>
      <c r="AE45" s="2">
        <v>4.6741999999999999</v>
      </c>
      <c r="AF45" s="2">
        <v>3.9527999999999999</v>
      </c>
      <c r="AG45" s="2">
        <v>3.1762000000000006</v>
      </c>
      <c r="AH45" s="2"/>
      <c r="AI45" s="2">
        <v>3.1925999999999997</v>
      </c>
      <c r="AJ45" s="2">
        <v>3.2594000000000003</v>
      </c>
    </row>
    <row r="46" spans="1:36" x14ac:dyDescent="0.25">
      <c r="A46" s="1">
        <v>45</v>
      </c>
      <c r="B46" s="2">
        <v>8.3230000000000004</v>
      </c>
      <c r="C46" s="2">
        <v>7.992</v>
      </c>
      <c r="D46" s="2">
        <v>6.1779999999999999</v>
      </c>
      <c r="E46" s="2">
        <v>7.8470000000000004</v>
      </c>
      <c r="F46" s="2">
        <v>7.8360000000000003</v>
      </c>
      <c r="G46" s="2">
        <v>6.9770000000000003</v>
      </c>
      <c r="H46" s="2">
        <v>5.72</v>
      </c>
      <c r="I46" s="2">
        <v>5.5259999999999998</v>
      </c>
      <c r="J46" s="2">
        <v>5.8310000000000004</v>
      </c>
      <c r="K46" s="2">
        <v>5.1619999999999999</v>
      </c>
      <c r="M46" s="1">
        <v>225</v>
      </c>
      <c r="N46" s="2">
        <f>AVERAGE(B222:B226)</f>
        <v>4.4990000000000006</v>
      </c>
      <c r="O46" s="2"/>
      <c r="P46" s="2">
        <f t="shared" ref="P46:W46" si="44">AVERAGE(D222:D226)</f>
        <v>4.1664999999999992</v>
      </c>
      <c r="Q46" s="2"/>
      <c r="R46" s="2">
        <f t="shared" si="44"/>
        <v>4.617</v>
      </c>
      <c r="S46" s="2">
        <f t="shared" si="44"/>
        <v>3.7969999999999997</v>
      </c>
      <c r="T46" s="2">
        <f t="shared" si="44"/>
        <v>2.8967999999999998</v>
      </c>
      <c r="U46" s="2"/>
      <c r="V46" s="2">
        <f t="shared" si="44"/>
        <v>2.9624000000000001</v>
      </c>
      <c r="W46" s="2">
        <f t="shared" si="44"/>
        <v>3.1310000000000002</v>
      </c>
      <c r="Z46" s="1">
        <v>220</v>
      </c>
      <c r="AA46" s="2">
        <v>4.5158000000000005</v>
      </c>
      <c r="AB46" s="2"/>
      <c r="AC46" s="2">
        <v>4.3906000000000001</v>
      </c>
      <c r="AD46" s="2"/>
      <c r="AE46" s="2">
        <v>4.6435999999999993</v>
      </c>
      <c r="AF46" s="2">
        <v>3.8909999999999996</v>
      </c>
      <c r="AG46" s="2">
        <v>3.0844</v>
      </c>
      <c r="AH46" s="2"/>
      <c r="AI46" s="2">
        <v>3.0796000000000001</v>
      </c>
      <c r="AJ46" s="2">
        <v>3.2048000000000001</v>
      </c>
    </row>
    <row r="47" spans="1:36" x14ac:dyDescent="0.25">
      <c r="A47" s="1">
        <v>46</v>
      </c>
      <c r="B47" s="2">
        <v>8.3260000000000005</v>
      </c>
      <c r="C47" s="2">
        <v>7.992</v>
      </c>
      <c r="D47" s="2">
        <v>6.0579999999999998</v>
      </c>
      <c r="E47" s="2">
        <v>7.835</v>
      </c>
      <c r="F47" s="2">
        <v>7.8339999999999996</v>
      </c>
      <c r="G47" s="2">
        <v>6.96</v>
      </c>
      <c r="H47" s="2">
        <v>5.7119999999999997</v>
      </c>
      <c r="I47" s="2">
        <v>5.5279999999999996</v>
      </c>
      <c r="J47" s="2">
        <v>5.8369999999999997</v>
      </c>
      <c r="K47" s="2">
        <v>5.16</v>
      </c>
      <c r="M47" s="1">
        <v>230</v>
      </c>
      <c r="N47" s="2">
        <f>AVERAGE(B227:B231)</f>
        <v>4.4782000000000002</v>
      </c>
      <c r="O47" s="2"/>
      <c r="P47" s="2"/>
      <c r="Q47" s="2"/>
      <c r="R47" s="2">
        <f t="shared" ref="R47:W47" si="45">AVERAGE(F227:F231)</f>
        <v>4.5807999999999991</v>
      </c>
      <c r="S47" s="2">
        <f t="shared" si="45"/>
        <v>3.7083999999999997</v>
      </c>
      <c r="T47" s="2">
        <f t="shared" si="45"/>
        <v>2.8165999999999998</v>
      </c>
      <c r="U47" s="2"/>
      <c r="V47" s="2">
        <f t="shared" si="45"/>
        <v>2.7949999999999999</v>
      </c>
      <c r="W47" s="2">
        <f t="shared" si="45"/>
        <v>3.0341999999999998</v>
      </c>
      <c r="Z47" s="1">
        <v>225</v>
      </c>
      <c r="AA47" s="2">
        <v>4.4990000000000006</v>
      </c>
      <c r="AB47" s="2"/>
      <c r="AC47" s="2">
        <v>4.1664999999999992</v>
      </c>
      <c r="AD47" s="2"/>
      <c r="AE47" s="2">
        <v>4.617</v>
      </c>
      <c r="AF47" s="2">
        <v>3.7969999999999997</v>
      </c>
      <c r="AG47" s="2">
        <v>2.8967999999999998</v>
      </c>
      <c r="AH47" s="2"/>
      <c r="AI47" s="2">
        <v>2.9624000000000001</v>
      </c>
      <c r="AJ47" s="2">
        <v>3.1310000000000002</v>
      </c>
    </row>
    <row r="48" spans="1:36" x14ac:dyDescent="0.25">
      <c r="A48" s="1">
        <v>47</v>
      </c>
      <c r="B48" s="2">
        <v>8.3219999999999992</v>
      </c>
      <c r="C48" s="2">
        <v>7.9909999999999997</v>
      </c>
      <c r="D48" s="2">
        <v>5.9939999999999998</v>
      </c>
      <c r="E48" s="2">
        <v>7.8330000000000002</v>
      </c>
      <c r="F48" s="2">
        <v>7.7080000000000002</v>
      </c>
      <c r="G48" s="2">
        <v>6.9580000000000002</v>
      </c>
      <c r="H48" s="2">
        <v>5.6920000000000002</v>
      </c>
      <c r="I48" s="2">
        <v>5.5259999999999998</v>
      </c>
      <c r="J48" s="2">
        <v>5.8250000000000002</v>
      </c>
      <c r="K48" s="2">
        <v>5.1580000000000004</v>
      </c>
      <c r="M48" s="1">
        <v>235</v>
      </c>
      <c r="N48" s="2">
        <f>AVERAGE(B232:B236)</f>
        <v>4.4676000000000009</v>
      </c>
      <c r="O48" s="2"/>
      <c r="P48" s="2"/>
      <c r="Q48" s="2"/>
      <c r="R48" s="2">
        <f t="shared" ref="R48:W48" si="46">AVERAGE(F232:F236)</f>
        <v>4.5514000000000001</v>
      </c>
      <c r="S48" s="2">
        <f t="shared" si="46"/>
        <v>3.6298000000000004</v>
      </c>
      <c r="T48" s="2">
        <f t="shared" si="46"/>
        <v>2.7245999999999997</v>
      </c>
      <c r="U48" s="2"/>
      <c r="V48" s="2">
        <f t="shared" si="46"/>
        <v>2.6556000000000006</v>
      </c>
      <c r="W48" s="2">
        <f t="shared" si="46"/>
        <v>2.8768000000000002</v>
      </c>
      <c r="Z48" s="1">
        <v>230</v>
      </c>
      <c r="AA48" s="2">
        <v>4.4782000000000002</v>
      </c>
      <c r="AB48" s="2"/>
      <c r="AC48" s="2"/>
      <c r="AD48" s="2"/>
      <c r="AE48" s="2">
        <v>4.5807999999999991</v>
      </c>
      <c r="AF48" s="2">
        <v>3.7083999999999997</v>
      </c>
      <c r="AG48" s="2">
        <v>2.8165999999999998</v>
      </c>
      <c r="AH48" s="2"/>
      <c r="AI48" s="2">
        <v>2.7949999999999999</v>
      </c>
      <c r="AJ48" s="2">
        <v>3.0341999999999998</v>
      </c>
    </row>
    <row r="49" spans="1:36" x14ac:dyDescent="0.25">
      <c r="A49" s="1">
        <v>48</v>
      </c>
      <c r="B49" s="2">
        <v>8.3249999999999993</v>
      </c>
      <c r="C49" s="2">
        <v>7.9960000000000004</v>
      </c>
      <c r="D49" s="2">
        <v>6.0659999999999998</v>
      </c>
      <c r="E49" s="2">
        <v>7.4950000000000001</v>
      </c>
      <c r="F49" s="2">
        <v>7.38</v>
      </c>
      <c r="G49" s="2">
        <v>6.9589999999999996</v>
      </c>
      <c r="H49" s="2">
        <v>5.8</v>
      </c>
      <c r="I49" s="2">
        <v>5.524</v>
      </c>
      <c r="J49" s="2">
        <v>5.8319999999999999</v>
      </c>
      <c r="K49" s="2">
        <v>5.1580000000000004</v>
      </c>
      <c r="M49" s="1">
        <v>240</v>
      </c>
      <c r="N49" s="2">
        <f>AVERAGE(B237:B241)</f>
        <v>4.4534000000000002</v>
      </c>
      <c r="O49" s="2"/>
      <c r="P49" s="2"/>
      <c r="Q49" s="2"/>
      <c r="R49" s="2">
        <f t="shared" ref="R49:W49" si="47">AVERAGE(F237:F241)</f>
        <v>4.4882</v>
      </c>
      <c r="S49" s="2">
        <f t="shared" si="47"/>
        <v>3.5200000000000005</v>
      </c>
      <c r="T49" s="2">
        <f t="shared" si="47"/>
        <v>2.6105999999999998</v>
      </c>
      <c r="U49" s="2"/>
      <c r="V49" s="2">
        <f t="shared" si="47"/>
        <v>2.4826000000000001</v>
      </c>
      <c r="W49" s="2">
        <f t="shared" si="47"/>
        <v>2.6932</v>
      </c>
      <c r="Z49" s="1">
        <v>235</v>
      </c>
      <c r="AA49" s="2">
        <v>4.4676000000000009</v>
      </c>
      <c r="AB49" s="2"/>
      <c r="AC49" s="2"/>
      <c r="AD49" s="2"/>
      <c r="AE49" s="2">
        <v>4.5514000000000001</v>
      </c>
      <c r="AF49" s="2">
        <v>3.6298000000000004</v>
      </c>
      <c r="AG49" s="2">
        <v>2.7245999999999997</v>
      </c>
      <c r="AH49" s="2"/>
      <c r="AI49" s="2">
        <v>2.6556000000000006</v>
      </c>
      <c r="AJ49" s="2">
        <v>2.8768000000000002</v>
      </c>
    </row>
    <row r="50" spans="1:36" x14ac:dyDescent="0.25">
      <c r="A50" s="1">
        <v>49</v>
      </c>
      <c r="B50" s="2">
        <v>8.327</v>
      </c>
      <c r="C50" s="2">
        <v>7.9939999999999998</v>
      </c>
      <c r="D50" s="2">
        <v>6.04</v>
      </c>
      <c r="E50" s="2">
        <v>7.3040000000000003</v>
      </c>
      <c r="F50" s="2">
        <v>6.867</v>
      </c>
      <c r="G50" s="2">
        <v>6.93</v>
      </c>
      <c r="H50" s="2">
        <v>5.6449999999999996</v>
      </c>
      <c r="I50" s="2">
        <v>5.5259999999999998</v>
      </c>
      <c r="J50" s="2">
        <v>5.8239999999999998</v>
      </c>
      <c r="K50" s="2">
        <v>5.1609999999999996</v>
      </c>
      <c r="M50" s="1">
        <v>245</v>
      </c>
      <c r="N50" s="2">
        <f>AVERAGE(B242:B246)</f>
        <v>4.4473333333333329</v>
      </c>
      <c r="O50" s="2"/>
      <c r="P50" s="2"/>
      <c r="Q50" s="2"/>
      <c r="R50" s="2">
        <f t="shared" ref="R50:W50" si="48">AVERAGE(F242:F246)</f>
        <v>4.4537999999999993</v>
      </c>
      <c r="S50" s="2">
        <f t="shared" si="48"/>
        <v>3.2989999999999995</v>
      </c>
      <c r="T50" s="2">
        <f t="shared" si="48"/>
        <v>2.3904000000000001</v>
      </c>
      <c r="U50" s="2"/>
      <c r="V50" s="2">
        <f t="shared" si="48"/>
        <v>2.3345999999999996</v>
      </c>
      <c r="W50" s="2">
        <f t="shared" si="48"/>
        <v>2.5241999999999996</v>
      </c>
      <c r="Z50" s="1">
        <v>240</v>
      </c>
      <c r="AA50" s="2">
        <v>4.4534000000000002</v>
      </c>
      <c r="AB50" s="2"/>
      <c r="AC50" s="2"/>
      <c r="AD50" s="2"/>
      <c r="AE50" s="2">
        <v>4.4882</v>
      </c>
      <c r="AF50" s="2">
        <v>3.5200000000000005</v>
      </c>
      <c r="AG50" s="2">
        <v>2.6105999999999998</v>
      </c>
      <c r="AH50" s="2"/>
      <c r="AI50" s="2">
        <v>2.4826000000000001</v>
      </c>
      <c r="AJ50" s="2">
        <v>2.6932</v>
      </c>
    </row>
    <row r="51" spans="1:36" x14ac:dyDescent="0.25">
      <c r="A51" s="1">
        <v>50</v>
      </c>
      <c r="B51" s="2">
        <v>8.32</v>
      </c>
      <c r="C51" s="2">
        <v>7.9930000000000003</v>
      </c>
      <c r="D51" s="2">
        <v>5.99</v>
      </c>
      <c r="E51" s="2">
        <v>7.17</v>
      </c>
      <c r="F51" s="2">
        <v>6.5369999999999999</v>
      </c>
      <c r="G51" s="2">
        <v>6.923</v>
      </c>
      <c r="H51" s="2">
        <v>5.57</v>
      </c>
      <c r="I51" s="2">
        <v>5.5229999999999997</v>
      </c>
      <c r="J51" s="2">
        <v>5.8390000000000004</v>
      </c>
      <c r="K51" s="2">
        <v>5.1559999999999997</v>
      </c>
      <c r="M51" s="1">
        <v>250</v>
      </c>
      <c r="N51" s="2"/>
      <c r="O51" s="2"/>
      <c r="P51" s="2"/>
      <c r="Q51" s="2"/>
      <c r="R51" s="2">
        <f t="shared" ref="R51:W51" si="49">AVERAGE(F247:F251)</f>
        <v>4.4092000000000002</v>
      </c>
      <c r="S51" s="2">
        <f t="shared" si="49"/>
        <v>3.0611999999999999</v>
      </c>
      <c r="T51" s="2">
        <f t="shared" si="49"/>
        <v>1.9179999999999999</v>
      </c>
      <c r="U51" s="2"/>
      <c r="V51" s="2">
        <f t="shared" si="49"/>
        <v>2.1234000000000002</v>
      </c>
      <c r="W51" s="2">
        <f t="shared" si="49"/>
        <v>2.3406000000000002</v>
      </c>
      <c r="Z51" s="1">
        <v>245</v>
      </c>
      <c r="AA51" s="2">
        <v>4.4473333333333329</v>
      </c>
      <c r="AB51" s="2"/>
      <c r="AC51" s="2"/>
      <c r="AD51" s="2"/>
      <c r="AE51" s="2">
        <v>4.4537999999999993</v>
      </c>
      <c r="AF51" s="2">
        <v>3.2989999999999995</v>
      </c>
      <c r="AG51" s="2">
        <v>2.3904000000000001</v>
      </c>
      <c r="AH51" s="2"/>
      <c r="AI51" s="2">
        <v>2.3345999999999996</v>
      </c>
      <c r="AJ51" s="2">
        <v>2.5241999999999996</v>
      </c>
    </row>
    <row r="52" spans="1:36" x14ac:dyDescent="0.25">
      <c r="A52" s="1">
        <v>51</v>
      </c>
      <c r="B52" s="2">
        <v>8.3209999999999997</v>
      </c>
      <c r="C52" s="2">
        <v>7.9939999999999998</v>
      </c>
      <c r="D52" s="2">
        <v>5.9370000000000003</v>
      </c>
      <c r="E52" s="2">
        <v>7.1</v>
      </c>
      <c r="F52" s="2">
        <v>6.5220000000000002</v>
      </c>
      <c r="G52" s="2">
        <v>6.9340000000000002</v>
      </c>
      <c r="H52" s="2">
        <v>5.5430000000000001</v>
      </c>
      <c r="I52" s="2">
        <v>5.5229999999999997</v>
      </c>
      <c r="J52" s="2">
        <v>5.8239999999999998</v>
      </c>
      <c r="K52" s="2">
        <v>5.16</v>
      </c>
      <c r="M52" s="1">
        <v>255</v>
      </c>
      <c r="N52" s="2"/>
      <c r="O52" s="2"/>
      <c r="P52" s="2"/>
      <c r="Q52" s="2"/>
      <c r="R52" s="2">
        <f t="shared" ref="R52:W52" si="50">AVERAGE(F252:F256)</f>
        <v>4.2050000000000001</v>
      </c>
      <c r="S52" s="2"/>
      <c r="T52" s="2">
        <f t="shared" si="50"/>
        <v>1.7106000000000001</v>
      </c>
      <c r="U52" s="2"/>
      <c r="V52" s="2">
        <f t="shared" si="50"/>
        <v>1.9436</v>
      </c>
      <c r="W52" s="2">
        <f t="shared" si="50"/>
        <v>2.2427999999999999</v>
      </c>
      <c r="Z52" s="1">
        <v>250</v>
      </c>
      <c r="AA52" s="2"/>
      <c r="AB52" s="2"/>
      <c r="AC52" s="2"/>
      <c r="AD52" s="2"/>
      <c r="AE52" s="2">
        <v>4.4092000000000002</v>
      </c>
      <c r="AF52" s="2">
        <v>3.0611999999999999</v>
      </c>
      <c r="AG52" s="2">
        <v>1.9179999999999999</v>
      </c>
      <c r="AH52" s="2"/>
      <c r="AI52" s="2">
        <v>2.1234000000000002</v>
      </c>
      <c r="AJ52" s="2">
        <v>2.3406000000000002</v>
      </c>
    </row>
    <row r="53" spans="1:36" x14ac:dyDescent="0.25">
      <c r="A53" s="1">
        <v>52</v>
      </c>
      <c r="B53" s="2">
        <v>8.3179999999999996</v>
      </c>
      <c r="C53" s="2">
        <v>7.9939999999999998</v>
      </c>
      <c r="D53" s="2">
        <v>5.92</v>
      </c>
      <c r="E53" s="2">
        <v>6.8979999999999997</v>
      </c>
      <c r="F53" s="2">
        <v>6.4329999999999998</v>
      </c>
      <c r="G53" s="2">
        <v>6.9009999999999998</v>
      </c>
      <c r="H53" s="2">
        <v>5.5110000000000001</v>
      </c>
      <c r="I53" s="2">
        <v>5.5229999999999997</v>
      </c>
      <c r="J53" s="2">
        <v>5.8319999999999999</v>
      </c>
      <c r="K53" s="2">
        <v>5.1619999999999999</v>
      </c>
      <c r="M53" s="1">
        <v>260</v>
      </c>
      <c r="N53" s="2"/>
      <c r="O53" s="2"/>
      <c r="P53" s="2"/>
      <c r="Q53" s="2"/>
      <c r="R53" s="2">
        <f t="shared" ref="R53:W53" si="51">AVERAGE(F257:F261)</f>
        <v>3.7043999999999997</v>
      </c>
      <c r="S53" s="2"/>
      <c r="T53" s="2">
        <f t="shared" si="51"/>
        <v>1.6544000000000001</v>
      </c>
      <c r="U53" s="2"/>
      <c r="V53" s="2">
        <f t="shared" si="51"/>
        <v>1.8777999999999999</v>
      </c>
      <c r="W53" s="2">
        <f t="shared" si="51"/>
        <v>2.1126</v>
      </c>
      <c r="Z53" s="1">
        <v>255</v>
      </c>
      <c r="AA53" s="2"/>
      <c r="AB53" s="2"/>
      <c r="AC53" s="2"/>
      <c r="AD53" s="2"/>
      <c r="AE53" s="2">
        <v>4.2050000000000001</v>
      </c>
      <c r="AF53" s="2"/>
      <c r="AG53" s="2">
        <v>1.7106000000000001</v>
      </c>
      <c r="AH53" s="2"/>
      <c r="AI53" s="2">
        <v>1.9436</v>
      </c>
      <c r="AJ53" s="2">
        <v>2.2427999999999999</v>
      </c>
    </row>
    <row r="54" spans="1:36" x14ac:dyDescent="0.25">
      <c r="A54" s="1">
        <v>53</v>
      </c>
      <c r="B54" s="2">
        <v>8.3109999999999999</v>
      </c>
      <c r="C54" s="2">
        <v>7.9909999999999997</v>
      </c>
      <c r="D54" s="2">
        <v>5.915</v>
      </c>
      <c r="E54" s="2">
        <v>6.7779999999999996</v>
      </c>
      <c r="F54" s="2">
        <v>6.3620000000000001</v>
      </c>
      <c r="G54" s="2">
        <v>6.8319999999999999</v>
      </c>
      <c r="H54" s="2">
        <v>5.3769999999999998</v>
      </c>
      <c r="I54" s="2">
        <v>5.5229999999999997</v>
      </c>
      <c r="J54" s="2">
        <v>5.8230000000000004</v>
      </c>
      <c r="K54" s="2">
        <v>5.157</v>
      </c>
      <c r="M54" s="1">
        <v>265</v>
      </c>
      <c r="N54" s="2"/>
      <c r="O54" s="2"/>
      <c r="P54" s="2"/>
      <c r="Q54" s="2"/>
      <c r="R54" s="2">
        <f t="shared" ref="R54:W54" si="52">AVERAGE(F262:F266)</f>
        <v>3.1105</v>
      </c>
      <c r="S54" s="2"/>
      <c r="T54" s="2">
        <f t="shared" si="52"/>
        <v>1.6357999999999997</v>
      </c>
      <c r="U54" s="2"/>
      <c r="V54" s="2"/>
      <c r="W54" s="2">
        <f t="shared" si="52"/>
        <v>1.8646</v>
      </c>
      <c r="Z54" s="1">
        <v>260</v>
      </c>
      <c r="AA54" s="2"/>
      <c r="AB54" s="2"/>
      <c r="AC54" s="2"/>
      <c r="AD54" s="2"/>
      <c r="AE54" s="2">
        <v>3.7043999999999997</v>
      </c>
      <c r="AF54" s="2"/>
      <c r="AG54" s="2">
        <v>1.6544000000000001</v>
      </c>
      <c r="AH54" s="2"/>
      <c r="AI54" s="2">
        <v>1.8777999999999999</v>
      </c>
      <c r="AJ54" s="2">
        <v>2.1126</v>
      </c>
    </row>
    <row r="55" spans="1:36" x14ac:dyDescent="0.25">
      <c r="A55" s="1">
        <v>54</v>
      </c>
      <c r="B55" s="2">
        <v>8.3010000000000002</v>
      </c>
      <c r="C55" s="2">
        <v>7.99</v>
      </c>
      <c r="D55" s="2">
        <v>5.9009999999999998</v>
      </c>
      <c r="E55" s="2">
        <v>6.6029999999999998</v>
      </c>
      <c r="F55" s="2">
        <v>6.3529999999999998</v>
      </c>
      <c r="G55" s="2">
        <v>6.8570000000000002</v>
      </c>
      <c r="H55" s="2">
        <v>5.2640000000000002</v>
      </c>
      <c r="I55" s="2">
        <v>5.524</v>
      </c>
      <c r="J55" s="2">
        <v>5.8209999999999997</v>
      </c>
      <c r="K55" s="2">
        <v>5.0940000000000003</v>
      </c>
      <c r="M55" s="1">
        <v>270</v>
      </c>
      <c r="N55" s="2"/>
      <c r="O55" s="2"/>
      <c r="P55" s="2"/>
      <c r="Q55" s="2"/>
      <c r="R55" s="2"/>
      <c r="S55" s="2"/>
      <c r="T55" s="2">
        <f t="shared" ref="T55:W55" si="53">AVERAGE(H267:H271)</f>
        <v>1.6179999999999999</v>
      </c>
      <c r="U55" s="2"/>
      <c r="V55" s="2"/>
      <c r="W55" s="2">
        <f t="shared" si="53"/>
        <v>1.762</v>
      </c>
      <c r="Z55" s="1">
        <v>265</v>
      </c>
      <c r="AA55" s="2"/>
      <c r="AB55" s="2"/>
      <c r="AC55" s="2"/>
      <c r="AD55" s="2"/>
      <c r="AE55" s="2">
        <v>3.1105</v>
      </c>
      <c r="AF55" s="2"/>
      <c r="AG55" s="2">
        <v>1.6357999999999997</v>
      </c>
      <c r="AH55" s="2"/>
      <c r="AI55" s="2"/>
      <c r="AJ55" s="2">
        <v>1.8646</v>
      </c>
    </row>
    <row r="56" spans="1:36" x14ac:dyDescent="0.25">
      <c r="A56" s="1">
        <v>55</v>
      </c>
      <c r="B56" s="2">
        <v>8.3059999999999992</v>
      </c>
      <c r="C56" s="2">
        <v>7.992</v>
      </c>
      <c r="D56" s="2">
        <v>5.8529999999999998</v>
      </c>
      <c r="E56" s="2">
        <v>6.4539999999999997</v>
      </c>
      <c r="F56" s="2">
        <v>6.327</v>
      </c>
      <c r="G56" s="2">
        <v>6.6040000000000001</v>
      </c>
      <c r="H56" s="2">
        <v>5.1539999999999999</v>
      </c>
      <c r="I56" s="2">
        <v>5.5170000000000003</v>
      </c>
      <c r="J56" s="2">
        <v>5.8209999999999997</v>
      </c>
      <c r="K56" s="2">
        <v>5.157</v>
      </c>
      <c r="M56" s="1">
        <v>275</v>
      </c>
      <c r="N56" s="2"/>
      <c r="O56" s="2"/>
      <c r="P56" s="2"/>
      <c r="Q56" s="2"/>
      <c r="R56" s="2"/>
      <c r="S56" s="2"/>
      <c r="T56" s="2">
        <f t="shared" ref="T56:W56" si="54">AVERAGE(H272:H276)</f>
        <v>1.6074999999999999</v>
      </c>
      <c r="U56" s="2"/>
      <c r="V56" s="2"/>
      <c r="W56" s="2">
        <f t="shared" si="54"/>
        <v>1.4608000000000001</v>
      </c>
      <c r="Z56" s="1">
        <v>270</v>
      </c>
      <c r="AA56" s="2"/>
      <c r="AB56" s="2"/>
      <c r="AC56" s="2"/>
      <c r="AD56" s="2"/>
      <c r="AE56" s="2"/>
      <c r="AF56" s="2"/>
      <c r="AG56" s="2">
        <v>1.6179999999999999</v>
      </c>
      <c r="AH56" s="2"/>
      <c r="AI56" s="2"/>
      <c r="AJ56" s="2">
        <v>1.762</v>
      </c>
    </row>
    <row r="57" spans="1:36" x14ac:dyDescent="0.25">
      <c r="A57" s="1">
        <v>56</v>
      </c>
      <c r="B57" s="2">
        <v>8.3010000000000002</v>
      </c>
      <c r="C57" s="2">
        <v>7.9809999999999999</v>
      </c>
      <c r="D57" s="2">
        <v>5.851</v>
      </c>
      <c r="E57" s="2">
        <v>6.42</v>
      </c>
      <c r="F57" s="2">
        <v>6.1459999999999999</v>
      </c>
      <c r="G57" s="2">
        <v>6.7919999999999998</v>
      </c>
      <c r="H57" s="2">
        <v>5.1390000000000002</v>
      </c>
      <c r="I57" s="2">
        <v>5.52</v>
      </c>
      <c r="J57" s="2">
        <v>5.8230000000000004</v>
      </c>
      <c r="K57" s="2">
        <v>5.0519999999999996</v>
      </c>
      <c r="M57" s="1">
        <v>280</v>
      </c>
      <c r="N57" s="2"/>
      <c r="O57" s="2"/>
      <c r="P57" s="2"/>
      <c r="Q57" s="2"/>
      <c r="R57" s="2"/>
      <c r="S57" s="2"/>
      <c r="T57" s="2"/>
      <c r="U57" s="2"/>
      <c r="V57" s="2"/>
      <c r="W57" s="2">
        <f t="shared" ref="W57" si="55">AVERAGE(K277:K281)</f>
        <v>1.0958000000000001</v>
      </c>
      <c r="Z57" s="1">
        <v>275</v>
      </c>
      <c r="AA57" s="2"/>
      <c r="AB57" s="2"/>
      <c r="AC57" s="2"/>
      <c r="AD57" s="2"/>
      <c r="AE57" s="2"/>
      <c r="AF57" s="2"/>
      <c r="AG57" s="2">
        <v>1.6074999999999999</v>
      </c>
      <c r="AH57" s="2"/>
      <c r="AI57" s="2"/>
      <c r="AJ57" s="2">
        <v>1.4608000000000001</v>
      </c>
    </row>
    <row r="58" spans="1:36" x14ac:dyDescent="0.25">
      <c r="A58" s="1">
        <v>57</v>
      </c>
      <c r="B58" s="2">
        <v>8.3030000000000008</v>
      </c>
      <c r="C58" s="2">
        <v>7.9279999999999999</v>
      </c>
      <c r="D58" s="2">
        <v>5.8410000000000002</v>
      </c>
      <c r="E58" s="2">
        <v>6.3760000000000003</v>
      </c>
      <c r="F58" s="2">
        <v>6.3040000000000003</v>
      </c>
      <c r="G58" s="2">
        <v>6.7519999999999998</v>
      </c>
      <c r="H58" s="2">
        <v>5.13</v>
      </c>
      <c r="I58" s="2">
        <v>5.5019999999999998</v>
      </c>
      <c r="J58" s="2">
        <v>5.8230000000000004</v>
      </c>
      <c r="K58" s="2">
        <v>5.1550000000000002</v>
      </c>
      <c r="M58" s="1">
        <v>285</v>
      </c>
      <c r="N58" s="2"/>
      <c r="O58" s="2"/>
      <c r="P58" s="2"/>
      <c r="Q58" s="2"/>
      <c r="R58" s="2"/>
      <c r="S58" s="2"/>
      <c r="T58" s="2"/>
      <c r="U58" s="2"/>
      <c r="V58" s="2"/>
      <c r="W58" s="2">
        <f t="shared" ref="W58" si="56">AVERAGE(K282:K286)</f>
        <v>0.94062000000000001</v>
      </c>
      <c r="Z58" s="1">
        <v>280</v>
      </c>
      <c r="AA58" s="2"/>
      <c r="AB58" s="2"/>
      <c r="AC58" s="2"/>
      <c r="AD58" s="2"/>
      <c r="AE58" s="2"/>
      <c r="AF58" s="2"/>
      <c r="AG58" s="2"/>
      <c r="AH58" s="2"/>
      <c r="AI58" s="2"/>
      <c r="AJ58" s="2">
        <v>1.0958000000000001</v>
      </c>
    </row>
    <row r="59" spans="1:36" x14ac:dyDescent="0.25">
      <c r="A59" s="1">
        <v>58</v>
      </c>
      <c r="B59" s="2">
        <v>8.3000000000000007</v>
      </c>
      <c r="C59" s="2">
        <v>7.4059999999999997</v>
      </c>
      <c r="D59" s="2">
        <v>5.8230000000000004</v>
      </c>
      <c r="E59" s="2">
        <v>6.3810000000000002</v>
      </c>
      <c r="F59" s="2">
        <v>6.0739999999999998</v>
      </c>
      <c r="G59" s="2">
        <v>6.6050000000000004</v>
      </c>
      <c r="H59" s="2">
        <v>5.1189999999999998</v>
      </c>
      <c r="I59" s="2">
        <v>5.5019999999999998</v>
      </c>
      <c r="J59" s="2">
        <v>5.8289999999999997</v>
      </c>
      <c r="K59" s="2">
        <v>5.149</v>
      </c>
      <c r="M59" s="1">
        <v>290</v>
      </c>
      <c r="N59" s="2"/>
      <c r="O59" s="2"/>
      <c r="P59" s="2"/>
      <c r="Q59" s="2"/>
      <c r="R59" s="2"/>
      <c r="S59" s="2"/>
      <c r="T59" s="2"/>
      <c r="U59" s="2"/>
      <c r="V59" s="2"/>
      <c r="W59" s="2">
        <f t="shared" ref="W59" si="57">AVERAGE(K287:K291)</f>
        <v>0.87135999999999991</v>
      </c>
      <c r="Z59" s="1">
        <v>285</v>
      </c>
      <c r="AA59" s="2"/>
      <c r="AB59" s="2"/>
      <c r="AC59" s="2"/>
      <c r="AD59" s="2"/>
      <c r="AE59" s="2"/>
      <c r="AF59" s="2"/>
      <c r="AG59" s="2"/>
      <c r="AH59" s="2"/>
      <c r="AI59" s="2"/>
      <c r="AJ59" s="2">
        <v>0.94062000000000001</v>
      </c>
    </row>
    <row r="60" spans="1:36" x14ac:dyDescent="0.25">
      <c r="A60" s="1">
        <v>59</v>
      </c>
      <c r="B60" s="2">
        <v>8.298</v>
      </c>
      <c r="C60" s="2">
        <v>7.3780000000000001</v>
      </c>
      <c r="D60" s="2">
        <v>5.7750000000000004</v>
      </c>
      <c r="E60" s="2">
        <v>6.3959999999999999</v>
      </c>
      <c r="F60" s="2">
        <v>6.01</v>
      </c>
      <c r="G60" s="2">
        <v>6.18</v>
      </c>
      <c r="H60" s="2">
        <v>5.0279999999999996</v>
      </c>
      <c r="I60" s="2">
        <v>5.4690000000000003</v>
      </c>
      <c r="J60" s="2">
        <v>5.8390000000000004</v>
      </c>
      <c r="K60" s="2">
        <v>5.1459999999999999</v>
      </c>
      <c r="M60" s="1">
        <v>295</v>
      </c>
      <c r="N60" s="2"/>
      <c r="O60" s="2"/>
      <c r="P60" s="2"/>
      <c r="Q60" s="2"/>
      <c r="R60" s="2"/>
      <c r="S60" s="2"/>
      <c r="T60" s="2"/>
      <c r="U60" s="2"/>
      <c r="V60" s="2"/>
      <c r="W60" s="2">
        <f t="shared" ref="W60" si="58">AVERAGE(K292:K296)</f>
        <v>0.73580000000000001</v>
      </c>
      <c r="Z60" s="1">
        <v>290</v>
      </c>
      <c r="AA60" s="2"/>
      <c r="AB60" s="2"/>
      <c r="AC60" s="2"/>
      <c r="AD60" s="2"/>
      <c r="AE60" s="2"/>
      <c r="AF60" s="2"/>
      <c r="AG60" s="2"/>
      <c r="AH60" s="2"/>
      <c r="AI60" s="2"/>
      <c r="AJ60" s="2">
        <v>0.87135999999999991</v>
      </c>
    </row>
    <row r="61" spans="1:36" x14ac:dyDescent="0.25">
      <c r="A61" s="1">
        <v>60</v>
      </c>
      <c r="B61" s="2">
        <v>8.298</v>
      </c>
      <c r="C61" s="2">
        <v>6.5880000000000001</v>
      </c>
      <c r="D61" s="2">
        <v>5.8150000000000004</v>
      </c>
      <c r="E61" s="2">
        <v>6.4160000000000004</v>
      </c>
      <c r="F61" s="2">
        <v>6.008</v>
      </c>
      <c r="G61" s="2">
        <v>6.3319999999999999</v>
      </c>
      <c r="H61" s="2">
        <v>4.9710000000000001</v>
      </c>
      <c r="I61" s="2">
        <v>5.4969999999999999</v>
      </c>
      <c r="J61" s="2">
        <v>5.8319999999999999</v>
      </c>
      <c r="K61" s="2">
        <v>5.1310000000000002</v>
      </c>
      <c r="M61" s="1">
        <v>300</v>
      </c>
      <c r="N61" s="2"/>
      <c r="O61" s="2"/>
      <c r="P61" s="2"/>
      <c r="Q61" s="2"/>
      <c r="R61" s="2"/>
      <c r="S61" s="2"/>
      <c r="T61" s="2"/>
      <c r="U61" s="2"/>
      <c r="V61" s="2"/>
      <c r="W61" s="2">
        <f t="shared" ref="W61" si="59">AVERAGE(K297:K300)</f>
        <v>0.67949999999999999</v>
      </c>
      <c r="Z61" s="1">
        <v>295</v>
      </c>
      <c r="AA61" s="2"/>
      <c r="AB61" s="2"/>
      <c r="AC61" s="2"/>
      <c r="AD61" s="2"/>
      <c r="AE61" s="2"/>
      <c r="AF61" s="2"/>
      <c r="AG61" s="2"/>
      <c r="AH61" s="2"/>
      <c r="AI61" s="2"/>
      <c r="AJ61" s="2">
        <v>0.73580000000000001</v>
      </c>
    </row>
    <row r="62" spans="1:36" x14ac:dyDescent="0.25">
      <c r="A62" s="1">
        <v>61</v>
      </c>
      <c r="B62" s="2">
        <v>8.3000000000000007</v>
      </c>
      <c r="C62" s="2">
        <v>6.8410000000000002</v>
      </c>
      <c r="D62" s="2">
        <v>5.8109999999999999</v>
      </c>
      <c r="E62" s="2">
        <v>6.3730000000000002</v>
      </c>
      <c r="F62" s="2">
        <v>5.8559999999999999</v>
      </c>
      <c r="G62" s="2">
        <v>6.1920000000000002</v>
      </c>
      <c r="H62" s="2">
        <v>4.9429999999999996</v>
      </c>
      <c r="I62" s="2">
        <v>5.5069999999999997</v>
      </c>
      <c r="J62" s="2">
        <v>5.82</v>
      </c>
      <c r="K62" s="2">
        <v>5.1189999999999998</v>
      </c>
      <c r="Z62" s="1">
        <v>300</v>
      </c>
      <c r="AA62" s="2"/>
      <c r="AB62" s="2"/>
      <c r="AC62" s="2"/>
      <c r="AD62" s="2"/>
      <c r="AE62" s="2"/>
      <c r="AF62" s="2"/>
      <c r="AG62" s="2"/>
      <c r="AH62" s="2"/>
      <c r="AI62" s="2"/>
      <c r="AJ62" s="2">
        <v>0.67949999999999999</v>
      </c>
    </row>
    <row r="63" spans="1:36" x14ac:dyDescent="0.25">
      <c r="A63" s="1">
        <v>62</v>
      </c>
      <c r="B63" s="2">
        <v>8.2959999999999994</v>
      </c>
      <c r="C63" s="2">
        <v>6.4290000000000003</v>
      </c>
      <c r="D63" s="2">
        <v>5.7480000000000002</v>
      </c>
      <c r="E63" s="2">
        <v>6.335</v>
      </c>
      <c r="F63" s="2">
        <v>5.8529999999999998</v>
      </c>
      <c r="G63" s="2">
        <v>5.9850000000000003</v>
      </c>
      <c r="H63" s="2">
        <v>4.9359999999999999</v>
      </c>
      <c r="I63" s="2">
        <v>5.51</v>
      </c>
      <c r="J63" s="2">
        <v>5.8220000000000001</v>
      </c>
      <c r="K63" s="2">
        <v>5.1139999999999999</v>
      </c>
    </row>
    <row r="64" spans="1:36" x14ac:dyDescent="0.25">
      <c r="A64" s="1">
        <v>63</v>
      </c>
      <c r="B64" s="2">
        <v>8.2970000000000006</v>
      </c>
      <c r="C64" s="2">
        <v>6.4020000000000001</v>
      </c>
      <c r="D64" s="2">
        <v>5.7629999999999999</v>
      </c>
      <c r="E64" s="2">
        <v>6.3179999999999996</v>
      </c>
      <c r="F64" s="2">
        <v>5.6890000000000001</v>
      </c>
      <c r="G64" s="2">
        <v>5.7190000000000003</v>
      </c>
      <c r="H64" s="2">
        <v>4.9450000000000003</v>
      </c>
      <c r="I64" s="2">
        <v>5.3170000000000002</v>
      </c>
      <c r="J64" s="2">
        <v>5.8239999999999998</v>
      </c>
      <c r="K64" s="2">
        <v>5.0919999999999996</v>
      </c>
    </row>
    <row r="65" spans="1:11" x14ac:dyDescent="0.25">
      <c r="A65" s="1">
        <v>64</v>
      </c>
      <c r="B65" s="2">
        <v>8.2989999999999995</v>
      </c>
      <c r="C65" s="2">
        <v>6.22</v>
      </c>
      <c r="D65" s="2">
        <v>5.6890000000000001</v>
      </c>
      <c r="E65" s="2">
        <v>6.31</v>
      </c>
      <c r="F65" s="2">
        <v>5.7389999999999999</v>
      </c>
      <c r="G65" s="2">
        <v>5.5019999999999998</v>
      </c>
      <c r="H65" s="2">
        <v>4.9009999999999998</v>
      </c>
      <c r="I65" s="2">
        <v>5.39</v>
      </c>
      <c r="J65" s="2">
        <v>5.8230000000000004</v>
      </c>
      <c r="K65" s="2">
        <v>5.0919999999999996</v>
      </c>
    </row>
    <row r="66" spans="1:11" x14ac:dyDescent="0.25">
      <c r="A66" s="1">
        <v>65</v>
      </c>
      <c r="B66" s="2">
        <v>8.2989999999999995</v>
      </c>
      <c r="C66" s="2">
        <v>6.0010000000000003</v>
      </c>
      <c r="D66" s="2">
        <v>5.7149999999999999</v>
      </c>
      <c r="E66" s="2">
        <v>6.274</v>
      </c>
      <c r="F66" s="2">
        <v>5.625</v>
      </c>
      <c r="G66" s="2">
        <v>5.423</v>
      </c>
      <c r="H66" s="2">
        <v>4.8760000000000003</v>
      </c>
      <c r="I66" s="2">
        <v>4.7880000000000003</v>
      </c>
      <c r="J66" s="2">
        <v>5.806</v>
      </c>
      <c r="K66" s="2">
        <v>5.0819999999999999</v>
      </c>
    </row>
    <row r="67" spans="1:11" x14ac:dyDescent="0.25">
      <c r="A67" s="1">
        <v>66</v>
      </c>
      <c r="B67" s="2">
        <v>8.2910000000000004</v>
      </c>
      <c r="C67" s="2">
        <v>6.1269999999999998</v>
      </c>
      <c r="D67" s="2">
        <v>5.6420000000000003</v>
      </c>
      <c r="E67" s="2">
        <v>6.2809999999999997</v>
      </c>
      <c r="F67" s="2">
        <v>5.6139999999999999</v>
      </c>
      <c r="G67" s="2">
        <v>5.4290000000000003</v>
      </c>
      <c r="H67" s="2">
        <v>4.8579999999999997</v>
      </c>
      <c r="I67" s="2">
        <v>4.79</v>
      </c>
      <c r="J67" s="2">
        <v>5.7510000000000003</v>
      </c>
      <c r="K67" s="2">
        <v>5.0570000000000004</v>
      </c>
    </row>
    <row r="68" spans="1:11" x14ac:dyDescent="0.25">
      <c r="A68" s="1">
        <v>67</v>
      </c>
      <c r="B68" s="2">
        <v>8.2550000000000008</v>
      </c>
      <c r="C68" s="2">
        <v>5.9720000000000004</v>
      </c>
      <c r="D68" s="2">
        <v>5.593</v>
      </c>
      <c r="E68" s="2">
        <v>6.2290000000000001</v>
      </c>
      <c r="F68" s="2">
        <v>5.5170000000000003</v>
      </c>
      <c r="G68" s="2">
        <v>5.4080000000000004</v>
      </c>
      <c r="H68" s="2">
        <v>4.8040000000000003</v>
      </c>
      <c r="I68" s="2">
        <v>4.7430000000000003</v>
      </c>
      <c r="J68" s="2">
        <v>5.7270000000000003</v>
      </c>
      <c r="K68" s="2">
        <v>5.032</v>
      </c>
    </row>
    <row r="69" spans="1:11" x14ac:dyDescent="0.25">
      <c r="A69" s="1">
        <v>68</v>
      </c>
      <c r="B69" s="2">
        <v>8.2260000000000009</v>
      </c>
      <c r="C69" s="2">
        <v>5.899</v>
      </c>
      <c r="D69" s="2">
        <v>5.5510000000000002</v>
      </c>
      <c r="E69" s="2">
        <v>6.1130000000000004</v>
      </c>
      <c r="F69" s="2">
        <v>5.4119999999999999</v>
      </c>
      <c r="G69" s="2">
        <v>5.3869999999999996</v>
      </c>
      <c r="H69" s="2">
        <v>4.819</v>
      </c>
      <c r="I69" s="2">
        <v>4.8109999999999999</v>
      </c>
      <c r="J69" s="2">
        <v>5.5830000000000002</v>
      </c>
      <c r="K69" s="2">
        <v>4.9989999999999997</v>
      </c>
    </row>
    <row r="70" spans="1:11" x14ac:dyDescent="0.25">
      <c r="A70" s="1">
        <v>69</v>
      </c>
      <c r="B70" s="2">
        <v>8.25</v>
      </c>
      <c r="C70" s="2">
        <v>5.8559999999999999</v>
      </c>
      <c r="D70" s="2">
        <v>5.4989999999999997</v>
      </c>
      <c r="E70" s="2">
        <v>6.0819999999999999</v>
      </c>
      <c r="F70" s="2">
        <v>5.3239999999999998</v>
      </c>
      <c r="G70" s="2">
        <v>5.3470000000000004</v>
      </c>
      <c r="H70" s="2">
        <v>4.7850000000000001</v>
      </c>
      <c r="I70" s="2">
        <v>4.8330000000000002</v>
      </c>
      <c r="J70" s="2">
        <v>5.5780000000000003</v>
      </c>
      <c r="K70" s="2">
        <v>4.992</v>
      </c>
    </row>
    <row r="71" spans="1:11" x14ac:dyDescent="0.25">
      <c r="A71" s="1">
        <v>70</v>
      </c>
      <c r="B71" s="2">
        <v>8.2289999999999992</v>
      </c>
      <c r="C71" s="2">
        <v>5.8369999999999997</v>
      </c>
      <c r="D71" s="2">
        <v>5.42</v>
      </c>
      <c r="E71" s="2">
        <v>6.0670000000000002</v>
      </c>
      <c r="F71" s="2">
        <v>5.1660000000000004</v>
      </c>
      <c r="G71" s="2">
        <v>5.274</v>
      </c>
      <c r="H71" s="2">
        <v>4.6399999999999997</v>
      </c>
      <c r="I71" s="2">
        <v>4.6420000000000003</v>
      </c>
      <c r="J71" s="2">
        <v>5.6059999999999999</v>
      </c>
      <c r="K71" s="2">
        <v>5.0030000000000001</v>
      </c>
    </row>
    <row r="72" spans="1:11" x14ac:dyDescent="0.25">
      <c r="A72" s="1">
        <v>71</v>
      </c>
      <c r="B72" s="2">
        <v>8.2210000000000001</v>
      </c>
      <c r="C72" s="2">
        <v>5.7279999999999998</v>
      </c>
      <c r="D72" s="2">
        <v>5.3780000000000001</v>
      </c>
      <c r="E72" s="2">
        <v>6.0010000000000003</v>
      </c>
      <c r="F72" s="2">
        <v>5.2030000000000003</v>
      </c>
      <c r="G72" s="2">
        <v>5.0439999999999996</v>
      </c>
      <c r="H72" s="2">
        <v>4.609</v>
      </c>
      <c r="I72" s="2">
        <v>4.5869999999999997</v>
      </c>
      <c r="J72" s="2">
        <v>5.2290000000000001</v>
      </c>
      <c r="K72" s="2">
        <v>5.0069999999999997</v>
      </c>
    </row>
    <row r="73" spans="1:11" x14ac:dyDescent="0.25">
      <c r="A73" s="1">
        <v>72</v>
      </c>
      <c r="B73" s="2">
        <v>8.2170000000000005</v>
      </c>
      <c r="C73" s="2">
        <v>5.6769999999999996</v>
      </c>
      <c r="D73" s="2">
        <v>5.3920000000000003</v>
      </c>
      <c r="E73" s="2">
        <v>5.9740000000000002</v>
      </c>
      <c r="F73" s="2">
        <v>5.1449999999999996</v>
      </c>
      <c r="G73" s="2">
        <v>5.117</v>
      </c>
      <c r="H73" s="2">
        <v>4.5670000000000002</v>
      </c>
      <c r="I73" s="2">
        <v>4.5460000000000003</v>
      </c>
      <c r="J73" s="2">
        <v>5.1349999999999998</v>
      </c>
      <c r="K73" s="2">
        <v>5.0049999999999999</v>
      </c>
    </row>
    <row r="74" spans="1:11" x14ac:dyDescent="0.25">
      <c r="A74" s="1">
        <v>73</v>
      </c>
      <c r="B74" s="2">
        <v>8.2059999999999995</v>
      </c>
      <c r="C74" s="2">
        <v>5.5970000000000004</v>
      </c>
      <c r="D74" s="2">
        <v>5.38</v>
      </c>
      <c r="E74" s="2">
        <v>5.9039999999999999</v>
      </c>
      <c r="F74" s="2">
        <v>4.8209999999999997</v>
      </c>
      <c r="G74" s="2">
        <v>5.0439999999999996</v>
      </c>
      <c r="H74" s="2">
        <v>4.6150000000000002</v>
      </c>
      <c r="I74" s="2">
        <v>4.4109999999999996</v>
      </c>
      <c r="J74" s="2">
        <v>5.3920000000000003</v>
      </c>
      <c r="K74" s="2">
        <v>5.0030000000000001</v>
      </c>
    </row>
    <row r="75" spans="1:11" x14ac:dyDescent="0.25">
      <c r="A75" s="1">
        <v>74</v>
      </c>
      <c r="B75" s="2">
        <v>8.1880000000000006</v>
      </c>
      <c r="C75" s="2">
        <v>5.6050000000000004</v>
      </c>
      <c r="D75" s="2">
        <v>5.3730000000000002</v>
      </c>
      <c r="E75" s="2">
        <v>5.8490000000000002</v>
      </c>
      <c r="F75" s="2">
        <v>4.76</v>
      </c>
      <c r="G75" s="2">
        <v>4.9770000000000003</v>
      </c>
      <c r="H75" s="2">
        <v>4.5679999999999996</v>
      </c>
      <c r="I75" s="2">
        <v>4.431</v>
      </c>
      <c r="J75" s="2">
        <v>5.0990000000000002</v>
      </c>
      <c r="K75" s="2">
        <v>5.0010000000000003</v>
      </c>
    </row>
    <row r="76" spans="1:11" x14ac:dyDescent="0.25">
      <c r="A76" s="1">
        <v>75</v>
      </c>
      <c r="B76" s="2">
        <v>8.1959999999999997</v>
      </c>
      <c r="C76" s="2">
        <v>5.55</v>
      </c>
      <c r="D76" s="2">
        <v>5.3639999999999999</v>
      </c>
      <c r="E76" s="2">
        <v>5.7359999999999998</v>
      </c>
      <c r="F76" s="2">
        <v>4.7140000000000004</v>
      </c>
      <c r="G76" s="2">
        <v>4.9290000000000003</v>
      </c>
      <c r="H76" s="2">
        <v>4.4989999999999997</v>
      </c>
      <c r="I76" s="2">
        <v>4.2460000000000004</v>
      </c>
      <c r="J76" s="2">
        <v>5.2190000000000003</v>
      </c>
      <c r="K76" s="2">
        <v>4.9980000000000002</v>
      </c>
    </row>
    <row r="77" spans="1:11" x14ac:dyDescent="0.25">
      <c r="A77" s="1">
        <v>76</v>
      </c>
      <c r="B77" s="2">
        <v>8.1769999999999996</v>
      </c>
      <c r="C77" s="2">
        <v>5.5449999999999999</v>
      </c>
      <c r="D77" s="2">
        <v>5.34</v>
      </c>
      <c r="E77" s="2">
        <v>5.508</v>
      </c>
      <c r="F77" s="2">
        <v>4.6890000000000001</v>
      </c>
      <c r="G77" s="2">
        <v>4.9109999999999996</v>
      </c>
      <c r="H77" s="2">
        <v>4.4870000000000001</v>
      </c>
      <c r="I77" s="2">
        <v>4.3559999999999999</v>
      </c>
      <c r="J77" s="2">
        <v>4.93</v>
      </c>
      <c r="K77" s="2">
        <v>4.992</v>
      </c>
    </row>
    <row r="78" spans="1:11" x14ac:dyDescent="0.25">
      <c r="A78" s="1">
        <v>77</v>
      </c>
      <c r="B78" s="2">
        <v>8.1750000000000007</v>
      </c>
      <c r="C78" s="2">
        <v>5.5389999999999997</v>
      </c>
      <c r="D78" s="2">
        <v>5.3460000000000001</v>
      </c>
      <c r="E78" s="2">
        <v>5.3490000000000002</v>
      </c>
      <c r="F78" s="2">
        <v>4.657</v>
      </c>
      <c r="G78" s="2">
        <v>4.8920000000000003</v>
      </c>
      <c r="H78" s="2">
        <v>4.4939999999999998</v>
      </c>
      <c r="I78" s="2">
        <v>4.157</v>
      </c>
      <c r="J78" s="2">
        <v>4.7300000000000004</v>
      </c>
      <c r="K78" s="2">
        <v>4.992</v>
      </c>
    </row>
    <row r="79" spans="1:11" x14ac:dyDescent="0.25">
      <c r="A79" s="1">
        <v>78</v>
      </c>
      <c r="B79" s="2">
        <v>8.1460000000000008</v>
      </c>
      <c r="C79" s="2">
        <v>5.524</v>
      </c>
      <c r="D79" s="2">
        <v>5.3319999999999999</v>
      </c>
      <c r="E79" s="2">
        <v>5.21</v>
      </c>
      <c r="F79" s="2">
        <v>4.6470000000000002</v>
      </c>
      <c r="G79" s="2">
        <v>4.8760000000000003</v>
      </c>
      <c r="H79" s="2">
        <v>4.4550000000000001</v>
      </c>
      <c r="I79" s="2">
        <v>4.165</v>
      </c>
      <c r="J79" s="2">
        <v>4.82</v>
      </c>
      <c r="K79" s="2">
        <v>4.9859999999999998</v>
      </c>
    </row>
    <row r="80" spans="1:11" x14ac:dyDescent="0.25">
      <c r="A80" s="1">
        <v>79</v>
      </c>
      <c r="B80" s="2">
        <v>8.0980000000000008</v>
      </c>
      <c r="C80" s="2">
        <v>5.4779999999999998</v>
      </c>
      <c r="D80" s="2">
        <v>5.2720000000000002</v>
      </c>
      <c r="E80" s="2">
        <v>5.1390000000000002</v>
      </c>
      <c r="F80" s="2">
        <v>4.6429999999999998</v>
      </c>
      <c r="G80" s="2">
        <v>4.8540000000000001</v>
      </c>
      <c r="H80" s="2">
        <v>4.4530000000000003</v>
      </c>
      <c r="I80" s="2">
        <v>4.0490000000000004</v>
      </c>
      <c r="J80" s="2">
        <v>4.5599999999999996</v>
      </c>
      <c r="K80" s="2">
        <v>4.99</v>
      </c>
    </row>
    <row r="81" spans="1:11" x14ac:dyDescent="0.25">
      <c r="A81" s="1">
        <v>80</v>
      </c>
      <c r="B81" s="2">
        <v>8.0749999999999993</v>
      </c>
      <c r="C81" s="2">
        <v>5.4530000000000003</v>
      </c>
      <c r="D81" s="2">
        <v>5.2839999999999998</v>
      </c>
      <c r="E81" s="2">
        <v>5.0890000000000004</v>
      </c>
      <c r="F81" s="2">
        <v>4.6369999999999996</v>
      </c>
      <c r="G81" s="2">
        <v>4.8620000000000001</v>
      </c>
      <c r="H81" s="2">
        <v>4.4550000000000001</v>
      </c>
      <c r="I81" s="2">
        <v>4.0510000000000002</v>
      </c>
      <c r="J81" s="2">
        <v>4.5599999999999996</v>
      </c>
      <c r="K81" s="2">
        <v>4.9740000000000002</v>
      </c>
    </row>
    <row r="82" spans="1:11" x14ac:dyDescent="0.25">
      <c r="A82" s="1">
        <v>81</v>
      </c>
      <c r="B82" s="2">
        <v>8.0589999999999993</v>
      </c>
      <c r="C82" s="2">
        <v>5.42</v>
      </c>
      <c r="D82" s="2">
        <v>5.2839999999999998</v>
      </c>
      <c r="E82" s="2">
        <v>5.07</v>
      </c>
      <c r="F82" s="2">
        <v>4.6319999999999997</v>
      </c>
      <c r="G82" s="2">
        <v>4.83</v>
      </c>
      <c r="H82" s="2">
        <v>4.4400000000000004</v>
      </c>
      <c r="I82" s="2">
        <v>4.0199999999999996</v>
      </c>
      <c r="J82" s="2">
        <v>4.5430000000000001</v>
      </c>
      <c r="K82" s="2">
        <v>4.9710000000000001</v>
      </c>
    </row>
    <row r="83" spans="1:11" x14ac:dyDescent="0.25">
      <c r="A83" s="1">
        <v>82</v>
      </c>
      <c r="B83" s="2">
        <v>8.0660000000000007</v>
      </c>
      <c r="C83" s="2">
        <v>5.407</v>
      </c>
      <c r="D83" s="2">
        <v>5.2450000000000001</v>
      </c>
      <c r="E83" s="2">
        <v>4.9219999999999997</v>
      </c>
      <c r="F83" s="2">
        <v>4.6310000000000002</v>
      </c>
      <c r="G83" s="2">
        <v>4.8259999999999996</v>
      </c>
      <c r="H83" s="2">
        <v>4.4249999999999998</v>
      </c>
      <c r="I83" s="2">
        <v>3.944</v>
      </c>
      <c r="J83" s="2">
        <v>4.5030000000000001</v>
      </c>
      <c r="K83" s="2">
        <v>4.9710000000000001</v>
      </c>
    </row>
    <row r="84" spans="1:11" x14ac:dyDescent="0.25">
      <c r="A84" s="1">
        <v>83</v>
      </c>
      <c r="B84" s="2">
        <v>8.0310000000000006</v>
      </c>
      <c r="C84" s="2">
        <v>5.3869999999999996</v>
      </c>
      <c r="D84" s="2">
        <v>5.2519999999999998</v>
      </c>
      <c r="E84" s="2">
        <v>4.891</v>
      </c>
      <c r="F84" s="2">
        <v>4.6340000000000003</v>
      </c>
      <c r="G84" s="2">
        <v>4.8380000000000001</v>
      </c>
      <c r="H84" s="2">
        <v>4.4210000000000003</v>
      </c>
      <c r="I84" s="2">
        <v>3.9980000000000002</v>
      </c>
      <c r="J84" s="2">
        <v>4.4800000000000004</v>
      </c>
      <c r="K84" s="2">
        <v>4.9649999999999999</v>
      </c>
    </row>
    <row r="85" spans="1:11" x14ac:dyDescent="0.25">
      <c r="A85" s="1">
        <v>84</v>
      </c>
      <c r="B85" s="2">
        <v>8.0009999999999994</v>
      </c>
      <c r="C85" s="2">
        <v>5.3369999999999997</v>
      </c>
      <c r="D85" s="2">
        <v>5.2460000000000004</v>
      </c>
      <c r="E85" s="2">
        <v>4.8869999999999996</v>
      </c>
      <c r="F85" s="2">
        <v>4.6349999999999998</v>
      </c>
      <c r="G85" s="2">
        <v>4.8040000000000003</v>
      </c>
      <c r="H85" s="2">
        <v>4.391</v>
      </c>
      <c r="I85" s="2">
        <v>3.8170000000000002</v>
      </c>
      <c r="J85" s="2">
        <v>4.4939999999999998</v>
      </c>
      <c r="K85" s="2">
        <v>4.9370000000000003</v>
      </c>
    </row>
    <row r="86" spans="1:11" x14ac:dyDescent="0.25">
      <c r="A86" s="1">
        <v>85</v>
      </c>
      <c r="B86" s="2">
        <v>7.9939999999999998</v>
      </c>
      <c r="C86" s="2">
        <v>5.3360000000000003</v>
      </c>
      <c r="D86" s="2">
        <v>5.2480000000000002</v>
      </c>
      <c r="E86" s="2">
        <v>4.9009999999999998</v>
      </c>
      <c r="F86" s="2">
        <v>4.6399999999999997</v>
      </c>
      <c r="G86" s="2">
        <v>4.7919999999999998</v>
      </c>
      <c r="H86" s="2">
        <v>4.4020000000000001</v>
      </c>
      <c r="I86" s="2">
        <v>3.8170000000000002</v>
      </c>
      <c r="J86" s="2">
        <v>4.4710000000000001</v>
      </c>
      <c r="K86" s="2">
        <v>4.9329999999999998</v>
      </c>
    </row>
    <row r="87" spans="1:11" x14ac:dyDescent="0.25">
      <c r="A87" s="1">
        <v>86</v>
      </c>
      <c r="B87" s="2">
        <v>7.9870000000000001</v>
      </c>
      <c r="C87" s="2">
        <v>5.3390000000000004</v>
      </c>
      <c r="D87" s="2">
        <v>5.22</v>
      </c>
      <c r="E87" s="2">
        <v>4.9050000000000002</v>
      </c>
      <c r="F87" s="2">
        <v>4.6500000000000004</v>
      </c>
      <c r="G87" s="2">
        <v>4.7859999999999996</v>
      </c>
      <c r="H87" s="2">
        <v>4.2699999999999996</v>
      </c>
      <c r="I87" s="2">
        <v>3.8140000000000001</v>
      </c>
      <c r="J87" s="2">
        <v>4.4530000000000003</v>
      </c>
      <c r="K87" s="2">
        <v>4.9080000000000004</v>
      </c>
    </row>
    <row r="88" spans="1:11" x14ac:dyDescent="0.25">
      <c r="A88" s="1">
        <v>87</v>
      </c>
      <c r="B88" s="2">
        <v>7.9630000000000001</v>
      </c>
      <c r="C88" s="2">
        <v>5.3330000000000002</v>
      </c>
      <c r="D88" s="2">
        <v>5.2039999999999997</v>
      </c>
      <c r="E88" s="2">
        <v>4.8559999999999999</v>
      </c>
      <c r="F88" s="2">
        <v>4.6529999999999996</v>
      </c>
      <c r="G88" s="2">
        <v>4.7629999999999999</v>
      </c>
      <c r="H88" s="2">
        <v>4.2809999999999997</v>
      </c>
      <c r="I88" s="2">
        <v>3.8220000000000001</v>
      </c>
      <c r="J88" s="2">
        <v>4.4349999999999996</v>
      </c>
      <c r="K88" s="2">
        <v>4.9180000000000001</v>
      </c>
    </row>
    <row r="89" spans="1:11" x14ac:dyDescent="0.25">
      <c r="A89" s="1">
        <v>88</v>
      </c>
      <c r="B89" s="2">
        <v>7.9249999999999998</v>
      </c>
      <c r="C89" s="2">
        <v>5.3339999999999996</v>
      </c>
      <c r="D89" s="2">
        <v>5.2409999999999997</v>
      </c>
      <c r="E89" s="2">
        <v>4.7939999999999996</v>
      </c>
      <c r="F89" s="2">
        <v>4.6520000000000001</v>
      </c>
      <c r="G89" s="2">
        <v>4.758</v>
      </c>
      <c r="H89" s="2">
        <v>4.29</v>
      </c>
      <c r="I89" s="2">
        <v>3.7850000000000001</v>
      </c>
      <c r="J89" s="2">
        <v>4.4039999999999999</v>
      </c>
      <c r="K89" s="2">
        <v>4.9210000000000003</v>
      </c>
    </row>
    <row r="90" spans="1:11" x14ac:dyDescent="0.25">
      <c r="A90" s="1">
        <v>89</v>
      </c>
      <c r="B90" s="2">
        <v>7.8319999999999999</v>
      </c>
      <c r="C90" s="2">
        <v>5.3330000000000002</v>
      </c>
      <c r="D90" s="2">
        <v>5.1970000000000001</v>
      </c>
      <c r="E90" s="2">
        <v>4.819</v>
      </c>
      <c r="F90" s="2">
        <v>4.6529999999999996</v>
      </c>
      <c r="G90" s="2">
        <v>4.7510000000000003</v>
      </c>
      <c r="H90" s="2">
        <v>4.4340000000000002</v>
      </c>
      <c r="I90" s="2">
        <v>3.766</v>
      </c>
      <c r="J90" s="2">
        <v>4.3769999999999998</v>
      </c>
      <c r="K90" s="2">
        <v>4.9420000000000002</v>
      </c>
    </row>
    <row r="91" spans="1:11" x14ac:dyDescent="0.25">
      <c r="A91" s="1">
        <v>90</v>
      </c>
      <c r="B91" s="2">
        <v>7.7359999999999998</v>
      </c>
      <c r="C91" s="2">
        <v>5.2779999999999996</v>
      </c>
      <c r="D91" s="2">
        <v>5.1870000000000003</v>
      </c>
      <c r="E91" s="2">
        <v>4.7279999999999998</v>
      </c>
      <c r="F91" s="2">
        <v>4.6609999999999996</v>
      </c>
      <c r="G91" s="2">
        <v>4.7450000000000001</v>
      </c>
      <c r="H91" s="2">
        <v>4.33</v>
      </c>
      <c r="I91" s="2">
        <v>3.7450000000000001</v>
      </c>
      <c r="J91" s="2">
        <v>4.3639999999999999</v>
      </c>
      <c r="K91" s="2">
        <v>4.8529999999999998</v>
      </c>
    </row>
    <row r="92" spans="1:11" x14ac:dyDescent="0.25">
      <c r="A92" s="1">
        <v>91</v>
      </c>
      <c r="B92" s="2">
        <v>7.6840000000000002</v>
      </c>
      <c r="C92" s="2">
        <v>5.2690000000000001</v>
      </c>
      <c r="D92" s="2">
        <v>5.2069999999999999</v>
      </c>
      <c r="E92" s="2">
        <v>4.6950000000000003</v>
      </c>
      <c r="F92" s="2">
        <v>4.6769999999999996</v>
      </c>
      <c r="G92" s="2">
        <v>4.742</v>
      </c>
      <c r="H92" s="2">
        <v>4.2709999999999999</v>
      </c>
      <c r="I92" s="2">
        <v>3.7370000000000001</v>
      </c>
      <c r="J92" s="2">
        <v>4.3239999999999998</v>
      </c>
      <c r="K92" s="2">
        <v>4.9640000000000004</v>
      </c>
    </row>
    <row r="93" spans="1:11" x14ac:dyDescent="0.25">
      <c r="A93" s="1">
        <v>92</v>
      </c>
      <c r="B93" s="2">
        <v>7.609</v>
      </c>
      <c r="C93" s="2">
        <v>5.2619999999999996</v>
      </c>
      <c r="D93" s="2">
        <v>5.202</v>
      </c>
      <c r="E93" s="2">
        <v>4.6619999999999999</v>
      </c>
      <c r="F93" s="2">
        <v>4.68</v>
      </c>
      <c r="G93" s="2">
        <v>4.74</v>
      </c>
      <c r="H93" s="2">
        <v>4.2690000000000001</v>
      </c>
      <c r="I93" s="2">
        <v>3.7040000000000002</v>
      </c>
      <c r="J93" s="2">
        <v>4.3220000000000001</v>
      </c>
      <c r="K93" s="2">
        <v>4.8819999999999997</v>
      </c>
    </row>
    <row r="94" spans="1:11" x14ac:dyDescent="0.25">
      <c r="A94" s="1">
        <v>93</v>
      </c>
      <c r="B94" s="2">
        <v>7.556</v>
      </c>
      <c r="C94" s="2">
        <v>5.258</v>
      </c>
      <c r="D94" s="2">
        <v>5.1710000000000003</v>
      </c>
      <c r="E94" s="2">
        <v>4.6040000000000001</v>
      </c>
      <c r="F94" s="2">
        <v>4.68</v>
      </c>
      <c r="G94" s="2">
        <v>4.742</v>
      </c>
      <c r="H94" s="2">
        <v>4.282</v>
      </c>
      <c r="I94" s="2">
        <v>3.653</v>
      </c>
      <c r="J94" s="2">
        <v>4.2889999999999997</v>
      </c>
      <c r="K94" s="2">
        <v>4.8239999999999998</v>
      </c>
    </row>
    <row r="95" spans="1:11" x14ac:dyDescent="0.25">
      <c r="A95" s="1">
        <v>94</v>
      </c>
      <c r="B95" s="2">
        <v>7.4279999999999999</v>
      </c>
      <c r="C95" s="2">
        <v>5.2439999999999998</v>
      </c>
      <c r="D95" s="2">
        <v>5.17</v>
      </c>
      <c r="E95" s="2">
        <v>4.5880000000000001</v>
      </c>
      <c r="F95" s="2">
        <v>4.6970000000000001</v>
      </c>
      <c r="G95" s="2">
        <v>4.7229999999999999</v>
      </c>
      <c r="H95" s="2">
        <v>4.3600000000000003</v>
      </c>
      <c r="I95" s="2">
        <v>3.617</v>
      </c>
      <c r="J95" s="2">
        <v>4.2990000000000004</v>
      </c>
      <c r="K95" s="2">
        <v>4.82</v>
      </c>
    </row>
    <row r="96" spans="1:11" x14ac:dyDescent="0.25">
      <c r="A96" s="1">
        <v>95</v>
      </c>
      <c r="B96" s="2">
        <v>7.4130000000000003</v>
      </c>
      <c r="C96" s="2">
        <v>5.242</v>
      </c>
      <c r="D96" s="2">
        <v>5.1710000000000003</v>
      </c>
      <c r="E96" s="2">
        <v>4.6230000000000002</v>
      </c>
      <c r="F96" s="2">
        <v>4.7089999999999996</v>
      </c>
      <c r="G96" s="2">
        <v>4.7359999999999998</v>
      </c>
      <c r="H96" s="2">
        <v>4.3879999999999999</v>
      </c>
      <c r="I96" s="2">
        <v>3.6110000000000002</v>
      </c>
      <c r="J96" s="2">
        <v>4.2969999999999997</v>
      </c>
      <c r="K96" s="2">
        <v>4.782</v>
      </c>
    </row>
    <row r="97" spans="1:11" x14ac:dyDescent="0.25">
      <c r="A97" s="1">
        <v>96</v>
      </c>
      <c r="B97" s="2">
        <v>7.3819999999999997</v>
      </c>
      <c r="C97" s="2">
        <v>5.22</v>
      </c>
      <c r="D97" s="2">
        <v>5.1689999999999996</v>
      </c>
      <c r="E97" s="2">
        <v>4.6390000000000002</v>
      </c>
      <c r="F97" s="2">
        <v>4.7</v>
      </c>
      <c r="G97" s="2">
        <v>4.7300000000000004</v>
      </c>
      <c r="H97" s="2">
        <v>4.2830000000000004</v>
      </c>
      <c r="I97" s="2">
        <v>3.6659999999999999</v>
      </c>
      <c r="J97" s="2">
        <v>4.2910000000000004</v>
      </c>
      <c r="K97" s="2">
        <v>4.7629999999999999</v>
      </c>
    </row>
    <row r="98" spans="1:11" x14ac:dyDescent="0.25">
      <c r="A98" s="1">
        <v>97</v>
      </c>
      <c r="B98" s="2">
        <v>7.36</v>
      </c>
      <c r="C98" s="2">
        <v>5.2309999999999999</v>
      </c>
      <c r="D98" s="2">
        <v>5.165</v>
      </c>
      <c r="E98" s="2">
        <v>4.609</v>
      </c>
      <c r="F98" s="2">
        <v>4.7359999999999998</v>
      </c>
      <c r="G98" s="2">
        <v>4.7149999999999999</v>
      </c>
      <c r="H98" s="2">
        <v>4.2859999999999996</v>
      </c>
      <c r="I98" s="2">
        <v>3.6480000000000001</v>
      </c>
      <c r="J98" s="2">
        <v>4.2670000000000003</v>
      </c>
      <c r="K98" s="2">
        <v>4.7370000000000001</v>
      </c>
    </row>
    <row r="99" spans="1:11" x14ac:dyDescent="0.25">
      <c r="A99" s="1">
        <v>98</v>
      </c>
      <c r="B99" s="2">
        <v>7.3310000000000004</v>
      </c>
      <c r="C99" s="2">
        <v>5.3019999999999996</v>
      </c>
      <c r="D99" s="2">
        <v>5.1609999999999996</v>
      </c>
      <c r="E99" s="2">
        <v>4.641</v>
      </c>
      <c r="F99" s="2">
        <v>4.7560000000000002</v>
      </c>
      <c r="G99" s="2">
        <v>4.7220000000000004</v>
      </c>
      <c r="H99" s="2">
        <v>4.3289999999999997</v>
      </c>
      <c r="I99" s="2">
        <v>3.6619999999999999</v>
      </c>
      <c r="J99" s="2">
        <v>4.2460000000000004</v>
      </c>
      <c r="K99" s="2">
        <v>4.7469999999999999</v>
      </c>
    </row>
    <row r="100" spans="1:11" x14ac:dyDescent="0.25">
      <c r="A100" s="1">
        <v>99</v>
      </c>
      <c r="B100" s="2">
        <v>7.3150000000000004</v>
      </c>
      <c r="C100" s="2">
        <v>5.2869999999999999</v>
      </c>
      <c r="D100" s="2">
        <v>5.1429999999999998</v>
      </c>
      <c r="E100" s="2">
        <v>4.6310000000000002</v>
      </c>
      <c r="F100" s="2">
        <v>4.7370000000000001</v>
      </c>
      <c r="G100" s="2">
        <v>4.72</v>
      </c>
      <c r="H100" s="2">
        <v>4.2880000000000003</v>
      </c>
      <c r="I100" s="2">
        <v>3.6379999999999999</v>
      </c>
      <c r="J100" s="2">
        <v>4.2350000000000003</v>
      </c>
      <c r="K100" s="2">
        <v>4.7450000000000001</v>
      </c>
    </row>
    <row r="101" spans="1:11" x14ac:dyDescent="0.25">
      <c r="A101" s="1">
        <v>100</v>
      </c>
      <c r="B101" s="2">
        <v>7.282</v>
      </c>
      <c r="C101" s="2">
        <v>5.2249999999999996</v>
      </c>
      <c r="D101" s="2">
        <v>5.1349999999999998</v>
      </c>
      <c r="E101" s="2">
        <v>4.6139999999999999</v>
      </c>
      <c r="F101" s="2">
        <v>4.7249999999999996</v>
      </c>
      <c r="G101" s="2">
        <v>4.7160000000000002</v>
      </c>
      <c r="H101" s="2">
        <v>4.2830000000000004</v>
      </c>
      <c r="I101" s="2">
        <v>3.6219999999999999</v>
      </c>
      <c r="J101" s="2">
        <v>4.258</v>
      </c>
      <c r="K101" s="2">
        <v>4.7469999999999999</v>
      </c>
    </row>
    <row r="102" spans="1:11" x14ac:dyDescent="0.25">
      <c r="A102" s="1">
        <v>101</v>
      </c>
      <c r="B102" s="2">
        <v>7.1120000000000001</v>
      </c>
      <c r="C102" s="2">
        <v>5.1970000000000001</v>
      </c>
      <c r="D102" s="2">
        <v>5.1310000000000002</v>
      </c>
      <c r="E102" s="2">
        <v>4.609</v>
      </c>
      <c r="F102" s="2">
        <v>4.7249999999999996</v>
      </c>
      <c r="G102" s="2">
        <v>4.7030000000000003</v>
      </c>
      <c r="H102" s="2">
        <v>4.2709999999999999</v>
      </c>
      <c r="I102" s="2">
        <v>3.6059999999999999</v>
      </c>
      <c r="J102" s="2">
        <v>4.274</v>
      </c>
      <c r="K102" s="2">
        <v>4.6779999999999999</v>
      </c>
    </row>
    <row r="103" spans="1:11" x14ac:dyDescent="0.25">
      <c r="A103" s="1">
        <v>102</v>
      </c>
      <c r="B103" s="2">
        <v>7.1070000000000002</v>
      </c>
      <c r="C103" s="2">
        <v>5.1100000000000003</v>
      </c>
      <c r="D103" s="2">
        <v>5.1180000000000003</v>
      </c>
      <c r="E103" s="2">
        <v>4.601</v>
      </c>
      <c r="F103" s="2">
        <v>4.7439999999999998</v>
      </c>
      <c r="G103" s="2">
        <v>4.6849999999999996</v>
      </c>
      <c r="H103" s="2">
        <v>4.3150000000000004</v>
      </c>
      <c r="I103" s="2">
        <v>3.5920000000000001</v>
      </c>
      <c r="J103" s="2">
        <v>4.2089999999999996</v>
      </c>
      <c r="K103" s="2">
        <v>4.6440000000000001</v>
      </c>
    </row>
    <row r="104" spans="1:11" x14ac:dyDescent="0.25">
      <c r="A104" s="1">
        <v>103</v>
      </c>
      <c r="B104" s="2">
        <v>7.0949999999999998</v>
      </c>
      <c r="C104" s="2">
        <v>5.0979999999999999</v>
      </c>
      <c r="D104" s="2">
        <v>5.1130000000000004</v>
      </c>
      <c r="E104" s="2">
        <v>4.601</v>
      </c>
      <c r="F104" s="2">
        <v>4.7370000000000001</v>
      </c>
      <c r="G104" s="2">
        <v>4.6660000000000004</v>
      </c>
      <c r="H104" s="2">
        <v>4.2350000000000003</v>
      </c>
      <c r="I104" s="2">
        <v>3.5880000000000001</v>
      </c>
      <c r="J104" s="2">
        <v>4.2389999999999999</v>
      </c>
      <c r="K104" s="2">
        <v>4.577</v>
      </c>
    </row>
    <row r="105" spans="1:11" x14ac:dyDescent="0.25">
      <c r="A105" s="1">
        <v>104</v>
      </c>
      <c r="B105" s="2">
        <v>7.0650000000000004</v>
      </c>
      <c r="C105" s="2">
        <v>5.085</v>
      </c>
      <c r="D105" s="2">
        <v>5.1029999999999998</v>
      </c>
      <c r="E105" s="2">
        <v>4.5999999999999996</v>
      </c>
      <c r="F105" s="2">
        <v>4.7610000000000001</v>
      </c>
      <c r="G105" s="2">
        <v>4.6449999999999996</v>
      </c>
      <c r="H105" s="2">
        <v>4.274</v>
      </c>
      <c r="I105" s="2">
        <v>3.5830000000000002</v>
      </c>
      <c r="J105" s="2">
        <v>4.1870000000000003</v>
      </c>
      <c r="K105" s="2">
        <v>4.5709999999999997</v>
      </c>
    </row>
    <row r="106" spans="1:11" x14ac:dyDescent="0.25">
      <c r="A106" s="1">
        <v>105</v>
      </c>
      <c r="B106" s="2">
        <v>7.0369999999999999</v>
      </c>
      <c r="C106" s="2">
        <v>5.0869999999999997</v>
      </c>
      <c r="D106" s="2">
        <v>5.0940000000000003</v>
      </c>
      <c r="E106" s="2">
        <v>4.617</v>
      </c>
      <c r="F106" s="2">
        <v>4.7359999999999998</v>
      </c>
      <c r="G106" s="2">
        <v>4.6369999999999996</v>
      </c>
      <c r="H106" s="2">
        <v>4.226</v>
      </c>
      <c r="I106" s="2">
        <v>3.573</v>
      </c>
      <c r="J106" s="2">
        <v>4.1769999999999996</v>
      </c>
      <c r="K106" s="2">
        <v>4.569</v>
      </c>
    </row>
    <row r="107" spans="1:11" x14ac:dyDescent="0.25">
      <c r="A107" s="1">
        <v>106</v>
      </c>
      <c r="B107" s="2">
        <v>7</v>
      </c>
      <c r="C107" s="2">
        <v>5.0739999999999998</v>
      </c>
      <c r="D107" s="2">
        <v>5.0679999999999996</v>
      </c>
      <c r="E107" s="2">
        <v>4.6509999999999998</v>
      </c>
      <c r="F107" s="2">
        <v>4.7279999999999998</v>
      </c>
      <c r="G107" s="2">
        <v>4.6340000000000003</v>
      </c>
      <c r="H107" s="2">
        <v>4.234</v>
      </c>
      <c r="I107" s="2">
        <v>3.5680000000000001</v>
      </c>
      <c r="J107" s="2">
        <v>4.2140000000000004</v>
      </c>
      <c r="K107" s="2">
        <v>4.508</v>
      </c>
    </row>
    <row r="108" spans="1:11" x14ac:dyDescent="0.25">
      <c r="A108" s="1">
        <v>107</v>
      </c>
      <c r="B108" s="2">
        <v>6.931</v>
      </c>
      <c r="C108" s="2">
        <v>5.0759999999999996</v>
      </c>
      <c r="D108" s="2">
        <v>5.0289999999999999</v>
      </c>
      <c r="E108" s="2">
        <v>4.6820000000000004</v>
      </c>
      <c r="F108" s="2">
        <v>4.7210000000000001</v>
      </c>
      <c r="G108" s="2">
        <v>4.6289999999999996</v>
      </c>
      <c r="H108" s="2">
        <v>4.1859999999999999</v>
      </c>
      <c r="I108" s="2">
        <v>3.5960000000000001</v>
      </c>
      <c r="J108" s="2">
        <v>4.1580000000000004</v>
      </c>
      <c r="K108" s="2">
        <v>4.5540000000000003</v>
      </c>
    </row>
    <row r="109" spans="1:11" x14ac:dyDescent="0.25">
      <c r="A109" s="1">
        <v>108</v>
      </c>
      <c r="B109" s="2">
        <v>6.95</v>
      </c>
      <c r="C109" s="2">
        <v>5.0730000000000004</v>
      </c>
      <c r="D109" s="2">
        <v>4.9950000000000001</v>
      </c>
      <c r="E109" s="2">
        <v>4.6689999999999996</v>
      </c>
      <c r="F109" s="2">
        <v>4.7089999999999996</v>
      </c>
      <c r="G109" s="2">
        <v>4.6210000000000004</v>
      </c>
      <c r="H109" s="2">
        <v>4.1769999999999996</v>
      </c>
      <c r="I109" s="2">
        <v>3.5750000000000002</v>
      </c>
      <c r="J109" s="2">
        <v>4.141</v>
      </c>
      <c r="K109" s="2">
        <v>4.5259999999999998</v>
      </c>
    </row>
    <row r="110" spans="1:11" x14ac:dyDescent="0.25">
      <c r="A110" s="1">
        <v>109</v>
      </c>
      <c r="B110" s="2">
        <v>6.9269999999999996</v>
      </c>
      <c r="C110" s="2">
        <v>5.165</v>
      </c>
      <c r="D110" s="2">
        <v>4.9749999999999996</v>
      </c>
      <c r="E110" s="2">
        <v>4.6849999999999996</v>
      </c>
      <c r="F110" s="2">
        <v>4.6879999999999997</v>
      </c>
      <c r="G110" s="2">
        <v>4.6180000000000003</v>
      </c>
      <c r="H110" s="2">
        <v>4.2510000000000003</v>
      </c>
      <c r="I110" s="2">
        <v>3.5649999999999999</v>
      </c>
      <c r="J110" s="2">
        <v>4.133</v>
      </c>
      <c r="K110" s="2">
        <v>4.4800000000000004</v>
      </c>
    </row>
    <row r="111" spans="1:11" x14ac:dyDescent="0.25">
      <c r="A111" s="1">
        <v>110</v>
      </c>
      <c r="B111" s="2">
        <v>6.915</v>
      </c>
      <c r="C111" s="2">
        <v>5.2030000000000003</v>
      </c>
      <c r="D111" s="2">
        <v>4.9550000000000001</v>
      </c>
      <c r="E111" s="2">
        <v>4.7169999999999996</v>
      </c>
      <c r="F111" s="2">
        <v>4.6479999999999997</v>
      </c>
      <c r="G111" s="2">
        <v>4.6020000000000003</v>
      </c>
      <c r="H111" s="2">
        <v>4.1539999999999999</v>
      </c>
      <c r="I111" s="2">
        <v>3.5630000000000002</v>
      </c>
      <c r="J111" s="2">
        <v>4.1189999999999998</v>
      </c>
      <c r="K111" s="2">
        <v>4.4390000000000001</v>
      </c>
    </row>
    <row r="112" spans="1:11" x14ac:dyDescent="0.25">
      <c r="A112" s="1">
        <v>111</v>
      </c>
      <c r="B112" s="2">
        <v>6.883</v>
      </c>
      <c r="C112" s="2">
        <v>5.2389999999999999</v>
      </c>
      <c r="D112" s="2">
        <v>4.8760000000000003</v>
      </c>
      <c r="E112" s="2">
        <v>4.7640000000000002</v>
      </c>
      <c r="F112" s="2">
        <v>4.6349999999999998</v>
      </c>
      <c r="G112" s="2">
        <v>4.6109999999999998</v>
      </c>
      <c r="H112" s="2">
        <v>4.2149999999999999</v>
      </c>
      <c r="I112" s="2">
        <v>3.5350000000000001</v>
      </c>
      <c r="J112" s="2">
        <v>4.1139999999999999</v>
      </c>
      <c r="K112" s="2">
        <v>4.4290000000000003</v>
      </c>
    </row>
    <row r="113" spans="1:11" x14ac:dyDescent="0.25">
      <c r="A113" s="1">
        <v>112</v>
      </c>
      <c r="B113" s="2">
        <v>6.875</v>
      </c>
      <c r="C113" s="2">
        <v>5.2530000000000001</v>
      </c>
      <c r="D113" s="2">
        <v>4.83</v>
      </c>
      <c r="E113" s="2">
        <v>4.7969999999999997</v>
      </c>
      <c r="F113" s="2">
        <v>4.6440000000000001</v>
      </c>
      <c r="G113" s="2">
        <v>4.6059999999999999</v>
      </c>
      <c r="H113" s="2">
        <v>4.0819999999999999</v>
      </c>
      <c r="I113" s="2">
        <v>3.532</v>
      </c>
      <c r="J113" s="2">
        <v>4.109</v>
      </c>
      <c r="K113" s="2">
        <v>4.4029999999999996</v>
      </c>
    </row>
    <row r="114" spans="1:11" x14ac:dyDescent="0.25">
      <c r="A114" s="1">
        <v>113</v>
      </c>
      <c r="B114" s="2">
        <v>6.8570000000000002</v>
      </c>
      <c r="C114" s="2">
        <v>5.2610000000000001</v>
      </c>
      <c r="D114" s="2">
        <v>4.7869999999999999</v>
      </c>
      <c r="E114" s="2">
        <v>4.7869999999999999</v>
      </c>
      <c r="F114" s="2">
        <v>4.6390000000000002</v>
      </c>
      <c r="G114" s="2">
        <v>4.5519999999999996</v>
      </c>
      <c r="H114" s="2">
        <v>4.0739999999999998</v>
      </c>
      <c r="I114" s="2">
        <v>3.52</v>
      </c>
      <c r="J114" s="2">
        <v>4.1040000000000001</v>
      </c>
      <c r="K114" s="2">
        <v>4.4349999999999996</v>
      </c>
    </row>
    <row r="115" spans="1:11" x14ac:dyDescent="0.25">
      <c r="A115" s="1">
        <v>114</v>
      </c>
      <c r="B115" s="2">
        <v>6.8280000000000003</v>
      </c>
      <c r="C115" s="2">
        <v>5.2510000000000003</v>
      </c>
      <c r="D115" s="2">
        <v>4.7240000000000002</v>
      </c>
      <c r="E115" s="2">
        <v>4.8079999999999998</v>
      </c>
      <c r="F115" s="2">
        <v>4.6269999999999998</v>
      </c>
      <c r="G115" s="2">
        <v>4.5759999999999996</v>
      </c>
      <c r="H115" s="2">
        <v>4.0810000000000004</v>
      </c>
      <c r="I115" s="2">
        <v>3.508</v>
      </c>
      <c r="J115" s="2">
        <v>4.0979999999999999</v>
      </c>
      <c r="K115" s="2">
        <v>4.4219999999999997</v>
      </c>
    </row>
    <row r="116" spans="1:11" x14ac:dyDescent="0.25">
      <c r="A116" s="1">
        <v>115</v>
      </c>
      <c r="B116" s="2">
        <v>6.83</v>
      </c>
      <c r="C116" s="2">
        <v>5.2450000000000001</v>
      </c>
      <c r="D116" s="2">
        <v>4.6790000000000003</v>
      </c>
      <c r="E116" s="2">
        <v>4.7690000000000001</v>
      </c>
      <c r="F116" s="2">
        <v>4.6639999999999997</v>
      </c>
      <c r="G116" s="2">
        <v>4.5709999999999997</v>
      </c>
      <c r="H116" s="2">
        <v>4.08</v>
      </c>
      <c r="I116" s="2">
        <v>3.5150000000000001</v>
      </c>
      <c r="J116" s="2">
        <v>4.0940000000000003</v>
      </c>
      <c r="K116" s="2">
        <v>4.38</v>
      </c>
    </row>
    <row r="117" spans="1:11" x14ac:dyDescent="0.25">
      <c r="A117" s="1">
        <v>116</v>
      </c>
      <c r="B117" s="2">
        <v>6.8109999999999999</v>
      </c>
      <c r="C117" s="2">
        <v>5.24</v>
      </c>
      <c r="D117" s="2">
        <v>4.6639999999999997</v>
      </c>
      <c r="E117" s="2">
        <v>4.8179999999999996</v>
      </c>
      <c r="F117" s="2">
        <v>4.6559999999999997</v>
      </c>
      <c r="G117" s="2">
        <v>4.5549999999999997</v>
      </c>
      <c r="H117" s="2">
        <v>4.0599999999999996</v>
      </c>
      <c r="I117" s="2">
        <v>3.43</v>
      </c>
      <c r="J117" s="2">
        <v>4.0869999999999997</v>
      </c>
      <c r="K117" s="2">
        <v>4.3780000000000001</v>
      </c>
    </row>
    <row r="118" spans="1:11" x14ac:dyDescent="0.25">
      <c r="A118" s="1">
        <v>117</v>
      </c>
      <c r="B118" s="2">
        <v>6.8019999999999996</v>
      </c>
      <c r="C118" s="2">
        <v>5.2160000000000002</v>
      </c>
      <c r="D118" s="2">
        <v>4.6189999999999998</v>
      </c>
      <c r="E118" s="2">
        <v>4.8369999999999997</v>
      </c>
      <c r="F118" s="2">
        <v>4.6589999999999998</v>
      </c>
      <c r="G118" s="2">
        <v>4.5469999999999997</v>
      </c>
      <c r="H118" s="2">
        <v>4.0999999999999996</v>
      </c>
      <c r="I118" s="2">
        <v>3.4119999999999999</v>
      </c>
      <c r="J118" s="2">
        <v>4.0839999999999996</v>
      </c>
      <c r="K118" s="2">
        <v>4.3789999999999996</v>
      </c>
    </row>
    <row r="119" spans="1:11" x14ac:dyDescent="0.25">
      <c r="A119" s="1">
        <v>118</v>
      </c>
      <c r="B119" s="2">
        <v>6.7939999999999996</v>
      </c>
      <c r="C119" s="2">
        <v>5.2060000000000004</v>
      </c>
      <c r="D119" s="2">
        <v>4.6040000000000001</v>
      </c>
      <c r="E119" s="2">
        <v>4.8209999999999997</v>
      </c>
      <c r="F119" s="2">
        <v>4.6749999999999998</v>
      </c>
      <c r="G119" s="2">
        <v>4.5510000000000002</v>
      </c>
      <c r="H119" s="2">
        <v>4.0789999999999997</v>
      </c>
      <c r="I119" s="2">
        <v>3.407</v>
      </c>
      <c r="J119" s="2">
        <v>4.0759999999999996</v>
      </c>
      <c r="K119" s="2">
        <v>4.3760000000000003</v>
      </c>
    </row>
    <row r="120" spans="1:11" x14ac:dyDescent="0.25">
      <c r="A120" s="1">
        <v>119</v>
      </c>
      <c r="B120" s="2">
        <v>6.6589999999999998</v>
      </c>
      <c r="C120" s="2">
        <v>5.1890000000000001</v>
      </c>
      <c r="D120" s="2">
        <v>4.5979999999999999</v>
      </c>
      <c r="E120" s="2">
        <v>4.8209999999999997</v>
      </c>
      <c r="F120" s="2">
        <v>4.6829999999999998</v>
      </c>
      <c r="G120" s="2">
        <v>4.5410000000000004</v>
      </c>
      <c r="H120" s="2">
        <v>4.0830000000000002</v>
      </c>
      <c r="I120" s="2">
        <v>3.3730000000000002</v>
      </c>
      <c r="J120" s="2">
        <v>4.0529999999999999</v>
      </c>
      <c r="K120" s="2">
        <v>4.3760000000000003</v>
      </c>
    </row>
    <row r="121" spans="1:11" x14ac:dyDescent="0.25">
      <c r="A121" s="1">
        <v>120</v>
      </c>
      <c r="B121" s="2">
        <v>6.7830000000000004</v>
      </c>
      <c r="C121" s="2">
        <v>5.1829999999999998</v>
      </c>
      <c r="D121" s="2">
        <v>4.5709999999999997</v>
      </c>
      <c r="E121" s="2">
        <v>4.8220000000000001</v>
      </c>
      <c r="F121" s="2">
        <v>4.7009999999999996</v>
      </c>
      <c r="G121" s="2">
        <v>4.532</v>
      </c>
      <c r="H121" s="2">
        <v>4.0609999999999999</v>
      </c>
      <c r="I121" s="2">
        <v>3.359</v>
      </c>
      <c r="J121" s="2">
        <v>4.0640000000000001</v>
      </c>
      <c r="K121" s="2">
        <v>4.375</v>
      </c>
    </row>
    <row r="122" spans="1:11" x14ac:dyDescent="0.25">
      <c r="A122" s="1">
        <v>121</v>
      </c>
      <c r="B122" s="2">
        <v>6.7729999999999997</v>
      </c>
      <c r="C122" s="2">
        <v>5.1769999999999996</v>
      </c>
      <c r="D122" s="2">
        <v>4.59</v>
      </c>
      <c r="E122" s="2">
        <v>4.8239999999999998</v>
      </c>
      <c r="F122" s="2">
        <v>4.7030000000000003</v>
      </c>
      <c r="G122" s="2">
        <v>4.5179999999999998</v>
      </c>
      <c r="H122" s="2">
        <v>4.109</v>
      </c>
      <c r="I122" s="2">
        <v>3.3410000000000002</v>
      </c>
      <c r="J122" s="2">
        <v>4.0460000000000003</v>
      </c>
      <c r="K122" s="2">
        <v>4.3739999999999997</v>
      </c>
    </row>
    <row r="123" spans="1:11" x14ac:dyDescent="0.25">
      <c r="A123" s="1">
        <v>122</v>
      </c>
      <c r="B123" s="2">
        <v>6.7530000000000001</v>
      </c>
      <c r="C123" s="2">
        <v>5.1420000000000003</v>
      </c>
      <c r="D123" s="2">
        <v>4.5199999999999996</v>
      </c>
      <c r="E123" s="2">
        <v>4.7329999999999997</v>
      </c>
      <c r="F123" s="2">
        <v>4.72</v>
      </c>
      <c r="G123" s="2">
        <v>4.5279999999999996</v>
      </c>
      <c r="H123" s="2">
        <v>4.0910000000000002</v>
      </c>
      <c r="I123" s="2">
        <v>3.3180000000000001</v>
      </c>
      <c r="J123" s="2">
        <v>4.0460000000000003</v>
      </c>
      <c r="K123" s="2">
        <v>4.3680000000000003</v>
      </c>
    </row>
    <row r="124" spans="1:11" x14ac:dyDescent="0.25">
      <c r="A124" s="1">
        <v>123</v>
      </c>
      <c r="B124" s="2">
        <v>6.6289999999999996</v>
      </c>
      <c r="C124" s="2">
        <v>5.1310000000000002</v>
      </c>
      <c r="D124" s="2">
        <v>4.569</v>
      </c>
      <c r="E124" s="2">
        <v>4.7649999999999997</v>
      </c>
      <c r="F124" s="2">
        <v>4.7329999999999997</v>
      </c>
      <c r="G124" s="2">
        <v>4.5309999999999997</v>
      </c>
      <c r="H124" s="2">
        <v>4.0640000000000001</v>
      </c>
      <c r="I124" s="2">
        <v>3.3050000000000002</v>
      </c>
      <c r="J124" s="2">
        <v>4.0199999999999996</v>
      </c>
      <c r="K124" s="2">
        <v>4.3499999999999996</v>
      </c>
    </row>
    <row r="125" spans="1:11" x14ac:dyDescent="0.25">
      <c r="A125" s="1">
        <v>124</v>
      </c>
      <c r="B125" s="2">
        <v>6.5540000000000003</v>
      </c>
      <c r="C125" s="2">
        <v>5.1260000000000003</v>
      </c>
      <c r="D125" s="2">
        <v>4.548</v>
      </c>
      <c r="E125" s="2">
        <v>4.6929999999999996</v>
      </c>
      <c r="F125" s="2">
        <v>4.7560000000000002</v>
      </c>
      <c r="G125" s="2">
        <v>4.508</v>
      </c>
      <c r="H125" s="2">
        <v>4.0960000000000001</v>
      </c>
      <c r="I125" s="2">
        <v>3.2610000000000001</v>
      </c>
      <c r="J125" s="2">
        <v>4.0170000000000003</v>
      </c>
      <c r="K125" s="2">
        <v>4.3289999999999997</v>
      </c>
    </row>
    <row r="126" spans="1:11" x14ac:dyDescent="0.25">
      <c r="A126" s="1">
        <v>125</v>
      </c>
      <c r="B126" s="2">
        <v>6.5460000000000003</v>
      </c>
      <c r="C126" s="2">
        <v>5.1180000000000003</v>
      </c>
      <c r="D126" s="2">
        <v>4.5270000000000001</v>
      </c>
      <c r="E126" s="2">
        <v>4.7270000000000003</v>
      </c>
      <c r="F126" s="2">
        <v>4.7880000000000003</v>
      </c>
      <c r="G126" s="2">
        <v>4.5039999999999996</v>
      </c>
      <c r="H126" s="2">
        <v>4.0309999999999997</v>
      </c>
      <c r="I126" s="2">
        <v>3.2</v>
      </c>
      <c r="J126" s="2">
        <v>4.0430000000000001</v>
      </c>
      <c r="K126" s="2">
        <v>4.3259999999999996</v>
      </c>
    </row>
    <row r="127" spans="1:11" x14ac:dyDescent="0.25">
      <c r="A127" s="1">
        <v>126</v>
      </c>
      <c r="B127" s="2">
        <v>6.516</v>
      </c>
      <c r="C127" s="2">
        <v>5.1130000000000004</v>
      </c>
      <c r="D127" s="2">
        <v>4.5149999999999997</v>
      </c>
      <c r="E127" s="2">
        <v>4.6980000000000004</v>
      </c>
      <c r="F127" s="2">
        <v>4.7770000000000001</v>
      </c>
      <c r="G127" s="2">
        <v>4.5019999999999998</v>
      </c>
      <c r="H127" s="2">
        <v>4.0579999999999998</v>
      </c>
      <c r="I127" s="2">
        <v>3.181</v>
      </c>
      <c r="J127" s="2">
        <v>4.008</v>
      </c>
      <c r="K127" s="2">
        <v>4.3159999999999998</v>
      </c>
    </row>
    <row r="128" spans="1:11" x14ac:dyDescent="0.25">
      <c r="A128" s="1">
        <v>127</v>
      </c>
      <c r="B128" s="2">
        <v>6.4569999999999999</v>
      </c>
      <c r="C128" s="2">
        <v>5.1020000000000003</v>
      </c>
      <c r="D128" s="2">
        <v>4.51</v>
      </c>
      <c r="E128" s="2">
        <v>4.7050000000000001</v>
      </c>
      <c r="F128" s="2">
        <v>4.7939999999999996</v>
      </c>
      <c r="G128" s="2">
        <v>4.4880000000000004</v>
      </c>
      <c r="H128" s="2">
        <v>4.0259999999999998</v>
      </c>
      <c r="I128" s="2">
        <v>3.149</v>
      </c>
      <c r="J128" s="2">
        <v>4.0010000000000003</v>
      </c>
      <c r="K128" s="2">
        <v>4.33</v>
      </c>
    </row>
    <row r="129" spans="1:11" x14ac:dyDescent="0.25">
      <c r="A129" s="1">
        <v>128</v>
      </c>
      <c r="B129" s="2">
        <v>6.37</v>
      </c>
      <c r="C129" s="2">
        <v>5.0869999999999997</v>
      </c>
      <c r="D129" s="2">
        <v>4.4939999999999998</v>
      </c>
      <c r="E129" s="2">
        <v>4.7009999999999996</v>
      </c>
      <c r="F129" s="2">
        <v>4.766</v>
      </c>
      <c r="G129" s="2">
        <v>4.484</v>
      </c>
      <c r="H129" s="2">
        <v>4.0229999999999997</v>
      </c>
      <c r="I129" s="2">
        <v>3.137</v>
      </c>
      <c r="J129" s="2">
        <v>4.0069999999999997</v>
      </c>
      <c r="K129" s="2">
        <v>4.3170000000000002</v>
      </c>
    </row>
    <row r="130" spans="1:11" x14ac:dyDescent="0.25">
      <c r="A130" s="1">
        <v>129</v>
      </c>
      <c r="B130" s="2">
        <v>6.2670000000000003</v>
      </c>
      <c r="C130" s="2">
        <v>5.077</v>
      </c>
      <c r="D130" s="2">
        <v>4.476</v>
      </c>
      <c r="E130" s="2">
        <v>4.7050000000000001</v>
      </c>
      <c r="F130" s="2">
        <v>4.7960000000000003</v>
      </c>
      <c r="G130" s="2">
        <v>4.4779999999999998</v>
      </c>
      <c r="H130" s="2">
        <v>4.0209999999999999</v>
      </c>
      <c r="I130" s="2">
        <v>3.1379999999999999</v>
      </c>
      <c r="J130" s="2">
        <v>4.016</v>
      </c>
      <c r="K130" s="2">
        <v>4.258</v>
      </c>
    </row>
    <row r="131" spans="1:11" x14ac:dyDescent="0.25">
      <c r="A131" s="1">
        <v>130</v>
      </c>
      <c r="B131" s="2">
        <v>6.25</v>
      </c>
      <c r="C131" s="2">
        <v>5.0759999999999996</v>
      </c>
      <c r="D131" s="2">
        <v>4.4329999999999998</v>
      </c>
      <c r="E131" s="2">
        <v>4.7539999999999996</v>
      </c>
      <c r="F131" s="2">
        <v>4.798</v>
      </c>
      <c r="G131" s="2">
        <v>4.4749999999999996</v>
      </c>
      <c r="H131" s="2">
        <v>4.0279999999999996</v>
      </c>
      <c r="I131" s="2">
        <v>3.109</v>
      </c>
      <c r="J131" s="2">
        <v>3.9729999999999999</v>
      </c>
      <c r="K131" s="2">
        <v>4.2530000000000001</v>
      </c>
    </row>
    <row r="132" spans="1:11" x14ac:dyDescent="0.25">
      <c r="A132" s="1">
        <v>131</v>
      </c>
      <c r="B132" s="2">
        <v>6.1740000000000004</v>
      </c>
      <c r="C132" s="2">
        <v>5.0759999999999996</v>
      </c>
      <c r="D132" s="2">
        <v>4.4290000000000003</v>
      </c>
      <c r="E132" s="2">
        <v>4.7380000000000004</v>
      </c>
      <c r="F132" s="2">
        <v>4.7919999999999998</v>
      </c>
      <c r="G132" s="2">
        <v>4.4649999999999999</v>
      </c>
      <c r="H132" s="2">
        <v>3.9950000000000001</v>
      </c>
      <c r="I132" s="2">
        <v>3.0979999999999999</v>
      </c>
      <c r="J132" s="2">
        <v>3.9670000000000001</v>
      </c>
      <c r="K132" s="2">
        <v>4.24</v>
      </c>
    </row>
    <row r="133" spans="1:11" x14ac:dyDescent="0.25">
      <c r="A133" s="1">
        <v>132</v>
      </c>
      <c r="B133" s="2">
        <v>6.1710000000000003</v>
      </c>
      <c r="C133" s="2">
        <v>5.0759999999999996</v>
      </c>
      <c r="D133" s="2">
        <v>4.45</v>
      </c>
      <c r="E133" s="2">
        <v>4.7649999999999997</v>
      </c>
      <c r="F133" s="2">
        <v>4.7889999999999997</v>
      </c>
      <c r="G133" s="2">
        <v>4.46</v>
      </c>
      <c r="H133" s="2">
        <v>3.9940000000000002</v>
      </c>
      <c r="I133" s="2">
        <v>3.1059999999999999</v>
      </c>
      <c r="J133" s="2">
        <v>3.9630000000000001</v>
      </c>
      <c r="K133" s="2">
        <v>4.2729999999999997</v>
      </c>
    </row>
    <row r="134" spans="1:11" x14ac:dyDescent="0.25">
      <c r="A134" s="1">
        <v>133</v>
      </c>
      <c r="B134" s="2">
        <v>6.1829999999999998</v>
      </c>
      <c r="C134" s="2"/>
      <c r="D134" s="2">
        <v>4.4260000000000002</v>
      </c>
      <c r="E134" s="2">
        <v>4.7359999999999998</v>
      </c>
      <c r="F134" s="2">
        <v>4.8010000000000002</v>
      </c>
      <c r="G134" s="2">
        <v>4.46</v>
      </c>
      <c r="H134" s="2">
        <v>3.9830000000000001</v>
      </c>
      <c r="I134" s="2">
        <v>3.0750000000000002</v>
      </c>
      <c r="J134" s="2">
        <v>3.9590000000000001</v>
      </c>
      <c r="K134" s="2">
        <v>4.2300000000000004</v>
      </c>
    </row>
    <row r="135" spans="1:11" x14ac:dyDescent="0.25">
      <c r="A135" s="1">
        <v>134</v>
      </c>
      <c r="B135" s="2">
        <v>6.1719999999999997</v>
      </c>
      <c r="D135" s="2">
        <v>4.4359999999999999</v>
      </c>
      <c r="E135" s="2">
        <v>4.7190000000000003</v>
      </c>
      <c r="F135" s="2">
        <v>4.8120000000000003</v>
      </c>
      <c r="G135" s="2">
        <v>4.4450000000000003</v>
      </c>
      <c r="H135" s="2">
        <v>3.9830000000000001</v>
      </c>
      <c r="I135" s="2">
        <v>3.0640000000000001</v>
      </c>
      <c r="J135" s="2">
        <v>3.9489999999999998</v>
      </c>
      <c r="K135" s="2">
        <v>4.2300000000000004</v>
      </c>
    </row>
    <row r="136" spans="1:11" x14ac:dyDescent="0.25">
      <c r="A136" s="1">
        <v>135</v>
      </c>
      <c r="B136" s="2">
        <v>6.0780000000000003</v>
      </c>
      <c r="D136" s="2">
        <v>4.4390000000000001</v>
      </c>
      <c r="E136" s="2">
        <v>4.7450000000000001</v>
      </c>
      <c r="F136" s="2">
        <v>4.8369999999999997</v>
      </c>
      <c r="G136" s="2">
        <v>4.45</v>
      </c>
      <c r="H136" s="2">
        <v>3.9790000000000001</v>
      </c>
      <c r="I136" s="2">
        <v>3.0369999999999999</v>
      </c>
      <c r="J136" s="2">
        <v>3.948</v>
      </c>
      <c r="K136" s="2">
        <v>4.2279999999999998</v>
      </c>
    </row>
    <row r="137" spans="1:11" x14ac:dyDescent="0.25">
      <c r="A137" s="1">
        <v>136</v>
      </c>
      <c r="B137" s="2">
        <v>6.069</v>
      </c>
      <c r="D137" s="2">
        <v>4.444</v>
      </c>
      <c r="E137" s="2">
        <v>4.7080000000000002</v>
      </c>
      <c r="F137" s="2">
        <v>4.8600000000000003</v>
      </c>
      <c r="G137" s="2">
        <v>4.45</v>
      </c>
      <c r="H137" s="2">
        <v>3.9729999999999999</v>
      </c>
      <c r="I137" s="2">
        <v>3.02</v>
      </c>
      <c r="J137" s="2">
        <v>3.944</v>
      </c>
      <c r="K137" s="2">
        <v>4.2380000000000004</v>
      </c>
    </row>
    <row r="138" spans="1:11" x14ac:dyDescent="0.25">
      <c r="A138" s="1">
        <v>137</v>
      </c>
      <c r="B138" s="2">
        <v>6.04</v>
      </c>
      <c r="D138" s="2">
        <v>4.444</v>
      </c>
      <c r="E138" s="2">
        <v>4.6589999999999998</v>
      </c>
      <c r="F138" s="2">
        <v>4.8410000000000002</v>
      </c>
      <c r="G138" s="2">
        <v>4.4459999999999997</v>
      </c>
      <c r="H138" s="2">
        <v>3.9630000000000001</v>
      </c>
      <c r="I138" s="2">
        <v>3.0139999999999998</v>
      </c>
      <c r="J138" s="2">
        <v>3.9340000000000002</v>
      </c>
      <c r="K138" s="2">
        <v>4.2270000000000003</v>
      </c>
    </row>
    <row r="139" spans="1:11" x14ac:dyDescent="0.25">
      <c r="A139" s="1">
        <v>138</v>
      </c>
      <c r="B139" s="2">
        <v>5.8849999999999998</v>
      </c>
      <c r="D139" s="2">
        <v>4.4359999999999999</v>
      </c>
      <c r="E139" s="2">
        <v>4.6420000000000003</v>
      </c>
      <c r="F139" s="2">
        <v>4.8579999999999997</v>
      </c>
      <c r="G139" s="2">
        <v>4.4390000000000001</v>
      </c>
      <c r="H139" s="2">
        <v>3.956</v>
      </c>
      <c r="I139" s="2">
        <v>2.9870000000000001</v>
      </c>
      <c r="J139" s="2">
        <v>3.93</v>
      </c>
      <c r="K139" s="2">
        <v>4.2229999999999999</v>
      </c>
    </row>
    <row r="140" spans="1:11" x14ac:dyDescent="0.25">
      <c r="A140" s="1">
        <v>139</v>
      </c>
      <c r="B140" s="2">
        <v>5.867</v>
      </c>
      <c r="D140" s="2">
        <v>4.4770000000000003</v>
      </c>
      <c r="E140" s="2">
        <v>4.593</v>
      </c>
      <c r="F140" s="2">
        <v>4.819</v>
      </c>
      <c r="G140" s="2">
        <v>4.4359999999999999</v>
      </c>
      <c r="H140" s="2">
        <v>3.9550000000000001</v>
      </c>
      <c r="I140" s="2">
        <v>2.9660000000000002</v>
      </c>
      <c r="J140" s="2">
        <v>3.9209999999999998</v>
      </c>
      <c r="K140" s="2">
        <v>4.2220000000000004</v>
      </c>
    </row>
    <row r="141" spans="1:11" x14ac:dyDescent="0.25">
      <c r="A141" s="1">
        <v>140</v>
      </c>
      <c r="B141" s="2">
        <v>5.7679999999999998</v>
      </c>
      <c r="D141" s="2">
        <v>4.4729999999999999</v>
      </c>
      <c r="E141" s="2">
        <v>4.5780000000000003</v>
      </c>
      <c r="F141" s="2">
        <v>4.8</v>
      </c>
      <c r="G141" s="2">
        <v>4.4189999999999996</v>
      </c>
      <c r="H141" s="2">
        <v>3.9239999999999999</v>
      </c>
      <c r="I141" s="2">
        <v>2.9590000000000001</v>
      </c>
      <c r="J141" s="2">
        <v>3.9089999999999998</v>
      </c>
      <c r="K141" s="2">
        <v>4.2169999999999996</v>
      </c>
    </row>
    <row r="142" spans="1:11" x14ac:dyDescent="0.25">
      <c r="A142" s="1">
        <v>141</v>
      </c>
      <c r="B142" s="2">
        <v>5.7640000000000002</v>
      </c>
      <c r="D142" s="2">
        <v>4.4820000000000002</v>
      </c>
      <c r="E142" s="2">
        <v>4.6219999999999999</v>
      </c>
      <c r="F142" s="2">
        <v>4.88</v>
      </c>
      <c r="G142" s="2">
        <v>4.4320000000000004</v>
      </c>
      <c r="H142" s="2">
        <v>3.92</v>
      </c>
      <c r="I142" s="2">
        <v>2.8540000000000001</v>
      </c>
      <c r="J142" s="2">
        <v>3.8969999999999998</v>
      </c>
      <c r="K142" s="2">
        <v>4.2149999999999999</v>
      </c>
    </row>
    <row r="143" spans="1:11" x14ac:dyDescent="0.25">
      <c r="A143" s="1">
        <v>142</v>
      </c>
      <c r="B143" s="2">
        <v>5.74</v>
      </c>
      <c r="D143" s="2">
        <v>4.4980000000000002</v>
      </c>
      <c r="E143" s="2">
        <v>4.5880000000000001</v>
      </c>
      <c r="F143" s="2">
        <v>4.8869999999999996</v>
      </c>
      <c r="G143" s="2">
        <v>4.4320000000000004</v>
      </c>
      <c r="H143" s="2">
        <v>3.915</v>
      </c>
      <c r="I143" s="2">
        <v>2.8380000000000001</v>
      </c>
      <c r="J143" s="2">
        <v>3.8940000000000001</v>
      </c>
      <c r="K143" s="2">
        <v>4.21</v>
      </c>
    </row>
    <row r="144" spans="1:11" x14ac:dyDescent="0.25">
      <c r="A144" s="1">
        <v>143</v>
      </c>
      <c r="B144" s="2">
        <v>5.6929999999999996</v>
      </c>
      <c r="D144" s="2">
        <v>4.4930000000000003</v>
      </c>
      <c r="E144" s="2">
        <v>4.59</v>
      </c>
      <c r="F144" s="2">
        <v>4.8920000000000003</v>
      </c>
      <c r="G144" s="2">
        <v>4.43</v>
      </c>
      <c r="H144" s="2">
        <v>3.911</v>
      </c>
      <c r="I144" s="2">
        <v>2.8130000000000002</v>
      </c>
      <c r="J144" s="2">
        <v>3.887</v>
      </c>
      <c r="K144" s="2">
        <v>4.1660000000000004</v>
      </c>
    </row>
    <row r="145" spans="1:11" x14ac:dyDescent="0.25">
      <c r="A145" s="1">
        <v>144</v>
      </c>
      <c r="B145" s="2">
        <v>5.633</v>
      </c>
      <c r="D145" s="2">
        <v>4.5380000000000003</v>
      </c>
      <c r="E145" s="2">
        <v>4.5990000000000002</v>
      </c>
      <c r="F145" s="2">
        <v>4.9119999999999999</v>
      </c>
      <c r="G145" s="2">
        <v>4.4089999999999998</v>
      </c>
      <c r="H145" s="2">
        <v>3.9249999999999998</v>
      </c>
      <c r="I145" s="2">
        <v>2.8</v>
      </c>
      <c r="J145" s="2">
        <v>3.85</v>
      </c>
      <c r="K145" s="2">
        <v>4.1870000000000003</v>
      </c>
    </row>
    <row r="146" spans="1:11" x14ac:dyDescent="0.25">
      <c r="A146" s="1">
        <v>145</v>
      </c>
      <c r="B146" s="2">
        <v>5.6280000000000001</v>
      </c>
      <c r="D146" s="2">
        <v>4.5540000000000003</v>
      </c>
      <c r="E146" s="2">
        <v>4.63</v>
      </c>
      <c r="F146" s="2">
        <v>4.923</v>
      </c>
      <c r="G146" s="2">
        <v>4.4009999999999998</v>
      </c>
      <c r="H146" s="2">
        <v>3.8849999999999998</v>
      </c>
      <c r="I146" s="2">
        <v>2.7749999999999999</v>
      </c>
      <c r="J146" s="2">
        <v>3.8330000000000002</v>
      </c>
      <c r="K146" s="2">
        <v>4.1509999999999998</v>
      </c>
    </row>
    <row r="147" spans="1:11" x14ac:dyDescent="0.25">
      <c r="A147" s="1">
        <v>146</v>
      </c>
      <c r="B147" s="2">
        <v>5.5750000000000002</v>
      </c>
      <c r="D147" s="2">
        <v>4.4939999999999998</v>
      </c>
      <c r="E147" s="2">
        <v>4.5720000000000001</v>
      </c>
      <c r="F147" s="2">
        <v>4.9379999999999997</v>
      </c>
      <c r="G147" s="2">
        <v>4.4219999999999997</v>
      </c>
      <c r="H147" s="2">
        <v>3.8740000000000001</v>
      </c>
      <c r="I147" s="2">
        <v>2.75</v>
      </c>
      <c r="J147" s="2">
        <v>3.8220000000000001</v>
      </c>
      <c r="K147" s="2">
        <v>4.149</v>
      </c>
    </row>
    <row r="148" spans="1:11" x14ac:dyDescent="0.25">
      <c r="A148" s="1">
        <v>147</v>
      </c>
      <c r="B148" s="2">
        <v>5.5789999999999997</v>
      </c>
      <c r="D148" s="2">
        <v>4.5629999999999997</v>
      </c>
      <c r="E148" s="2">
        <v>4.5999999999999996</v>
      </c>
      <c r="F148" s="2">
        <v>4.899</v>
      </c>
      <c r="G148" s="2">
        <v>4.41</v>
      </c>
      <c r="H148" s="2">
        <v>3.8809999999999998</v>
      </c>
      <c r="I148" s="2">
        <v>2.7519999999999998</v>
      </c>
      <c r="J148" s="2">
        <v>3.8239999999999998</v>
      </c>
      <c r="K148" s="2">
        <v>4.1269999999999998</v>
      </c>
    </row>
    <row r="149" spans="1:11" x14ac:dyDescent="0.25">
      <c r="A149" s="1">
        <v>148</v>
      </c>
      <c r="B149" s="2">
        <v>5.5860000000000003</v>
      </c>
      <c r="D149" s="2">
        <v>4.57</v>
      </c>
      <c r="E149" s="2">
        <v>4.6050000000000004</v>
      </c>
      <c r="F149" s="2">
        <v>4.97</v>
      </c>
      <c r="G149" s="2">
        <v>4.42</v>
      </c>
      <c r="H149" s="2">
        <v>3.8679999999999999</v>
      </c>
      <c r="I149" s="2">
        <v>2.7570000000000001</v>
      </c>
      <c r="J149" s="2">
        <v>3.802</v>
      </c>
      <c r="K149" s="2">
        <v>4.12</v>
      </c>
    </row>
    <row r="150" spans="1:11" x14ac:dyDescent="0.25">
      <c r="A150" s="1">
        <v>149</v>
      </c>
      <c r="B150" s="2">
        <v>5.5439999999999996</v>
      </c>
      <c r="D150" s="2">
        <v>4.5750000000000002</v>
      </c>
      <c r="E150" s="2">
        <v>4.6020000000000003</v>
      </c>
      <c r="F150" s="2">
        <v>4.8869999999999996</v>
      </c>
      <c r="G150" s="2">
        <v>4.4189999999999996</v>
      </c>
      <c r="H150" s="2">
        <v>3.8610000000000002</v>
      </c>
      <c r="I150" s="2">
        <v>2.742</v>
      </c>
      <c r="J150" s="2">
        <v>3.7909999999999999</v>
      </c>
      <c r="K150" s="2">
        <v>4.1040000000000001</v>
      </c>
    </row>
    <row r="151" spans="1:11" x14ac:dyDescent="0.25">
      <c r="A151" s="1">
        <v>150</v>
      </c>
      <c r="B151" s="2">
        <v>5.5389999999999997</v>
      </c>
      <c r="D151" s="2">
        <v>4.5679999999999996</v>
      </c>
      <c r="E151" s="2">
        <v>4.6020000000000003</v>
      </c>
      <c r="F151" s="2">
        <v>4.88</v>
      </c>
      <c r="G151" s="2">
        <v>4.4130000000000003</v>
      </c>
      <c r="H151" s="2">
        <v>3.8540000000000001</v>
      </c>
      <c r="I151" s="2">
        <v>2.734</v>
      </c>
      <c r="J151" s="2">
        <v>3.78</v>
      </c>
      <c r="K151" s="2">
        <v>4.0880000000000001</v>
      </c>
    </row>
    <row r="152" spans="1:11" x14ac:dyDescent="0.25">
      <c r="A152" s="1">
        <v>151</v>
      </c>
      <c r="B152" s="2">
        <v>5.5330000000000004</v>
      </c>
      <c r="D152" s="2">
        <v>4.5750000000000002</v>
      </c>
      <c r="E152" s="2">
        <v>4.5970000000000004</v>
      </c>
      <c r="F152" s="2">
        <v>4.8680000000000003</v>
      </c>
      <c r="G152" s="2">
        <v>4.4089999999999998</v>
      </c>
      <c r="H152" s="2">
        <v>3.843</v>
      </c>
      <c r="I152" s="2">
        <v>2.7149999999999999</v>
      </c>
      <c r="J152" s="2">
        <v>3.7709999999999999</v>
      </c>
      <c r="K152" s="2">
        <v>4.077</v>
      </c>
    </row>
    <row r="153" spans="1:11" x14ac:dyDescent="0.25">
      <c r="A153" s="1">
        <v>152</v>
      </c>
      <c r="B153" s="2">
        <v>5.524</v>
      </c>
      <c r="D153" s="2">
        <v>4.5739999999999998</v>
      </c>
      <c r="E153" s="2">
        <v>4.5979999999999999</v>
      </c>
      <c r="F153" s="2">
        <v>4.8639999999999999</v>
      </c>
      <c r="G153" s="2">
        <v>4.407</v>
      </c>
      <c r="H153" s="2">
        <v>3.8959999999999999</v>
      </c>
      <c r="I153" s="2">
        <v>2.7149999999999999</v>
      </c>
      <c r="J153" s="2">
        <v>3.766</v>
      </c>
      <c r="K153" s="2">
        <v>4.07</v>
      </c>
    </row>
    <row r="154" spans="1:11" x14ac:dyDescent="0.25">
      <c r="A154" s="1">
        <v>153</v>
      </c>
      <c r="B154" s="2">
        <v>5.5119999999999996</v>
      </c>
      <c r="D154" s="2">
        <v>4.5750000000000002</v>
      </c>
      <c r="E154" s="2">
        <v>4.5890000000000004</v>
      </c>
      <c r="F154" s="2">
        <v>4.8529999999999998</v>
      </c>
      <c r="G154" s="2">
        <v>4.3959999999999999</v>
      </c>
      <c r="H154" s="2">
        <v>3.835</v>
      </c>
      <c r="I154" s="2">
        <v>2.67</v>
      </c>
      <c r="J154" s="2">
        <v>3.7509999999999999</v>
      </c>
      <c r="K154" s="2">
        <v>4.0599999999999996</v>
      </c>
    </row>
    <row r="155" spans="1:11" x14ac:dyDescent="0.25">
      <c r="A155" s="1">
        <v>154</v>
      </c>
      <c r="B155" s="2">
        <v>5.4909999999999997</v>
      </c>
      <c r="D155" s="2">
        <v>4.5750000000000002</v>
      </c>
      <c r="E155" s="2">
        <v>4.5679999999999996</v>
      </c>
      <c r="F155" s="2">
        <v>4.8639999999999999</v>
      </c>
      <c r="G155" s="2">
        <v>4.3879999999999999</v>
      </c>
      <c r="H155" s="2">
        <v>3.88</v>
      </c>
      <c r="I155" s="2">
        <v>2.653</v>
      </c>
      <c r="J155" s="2">
        <v>3.746</v>
      </c>
      <c r="K155" s="2">
        <v>4.0439999999999996</v>
      </c>
    </row>
    <row r="156" spans="1:11" x14ac:dyDescent="0.25">
      <c r="A156" s="1">
        <v>155</v>
      </c>
      <c r="B156" s="2">
        <v>5.5</v>
      </c>
      <c r="D156" s="2">
        <v>4.5730000000000004</v>
      </c>
      <c r="E156" s="2">
        <v>4.5549999999999997</v>
      </c>
      <c r="F156" s="2">
        <v>4.8559999999999999</v>
      </c>
      <c r="G156" s="2">
        <v>4.3810000000000002</v>
      </c>
      <c r="H156" s="2">
        <v>3.8170000000000002</v>
      </c>
      <c r="I156" s="2">
        <v>2.617</v>
      </c>
      <c r="J156" s="2">
        <v>3.7429999999999999</v>
      </c>
      <c r="K156" s="2">
        <v>4.0129999999999999</v>
      </c>
    </row>
    <row r="157" spans="1:11" x14ac:dyDescent="0.25">
      <c r="A157" s="1">
        <v>156</v>
      </c>
      <c r="B157" s="2">
        <v>5.4169999999999998</v>
      </c>
      <c r="D157" s="2">
        <v>4.5759999999999996</v>
      </c>
      <c r="E157" s="2">
        <v>4.5570000000000004</v>
      </c>
      <c r="F157" s="2">
        <v>4.8680000000000003</v>
      </c>
      <c r="G157" s="2">
        <v>4.3860000000000001</v>
      </c>
      <c r="H157" s="2">
        <v>3.8370000000000002</v>
      </c>
      <c r="I157" s="2">
        <v>2.6040000000000001</v>
      </c>
      <c r="J157" s="2">
        <v>3.7330000000000001</v>
      </c>
      <c r="K157" s="2">
        <v>3.9710000000000001</v>
      </c>
    </row>
    <row r="158" spans="1:11" x14ac:dyDescent="0.25">
      <c r="A158" s="1">
        <v>157</v>
      </c>
      <c r="B158" s="2">
        <v>5.4390000000000001</v>
      </c>
      <c r="D158" s="2">
        <v>4.5720000000000001</v>
      </c>
      <c r="E158" s="2">
        <v>4.5149999999999997</v>
      </c>
      <c r="F158" s="2">
        <v>4.859</v>
      </c>
      <c r="G158" s="2">
        <v>4.3630000000000004</v>
      </c>
      <c r="H158" s="2">
        <v>3.7890000000000001</v>
      </c>
      <c r="I158" s="2">
        <v>2.5830000000000002</v>
      </c>
      <c r="J158" s="2">
        <v>3.7330000000000001</v>
      </c>
      <c r="K158" s="2">
        <v>3.9769999999999999</v>
      </c>
    </row>
    <row r="159" spans="1:11" x14ac:dyDescent="0.25">
      <c r="A159" s="1">
        <v>158</v>
      </c>
      <c r="B159" s="2">
        <v>5.4119999999999999</v>
      </c>
      <c r="D159" s="2">
        <v>4.5709999999999997</v>
      </c>
      <c r="E159" s="2">
        <v>4.569</v>
      </c>
      <c r="F159" s="2">
        <v>4.8550000000000004</v>
      </c>
      <c r="G159" s="2">
        <v>4.3449999999999998</v>
      </c>
      <c r="H159" s="2">
        <v>3.7869999999999999</v>
      </c>
      <c r="I159" s="2">
        <v>2.5430000000000001</v>
      </c>
      <c r="J159" s="2">
        <v>3.7120000000000002</v>
      </c>
      <c r="K159" s="2">
        <v>3.9580000000000002</v>
      </c>
    </row>
    <row r="160" spans="1:11" x14ac:dyDescent="0.25">
      <c r="A160" s="1">
        <v>159</v>
      </c>
      <c r="B160" s="2">
        <v>5.4050000000000002</v>
      </c>
      <c r="D160" s="2">
        <v>4.5730000000000004</v>
      </c>
      <c r="E160" s="2">
        <v>4.51</v>
      </c>
      <c r="F160" s="2">
        <v>4.8570000000000002</v>
      </c>
      <c r="G160" s="2">
        <v>4.343</v>
      </c>
      <c r="H160" s="2">
        <v>3.798</v>
      </c>
      <c r="I160" s="2">
        <v>2.4430000000000001</v>
      </c>
      <c r="J160" s="2">
        <v>3.7120000000000002</v>
      </c>
      <c r="K160" s="2">
        <v>3.964</v>
      </c>
    </row>
    <row r="161" spans="1:11" x14ac:dyDescent="0.25">
      <c r="A161" s="1">
        <v>160</v>
      </c>
      <c r="B161" s="2">
        <v>5.3789999999999996</v>
      </c>
      <c r="D161" s="2">
        <v>4.5730000000000004</v>
      </c>
      <c r="E161" s="2">
        <v>4.5129999999999999</v>
      </c>
      <c r="F161" s="2">
        <v>4.8559999999999999</v>
      </c>
      <c r="G161" s="2">
        <v>4.327</v>
      </c>
      <c r="H161" s="2">
        <v>3.7839999999999998</v>
      </c>
      <c r="I161" s="2">
        <v>2.4289999999999998</v>
      </c>
      <c r="J161" s="2">
        <v>3.722</v>
      </c>
      <c r="K161" s="2">
        <v>3.964</v>
      </c>
    </row>
    <row r="162" spans="1:11" x14ac:dyDescent="0.25">
      <c r="A162" s="1">
        <v>161</v>
      </c>
      <c r="B162" s="2">
        <v>5.2329999999999997</v>
      </c>
      <c r="D162" s="2">
        <v>4.5709999999999997</v>
      </c>
      <c r="E162" s="2">
        <v>4.5069999999999997</v>
      </c>
      <c r="F162" s="2">
        <v>4.8630000000000004</v>
      </c>
      <c r="G162" s="2">
        <v>4.3230000000000004</v>
      </c>
      <c r="H162" s="2">
        <v>3.79</v>
      </c>
      <c r="I162" s="2">
        <v>2.4119999999999999</v>
      </c>
      <c r="J162" s="2">
        <v>3.7109999999999999</v>
      </c>
      <c r="K162" s="2">
        <v>3.9430000000000001</v>
      </c>
    </row>
    <row r="163" spans="1:11" x14ac:dyDescent="0.25">
      <c r="A163" s="1">
        <v>162</v>
      </c>
      <c r="B163" s="2">
        <v>5.3230000000000004</v>
      </c>
      <c r="D163" s="2">
        <v>4.5709999999999997</v>
      </c>
      <c r="E163" s="2">
        <v>4.4939999999999998</v>
      </c>
      <c r="F163" s="2">
        <v>4.8570000000000002</v>
      </c>
      <c r="G163" s="2">
        <v>4.32</v>
      </c>
      <c r="H163" s="2">
        <v>3.7959999999999998</v>
      </c>
      <c r="I163" s="2">
        <v>2.3570000000000002</v>
      </c>
      <c r="J163" s="2">
        <v>3.698</v>
      </c>
      <c r="K163" s="2">
        <v>3.9260000000000002</v>
      </c>
    </row>
    <row r="164" spans="1:11" x14ac:dyDescent="0.25">
      <c r="A164" s="1">
        <v>163</v>
      </c>
      <c r="B164" s="2">
        <v>5.2380000000000004</v>
      </c>
      <c r="D164" s="2">
        <v>4.577</v>
      </c>
      <c r="E164" s="2">
        <v>4.4610000000000003</v>
      </c>
      <c r="F164" s="2">
        <v>4.8650000000000002</v>
      </c>
      <c r="G164" s="2">
        <v>4.3150000000000004</v>
      </c>
      <c r="H164" s="2">
        <v>3.8079999999999998</v>
      </c>
      <c r="I164" s="2">
        <v>2.3079999999999998</v>
      </c>
      <c r="J164" s="2">
        <v>3.6819999999999999</v>
      </c>
      <c r="K164" s="2">
        <v>3.931</v>
      </c>
    </row>
    <row r="165" spans="1:11" x14ac:dyDescent="0.25">
      <c r="A165" s="1">
        <v>164</v>
      </c>
      <c r="B165" s="2">
        <v>5.2309999999999999</v>
      </c>
      <c r="D165" s="2">
        <v>4.5679999999999996</v>
      </c>
      <c r="E165" s="2">
        <v>4.4470000000000001</v>
      </c>
      <c r="F165" s="2">
        <v>4.8680000000000003</v>
      </c>
      <c r="G165" s="2">
        <v>4.3010000000000002</v>
      </c>
      <c r="H165" s="2">
        <v>3.8039999999999998</v>
      </c>
      <c r="I165" s="2">
        <v>2.2370000000000001</v>
      </c>
      <c r="J165" s="2">
        <v>3.6680000000000001</v>
      </c>
      <c r="K165" s="2">
        <v>3.9239999999999999</v>
      </c>
    </row>
    <row r="166" spans="1:11" x14ac:dyDescent="0.25">
      <c r="A166" s="1">
        <v>165</v>
      </c>
      <c r="B166" s="2">
        <v>5.2140000000000004</v>
      </c>
      <c r="D166" s="2">
        <v>4.57</v>
      </c>
      <c r="E166" s="2">
        <v>4.4409999999999998</v>
      </c>
      <c r="F166" s="2">
        <v>4.8650000000000002</v>
      </c>
      <c r="G166" s="2">
        <v>4.29</v>
      </c>
      <c r="H166" s="2">
        <v>3.8140000000000001</v>
      </c>
      <c r="I166" s="2">
        <v>2.1789999999999998</v>
      </c>
      <c r="J166" s="2">
        <v>3.661</v>
      </c>
      <c r="K166" s="2">
        <v>3.8940000000000001</v>
      </c>
    </row>
    <row r="167" spans="1:11" x14ac:dyDescent="0.25">
      <c r="A167" s="1">
        <v>166</v>
      </c>
      <c r="B167" s="2">
        <v>5.1879999999999997</v>
      </c>
      <c r="D167" s="2">
        <v>4.5709999999999997</v>
      </c>
      <c r="E167" s="2">
        <v>4.4340000000000002</v>
      </c>
      <c r="F167" s="2">
        <v>4.8780000000000001</v>
      </c>
      <c r="G167" s="2">
        <v>4.2759999999999998</v>
      </c>
      <c r="H167" s="2">
        <v>3.8010000000000002</v>
      </c>
      <c r="I167" s="2">
        <v>2.101</v>
      </c>
      <c r="J167" s="2">
        <v>3.6709999999999998</v>
      </c>
      <c r="K167" s="2">
        <v>3.8530000000000002</v>
      </c>
    </row>
    <row r="168" spans="1:11" x14ac:dyDescent="0.25">
      <c r="A168" s="1">
        <v>167</v>
      </c>
      <c r="B168" s="2">
        <v>5.1630000000000003</v>
      </c>
      <c r="D168" s="2">
        <v>4.5670000000000002</v>
      </c>
      <c r="E168" s="2">
        <v>4.4290000000000003</v>
      </c>
      <c r="F168" s="2">
        <v>4.8929999999999998</v>
      </c>
      <c r="G168" s="2">
        <v>4.2610000000000001</v>
      </c>
      <c r="H168" s="2">
        <v>3.8069999999999999</v>
      </c>
      <c r="I168" s="2">
        <v>2.036</v>
      </c>
      <c r="J168" s="2">
        <v>3.6579999999999999</v>
      </c>
      <c r="K168" s="2">
        <v>3.8490000000000002</v>
      </c>
    </row>
    <row r="169" spans="1:11" x14ac:dyDescent="0.25">
      <c r="A169" s="1">
        <v>168</v>
      </c>
      <c r="B169" s="2">
        <v>5.1529999999999996</v>
      </c>
      <c r="D169" s="2">
        <v>4.5750000000000002</v>
      </c>
      <c r="E169" s="2">
        <v>4.4269999999999996</v>
      </c>
      <c r="F169" s="2">
        <v>4.875</v>
      </c>
      <c r="G169" s="2">
        <v>4.2539999999999996</v>
      </c>
      <c r="H169" s="2">
        <v>3.7970000000000002</v>
      </c>
      <c r="I169" s="2">
        <v>2.004</v>
      </c>
      <c r="J169" s="2">
        <v>3.6549999999999998</v>
      </c>
      <c r="K169" s="2">
        <v>3.8490000000000002</v>
      </c>
    </row>
    <row r="170" spans="1:11" x14ac:dyDescent="0.25">
      <c r="A170" s="1">
        <v>169</v>
      </c>
      <c r="B170" s="2">
        <v>5.1349999999999998</v>
      </c>
      <c r="D170" s="2">
        <v>4.5720000000000001</v>
      </c>
      <c r="E170" s="2">
        <v>4.4240000000000004</v>
      </c>
      <c r="F170" s="2">
        <v>4.9109999999999996</v>
      </c>
      <c r="G170" s="2">
        <v>4.2539999999999996</v>
      </c>
      <c r="H170" s="2">
        <v>3.7949999999999999</v>
      </c>
      <c r="I170" s="2">
        <v>1.9359999999999999</v>
      </c>
      <c r="J170" s="2">
        <v>3.653</v>
      </c>
      <c r="K170" s="2">
        <v>3.8380000000000001</v>
      </c>
    </row>
    <row r="171" spans="1:11" x14ac:dyDescent="0.25">
      <c r="A171" s="1">
        <v>170</v>
      </c>
      <c r="B171" s="2">
        <v>5.1079999999999997</v>
      </c>
      <c r="D171" s="2">
        <v>4.577</v>
      </c>
      <c r="E171" s="2">
        <v>4.4219999999999997</v>
      </c>
      <c r="F171" s="2">
        <v>4.9189999999999996</v>
      </c>
      <c r="G171" s="2">
        <v>4.2539999999999996</v>
      </c>
      <c r="H171" s="2">
        <v>3.7959999999999998</v>
      </c>
      <c r="I171" s="2">
        <v>1.901</v>
      </c>
      <c r="J171" s="2">
        <v>3.6589999999999998</v>
      </c>
      <c r="K171" s="2">
        <v>3.8370000000000002</v>
      </c>
    </row>
    <row r="172" spans="1:11" x14ac:dyDescent="0.25">
      <c r="A172" s="1">
        <v>171</v>
      </c>
      <c r="B172" s="2">
        <v>5.0960000000000001</v>
      </c>
      <c r="D172" s="2">
        <v>4.57</v>
      </c>
      <c r="E172" s="2">
        <v>4.4180000000000001</v>
      </c>
      <c r="F172" s="2">
        <v>4.9189999999999996</v>
      </c>
      <c r="G172" s="2">
        <v>4.2450000000000001</v>
      </c>
      <c r="H172" s="2">
        <v>3.7869999999999999</v>
      </c>
      <c r="I172" s="2">
        <v>1.891</v>
      </c>
      <c r="J172" s="2">
        <v>3.673</v>
      </c>
      <c r="K172" s="2">
        <v>3.8370000000000002</v>
      </c>
    </row>
    <row r="173" spans="1:11" x14ac:dyDescent="0.25">
      <c r="A173" s="1">
        <v>172</v>
      </c>
      <c r="B173" s="2">
        <v>5.0739999999999998</v>
      </c>
      <c r="D173" s="2">
        <v>4.5739999999999998</v>
      </c>
      <c r="E173" s="2">
        <v>4.4139999999999997</v>
      </c>
      <c r="F173" s="2">
        <v>4.9210000000000003</v>
      </c>
      <c r="G173" s="2">
        <v>4.2450000000000001</v>
      </c>
      <c r="H173" s="2">
        <v>3.7949999999999999</v>
      </c>
      <c r="I173" s="2">
        <v>1.871</v>
      </c>
      <c r="J173" s="2">
        <v>3.673</v>
      </c>
      <c r="K173" s="2">
        <v>3.8069999999999999</v>
      </c>
    </row>
    <row r="174" spans="1:11" x14ac:dyDescent="0.25">
      <c r="A174" s="1">
        <v>173</v>
      </c>
      <c r="B174" s="2">
        <v>5.069</v>
      </c>
      <c r="D174" s="2">
        <v>4.569</v>
      </c>
      <c r="E174" s="2">
        <v>4.4080000000000004</v>
      </c>
      <c r="F174" s="2">
        <v>4.9370000000000003</v>
      </c>
      <c r="G174" s="2">
        <v>4.2389999999999999</v>
      </c>
      <c r="H174" s="2">
        <v>3.7930000000000001</v>
      </c>
      <c r="I174" s="2">
        <v>1.8540000000000001</v>
      </c>
      <c r="J174" s="2">
        <v>3.641</v>
      </c>
      <c r="K174" s="2">
        <v>3.8330000000000002</v>
      </c>
    </row>
    <row r="175" spans="1:11" x14ac:dyDescent="0.25">
      <c r="A175" s="1">
        <v>174</v>
      </c>
      <c r="B175" s="2">
        <v>5.0369999999999999</v>
      </c>
      <c r="D175" s="2">
        <v>4.5709999999999997</v>
      </c>
      <c r="E175" s="2">
        <v>4.4139999999999997</v>
      </c>
      <c r="F175" s="2">
        <v>4.9249999999999998</v>
      </c>
      <c r="G175" s="2">
        <v>4.24</v>
      </c>
      <c r="H175" s="2">
        <v>3.7919999999999998</v>
      </c>
      <c r="I175" s="2">
        <v>1.8320000000000001</v>
      </c>
      <c r="J175" s="2">
        <v>3.641</v>
      </c>
      <c r="K175" s="2">
        <v>3.7949999999999999</v>
      </c>
    </row>
    <row r="176" spans="1:11" x14ac:dyDescent="0.25">
      <c r="A176" s="1">
        <v>175</v>
      </c>
      <c r="B176" s="2">
        <v>5.0460000000000003</v>
      </c>
      <c r="D176" s="2">
        <v>4.5730000000000004</v>
      </c>
      <c r="E176" s="2">
        <v>4.4029999999999996</v>
      </c>
      <c r="F176" s="2">
        <v>4.9290000000000003</v>
      </c>
      <c r="G176" s="2">
        <v>4.234</v>
      </c>
      <c r="H176" s="2">
        <v>3.786</v>
      </c>
      <c r="I176" s="2">
        <v>1.825</v>
      </c>
      <c r="J176" s="2">
        <v>3.6459999999999999</v>
      </c>
      <c r="K176" s="2">
        <v>3.8180000000000001</v>
      </c>
    </row>
    <row r="177" spans="1:11" x14ac:dyDescent="0.25">
      <c r="A177" s="1">
        <v>176</v>
      </c>
      <c r="B177" s="2">
        <v>5.024</v>
      </c>
      <c r="D177" s="2">
        <v>4.5739999999999998</v>
      </c>
      <c r="E177" s="2">
        <v>4.407</v>
      </c>
      <c r="F177" s="2">
        <v>4.9329999999999998</v>
      </c>
      <c r="G177" s="2">
        <v>4.2279999999999998</v>
      </c>
      <c r="H177" s="2">
        <v>3.794</v>
      </c>
      <c r="I177" s="2">
        <v>1.82</v>
      </c>
      <c r="J177" s="2">
        <v>3.6269999999999998</v>
      </c>
      <c r="K177" s="2">
        <v>3.77</v>
      </c>
    </row>
    <row r="178" spans="1:11" x14ac:dyDescent="0.25">
      <c r="A178" s="1">
        <v>177</v>
      </c>
      <c r="B178" s="2">
        <v>5.0119999999999996</v>
      </c>
      <c r="D178" s="2">
        <v>4.5739999999999998</v>
      </c>
      <c r="E178" s="2">
        <v>4.4039999999999999</v>
      </c>
      <c r="F178" s="2">
        <v>4.9240000000000004</v>
      </c>
      <c r="G178" s="2">
        <v>4.2290000000000001</v>
      </c>
      <c r="H178" s="2">
        <v>3.79</v>
      </c>
      <c r="I178" s="2">
        <v>1.8149999999999999</v>
      </c>
      <c r="J178" s="2">
        <v>3.617</v>
      </c>
      <c r="K178" s="2">
        <v>3.7330000000000001</v>
      </c>
    </row>
    <row r="179" spans="1:11" x14ac:dyDescent="0.25">
      <c r="A179" s="1">
        <v>178</v>
      </c>
      <c r="B179" s="2">
        <v>4.9980000000000002</v>
      </c>
      <c r="D179" s="2">
        <v>4.577</v>
      </c>
      <c r="E179" s="2">
        <v>4.4050000000000002</v>
      </c>
      <c r="F179" s="2">
        <v>4.9320000000000004</v>
      </c>
      <c r="G179" s="2">
        <v>4.2270000000000003</v>
      </c>
      <c r="H179" s="2">
        <v>3.778</v>
      </c>
      <c r="I179" s="2">
        <v>1.8069999999999999</v>
      </c>
      <c r="J179" s="2">
        <v>3.6120000000000001</v>
      </c>
      <c r="K179" s="2">
        <v>3.722</v>
      </c>
    </row>
    <row r="180" spans="1:11" x14ac:dyDescent="0.25">
      <c r="A180" s="1">
        <v>179</v>
      </c>
      <c r="B180" s="2">
        <v>4.984</v>
      </c>
      <c r="D180" s="2">
        <v>4.5839999999999996</v>
      </c>
      <c r="E180" s="2">
        <v>4.4029999999999996</v>
      </c>
      <c r="F180" s="2">
        <v>4.923</v>
      </c>
      <c r="G180" s="2">
        <v>4.1950000000000003</v>
      </c>
      <c r="H180" s="2">
        <v>3.7589999999999999</v>
      </c>
      <c r="I180" s="2">
        <v>1.8029999999999999</v>
      </c>
      <c r="J180" s="2">
        <v>3.6019999999999999</v>
      </c>
      <c r="K180" s="2">
        <v>3.7210000000000001</v>
      </c>
    </row>
    <row r="181" spans="1:11" x14ac:dyDescent="0.25">
      <c r="A181" s="1">
        <v>180</v>
      </c>
      <c r="B181" s="2">
        <v>4.9749999999999996</v>
      </c>
      <c r="D181" s="2">
        <v>4.59</v>
      </c>
      <c r="E181" s="2">
        <v>4.4029999999999996</v>
      </c>
      <c r="F181" s="2">
        <v>4.9269999999999996</v>
      </c>
      <c r="G181" s="2">
        <v>4.1980000000000004</v>
      </c>
      <c r="H181" s="2">
        <v>3.7530000000000001</v>
      </c>
      <c r="I181" s="2">
        <v>1.7989999999999999</v>
      </c>
      <c r="J181" s="2">
        <v>3.5840000000000001</v>
      </c>
      <c r="K181" s="2">
        <v>3.7189999999999999</v>
      </c>
    </row>
    <row r="182" spans="1:11" x14ac:dyDescent="0.25">
      <c r="A182" s="1">
        <v>181</v>
      </c>
      <c r="B182" s="2">
        <v>4.968</v>
      </c>
      <c r="D182" s="2">
        <v>4.5960000000000001</v>
      </c>
      <c r="E182" s="2">
        <v>4.399</v>
      </c>
      <c r="F182" s="2">
        <v>4.9269999999999996</v>
      </c>
      <c r="G182" s="2">
        <v>4.1959999999999997</v>
      </c>
      <c r="H182" s="2">
        <v>3.7320000000000002</v>
      </c>
      <c r="I182" s="2">
        <v>1.7989999999999999</v>
      </c>
      <c r="J182" s="2">
        <v>3.5710000000000002</v>
      </c>
      <c r="K182" s="2">
        <v>3.6890000000000001</v>
      </c>
    </row>
    <row r="183" spans="1:11" x14ac:dyDescent="0.25">
      <c r="A183" s="1">
        <v>182</v>
      </c>
      <c r="B183" s="2">
        <v>4.907</v>
      </c>
      <c r="D183" s="2">
        <v>4.5949999999999998</v>
      </c>
      <c r="E183" s="2">
        <v>4.4009999999999998</v>
      </c>
      <c r="F183" s="2">
        <v>4.931</v>
      </c>
      <c r="G183" s="2">
        <v>4.1859999999999999</v>
      </c>
      <c r="H183" s="2">
        <v>3.7050000000000001</v>
      </c>
      <c r="I183" s="2">
        <v>1.798</v>
      </c>
      <c r="J183" s="2">
        <v>3.5939999999999999</v>
      </c>
      <c r="K183" s="2">
        <v>3.6970000000000001</v>
      </c>
    </row>
    <row r="184" spans="1:11" x14ac:dyDescent="0.25">
      <c r="A184" s="1">
        <v>183</v>
      </c>
      <c r="B184" s="2">
        <v>4.8810000000000002</v>
      </c>
      <c r="D184" s="2">
        <v>4.5999999999999996</v>
      </c>
      <c r="E184" s="2">
        <v>4.4000000000000004</v>
      </c>
      <c r="F184" s="2">
        <v>4.93</v>
      </c>
      <c r="G184" s="2">
        <v>4.1500000000000004</v>
      </c>
      <c r="H184" s="2">
        <v>3.7109999999999999</v>
      </c>
      <c r="I184" s="2">
        <v>1.796</v>
      </c>
      <c r="J184" s="2">
        <v>3.5489999999999999</v>
      </c>
      <c r="K184" s="2">
        <v>3.69</v>
      </c>
    </row>
    <row r="185" spans="1:11" x14ac:dyDescent="0.25">
      <c r="A185" s="1">
        <v>184</v>
      </c>
      <c r="B185" s="2">
        <v>4.8739999999999997</v>
      </c>
      <c r="D185" s="2">
        <v>4.5979999999999999</v>
      </c>
      <c r="E185" s="2">
        <v>4.399</v>
      </c>
      <c r="F185" s="2">
        <v>4.9390000000000001</v>
      </c>
      <c r="G185" s="2">
        <v>4.1500000000000004</v>
      </c>
      <c r="H185" s="2">
        <v>3.698</v>
      </c>
      <c r="I185" s="2">
        <v>1.7949999999999999</v>
      </c>
      <c r="J185" s="2">
        <v>3.548</v>
      </c>
      <c r="K185" s="2">
        <v>3.702</v>
      </c>
    </row>
    <row r="186" spans="1:11" x14ac:dyDescent="0.25">
      <c r="A186" s="1">
        <v>185</v>
      </c>
      <c r="B186" s="2">
        <v>4.8810000000000002</v>
      </c>
      <c r="D186" s="2">
        <v>4.6079999999999997</v>
      </c>
      <c r="E186" s="2">
        <v>4.399</v>
      </c>
      <c r="F186" s="2">
        <v>4.9459999999999997</v>
      </c>
      <c r="G186" s="2">
        <v>4.1479999999999997</v>
      </c>
      <c r="H186" s="2">
        <v>3.6840000000000002</v>
      </c>
      <c r="I186" s="2">
        <v>1.792</v>
      </c>
      <c r="J186" s="2">
        <v>3.5089999999999999</v>
      </c>
      <c r="K186" s="2">
        <v>3.6869999999999998</v>
      </c>
    </row>
    <row r="187" spans="1:11" x14ac:dyDescent="0.25">
      <c r="A187" s="1">
        <v>186</v>
      </c>
      <c r="B187" s="2">
        <v>4.899</v>
      </c>
      <c r="D187" s="2">
        <v>4.6130000000000004</v>
      </c>
      <c r="E187" s="2">
        <v>4.3949999999999996</v>
      </c>
      <c r="F187" s="2">
        <v>4.9450000000000003</v>
      </c>
      <c r="G187" s="2">
        <v>4.1379999999999999</v>
      </c>
      <c r="H187" s="2">
        <v>3.6789999999999998</v>
      </c>
      <c r="I187" s="2">
        <v>1.7909999999999999</v>
      </c>
      <c r="J187" s="2">
        <v>3.4969999999999999</v>
      </c>
      <c r="K187" s="2">
        <v>3.6829999999999998</v>
      </c>
    </row>
    <row r="188" spans="1:11" x14ac:dyDescent="0.25">
      <c r="A188" s="1">
        <v>187</v>
      </c>
      <c r="B188" s="2">
        <v>4.8869999999999996</v>
      </c>
      <c r="D188" s="2">
        <v>4.6120000000000001</v>
      </c>
      <c r="E188" s="2">
        <v>4.3959999999999999</v>
      </c>
      <c r="F188" s="2">
        <v>4.9320000000000004</v>
      </c>
      <c r="G188" s="2">
        <v>4.1349999999999998</v>
      </c>
      <c r="H188" s="2">
        <v>3.6760000000000002</v>
      </c>
      <c r="I188" s="2">
        <v>1.792</v>
      </c>
      <c r="J188" s="2">
        <v>3.4990000000000001</v>
      </c>
      <c r="K188" s="2">
        <v>3.6760000000000002</v>
      </c>
    </row>
    <row r="189" spans="1:11" x14ac:dyDescent="0.25">
      <c r="A189" s="1">
        <v>188</v>
      </c>
      <c r="B189" s="2">
        <v>4.9139999999999997</v>
      </c>
      <c r="D189" s="2">
        <v>4.617</v>
      </c>
      <c r="E189" s="2">
        <v>4.3959999999999999</v>
      </c>
      <c r="F189" s="2">
        <v>4.9480000000000004</v>
      </c>
      <c r="G189" s="2">
        <v>4.1390000000000002</v>
      </c>
      <c r="H189" s="2">
        <v>3.67</v>
      </c>
      <c r="I189" s="2">
        <v>1.784</v>
      </c>
      <c r="J189" s="2">
        <v>3.4990000000000001</v>
      </c>
      <c r="K189" s="2">
        <v>3.6720000000000002</v>
      </c>
    </row>
    <row r="190" spans="1:11" x14ac:dyDescent="0.25">
      <c r="A190" s="1">
        <v>189</v>
      </c>
      <c r="B190" s="2">
        <v>4.9020000000000001</v>
      </c>
      <c r="D190" s="2">
        <v>4.6189999999999998</v>
      </c>
      <c r="E190" s="2">
        <v>4.3959999999999999</v>
      </c>
      <c r="F190" s="2">
        <v>4.944</v>
      </c>
      <c r="G190" s="2">
        <v>4.133</v>
      </c>
      <c r="H190" s="2">
        <v>3.6469999999999998</v>
      </c>
      <c r="I190" s="2">
        <v>1.7869999999999999</v>
      </c>
      <c r="J190" s="2">
        <v>3.4980000000000002</v>
      </c>
      <c r="K190" s="2">
        <v>3.6669999999999998</v>
      </c>
    </row>
    <row r="191" spans="1:11" x14ac:dyDescent="0.25">
      <c r="A191" s="1">
        <v>190</v>
      </c>
      <c r="B191" s="2">
        <v>4.8739999999999997</v>
      </c>
      <c r="D191" s="2">
        <v>4.6210000000000004</v>
      </c>
      <c r="E191" s="2">
        <v>4.3959999999999999</v>
      </c>
      <c r="F191" s="2">
        <v>4.9480000000000004</v>
      </c>
      <c r="G191" s="2">
        <v>4.1130000000000004</v>
      </c>
      <c r="H191" s="2">
        <v>3.6440000000000001</v>
      </c>
      <c r="I191" s="2">
        <v>1.79</v>
      </c>
      <c r="J191" s="2">
        <v>3.476</v>
      </c>
      <c r="K191" s="2">
        <v>3.6579999999999999</v>
      </c>
    </row>
    <row r="192" spans="1:11" x14ac:dyDescent="0.25">
      <c r="A192" s="1">
        <v>191</v>
      </c>
      <c r="B192" s="2">
        <v>4.8419999999999996</v>
      </c>
      <c r="D192" s="2">
        <v>4.6210000000000004</v>
      </c>
      <c r="E192" s="2">
        <v>4.3949999999999996</v>
      </c>
      <c r="F192" s="2">
        <v>4.8730000000000002</v>
      </c>
      <c r="G192" s="2">
        <v>4.0819999999999999</v>
      </c>
      <c r="H192" s="2">
        <v>3.63</v>
      </c>
      <c r="I192" s="2">
        <v>1.7869999999999999</v>
      </c>
      <c r="J192" s="2">
        <v>3.4359999999999999</v>
      </c>
      <c r="K192" s="2">
        <v>3.6139999999999999</v>
      </c>
    </row>
    <row r="193" spans="1:11" x14ac:dyDescent="0.25">
      <c r="A193" s="1">
        <v>192</v>
      </c>
      <c r="B193" s="2">
        <v>4.8579999999999997</v>
      </c>
      <c r="D193" s="2">
        <v>4.6210000000000004</v>
      </c>
      <c r="E193" s="2">
        <v>4.3959999999999999</v>
      </c>
      <c r="F193" s="2">
        <v>4.859</v>
      </c>
      <c r="G193" s="2">
        <v>4.1040000000000001</v>
      </c>
      <c r="H193" s="2">
        <v>3.63</v>
      </c>
      <c r="I193" s="2">
        <v>1.788</v>
      </c>
      <c r="J193" s="2">
        <v>3.4220000000000002</v>
      </c>
      <c r="K193" s="2">
        <v>3.6080000000000001</v>
      </c>
    </row>
    <row r="194" spans="1:11" x14ac:dyDescent="0.25">
      <c r="A194" s="1">
        <v>193</v>
      </c>
      <c r="B194" s="2">
        <v>4.8449999999999998</v>
      </c>
      <c r="D194" s="2">
        <v>4.6210000000000004</v>
      </c>
      <c r="E194" s="2">
        <v>4.3970000000000002</v>
      </c>
      <c r="F194" s="2">
        <v>4.8419999999999996</v>
      </c>
      <c r="G194" s="2">
        <v>4.0460000000000003</v>
      </c>
      <c r="H194" s="2">
        <v>3.613</v>
      </c>
      <c r="I194" s="2">
        <v>1.7829999999999999</v>
      </c>
      <c r="J194" s="2">
        <v>3.4369999999999998</v>
      </c>
      <c r="K194" s="2">
        <v>3.601</v>
      </c>
    </row>
    <row r="195" spans="1:11" x14ac:dyDescent="0.25">
      <c r="A195" s="1">
        <v>194</v>
      </c>
      <c r="B195" s="2">
        <v>4.8049999999999997</v>
      </c>
      <c r="D195" s="2">
        <v>4.6210000000000004</v>
      </c>
      <c r="E195" s="2">
        <v>4.391</v>
      </c>
      <c r="F195" s="2">
        <v>4.8490000000000002</v>
      </c>
      <c r="G195" s="2">
        <v>4.0389999999999997</v>
      </c>
      <c r="H195" s="2">
        <v>3.6</v>
      </c>
      <c r="I195" s="2">
        <v>1.7849999999999999</v>
      </c>
      <c r="J195" s="2">
        <v>3.37</v>
      </c>
      <c r="K195" s="2">
        <v>3.593</v>
      </c>
    </row>
    <row r="196" spans="1:11" x14ac:dyDescent="0.25">
      <c r="A196" s="1">
        <v>195</v>
      </c>
      <c r="B196" s="2">
        <v>4.8140000000000001</v>
      </c>
      <c r="D196" s="2">
        <v>4.6180000000000003</v>
      </c>
      <c r="E196" s="2">
        <v>4.3929999999999998</v>
      </c>
      <c r="F196" s="2">
        <v>4.8159999999999998</v>
      </c>
      <c r="G196" s="2">
        <v>4.0490000000000004</v>
      </c>
      <c r="H196" s="2">
        <v>3.5830000000000002</v>
      </c>
      <c r="I196" s="2">
        <v>1.7849999999999999</v>
      </c>
      <c r="J196" s="2">
        <v>3.359</v>
      </c>
      <c r="K196" s="2">
        <v>3.585</v>
      </c>
    </row>
    <row r="197" spans="1:11" x14ac:dyDescent="0.25">
      <c r="A197" s="1">
        <v>196</v>
      </c>
      <c r="B197" s="2">
        <v>4.7930000000000001</v>
      </c>
      <c r="D197" s="2">
        <v>4.6050000000000004</v>
      </c>
      <c r="E197" s="2">
        <v>4.3869999999999996</v>
      </c>
      <c r="F197" s="2">
        <v>4.8460000000000001</v>
      </c>
      <c r="G197" s="2">
        <v>4.032</v>
      </c>
      <c r="H197" s="2">
        <v>3.5710000000000002</v>
      </c>
      <c r="I197" s="2">
        <v>1.784</v>
      </c>
      <c r="J197" s="2">
        <v>3.3479999999999999</v>
      </c>
      <c r="K197" s="2">
        <v>3.57</v>
      </c>
    </row>
    <row r="198" spans="1:11" x14ac:dyDescent="0.25">
      <c r="A198" s="1">
        <v>197</v>
      </c>
      <c r="B198" s="2">
        <v>4.7270000000000003</v>
      </c>
      <c r="D198" s="2">
        <v>4.5990000000000002</v>
      </c>
      <c r="E198" s="2">
        <v>4.3869999999999996</v>
      </c>
      <c r="F198" s="2">
        <v>4.8390000000000004</v>
      </c>
      <c r="G198" s="2">
        <v>4.0060000000000002</v>
      </c>
      <c r="H198" s="2">
        <v>3.5489999999999999</v>
      </c>
      <c r="I198" s="2">
        <v>1.784</v>
      </c>
      <c r="J198" s="2">
        <v>3.34</v>
      </c>
      <c r="K198" s="2">
        <v>3.5619999999999998</v>
      </c>
    </row>
    <row r="199" spans="1:11" x14ac:dyDescent="0.25">
      <c r="A199" s="1">
        <v>198</v>
      </c>
      <c r="B199" s="2">
        <v>4.7389999999999999</v>
      </c>
      <c r="D199" s="2">
        <v>4.59</v>
      </c>
      <c r="E199" s="2">
        <v>4.3869999999999996</v>
      </c>
      <c r="F199" s="2">
        <v>4.8319999999999999</v>
      </c>
      <c r="G199" s="2">
        <v>4.0010000000000003</v>
      </c>
      <c r="H199" s="2">
        <v>3.5110000000000001</v>
      </c>
      <c r="I199" s="2">
        <v>1.78</v>
      </c>
      <c r="J199" s="2">
        <v>3.343</v>
      </c>
      <c r="K199" s="2">
        <v>3.5459999999999998</v>
      </c>
    </row>
    <row r="200" spans="1:11" x14ac:dyDescent="0.25">
      <c r="A200" s="1">
        <v>199</v>
      </c>
      <c r="B200" s="2">
        <v>4.7530000000000001</v>
      </c>
      <c r="D200" s="2">
        <v>4.5910000000000002</v>
      </c>
      <c r="E200" s="2">
        <v>4.3890000000000002</v>
      </c>
      <c r="F200" s="2">
        <v>4.8140000000000001</v>
      </c>
      <c r="G200" s="2">
        <v>3.9929999999999999</v>
      </c>
      <c r="H200" s="2">
        <v>3.508</v>
      </c>
      <c r="I200" s="2">
        <v>1.7769999999999999</v>
      </c>
      <c r="J200" s="2">
        <v>3.3279999999999998</v>
      </c>
      <c r="K200" s="2">
        <v>3.54</v>
      </c>
    </row>
    <row r="201" spans="1:11" x14ac:dyDescent="0.25">
      <c r="A201" s="1">
        <v>200</v>
      </c>
      <c r="B201" s="2">
        <v>4.7409999999999997</v>
      </c>
      <c r="D201" s="2">
        <v>4.5860000000000003</v>
      </c>
      <c r="E201" s="2">
        <v>4.3879999999999999</v>
      </c>
      <c r="F201" s="2">
        <v>4.8120000000000003</v>
      </c>
      <c r="G201" s="2">
        <v>3.9910000000000001</v>
      </c>
      <c r="H201" s="2">
        <v>3.4940000000000002</v>
      </c>
      <c r="I201" s="2">
        <v>1.774</v>
      </c>
      <c r="J201" s="2">
        <v>3.32</v>
      </c>
      <c r="K201" s="2">
        <v>3.5430000000000001</v>
      </c>
    </row>
    <row r="202" spans="1:11" x14ac:dyDescent="0.25">
      <c r="A202" s="1">
        <v>201</v>
      </c>
      <c r="B202" s="2">
        <v>4.7450000000000001</v>
      </c>
      <c r="D202" s="2">
        <v>4.585</v>
      </c>
      <c r="E202" s="2">
        <v>4.3860000000000001</v>
      </c>
      <c r="F202" s="2">
        <v>4.8019999999999996</v>
      </c>
      <c r="G202" s="2">
        <v>3.9860000000000002</v>
      </c>
      <c r="H202" s="2">
        <v>3.4910000000000001</v>
      </c>
      <c r="I202" s="2">
        <v>1.768</v>
      </c>
      <c r="J202" s="2">
        <v>3.3149999999999999</v>
      </c>
      <c r="K202" s="2">
        <v>3.4990000000000001</v>
      </c>
    </row>
    <row r="203" spans="1:11" x14ac:dyDescent="0.25">
      <c r="A203" s="1">
        <v>202</v>
      </c>
      <c r="B203" s="2">
        <v>4.7450000000000001</v>
      </c>
      <c r="D203" s="2">
        <v>4.5999999999999996</v>
      </c>
      <c r="E203" s="2">
        <v>4.3869999999999996</v>
      </c>
      <c r="F203" s="2">
        <v>4.7930000000000001</v>
      </c>
      <c r="G203" s="2">
        <v>3.984</v>
      </c>
      <c r="H203" s="2">
        <v>3.4689999999999999</v>
      </c>
      <c r="I203" s="2">
        <v>1.7669999999999999</v>
      </c>
      <c r="J203" s="2">
        <v>3.2919999999999998</v>
      </c>
      <c r="K203" s="2">
        <v>3.4969999999999999</v>
      </c>
    </row>
    <row r="204" spans="1:11" x14ac:dyDescent="0.25">
      <c r="A204" s="1">
        <v>203</v>
      </c>
      <c r="B204" s="2">
        <v>4.7489999999999997</v>
      </c>
      <c r="D204" s="2">
        <v>4.601</v>
      </c>
      <c r="E204" s="2">
        <v>4.3860000000000001</v>
      </c>
      <c r="F204" s="2">
        <v>4.7809999999999997</v>
      </c>
      <c r="G204" s="2">
        <v>3.9830000000000001</v>
      </c>
      <c r="H204" s="2">
        <v>3.4089999999999998</v>
      </c>
      <c r="I204" s="2">
        <v>1.762</v>
      </c>
      <c r="J204" s="2">
        <v>3.3</v>
      </c>
      <c r="K204" s="2">
        <v>3.4870000000000001</v>
      </c>
    </row>
    <row r="205" spans="1:11" x14ac:dyDescent="0.25">
      <c r="A205" s="1">
        <v>204</v>
      </c>
      <c r="B205" s="2">
        <v>4.7350000000000003</v>
      </c>
      <c r="D205" s="2">
        <v>4.6120000000000001</v>
      </c>
      <c r="E205" s="2">
        <v>4.3869999999999996</v>
      </c>
      <c r="F205" s="2">
        <v>4.7619999999999996</v>
      </c>
      <c r="G205" s="2">
        <v>3.9790000000000001</v>
      </c>
      <c r="H205" s="2">
        <v>3.4180000000000001</v>
      </c>
      <c r="I205" s="2">
        <v>1.766</v>
      </c>
      <c r="J205" s="2">
        <v>3.286</v>
      </c>
      <c r="K205" s="2">
        <v>3.5150000000000001</v>
      </c>
    </row>
    <row r="206" spans="1:11" x14ac:dyDescent="0.25">
      <c r="A206" s="1">
        <v>205</v>
      </c>
      <c r="B206" s="2">
        <v>4.7309999999999999</v>
      </c>
      <c r="D206" s="2">
        <v>4.641</v>
      </c>
      <c r="E206" s="2">
        <v>4.3849999999999998</v>
      </c>
      <c r="F206" s="2">
        <v>4.7480000000000002</v>
      </c>
      <c r="G206" s="2">
        <v>3.976</v>
      </c>
      <c r="H206" s="2">
        <v>3.4079999999999999</v>
      </c>
      <c r="J206" s="2">
        <v>3.282</v>
      </c>
      <c r="K206" s="2">
        <v>3.419</v>
      </c>
    </row>
    <row r="207" spans="1:11" x14ac:dyDescent="0.25">
      <c r="A207" s="1">
        <v>206</v>
      </c>
      <c r="B207" s="2">
        <v>4.7229999999999999</v>
      </c>
      <c r="D207" s="2">
        <v>4.6440000000000001</v>
      </c>
      <c r="E207" s="2">
        <v>4.3869999999999996</v>
      </c>
      <c r="F207" s="2">
        <v>4.7460000000000004</v>
      </c>
      <c r="G207" s="2">
        <v>3.9809999999999999</v>
      </c>
      <c r="H207" s="2">
        <v>3.3740000000000001</v>
      </c>
      <c r="J207" s="2">
        <v>3.2759999999999998</v>
      </c>
      <c r="K207" s="2">
        <v>3.3610000000000002</v>
      </c>
    </row>
    <row r="208" spans="1:11" x14ac:dyDescent="0.25">
      <c r="A208" s="1">
        <v>207</v>
      </c>
      <c r="B208" s="2">
        <v>4.718</v>
      </c>
      <c r="D208" s="2">
        <v>4.6639999999999997</v>
      </c>
      <c r="E208" s="2">
        <v>4.3860000000000001</v>
      </c>
      <c r="F208" s="2">
        <v>4.7309999999999999</v>
      </c>
      <c r="G208" s="2">
        <v>3.9830000000000001</v>
      </c>
      <c r="H208" s="2">
        <v>3.3439999999999999</v>
      </c>
      <c r="J208" s="2">
        <v>3.2770000000000001</v>
      </c>
      <c r="K208" s="2">
        <v>3.3610000000000002</v>
      </c>
    </row>
    <row r="209" spans="1:11" x14ac:dyDescent="0.25">
      <c r="A209" s="1">
        <v>208</v>
      </c>
      <c r="B209" s="2">
        <v>4.6669999999999998</v>
      </c>
      <c r="D209" s="2">
        <v>4.6639999999999997</v>
      </c>
      <c r="F209" s="2">
        <v>4.7300000000000004</v>
      </c>
      <c r="G209" s="2">
        <v>3.9830000000000001</v>
      </c>
      <c r="H209" s="2">
        <v>3.31</v>
      </c>
      <c r="J209" s="2">
        <v>3.2679999999999998</v>
      </c>
      <c r="K209" s="2">
        <v>3.387</v>
      </c>
    </row>
    <row r="210" spans="1:11" x14ac:dyDescent="0.25">
      <c r="A210" s="1">
        <v>209</v>
      </c>
      <c r="B210" s="2">
        <v>4.6360000000000001</v>
      </c>
      <c r="D210" s="2">
        <v>4.6890000000000001</v>
      </c>
      <c r="F210" s="2">
        <v>4.7309999999999999</v>
      </c>
      <c r="G210" s="2">
        <v>3.9620000000000002</v>
      </c>
      <c r="H210" s="2">
        <v>3.2589999999999999</v>
      </c>
      <c r="J210" s="2">
        <v>3.2610000000000001</v>
      </c>
      <c r="K210" s="2">
        <v>3.3210000000000002</v>
      </c>
    </row>
    <row r="211" spans="1:11" x14ac:dyDescent="0.25">
      <c r="A211" s="1">
        <v>210</v>
      </c>
      <c r="B211" s="2">
        <v>4.6070000000000002</v>
      </c>
      <c r="D211" s="2">
        <v>4.7439999999999998</v>
      </c>
      <c r="F211" s="2">
        <v>4.7060000000000004</v>
      </c>
      <c r="G211" s="2">
        <v>3.9820000000000002</v>
      </c>
      <c r="H211" s="2">
        <v>3.258</v>
      </c>
      <c r="J211" s="2">
        <v>3.24</v>
      </c>
      <c r="K211" s="2">
        <v>3.3069999999999999</v>
      </c>
    </row>
    <row r="212" spans="1:11" x14ac:dyDescent="0.25">
      <c r="A212" s="1">
        <v>211</v>
      </c>
      <c r="B212" s="2">
        <v>4.5890000000000004</v>
      </c>
      <c r="D212" s="2">
        <v>4.7389999999999999</v>
      </c>
      <c r="F212" s="2">
        <v>4.6879999999999997</v>
      </c>
      <c r="G212" s="2">
        <v>3.9660000000000002</v>
      </c>
      <c r="H212" s="2">
        <v>3.226</v>
      </c>
      <c r="J212" s="2">
        <v>3.2290000000000001</v>
      </c>
      <c r="K212" s="2">
        <v>3.282</v>
      </c>
    </row>
    <row r="213" spans="1:11" x14ac:dyDescent="0.25">
      <c r="A213" s="1">
        <v>212</v>
      </c>
      <c r="B213" s="2">
        <v>4.5339999999999998</v>
      </c>
      <c r="D213" s="2">
        <v>4.72</v>
      </c>
      <c r="F213" s="2">
        <v>4.681</v>
      </c>
      <c r="G213" s="2">
        <v>3.9630000000000001</v>
      </c>
      <c r="H213" s="2">
        <v>3.19</v>
      </c>
      <c r="J213" s="2">
        <v>3.2269999999999999</v>
      </c>
      <c r="K213" s="2">
        <v>3.2610000000000001</v>
      </c>
    </row>
    <row r="214" spans="1:11" x14ac:dyDescent="0.25">
      <c r="A214" s="1">
        <v>213</v>
      </c>
      <c r="B214" s="2">
        <v>4.5369999999999999</v>
      </c>
      <c r="D214" s="2">
        <v>4.6980000000000004</v>
      </c>
      <c r="F214" s="2">
        <v>4.6790000000000003</v>
      </c>
      <c r="G214" s="2">
        <v>3.9529999999999998</v>
      </c>
      <c r="H214" s="2">
        <v>3.181</v>
      </c>
      <c r="J214" s="2">
        <v>3.2</v>
      </c>
      <c r="K214" s="2">
        <v>3.2509999999999999</v>
      </c>
    </row>
    <row r="215" spans="1:11" x14ac:dyDescent="0.25">
      <c r="A215" s="1">
        <v>214</v>
      </c>
      <c r="B215" s="2">
        <v>4.5449999999999999</v>
      </c>
      <c r="D215" s="2">
        <v>4.6180000000000003</v>
      </c>
      <c r="F215" s="2">
        <v>4.6550000000000002</v>
      </c>
      <c r="G215" s="2">
        <v>3.9409999999999998</v>
      </c>
      <c r="H215" s="2">
        <v>3.1459999999999999</v>
      </c>
      <c r="J215" s="2">
        <v>3.1779999999999999</v>
      </c>
      <c r="K215" s="2">
        <v>3.2709999999999999</v>
      </c>
    </row>
    <row r="216" spans="1:11" x14ac:dyDescent="0.25">
      <c r="A216" s="1">
        <v>215</v>
      </c>
      <c r="B216" s="2">
        <v>4.54</v>
      </c>
      <c r="D216" s="2">
        <v>4.577</v>
      </c>
      <c r="F216" s="2">
        <v>4.6680000000000001</v>
      </c>
      <c r="G216" s="2">
        <v>3.9409999999999998</v>
      </c>
      <c r="H216" s="2">
        <v>3.1379999999999999</v>
      </c>
      <c r="J216" s="2">
        <v>3.129</v>
      </c>
      <c r="K216" s="2">
        <v>3.2320000000000002</v>
      </c>
    </row>
    <row r="217" spans="1:11" x14ac:dyDescent="0.25">
      <c r="A217" s="1">
        <v>216</v>
      </c>
      <c r="B217" s="2">
        <v>4.5380000000000003</v>
      </c>
      <c r="D217" s="2">
        <v>4.5380000000000003</v>
      </c>
      <c r="F217" s="2">
        <v>4.649</v>
      </c>
      <c r="G217" s="2">
        <v>3.9350000000000001</v>
      </c>
      <c r="H217" s="2">
        <v>3.1280000000000001</v>
      </c>
      <c r="J217" s="2">
        <v>3.0990000000000002</v>
      </c>
      <c r="K217" s="2">
        <v>3.2149999999999999</v>
      </c>
    </row>
    <row r="218" spans="1:11" x14ac:dyDescent="0.25">
      <c r="A218" s="1">
        <v>217</v>
      </c>
      <c r="B218" s="2">
        <v>4.5170000000000003</v>
      </c>
      <c r="D218" s="2">
        <v>4.5060000000000002</v>
      </c>
      <c r="F218" s="2">
        <v>4.6529999999999996</v>
      </c>
      <c r="G218" s="2">
        <v>3.9159999999999999</v>
      </c>
      <c r="H218" s="2">
        <v>3.1259999999999999</v>
      </c>
      <c r="J218" s="2">
        <v>3.0819999999999999</v>
      </c>
      <c r="K218" s="2">
        <v>3.2810000000000001</v>
      </c>
    </row>
    <row r="219" spans="1:11" x14ac:dyDescent="0.25">
      <c r="A219" s="1">
        <v>218</v>
      </c>
      <c r="B219" s="2">
        <v>4.5069999999999997</v>
      </c>
      <c r="D219" s="2">
        <v>4.4119999999999999</v>
      </c>
      <c r="F219" s="2">
        <v>4.641</v>
      </c>
      <c r="G219" s="2">
        <v>3.8769999999999998</v>
      </c>
      <c r="H219" s="2">
        <v>3.1059999999999999</v>
      </c>
      <c r="J219" s="2">
        <v>3.0750000000000002</v>
      </c>
      <c r="K219" s="2">
        <v>3.2050000000000001</v>
      </c>
    </row>
    <row r="220" spans="1:11" x14ac:dyDescent="0.25">
      <c r="A220" s="1">
        <v>219</v>
      </c>
      <c r="B220" s="2">
        <v>4.5010000000000003</v>
      </c>
      <c r="D220" s="2">
        <v>4.306</v>
      </c>
      <c r="F220" s="2">
        <v>4.6399999999999997</v>
      </c>
      <c r="G220" s="2">
        <v>3.8780000000000001</v>
      </c>
      <c r="H220" s="2">
        <v>3.085</v>
      </c>
      <c r="J220" s="2">
        <v>3.0720000000000001</v>
      </c>
      <c r="K220" s="2">
        <v>3.1669999999999998</v>
      </c>
    </row>
    <row r="221" spans="1:11" x14ac:dyDescent="0.25">
      <c r="A221" s="1">
        <v>220</v>
      </c>
      <c r="B221" s="2">
        <v>4.516</v>
      </c>
      <c r="D221" s="2">
        <v>4.1909999999999998</v>
      </c>
      <c r="F221" s="2">
        <v>4.6349999999999998</v>
      </c>
      <c r="G221" s="2">
        <v>3.8490000000000002</v>
      </c>
      <c r="H221" s="2">
        <v>2.9769999999999999</v>
      </c>
      <c r="J221" s="2">
        <v>3.07</v>
      </c>
      <c r="K221" s="2">
        <v>3.1560000000000001</v>
      </c>
    </row>
    <row r="222" spans="1:11" x14ac:dyDescent="0.25">
      <c r="A222" s="1">
        <v>221</v>
      </c>
      <c r="B222" s="2">
        <v>4.5030000000000001</v>
      </c>
      <c r="D222" s="2">
        <v>4.1639999999999997</v>
      </c>
      <c r="F222" s="2">
        <v>4.633</v>
      </c>
      <c r="G222" s="2">
        <v>3.83</v>
      </c>
      <c r="H222" s="2">
        <v>2.9129999999999998</v>
      </c>
      <c r="J222" s="2">
        <v>3.0649999999999999</v>
      </c>
      <c r="K222" s="2">
        <v>3.15</v>
      </c>
    </row>
    <row r="223" spans="1:11" x14ac:dyDescent="0.25">
      <c r="A223" s="1">
        <v>222</v>
      </c>
      <c r="B223" s="2">
        <v>4.5010000000000003</v>
      </c>
      <c r="D223" s="2">
        <v>4.1689999999999996</v>
      </c>
      <c r="F223" s="2">
        <v>4.63</v>
      </c>
      <c r="G223" s="2">
        <v>3.8180000000000001</v>
      </c>
      <c r="H223" s="2">
        <v>2.9169999999999998</v>
      </c>
      <c r="J223" s="2">
        <v>3.0409999999999999</v>
      </c>
      <c r="K223" s="2">
        <v>3.1419999999999999</v>
      </c>
    </row>
    <row r="224" spans="1:11" x14ac:dyDescent="0.25">
      <c r="A224" s="1">
        <v>223</v>
      </c>
      <c r="B224" s="2">
        <v>4.4980000000000002</v>
      </c>
      <c r="F224" s="2">
        <v>4.6150000000000002</v>
      </c>
      <c r="G224" s="2">
        <v>3.7890000000000001</v>
      </c>
      <c r="H224" s="2">
        <v>2.8929999999999998</v>
      </c>
      <c r="J224" s="2">
        <v>2.9580000000000002</v>
      </c>
      <c r="K224" s="2">
        <v>3.1360000000000001</v>
      </c>
    </row>
    <row r="225" spans="1:11" x14ac:dyDescent="0.25">
      <c r="A225" s="1">
        <v>224</v>
      </c>
      <c r="B225" s="2">
        <v>4.4960000000000004</v>
      </c>
      <c r="F225" s="2">
        <v>4.6079999999999997</v>
      </c>
      <c r="G225" s="2">
        <v>3.7890000000000001</v>
      </c>
      <c r="H225" s="2">
        <v>2.887</v>
      </c>
      <c r="J225" s="2">
        <v>2.887</v>
      </c>
      <c r="K225" s="2">
        <v>3.1179999999999999</v>
      </c>
    </row>
    <row r="226" spans="1:11" x14ac:dyDescent="0.25">
      <c r="A226" s="1">
        <v>225</v>
      </c>
      <c r="B226" s="2">
        <v>4.4969999999999999</v>
      </c>
      <c r="F226" s="2">
        <v>4.5990000000000002</v>
      </c>
      <c r="G226" s="2">
        <v>3.7589999999999999</v>
      </c>
      <c r="H226" s="2">
        <v>2.8740000000000001</v>
      </c>
      <c r="J226" s="2">
        <v>2.8610000000000002</v>
      </c>
      <c r="K226" s="2">
        <v>3.109</v>
      </c>
    </row>
    <row r="227" spans="1:11" x14ac:dyDescent="0.25">
      <c r="A227" s="1">
        <v>226</v>
      </c>
      <c r="B227" s="2">
        <v>4.4939999999999998</v>
      </c>
      <c r="F227" s="2">
        <v>4.5970000000000004</v>
      </c>
      <c r="G227" s="2">
        <v>3.758</v>
      </c>
      <c r="H227" s="2">
        <v>2.8519999999999999</v>
      </c>
      <c r="J227" s="2">
        <v>2.8570000000000002</v>
      </c>
      <c r="K227" s="2">
        <v>3.08</v>
      </c>
    </row>
    <row r="228" spans="1:11" x14ac:dyDescent="0.25">
      <c r="A228" s="1">
        <v>227</v>
      </c>
      <c r="B228" s="2">
        <v>4.4770000000000003</v>
      </c>
      <c r="F228" s="2">
        <v>4.5919999999999996</v>
      </c>
      <c r="G228" s="2">
        <v>3.7280000000000002</v>
      </c>
      <c r="H228" s="2">
        <v>2.8319999999999999</v>
      </c>
      <c r="J228" s="2">
        <v>2.8290000000000002</v>
      </c>
      <c r="K228" s="2">
        <v>3.0670000000000002</v>
      </c>
    </row>
    <row r="229" spans="1:11" x14ac:dyDescent="0.25">
      <c r="A229" s="1">
        <v>228</v>
      </c>
      <c r="B229" s="2">
        <v>4.4779999999999998</v>
      </c>
      <c r="F229" s="2">
        <v>4.577</v>
      </c>
      <c r="G229" s="2">
        <v>3.7029999999999998</v>
      </c>
      <c r="H229" s="2">
        <v>2.8109999999999999</v>
      </c>
      <c r="J229" s="2">
        <v>2.778</v>
      </c>
      <c r="K229" s="2">
        <v>3.056</v>
      </c>
    </row>
    <row r="230" spans="1:11" x14ac:dyDescent="0.25">
      <c r="A230" s="1">
        <v>229</v>
      </c>
      <c r="B230" s="2">
        <v>4.4729999999999999</v>
      </c>
      <c r="F230" s="2">
        <v>4.57</v>
      </c>
      <c r="G230" s="2">
        <v>3.6909999999999998</v>
      </c>
      <c r="H230" s="2">
        <v>2.802</v>
      </c>
      <c r="J230" s="2">
        <v>2.774</v>
      </c>
      <c r="K230" s="2">
        <v>3.0379999999999998</v>
      </c>
    </row>
    <row r="231" spans="1:11" x14ac:dyDescent="0.25">
      <c r="A231" s="1">
        <v>230</v>
      </c>
      <c r="B231" s="2">
        <v>4.4690000000000003</v>
      </c>
      <c r="F231" s="2">
        <v>4.5679999999999996</v>
      </c>
      <c r="G231" s="2">
        <v>3.6619999999999999</v>
      </c>
      <c r="H231" s="2">
        <v>2.786</v>
      </c>
      <c r="J231" s="2">
        <v>2.7370000000000001</v>
      </c>
      <c r="K231" s="2">
        <v>2.93</v>
      </c>
    </row>
    <row r="232" spans="1:11" x14ac:dyDescent="0.25">
      <c r="A232" s="1">
        <v>231</v>
      </c>
      <c r="B232" s="2">
        <v>4.4690000000000003</v>
      </c>
      <c r="F232" s="2">
        <v>4.5599999999999996</v>
      </c>
      <c r="G232" s="2">
        <v>3.67</v>
      </c>
      <c r="H232" s="2">
        <v>2.778</v>
      </c>
      <c r="J232" s="2">
        <v>2.7050000000000001</v>
      </c>
      <c r="K232" s="2">
        <v>3.0070000000000001</v>
      </c>
    </row>
    <row r="233" spans="1:11" x14ac:dyDescent="0.25">
      <c r="A233" s="1">
        <v>232</v>
      </c>
      <c r="B233" s="2">
        <v>4.468</v>
      </c>
      <c r="F233" s="2">
        <v>4.5570000000000004</v>
      </c>
      <c r="G233" s="2">
        <v>3.649</v>
      </c>
      <c r="H233" s="2">
        <v>2.7490000000000001</v>
      </c>
      <c r="J233" s="2">
        <v>2.6619999999999999</v>
      </c>
      <c r="K233" s="2">
        <v>2.8660000000000001</v>
      </c>
    </row>
    <row r="234" spans="1:11" x14ac:dyDescent="0.25">
      <c r="A234" s="1">
        <v>233</v>
      </c>
      <c r="B234" s="2">
        <v>4.4660000000000002</v>
      </c>
      <c r="F234" s="2">
        <v>4.5519999999999996</v>
      </c>
      <c r="G234" s="2">
        <v>3.6269999999999998</v>
      </c>
      <c r="H234" s="2">
        <v>2.7370000000000001</v>
      </c>
      <c r="J234" s="2">
        <v>2.657</v>
      </c>
      <c r="K234" s="2">
        <v>2.8439999999999999</v>
      </c>
    </row>
    <row r="235" spans="1:11" x14ac:dyDescent="0.25">
      <c r="A235" s="1">
        <v>234</v>
      </c>
      <c r="B235" s="2">
        <v>4.4690000000000003</v>
      </c>
      <c r="F235" s="2">
        <v>4.5469999999999997</v>
      </c>
      <c r="G235" s="2">
        <v>3.6160000000000001</v>
      </c>
      <c r="H235" s="2">
        <v>2.6909999999999998</v>
      </c>
      <c r="J235" s="2">
        <v>2.637</v>
      </c>
      <c r="K235" s="2">
        <v>2.8570000000000002</v>
      </c>
    </row>
    <row r="236" spans="1:11" x14ac:dyDescent="0.25">
      <c r="A236" s="1">
        <v>235</v>
      </c>
      <c r="B236" s="2">
        <v>4.4660000000000002</v>
      </c>
      <c r="F236" s="2">
        <v>4.5410000000000004</v>
      </c>
      <c r="G236" s="2">
        <v>3.5870000000000002</v>
      </c>
      <c r="H236" s="2">
        <v>2.6680000000000001</v>
      </c>
      <c r="J236" s="2">
        <v>2.617</v>
      </c>
      <c r="K236" s="2">
        <v>2.81</v>
      </c>
    </row>
    <row r="237" spans="1:11" x14ac:dyDescent="0.25">
      <c r="A237" s="1">
        <v>236</v>
      </c>
      <c r="B237" s="2">
        <v>4.46</v>
      </c>
      <c r="F237" s="2">
        <v>4.5209999999999999</v>
      </c>
      <c r="G237" s="2">
        <v>3.552</v>
      </c>
      <c r="H237" s="2">
        <v>2.6259999999999999</v>
      </c>
      <c r="J237" s="2">
        <v>2.56</v>
      </c>
      <c r="K237" s="2">
        <v>2.7549999999999999</v>
      </c>
    </row>
    <row r="238" spans="1:11" x14ac:dyDescent="0.25">
      <c r="A238" s="1">
        <v>237</v>
      </c>
      <c r="B238" s="2">
        <v>4.4509999999999996</v>
      </c>
      <c r="F238" s="2">
        <v>4.5060000000000002</v>
      </c>
      <c r="G238" s="2">
        <v>3.53</v>
      </c>
      <c r="H238" s="2">
        <v>2.6120000000000001</v>
      </c>
      <c r="J238" s="2">
        <v>2.5230000000000001</v>
      </c>
      <c r="K238" s="2">
        <v>2.7349999999999999</v>
      </c>
    </row>
    <row r="239" spans="1:11" x14ac:dyDescent="0.25">
      <c r="A239" s="1">
        <v>238</v>
      </c>
      <c r="B239" s="2">
        <v>4.452</v>
      </c>
      <c r="F239" s="2">
        <v>4.4749999999999996</v>
      </c>
      <c r="G239" s="2">
        <v>3.512</v>
      </c>
      <c r="H239" s="2">
        <v>2.61</v>
      </c>
      <c r="J239" s="2">
        <v>2.4649999999999999</v>
      </c>
      <c r="K239" s="2">
        <v>2.6589999999999998</v>
      </c>
    </row>
    <row r="240" spans="1:11" x14ac:dyDescent="0.25">
      <c r="A240" s="1">
        <v>239</v>
      </c>
      <c r="B240" s="2">
        <v>4.4509999999999996</v>
      </c>
      <c r="F240" s="2">
        <v>4.4720000000000004</v>
      </c>
      <c r="G240" s="2">
        <v>3.508</v>
      </c>
      <c r="H240" s="2">
        <v>2.61</v>
      </c>
      <c r="J240" s="2">
        <v>2.4390000000000001</v>
      </c>
      <c r="K240" s="2">
        <v>2.7250000000000001</v>
      </c>
    </row>
    <row r="241" spans="1:11" x14ac:dyDescent="0.25">
      <c r="A241" s="1">
        <v>240</v>
      </c>
      <c r="B241" s="2">
        <v>4.4530000000000003</v>
      </c>
      <c r="F241" s="2">
        <v>4.4669999999999996</v>
      </c>
      <c r="G241" s="2">
        <v>3.4980000000000002</v>
      </c>
      <c r="H241" s="2">
        <v>2.5950000000000002</v>
      </c>
      <c r="J241" s="2">
        <v>2.4260000000000002</v>
      </c>
      <c r="K241" s="2">
        <v>2.5920000000000001</v>
      </c>
    </row>
    <row r="242" spans="1:11" x14ac:dyDescent="0.25">
      <c r="A242" s="1">
        <v>241</v>
      </c>
      <c r="B242" s="2">
        <v>4.4480000000000004</v>
      </c>
      <c r="F242" s="2">
        <v>4.4640000000000004</v>
      </c>
      <c r="G242" s="2">
        <v>3.464</v>
      </c>
      <c r="H242" s="2">
        <v>2.577</v>
      </c>
      <c r="J242" s="2">
        <v>2.3759999999999999</v>
      </c>
      <c r="K242" s="2">
        <v>2.5910000000000002</v>
      </c>
    </row>
    <row r="243" spans="1:11" x14ac:dyDescent="0.25">
      <c r="A243" s="1">
        <v>242</v>
      </c>
      <c r="B243" s="2">
        <v>4.4470000000000001</v>
      </c>
      <c r="F243" s="2">
        <v>4.46</v>
      </c>
      <c r="G243" s="2">
        <v>3.3679999999999999</v>
      </c>
      <c r="H243" s="2">
        <v>2.544</v>
      </c>
      <c r="J243" s="2">
        <v>2.35</v>
      </c>
      <c r="K243" s="2">
        <v>2.544</v>
      </c>
    </row>
    <row r="244" spans="1:11" x14ac:dyDescent="0.25">
      <c r="A244" s="1">
        <v>243</v>
      </c>
      <c r="B244" s="2">
        <v>4.4470000000000001</v>
      </c>
      <c r="F244" s="2">
        <v>4.4509999999999996</v>
      </c>
      <c r="G244" s="2">
        <v>3.2839999999999998</v>
      </c>
      <c r="H244" s="2">
        <v>2.4260000000000002</v>
      </c>
      <c r="J244" s="2">
        <v>2.34</v>
      </c>
      <c r="K244" s="2">
        <v>2.52</v>
      </c>
    </row>
    <row r="245" spans="1:11" x14ac:dyDescent="0.25">
      <c r="A245" s="1">
        <v>244</v>
      </c>
      <c r="F245" s="2">
        <v>4.4509999999999996</v>
      </c>
      <c r="G245" s="2">
        <v>3.2410000000000001</v>
      </c>
      <c r="H245" s="2">
        <v>2.2730000000000001</v>
      </c>
      <c r="J245" s="2">
        <v>2.3170000000000002</v>
      </c>
      <c r="K245" s="2">
        <v>2.5</v>
      </c>
    </row>
    <row r="246" spans="1:11" x14ac:dyDescent="0.25">
      <c r="A246" s="1">
        <v>245</v>
      </c>
      <c r="F246" s="2">
        <v>4.4429999999999996</v>
      </c>
      <c r="G246" s="2">
        <v>3.1379999999999999</v>
      </c>
      <c r="H246" s="2">
        <v>2.1320000000000001</v>
      </c>
      <c r="J246" s="2">
        <v>2.29</v>
      </c>
      <c r="K246" s="2">
        <v>2.4660000000000002</v>
      </c>
    </row>
    <row r="247" spans="1:11" x14ac:dyDescent="0.25">
      <c r="A247" s="1">
        <v>246</v>
      </c>
      <c r="F247" s="2">
        <v>4.4320000000000004</v>
      </c>
      <c r="G247" s="2">
        <v>3.1280000000000001</v>
      </c>
      <c r="H247" s="2">
        <v>1.9410000000000001</v>
      </c>
      <c r="J247" s="2">
        <v>2.2610000000000001</v>
      </c>
      <c r="K247" s="2">
        <v>2.4009999999999998</v>
      </c>
    </row>
    <row r="248" spans="1:11" x14ac:dyDescent="0.25">
      <c r="A248" s="1">
        <v>247</v>
      </c>
      <c r="F248" s="2">
        <v>4.4249999999999998</v>
      </c>
      <c r="G248" s="2">
        <v>3.1019999999999999</v>
      </c>
      <c r="H248" s="2">
        <v>2.0859999999999999</v>
      </c>
      <c r="J248" s="2">
        <v>2.2280000000000002</v>
      </c>
      <c r="K248" s="2">
        <v>2.3780000000000001</v>
      </c>
    </row>
    <row r="249" spans="1:11" x14ac:dyDescent="0.25">
      <c r="A249" s="1">
        <v>248</v>
      </c>
      <c r="F249" s="2">
        <v>4.42</v>
      </c>
      <c r="G249" s="2">
        <v>3.0339999999999998</v>
      </c>
      <c r="H249" s="2">
        <v>1.9139999999999999</v>
      </c>
      <c r="J249" s="2">
        <v>2.0779999999999998</v>
      </c>
      <c r="K249" s="2">
        <v>2.3650000000000002</v>
      </c>
    </row>
    <row r="250" spans="1:11" x14ac:dyDescent="0.25">
      <c r="A250" s="1">
        <v>249</v>
      </c>
      <c r="F250" s="2">
        <v>4.3970000000000002</v>
      </c>
      <c r="G250" s="2">
        <v>3.0230000000000001</v>
      </c>
      <c r="H250" s="2">
        <v>1.845</v>
      </c>
      <c r="J250" s="2">
        <v>2.044</v>
      </c>
      <c r="K250" s="2">
        <v>2.2650000000000001</v>
      </c>
    </row>
    <row r="251" spans="1:11" x14ac:dyDescent="0.25">
      <c r="A251" s="1">
        <v>250</v>
      </c>
      <c r="F251" s="2">
        <v>4.3719999999999999</v>
      </c>
      <c r="G251" s="2">
        <v>3.0190000000000001</v>
      </c>
      <c r="H251" s="2">
        <v>1.804</v>
      </c>
      <c r="J251" s="2">
        <v>2.0059999999999998</v>
      </c>
      <c r="K251" s="2">
        <v>2.294</v>
      </c>
    </row>
    <row r="252" spans="1:11" x14ac:dyDescent="0.25">
      <c r="A252" s="1">
        <v>251</v>
      </c>
      <c r="F252" s="2">
        <v>4.3550000000000004</v>
      </c>
      <c r="H252" s="2">
        <v>1.796</v>
      </c>
      <c r="J252" s="2">
        <v>1.9850000000000001</v>
      </c>
      <c r="K252" s="2">
        <v>2.2440000000000002</v>
      </c>
    </row>
    <row r="253" spans="1:11" x14ac:dyDescent="0.25">
      <c r="A253" s="1">
        <v>252</v>
      </c>
      <c r="F253" s="2">
        <v>4.2679999999999998</v>
      </c>
      <c r="H253" s="2">
        <v>1.694</v>
      </c>
      <c r="J253" s="2">
        <v>1.95</v>
      </c>
      <c r="K253" s="2">
        <v>2.2599999999999998</v>
      </c>
    </row>
    <row r="254" spans="1:11" x14ac:dyDescent="0.25">
      <c r="A254" s="1">
        <v>253</v>
      </c>
      <c r="F254" s="2">
        <v>4.2439999999999998</v>
      </c>
      <c r="H254" s="2">
        <v>1.6970000000000001</v>
      </c>
      <c r="J254" s="2">
        <v>1.95</v>
      </c>
      <c r="K254" s="2">
        <v>2.2549999999999999</v>
      </c>
    </row>
    <row r="255" spans="1:11" x14ac:dyDescent="0.25">
      <c r="A255" s="1">
        <v>254</v>
      </c>
      <c r="F255" s="2">
        <v>4.1070000000000002</v>
      </c>
      <c r="H255" s="2">
        <v>1.704</v>
      </c>
      <c r="J255" s="2">
        <v>1.9390000000000001</v>
      </c>
      <c r="K255" s="2">
        <v>2.2410000000000001</v>
      </c>
    </row>
    <row r="256" spans="1:11" x14ac:dyDescent="0.25">
      <c r="A256" s="1">
        <v>255</v>
      </c>
      <c r="F256" s="2">
        <v>4.0510000000000002</v>
      </c>
      <c r="H256" s="2">
        <v>1.6619999999999999</v>
      </c>
      <c r="J256" s="2">
        <v>1.8939999999999999</v>
      </c>
      <c r="K256" s="2">
        <v>2.214</v>
      </c>
    </row>
    <row r="257" spans="1:11" x14ac:dyDescent="0.25">
      <c r="A257" s="1">
        <v>256</v>
      </c>
      <c r="F257" s="2">
        <v>3.9769999999999999</v>
      </c>
      <c r="H257" s="2">
        <v>1.657</v>
      </c>
      <c r="J257" s="2">
        <v>1.885</v>
      </c>
      <c r="K257" s="2">
        <v>2.1539999999999999</v>
      </c>
    </row>
    <row r="258" spans="1:11" x14ac:dyDescent="0.25">
      <c r="A258" s="1">
        <v>257</v>
      </c>
      <c r="F258" s="2">
        <v>3.9390000000000001</v>
      </c>
      <c r="H258" s="2">
        <v>1.647</v>
      </c>
      <c r="J258" s="2">
        <v>1.8779999999999999</v>
      </c>
      <c r="K258" s="2">
        <v>2.23</v>
      </c>
    </row>
    <row r="259" spans="1:11" x14ac:dyDescent="0.25">
      <c r="A259" s="1">
        <v>258</v>
      </c>
      <c r="F259" s="2">
        <v>3.6920000000000002</v>
      </c>
      <c r="H259" s="2">
        <v>1.68</v>
      </c>
      <c r="J259" s="2">
        <v>1.877</v>
      </c>
      <c r="K259" s="2">
        <v>2.1789999999999998</v>
      </c>
    </row>
    <row r="260" spans="1:11" x14ac:dyDescent="0.25">
      <c r="A260" s="1">
        <v>259</v>
      </c>
      <c r="F260" s="2">
        <v>3.5329999999999999</v>
      </c>
      <c r="H260" s="2">
        <v>1.6279999999999999</v>
      </c>
      <c r="J260" s="2">
        <v>1.8720000000000001</v>
      </c>
      <c r="K260" s="2">
        <v>2.0379999999999998</v>
      </c>
    </row>
    <row r="261" spans="1:11" x14ac:dyDescent="0.25">
      <c r="A261" s="1">
        <v>260</v>
      </c>
      <c r="F261" s="2">
        <v>3.3809999999999998</v>
      </c>
      <c r="H261" s="2">
        <v>1.66</v>
      </c>
      <c r="J261" s="2">
        <v>1.877</v>
      </c>
      <c r="K261" s="2">
        <v>1.962</v>
      </c>
    </row>
    <row r="262" spans="1:11" x14ac:dyDescent="0.25">
      <c r="A262" s="1">
        <v>261</v>
      </c>
      <c r="F262" s="2">
        <v>3.254</v>
      </c>
      <c r="H262" s="2">
        <v>1.6319999999999999</v>
      </c>
      <c r="J262" s="2"/>
      <c r="K262" s="2">
        <v>1.889</v>
      </c>
    </row>
    <row r="263" spans="1:11" x14ac:dyDescent="0.25">
      <c r="A263" s="1">
        <v>262</v>
      </c>
      <c r="F263" s="2">
        <v>3.149</v>
      </c>
      <c r="H263" s="2">
        <v>1.6539999999999999</v>
      </c>
      <c r="K263" s="2">
        <v>1.877</v>
      </c>
    </row>
    <row r="264" spans="1:11" x14ac:dyDescent="0.25">
      <c r="A264" s="1">
        <v>263</v>
      </c>
      <c r="F264" s="2">
        <v>3.0550000000000002</v>
      </c>
      <c r="H264" s="2">
        <v>1.6319999999999999</v>
      </c>
      <c r="K264" s="2">
        <v>1.867</v>
      </c>
    </row>
    <row r="265" spans="1:11" x14ac:dyDescent="0.25">
      <c r="A265" s="1">
        <v>264</v>
      </c>
      <c r="F265" s="2">
        <v>2.984</v>
      </c>
      <c r="H265" s="2">
        <v>1.627</v>
      </c>
      <c r="K265" s="2">
        <v>1.851</v>
      </c>
    </row>
    <row r="266" spans="1:11" x14ac:dyDescent="0.25">
      <c r="A266" s="1">
        <v>265</v>
      </c>
      <c r="H266" s="2">
        <v>1.6339999999999999</v>
      </c>
      <c r="K266" s="2">
        <v>1.839</v>
      </c>
    </row>
    <row r="267" spans="1:11" x14ac:dyDescent="0.25">
      <c r="A267" s="1">
        <v>266</v>
      </c>
      <c r="H267" s="2">
        <v>1.623</v>
      </c>
      <c r="K267" s="2">
        <v>1.8140000000000001</v>
      </c>
    </row>
    <row r="268" spans="1:11" x14ac:dyDescent="0.25">
      <c r="A268" s="1">
        <v>267</v>
      </c>
      <c r="H268" s="2">
        <v>1.6220000000000001</v>
      </c>
      <c r="K268" s="2">
        <v>1.794</v>
      </c>
    </row>
    <row r="269" spans="1:11" x14ac:dyDescent="0.25">
      <c r="A269" s="1">
        <v>268</v>
      </c>
      <c r="H269" s="2">
        <v>1.6220000000000001</v>
      </c>
      <c r="K269" s="2">
        <v>1.7330000000000001</v>
      </c>
    </row>
    <row r="270" spans="1:11" x14ac:dyDescent="0.25">
      <c r="A270" s="1">
        <v>269</v>
      </c>
      <c r="H270" s="2">
        <v>1.6160000000000001</v>
      </c>
      <c r="K270" s="2">
        <v>1.756</v>
      </c>
    </row>
    <row r="271" spans="1:11" x14ac:dyDescent="0.25">
      <c r="A271" s="1">
        <v>270</v>
      </c>
      <c r="H271" s="2">
        <v>1.607</v>
      </c>
      <c r="K271" s="2">
        <v>1.7130000000000001</v>
      </c>
    </row>
    <row r="272" spans="1:11" x14ac:dyDescent="0.25">
      <c r="A272" s="1">
        <v>271</v>
      </c>
      <c r="H272" s="2">
        <v>1.6120000000000001</v>
      </c>
      <c r="K272" s="2">
        <v>1.694</v>
      </c>
    </row>
    <row r="273" spans="1:11" x14ac:dyDescent="0.25">
      <c r="A273" s="1">
        <v>272</v>
      </c>
      <c r="H273" s="2">
        <v>1.603</v>
      </c>
      <c r="K273" s="2">
        <v>1.619</v>
      </c>
    </row>
    <row r="274" spans="1:11" x14ac:dyDescent="0.25">
      <c r="A274" s="1">
        <v>273</v>
      </c>
      <c r="K274" s="2">
        <v>1.4910000000000001</v>
      </c>
    </row>
    <row r="275" spans="1:11" x14ac:dyDescent="0.25">
      <c r="A275" s="1">
        <v>274</v>
      </c>
      <c r="K275" s="2">
        <v>1.3049999999999999</v>
      </c>
    </row>
    <row r="276" spans="1:11" x14ac:dyDescent="0.25">
      <c r="A276" s="1">
        <v>275</v>
      </c>
      <c r="K276" s="2">
        <v>1.1950000000000001</v>
      </c>
    </row>
    <row r="277" spans="1:11" x14ac:dyDescent="0.25">
      <c r="A277" s="1">
        <v>276</v>
      </c>
      <c r="K277" s="2">
        <v>1.139</v>
      </c>
    </row>
    <row r="278" spans="1:11" x14ac:dyDescent="0.25">
      <c r="A278" s="1">
        <v>277</v>
      </c>
      <c r="K278" s="2">
        <v>1.119</v>
      </c>
    </row>
    <row r="279" spans="1:11" x14ac:dyDescent="0.25">
      <c r="A279" s="1">
        <v>278</v>
      </c>
      <c r="K279" s="2">
        <v>1.0980000000000001</v>
      </c>
    </row>
    <row r="280" spans="1:11" x14ac:dyDescent="0.25">
      <c r="A280" s="1">
        <v>279</v>
      </c>
      <c r="K280" s="2">
        <v>1.075</v>
      </c>
    </row>
    <row r="281" spans="1:11" x14ac:dyDescent="0.25">
      <c r="A281" s="1">
        <v>280</v>
      </c>
      <c r="K281" s="2">
        <v>1.048</v>
      </c>
    </row>
    <row r="282" spans="1:11" x14ac:dyDescent="0.25">
      <c r="A282" s="1">
        <v>281</v>
      </c>
      <c r="K282" s="2">
        <v>0.99580000000000002</v>
      </c>
    </row>
    <row r="283" spans="1:11" x14ac:dyDescent="0.25">
      <c r="A283" s="1">
        <v>282</v>
      </c>
      <c r="K283" s="2">
        <v>0.94579999999999997</v>
      </c>
    </row>
    <row r="284" spans="1:11" x14ac:dyDescent="0.25">
      <c r="A284" s="1">
        <v>283</v>
      </c>
      <c r="K284" s="2">
        <v>0.92390000000000005</v>
      </c>
    </row>
    <row r="285" spans="1:11" x14ac:dyDescent="0.25">
      <c r="A285" s="1">
        <v>284</v>
      </c>
      <c r="K285" s="2">
        <v>0.91710000000000003</v>
      </c>
    </row>
    <row r="286" spans="1:11" x14ac:dyDescent="0.25">
      <c r="A286" s="1">
        <v>285</v>
      </c>
      <c r="K286" s="2">
        <v>0.92049999999999998</v>
      </c>
    </row>
    <row r="287" spans="1:11" x14ac:dyDescent="0.25">
      <c r="A287" s="1">
        <v>286</v>
      </c>
      <c r="K287" s="2">
        <v>0.91110000000000002</v>
      </c>
    </row>
    <row r="288" spans="1:11" x14ac:dyDescent="0.25">
      <c r="A288" s="1">
        <v>287</v>
      </c>
      <c r="K288" s="2">
        <v>0.89890000000000003</v>
      </c>
    </row>
    <row r="289" spans="1:11" x14ac:dyDescent="0.25">
      <c r="A289" s="1">
        <v>288</v>
      </c>
      <c r="K289" s="2">
        <v>0.88149999999999995</v>
      </c>
    </row>
    <row r="290" spans="1:11" x14ac:dyDescent="0.25">
      <c r="A290" s="1">
        <v>289</v>
      </c>
      <c r="K290" s="2">
        <v>0.84489999999999998</v>
      </c>
    </row>
    <row r="291" spans="1:11" x14ac:dyDescent="0.25">
      <c r="A291" s="1">
        <v>290</v>
      </c>
      <c r="K291" s="2">
        <v>0.82040000000000002</v>
      </c>
    </row>
    <row r="292" spans="1:11" x14ac:dyDescent="0.25">
      <c r="A292" s="1">
        <v>291</v>
      </c>
      <c r="K292" s="2">
        <v>0.81669999999999998</v>
      </c>
    </row>
    <row r="293" spans="1:11" x14ac:dyDescent="0.25">
      <c r="A293" s="1">
        <v>292</v>
      </c>
      <c r="K293" s="2">
        <v>0.73670000000000002</v>
      </c>
    </row>
    <row r="294" spans="1:11" x14ac:dyDescent="0.25">
      <c r="A294" s="1">
        <v>293</v>
      </c>
      <c r="K294" s="2">
        <v>0.72289999999999999</v>
      </c>
    </row>
    <row r="295" spans="1:11" x14ac:dyDescent="0.25">
      <c r="A295" s="1">
        <v>294</v>
      </c>
      <c r="K295" s="2">
        <v>0.70389999999999997</v>
      </c>
    </row>
    <row r="296" spans="1:11" x14ac:dyDescent="0.25">
      <c r="A296" s="1">
        <v>295</v>
      </c>
      <c r="K296" s="2">
        <v>0.69879999999999998</v>
      </c>
    </row>
    <row r="297" spans="1:11" x14ac:dyDescent="0.25">
      <c r="A297" s="1">
        <v>296</v>
      </c>
      <c r="K297" s="2">
        <v>0.6895</v>
      </c>
    </row>
    <row r="298" spans="1:11" x14ac:dyDescent="0.25">
      <c r="A298" s="1">
        <v>297</v>
      </c>
      <c r="K298" s="2">
        <v>0.68500000000000005</v>
      </c>
    </row>
    <row r="299" spans="1:11" x14ac:dyDescent="0.25">
      <c r="A299" s="1">
        <v>298</v>
      </c>
      <c r="K299" s="2">
        <v>0.66400000000000003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31" workbookViewId="0">
      <selection activeCell="A2" sqref="A2:K69"/>
    </sheetView>
  </sheetViews>
  <sheetFormatPr defaultRowHeight="13.2" x14ac:dyDescent="0.25"/>
  <cols>
    <col min="1" max="1" width="9.109375" style="1"/>
    <col min="2" max="11" width="9.109375" style="2"/>
  </cols>
  <sheetData>
    <row r="1" spans="1:1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>
        <v>0</v>
      </c>
      <c r="B2" s="2">
        <v>8.0288699999999995</v>
      </c>
      <c r="C2" s="2">
        <v>8.2596150000000002</v>
      </c>
      <c r="D2" s="2">
        <v>8.0558479999999992</v>
      </c>
      <c r="E2" s="2">
        <v>7.5918510000000001</v>
      </c>
      <c r="F2" s="2">
        <v>7.3592930000000001</v>
      </c>
      <c r="G2" s="2">
        <v>6.9615819999999999</v>
      </c>
      <c r="H2" s="2">
        <v>6.7395899999999997</v>
      </c>
      <c r="I2" s="2">
        <v>6.1162780000000003</v>
      </c>
      <c r="J2" s="2">
        <v>6.1823180000000004</v>
      </c>
      <c r="K2" s="2">
        <v>5.9219439999999999</v>
      </c>
    </row>
    <row r="3" spans="1:11" x14ac:dyDescent="0.25">
      <c r="A3" s="1">
        <v>5</v>
      </c>
      <c r="B3" s="2">
        <v>7.8555279999999996</v>
      </c>
      <c r="C3" s="2">
        <v>7.9299220000000004</v>
      </c>
      <c r="D3" s="2">
        <v>8.0049010000000003</v>
      </c>
      <c r="E3" s="2">
        <v>7.6904880000000002</v>
      </c>
      <c r="F3" s="2">
        <v>7.4943140000000001</v>
      </c>
      <c r="G3" s="2">
        <v>7.1580709999999996</v>
      </c>
      <c r="H3" s="2">
        <v>6.7840939999999996</v>
      </c>
      <c r="I3" s="2">
        <v>6.094786</v>
      </c>
      <c r="J3" s="2">
        <v>6.2277040000000001</v>
      </c>
      <c r="K3" s="2">
        <v>6.0534679999999996</v>
      </c>
    </row>
    <row r="4" spans="1:11" x14ac:dyDescent="0.25">
      <c r="A4" s="1">
        <v>10</v>
      </c>
      <c r="B4" s="2">
        <v>7.9609699999999997</v>
      </c>
      <c r="C4" s="2">
        <v>8.1214549999999992</v>
      </c>
      <c r="D4" s="2">
        <v>8.0770590000000002</v>
      </c>
      <c r="E4" s="2">
        <v>7.853593</v>
      </c>
      <c r="F4" s="2">
        <v>7.7115819999999999</v>
      </c>
      <c r="G4" s="2">
        <v>7.1322359999999998</v>
      </c>
      <c r="H4" s="2">
        <v>6.6954039999999999</v>
      </c>
      <c r="I4" s="2">
        <v>5.9927469999999996</v>
      </c>
      <c r="J4" s="2">
        <v>6.089105</v>
      </c>
      <c r="K4" s="2">
        <v>5.884112</v>
      </c>
    </row>
    <row r="5" spans="1:11" x14ac:dyDescent="0.25">
      <c r="A5" s="1">
        <v>15</v>
      </c>
      <c r="B5" s="2">
        <v>7.7552950000000003</v>
      </c>
      <c r="C5" s="2">
        <v>8.0109829999999995</v>
      </c>
      <c r="D5" s="2">
        <v>8.0779949999999996</v>
      </c>
      <c r="E5" s="2">
        <v>7.7664109999999997</v>
      </c>
      <c r="F5" s="2">
        <v>7.7432610000000004</v>
      </c>
      <c r="G5" s="2">
        <v>7.1558000000000002</v>
      </c>
      <c r="H5" s="2">
        <v>6.6951340000000004</v>
      </c>
      <c r="I5" s="2">
        <v>6.0070119999999996</v>
      </c>
      <c r="J5" s="2">
        <v>6.177403</v>
      </c>
      <c r="K5" s="2">
        <v>5.9293909999999999</v>
      </c>
    </row>
    <row r="6" spans="1:11" x14ac:dyDescent="0.25">
      <c r="A6" s="1">
        <v>20</v>
      </c>
      <c r="B6" s="2">
        <v>7.3637790000000001</v>
      </c>
      <c r="C6" s="2">
        <v>7.911861</v>
      </c>
      <c r="D6" s="2">
        <v>8.0444250000000004</v>
      </c>
      <c r="E6" s="2">
        <v>7.7883820000000004</v>
      </c>
      <c r="F6" s="2">
        <v>7.7207379999999999</v>
      </c>
      <c r="G6" s="2">
        <v>7.1273949999999999</v>
      </c>
      <c r="H6" s="2">
        <v>6.6177960000000002</v>
      </c>
      <c r="I6" s="2">
        <v>5.9487399999999999</v>
      </c>
      <c r="J6" s="2">
        <v>6.1682839999999999</v>
      </c>
      <c r="K6" s="2">
        <v>5.9190079999999998</v>
      </c>
    </row>
    <row r="7" spans="1:11" x14ac:dyDescent="0.25">
      <c r="A7" s="1">
        <v>25</v>
      </c>
      <c r="B7" s="2">
        <v>7.0100619999999996</v>
      </c>
      <c r="C7" s="2">
        <v>7.8065379999999998</v>
      </c>
      <c r="D7" s="2">
        <v>7.8574149999999996</v>
      </c>
      <c r="E7" s="2">
        <v>7.6565589999999997</v>
      </c>
      <c r="F7" s="2">
        <v>7.5755489999999996</v>
      </c>
      <c r="G7" s="2">
        <v>7.0315310000000002</v>
      </c>
      <c r="H7" s="2">
        <v>6.5434200000000002</v>
      </c>
      <c r="I7" s="2">
        <v>5.9908770000000002</v>
      </c>
      <c r="J7" s="2">
        <v>6.2260049999999998</v>
      </c>
      <c r="K7" s="2">
        <v>5.895257</v>
      </c>
    </row>
    <row r="8" spans="1:11" x14ac:dyDescent="0.25">
      <c r="A8" s="1">
        <v>30</v>
      </c>
      <c r="B8" s="2">
        <v>6.9197340000000001</v>
      </c>
      <c r="C8" s="2">
        <v>7.6069089999999999</v>
      </c>
      <c r="D8" s="2">
        <v>7.4960449999999996</v>
      </c>
      <c r="E8" s="2">
        <v>7.2905889999999998</v>
      </c>
      <c r="F8" s="2">
        <v>7.4241380000000001</v>
      </c>
      <c r="G8" s="2">
        <v>6.8527189999999996</v>
      </c>
      <c r="H8" s="2">
        <v>6.328589</v>
      </c>
      <c r="I8" s="2">
        <v>5.8340100000000001</v>
      </c>
      <c r="J8" s="2">
        <v>6.1319470000000003</v>
      </c>
      <c r="K8" s="2">
        <v>5.7591400000000004</v>
      </c>
    </row>
    <row r="9" spans="1:11" x14ac:dyDescent="0.25">
      <c r="A9" s="1">
        <v>35</v>
      </c>
      <c r="B9" s="2">
        <v>6.7894160000000001</v>
      </c>
      <c r="C9" s="2">
        <v>7.2948639999999996</v>
      </c>
      <c r="D9" s="2">
        <v>7.0683290000000003</v>
      </c>
      <c r="E9" s="2">
        <v>6.8502840000000003</v>
      </c>
      <c r="F9" s="2">
        <v>7.0543139999999998</v>
      </c>
      <c r="G9" s="2">
        <v>6.5193440000000002</v>
      </c>
      <c r="H9" s="2">
        <v>6.0481170000000004</v>
      </c>
      <c r="I9" s="2">
        <v>5.5761669999999999</v>
      </c>
      <c r="J9" s="2">
        <v>5.9412039999999999</v>
      </c>
      <c r="K9" s="2">
        <v>5.576003</v>
      </c>
    </row>
    <row r="10" spans="1:11" x14ac:dyDescent="0.25">
      <c r="A10" s="1">
        <v>40</v>
      </c>
      <c r="B10" s="2">
        <v>6.6404430000000003</v>
      </c>
      <c r="C10" s="2">
        <v>6.9819050000000002</v>
      </c>
      <c r="D10" s="2">
        <v>6.6323999999999996</v>
      </c>
      <c r="E10" s="2">
        <v>6.4384730000000001</v>
      </c>
      <c r="F10" s="2">
        <v>6.7152909999999997</v>
      </c>
      <c r="G10" s="2">
        <v>6.1777069999999998</v>
      </c>
      <c r="H10" s="2">
        <v>5.7358799999999999</v>
      </c>
      <c r="I10" s="2">
        <v>5.2866030000000004</v>
      </c>
      <c r="J10" s="2">
        <v>5.7278520000000004</v>
      </c>
      <c r="K10" s="2">
        <v>5.3828630000000004</v>
      </c>
    </row>
    <row r="11" spans="1:11" x14ac:dyDescent="0.25">
      <c r="A11" s="1">
        <v>45</v>
      </c>
      <c r="B11" s="2">
        <v>6.8170970000000004</v>
      </c>
      <c r="C11" s="2">
        <v>6.7224570000000003</v>
      </c>
      <c r="D11" s="2">
        <v>6.2290229999999998</v>
      </c>
      <c r="E11" s="2">
        <v>6.0149330000000001</v>
      </c>
      <c r="F11" s="2">
        <v>6.3397100000000002</v>
      </c>
      <c r="G11" s="2">
        <v>5.815671</v>
      </c>
      <c r="H11" s="2">
        <v>5.4011810000000002</v>
      </c>
      <c r="I11" s="2">
        <v>4.9645599999999996</v>
      </c>
      <c r="J11" s="2">
        <v>5.5582739999999999</v>
      </c>
      <c r="K11" s="2">
        <v>5.1376340000000003</v>
      </c>
    </row>
    <row r="12" spans="1:11" x14ac:dyDescent="0.25">
      <c r="A12" s="1">
        <v>50</v>
      </c>
      <c r="B12" s="2">
        <v>7.0010729999999999</v>
      </c>
      <c r="C12" s="2">
        <v>6.4515950000000002</v>
      </c>
      <c r="D12" s="2">
        <v>5.8054629999999996</v>
      </c>
      <c r="E12" s="2">
        <v>5.6096360000000001</v>
      </c>
      <c r="F12" s="2">
        <v>5.990704</v>
      </c>
      <c r="G12" s="2">
        <v>5.396992</v>
      </c>
      <c r="H12" s="2">
        <v>5.0447519999999999</v>
      </c>
      <c r="I12" s="2">
        <v>4.63619</v>
      </c>
      <c r="J12" s="2">
        <v>5.3474279999999998</v>
      </c>
      <c r="K12" s="2">
        <v>4.9081799999999998</v>
      </c>
    </row>
    <row r="13" spans="1:11" x14ac:dyDescent="0.25">
      <c r="A13" s="1">
        <v>55</v>
      </c>
      <c r="B13" s="2">
        <v>6.8275009999999998</v>
      </c>
      <c r="C13" s="2">
        <v>6.265028</v>
      </c>
      <c r="D13" s="2">
        <v>5.5933380000000001</v>
      </c>
      <c r="E13" s="2">
        <v>5.3749010000000004</v>
      </c>
      <c r="F13" s="2">
        <v>5.7511859999999997</v>
      </c>
      <c r="G13" s="2">
        <v>5.1797490000000002</v>
      </c>
      <c r="H13" s="2">
        <v>4.8561800000000002</v>
      </c>
      <c r="I13" s="2">
        <v>4.4245089999999996</v>
      </c>
      <c r="J13" s="2">
        <v>5.1807749999999997</v>
      </c>
      <c r="K13" s="2">
        <v>4.7488710000000003</v>
      </c>
    </row>
    <row r="14" spans="1:11" x14ac:dyDescent="0.25">
      <c r="A14" s="1">
        <v>60</v>
      </c>
      <c r="B14" s="2">
        <v>6.6586619999999996</v>
      </c>
      <c r="C14" s="2">
        <v>6.0736739999999996</v>
      </c>
      <c r="D14" s="2">
        <v>5.3732240000000004</v>
      </c>
      <c r="E14" s="2">
        <v>5.1881709999999996</v>
      </c>
      <c r="F14" s="2">
        <v>5.5679169999999996</v>
      </c>
      <c r="G14" s="2">
        <v>4.9905080000000002</v>
      </c>
      <c r="H14" s="2">
        <v>4.7004380000000001</v>
      </c>
      <c r="I14" s="2">
        <v>4.2334930000000002</v>
      </c>
      <c r="J14" s="2">
        <v>4.9989410000000003</v>
      </c>
      <c r="K14" s="2">
        <v>4.6053600000000001</v>
      </c>
    </row>
    <row r="15" spans="1:11" x14ac:dyDescent="0.25">
      <c r="A15" s="1">
        <v>65</v>
      </c>
      <c r="B15" s="2">
        <v>6.4842380000000004</v>
      </c>
      <c r="C15" s="2">
        <v>5.9006949999999998</v>
      </c>
      <c r="D15" s="2">
        <v>5.1725110000000001</v>
      </c>
      <c r="E15" s="2">
        <v>5.0032629999999996</v>
      </c>
      <c r="F15" s="2">
        <v>5.3730960000000003</v>
      </c>
      <c r="G15" s="2">
        <v>4.8200200000000004</v>
      </c>
      <c r="H15" s="2">
        <v>4.5369070000000002</v>
      </c>
      <c r="I15" s="2">
        <v>4.0818180000000002</v>
      </c>
      <c r="J15" s="2">
        <v>4.8292450000000002</v>
      </c>
      <c r="K15" s="2">
        <v>4.4456170000000004</v>
      </c>
    </row>
    <row r="16" spans="1:11" x14ac:dyDescent="0.25">
      <c r="A16" s="1">
        <v>70</v>
      </c>
      <c r="B16" s="2">
        <v>6.2986550000000001</v>
      </c>
      <c r="C16" s="2">
        <v>5.7485850000000003</v>
      </c>
      <c r="D16" s="2">
        <v>4.9696809999999996</v>
      </c>
      <c r="E16" s="2">
        <v>4.8259879999999997</v>
      </c>
      <c r="F16" s="2">
        <v>5.1834870000000004</v>
      </c>
      <c r="G16" s="2">
        <v>4.6525670000000003</v>
      </c>
      <c r="H16" s="2">
        <v>4.386215</v>
      </c>
      <c r="I16" s="2">
        <v>3.9441419999999998</v>
      </c>
      <c r="J16" s="2">
        <v>4.6585599999999996</v>
      </c>
      <c r="K16" s="2">
        <v>4.3150500000000003</v>
      </c>
    </row>
    <row r="17" spans="1:11" x14ac:dyDescent="0.25">
      <c r="A17" s="1">
        <v>75</v>
      </c>
      <c r="B17" s="2">
        <v>6.1932530000000003</v>
      </c>
      <c r="C17" s="2">
        <v>5.5678929999999998</v>
      </c>
      <c r="D17" s="2">
        <v>4.7415649999999996</v>
      </c>
      <c r="E17" s="2">
        <v>4.6768939999999999</v>
      </c>
      <c r="F17" s="2">
        <v>4.9726610000000004</v>
      </c>
      <c r="G17" s="2">
        <v>4.4813210000000003</v>
      </c>
      <c r="H17" s="2">
        <v>4.2003700000000004</v>
      </c>
      <c r="I17" s="2">
        <v>3.769091</v>
      </c>
      <c r="J17" s="2">
        <v>4.4523219999999997</v>
      </c>
      <c r="K17" s="2">
        <v>4.1825229999999998</v>
      </c>
    </row>
    <row r="18" spans="1:11" x14ac:dyDescent="0.25">
      <c r="A18" s="1">
        <v>80</v>
      </c>
      <c r="B18" s="2">
        <v>5.9718049999999998</v>
      </c>
      <c r="C18" s="2">
        <v>5.4207039999999997</v>
      </c>
      <c r="D18" s="2">
        <v>4.6306409999999998</v>
      </c>
      <c r="E18" s="2">
        <v>4.5905339999999999</v>
      </c>
      <c r="F18" s="2">
        <v>4.9384259999999998</v>
      </c>
      <c r="G18" s="2">
        <v>4.4057560000000002</v>
      </c>
      <c r="H18" s="2">
        <v>4.1579649999999999</v>
      </c>
      <c r="I18" s="2">
        <v>3.705613</v>
      </c>
      <c r="J18" s="2">
        <v>4.4229079999999996</v>
      </c>
      <c r="K18" s="2">
        <v>4.1137129999999997</v>
      </c>
    </row>
    <row r="19" spans="1:11" x14ac:dyDescent="0.25">
      <c r="A19" s="1">
        <v>85</v>
      </c>
      <c r="B19" s="2">
        <v>5.7983149999999997</v>
      </c>
      <c r="C19" s="2">
        <v>5.2623660000000001</v>
      </c>
      <c r="D19" s="2">
        <v>4.4899319999999996</v>
      </c>
      <c r="E19" s="2">
        <v>4.4841230000000003</v>
      </c>
      <c r="F19" s="2">
        <v>4.8301939999999997</v>
      </c>
      <c r="G19" s="2">
        <v>4.3084199999999999</v>
      </c>
      <c r="H19" s="2">
        <v>4.0901769999999997</v>
      </c>
      <c r="I19" s="2">
        <v>3.6050610000000001</v>
      </c>
      <c r="J19" s="2">
        <v>4.3197749999999999</v>
      </c>
      <c r="K19" s="2">
        <v>4.0396640000000001</v>
      </c>
    </row>
    <row r="20" spans="1:11" x14ac:dyDescent="0.25">
      <c r="A20" s="1">
        <v>90</v>
      </c>
      <c r="B20" s="2">
        <v>5.6277220000000003</v>
      </c>
      <c r="C20" s="2">
        <v>5.1067090000000004</v>
      </c>
      <c r="D20" s="2">
        <v>4.3422450000000001</v>
      </c>
      <c r="E20" s="2">
        <v>4.3734440000000001</v>
      </c>
      <c r="F20" s="2">
        <v>4.7267580000000002</v>
      </c>
      <c r="G20" s="2">
        <v>4.2199799999999996</v>
      </c>
      <c r="H20" s="2">
        <v>4.0172559999999997</v>
      </c>
      <c r="I20" s="2">
        <v>3.5008210000000002</v>
      </c>
      <c r="J20" s="2">
        <v>4.2417309999999997</v>
      </c>
      <c r="K20" s="2">
        <v>3.9682240000000002</v>
      </c>
    </row>
    <row r="21" spans="1:11" x14ac:dyDescent="0.25">
      <c r="A21" s="1">
        <v>95</v>
      </c>
      <c r="B21" s="2">
        <v>5.462021</v>
      </c>
      <c r="C21" s="2">
        <v>4.9603469999999996</v>
      </c>
      <c r="D21" s="2">
        <v>4.204612</v>
      </c>
      <c r="E21" s="2">
        <v>4.2701000000000002</v>
      </c>
      <c r="F21" s="2">
        <v>4.6208910000000003</v>
      </c>
      <c r="G21" s="2">
        <v>4.1311859999999996</v>
      </c>
      <c r="H21" s="2">
        <v>3.9482110000000001</v>
      </c>
      <c r="I21" s="2">
        <v>3.3976679999999999</v>
      </c>
      <c r="J21" s="2">
        <v>4.1683110000000001</v>
      </c>
      <c r="K21" s="2">
        <v>3.8978670000000002</v>
      </c>
    </row>
    <row r="22" spans="1:11" x14ac:dyDescent="0.25">
      <c r="A22" s="1">
        <v>100</v>
      </c>
      <c r="B22" s="2">
        <v>5.3277330000000003</v>
      </c>
      <c r="C22" s="2">
        <v>4.8096690000000004</v>
      </c>
      <c r="D22" s="2">
        <v>4.0615040000000002</v>
      </c>
      <c r="E22" s="2">
        <v>4.1661140000000003</v>
      </c>
      <c r="F22" s="2">
        <v>4.5129530000000004</v>
      </c>
      <c r="G22" s="2">
        <v>4.0392599999999996</v>
      </c>
      <c r="H22" s="2">
        <v>3.8823669999999999</v>
      </c>
      <c r="I22" s="2">
        <v>3.2815590000000001</v>
      </c>
      <c r="J22" s="2">
        <v>4.0957499999999998</v>
      </c>
      <c r="K22" s="2">
        <v>3.829129</v>
      </c>
    </row>
    <row r="23" spans="1:11" x14ac:dyDescent="0.25">
      <c r="A23" s="1">
        <v>105</v>
      </c>
      <c r="B23" s="2">
        <v>5.1855169999999999</v>
      </c>
      <c r="C23" s="2">
        <v>4.6984240000000002</v>
      </c>
      <c r="D23" s="2">
        <v>3.9692229999999999</v>
      </c>
      <c r="E23" s="2">
        <v>4.0939069999999997</v>
      </c>
      <c r="F23" s="2">
        <v>4.4419329999999997</v>
      </c>
      <c r="G23" s="2">
        <v>3.9889320000000001</v>
      </c>
      <c r="H23" s="2">
        <v>3.814575</v>
      </c>
      <c r="I23" s="2">
        <v>3.2287940000000002</v>
      </c>
      <c r="J23" s="2">
        <v>4.0811339999999996</v>
      </c>
      <c r="K23" s="2">
        <v>3.77047</v>
      </c>
    </row>
    <row r="24" spans="1:11" x14ac:dyDescent="0.25">
      <c r="A24" s="1">
        <v>110</v>
      </c>
      <c r="B24" s="2">
        <v>5.0589510000000004</v>
      </c>
      <c r="C24" s="2">
        <v>4.5966129999999996</v>
      </c>
      <c r="D24" s="2">
        <v>3.888379</v>
      </c>
      <c r="E24" s="2">
        <v>4.0210499999999998</v>
      </c>
      <c r="F24" s="2">
        <v>4.3777169999999996</v>
      </c>
      <c r="G24" s="2">
        <v>3.9398490000000002</v>
      </c>
      <c r="H24" s="2">
        <v>3.7678319999999998</v>
      </c>
      <c r="I24" s="2">
        <v>3.1614990000000001</v>
      </c>
      <c r="J24" s="2">
        <v>4.035177</v>
      </c>
      <c r="K24" s="2">
        <v>3.7119019999999998</v>
      </c>
    </row>
    <row r="25" spans="1:11" x14ac:dyDescent="0.25">
      <c r="A25" s="1">
        <v>115</v>
      </c>
      <c r="B25" s="2">
        <v>4.9112679999999997</v>
      </c>
      <c r="C25" s="2">
        <v>4.504569</v>
      </c>
      <c r="D25" s="2">
        <v>3.8045659999999999</v>
      </c>
      <c r="E25" s="2">
        <v>3.9531649999999998</v>
      </c>
      <c r="F25" s="2">
        <v>4.3212200000000003</v>
      </c>
      <c r="G25" s="2">
        <v>3.894053</v>
      </c>
      <c r="H25" s="2">
        <v>3.719233</v>
      </c>
      <c r="I25" s="2">
        <v>3.092409</v>
      </c>
      <c r="J25" s="2">
        <v>3.9917720000000001</v>
      </c>
      <c r="K25" s="2">
        <v>3.656822</v>
      </c>
    </row>
    <row r="26" spans="1:11" x14ac:dyDescent="0.25">
      <c r="A26" s="1">
        <v>120</v>
      </c>
      <c r="B26" s="2">
        <v>4.7716640000000003</v>
      </c>
      <c r="C26" s="2">
        <v>4.4147970000000001</v>
      </c>
      <c r="D26" s="2">
        <v>3.7503259999999998</v>
      </c>
      <c r="E26" s="2">
        <v>3.8814139999999999</v>
      </c>
      <c r="F26" s="2">
        <v>4.2617459999999996</v>
      </c>
      <c r="G26" s="2">
        <v>3.850158</v>
      </c>
      <c r="H26" s="2">
        <v>3.6701380000000001</v>
      </c>
      <c r="I26" s="2">
        <v>3.0254279999999998</v>
      </c>
      <c r="J26" s="2">
        <v>3.9488059999999998</v>
      </c>
      <c r="K26" s="2">
        <v>3.598716</v>
      </c>
    </row>
    <row r="27" spans="1:11" x14ac:dyDescent="0.25">
      <c r="A27" s="1">
        <v>125</v>
      </c>
      <c r="B27" s="2">
        <v>4.6607880000000002</v>
      </c>
      <c r="C27" s="2">
        <v>4.3303950000000002</v>
      </c>
      <c r="D27" s="2">
        <v>3.6782620000000001</v>
      </c>
      <c r="E27" s="2">
        <v>3.8174220000000001</v>
      </c>
      <c r="F27" s="2">
        <v>4.1925150000000002</v>
      </c>
      <c r="G27" s="2">
        <v>3.805606</v>
      </c>
      <c r="H27" s="2">
        <v>3.613076</v>
      </c>
      <c r="I27" s="2">
        <v>2.9528379999999999</v>
      </c>
      <c r="J27" s="2">
        <v>3.902355</v>
      </c>
      <c r="K27" s="2">
        <v>3.54549</v>
      </c>
    </row>
    <row r="28" spans="1:11" x14ac:dyDescent="0.25">
      <c r="A28" s="1">
        <v>130</v>
      </c>
      <c r="B28" s="2">
        <v>4.5670019999999996</v>
      </c>
      <c r="C28" s="2">
        <v>4.2463259999999998</v>
      </c>
      <c r="D28" s="2">
        <v>3.6160209999999999</v>
      </c>
      <c r="E28" s="2">
        <v>3.754213</v>
      </c>
      <c r="F28" s="2">
        <v>4.1302390000000004</v>
      </c>
      <c r="G28" s="2">
        <v>3.7634509999999999</v>
      </c>
      <c r="H28" s="2">
        <v>3.5597460000000001</v>
      </c>
      <c r="I28" s="2">
        <v>2.8831370000000001</v>
      </c>
      <c r="J28" s="2">
        <v>3.8589479999999998</v>
      </c>
      <c r="K28" s="2">
        <v>3.4866769999999998</v>
      </c>
    </row>
    <row r="29" spans="1:11" x14ac:dyDescent="0.25">
      <c r="A29" s="1">
        <v>135</v>
      </c>
      <c r="B29" s="2">
        <v>4.4361550000000003</v>
      </c>
      <c r="C29" s="2">
        <v>4.191325</v>
      </c>
      <c r="D29" s="2">
        <v>3.5507</v>
      </c>
      <c r="E29" s="2">
        <v>3.6938019999999998</v>
      </c>
      <c r="F29" s="2">
        <v>4.0809360000000003</v>
      </c>
      <c r="G29" s="2">
        <v>3.7187700000000001</v>
      </c>
      <c r="H29" s="2">
        <v>3.5080830000000001</v>
      </c>
      <c r="I29" s="2">
        <v>2.8137189999999999</v>
      </c>
      <c r="J29" s="2">
        <v>3.813993</v>
      </c>
      <c r="K29" s="2">
        <v>3.426282</v>
      </c>
    </row>
    <row r="30" spans="1:11" x14ac:dyDescent="0.25">
      <c r="A30" s="1">
        <v>140</v>
      </c>
      <c r="B30" s="2">
        <v>4.3266939999999998</v>
      </c>
      <c r="C30" s="2">
        <v>4.0698590000000001</v>
      </c>
      <c r="D30" s="2">
        <v>3.4735480000000001</v>
      </c>
      <c r="E30" s="2">
        <v>3.6344029999999998</v>
      </c>
      <c r="F30" s="2">
        <v>4.0189659999999998</v>
      </c>
      <c r="G30" s="2">
        <v>3.6758280000000001</v>
      </c>
      <c r="H30" s="2">
        <v>3.4521090000000001</v>
      </c>
      <c r="I30" s="2">
        <v>2.7381920000000002</v>
      </c>
      <c r="J30" s="2">
        <v>3.7676980000000002</v>
      </c>
      <c r="K30" s="2">
        <v>3.3687589999999998</v>
      </c>
    </row>
    <row r="31" spans="1:11" x14ac:dyDescent="0.25">
      <c r="A31" s="1">
        <v>145</v>
      </c>
      <c r="B31" s="2">
        <v>4.2534039999999997</v>
      </c>
      <c r="C31" s="2">
        <v>3.9217710000000001</v>
      </c>
      <c r="D31" s="2">
        <v>3.4081920000000001</v>
      </c>
      <c r="E31" s="2">
        <v>3.5790860000000002</v>
      </c>
      <c r="F31" s="2">
        <v>3.9566460000000001</v>
      </c>
      <c r="G31" s="2">
        <v>3.6308099999999999</v>
      </c>
      <c r="H31" s="2">
        <v>3.3967610000000001</v>
      </c>
      <c r="I31" s="2">
        <v>2.667592</v>
      </c>
      <c r="J31" s="2">
        <v>3.7232949999999998</v>
      </c>
      <c r="K31" s="2">
        <v>3.3035800000000002</v>
      </c>
    </row>
    <row r="32" spans="1:11" x14ac:dyDescent="0.25">
      <c r="A32" s="1">
        <v>150</v>
      </c>
      <c r="B32" s="2">
        <v>4.0855629999999996</v>
      </c>
      <c r="C32" s="2">
        <v>3.7588409999999999</v>
      </c>
      <c r="D32" s="2">
        <v>3.3009369999999998</v>
      </c>
      <c r="E32" s="2">
        <v>3.497404</v>
      </c>
      <c r="F32" s="2">
        <v>3.9037679999999999</v>
      </c>
      <c r="G32" s="2">
        <v>3.6309819999999999</v>
      </c>
      <c r="H32" s="2">
        <v>3.3653300000000002</v>
      </c>
      <c r="I32" s="2">
        <v>2.5707170000000001</v>
      </c>
      <c r="J32" s="2">
        <v>3.6580889999999999</v>
      </c>
      <c r="K32" s="2">
        <v>3.2229009999999998</v>
      </c>
    </row>
    <row r="33" spans="1:11" x14ac:dyDescent="0.25">
      <c r="A33" s="1">
        <v>155</v>
      </c>
      <c r="B33" s="2">
        <v>4.0446390000000001</v>
      </c>
      <c r="C33" s="2">
        <v>3.5645440000000002</v>
      </c>
      <c r="D33" s="2">
        <v>3.2358889999999998</v>
      </c>
      <c r="E33" s="2">
        <v>3.3642949999999998</v>
      </c>
      <c r="F33" s="2">
        <v>3.8572150000000001</v>
      </c>
      <c r="G33" s="2">
        <v>3.530675</v>
      </c>
      <c r="H33" s="2">
        <v>3.2655820000000002</v>
      </c>
      <c r="I33" s="2">
        <v>2.4899840000000002</v>
      </c>
      <c r="J33" s="2">
        <v>3.603313</v>
      </c>
      <c r="K33" s="2">
        <v>3.161521</v>
      </c>
    </row>
    <row r="34" spans="1:11" x14ac:dyDescent="0.25">
      <c r="A34" s="1">
        <v>160</v>
      </c>
      <c r="B34" s="2">
        <v>3.9746299999999999</v>
      </c>
      <c r="C34" s="2">
        <v>3.490999</v>
      </c>
      <c r="D34" s="2">
        <v>3.1651210000000001</v>
      </c>
      <c r="E34" s="2">
        <v>3.2888860000000002</v>
      </c>
      <c r="F34" s="2">
        <v>3.8202340000000001</v>
      </c>
      <c r="G34" s="2">
        <v>3.4704670000000002</v>
      </c>
      <c r="H34" s="2">
        <v>3.1861549999999998</v>
      </c>
      <c r="I34" s="2">
        <v>2.3805010000000002</v>
      </c>
      <c r="J34" s="2">
        <v>3.5500349999999998</v>
      </c>
      <c r="K34" s="2">
        <v>3.0830389999999999</v>
      </c>
    </row>
    <row r="35" spans="1:11" x14ac:dyDescent="0.25">
      <c r="A35" s="1">
        <v>165</v>
      </c>
      <c r="B35" s="2">
        <v>3.8763350000000001</v>
      </c>
      <c r="C35" s="2">
        <v>3.3594460000000002</v>
      </c>
      <c r="D35" s="2">
        <v>3.1052970000000002</v>
      </c>
      <c r="E35" s="2">
        <v>3.2261950000000001</v>
      </c>
      <c r="F35" s="2">
        <v>3.782429</v>
      </c>
      <c r="G35" s="2">
        <v>3.4090060000000002</v>
      </c>
      <c r="H35" s="2">
        <v>3.104711</v>
      </c>
      <c r="I35" s="2">
        <v>2.2796240000000001</v>
      </c>
      <c r="J35" s="2">
        <v>3.5019019999999998</v>
      </c>
      <c r="K35" s="2">
        <v>2.9990009999999998</v>
      </c>
    </row>
    <row r="36" spans="1:11" x14ac:dyDescent="0.25">
      <c r="A36" s="1">
        <v>170</v>
      </c>
      <c r="B36" s="2">
        <v>3.8029540000000002</v>
      </c>
      <c r="C36" s="2">
        <v>3.2989929999999998</v>
      </c>
      <c r="D36" s="2">
        <v>3.030481</v>
      </c>
      <c r="E36" s="2">
        <v>3.1631939999999998</v>
      </c>
      <c r="F36" s="2">
        <v>3.7396760000000002</v>
      </c>
      <c r="G36" s="2">
        <v>3.3477420000000002</v>
      </c>
      <c r="H36" s="2">
        <v>3.0188519999999999</v>
      </c>
      <c r="I36" s="2">
        <v>2.17889</v>
      </c>
      <c r="J36" s="2">
        <v>3.4515400000000001</v>
      </c>
      <c r="K36" s="2">
        <v>2.9257209999999998</v>
      </c>
    </row>
    <row r="37" spans="1:11" x14ac:dyDescent="0.25">
      <c r="A37" s="1">
        <v>175</v>
      </c>
      <c r="B37" s="2">
        <v>3.7000709999999999</v>
      </c>
      <c r="C37" s="2">
        <v>3.1384829999999999</v>
      </c>
      <c r="D37" s="2">
        <v>2.9449320000000001</v>
      </c>
      <c r="E37" s="2">
        <v>3.1324100000000001</v>
      </c>
      <c r="F37" s="2">
        <v>3.69435</v>
      </c>
      <c r="G37" s="2">
        <v>3.2888730000000002</v>
      </c>
      <c r="H37" s="2">
        <v>2.9373170000000002</v>
      </c>
      <c r="I37" s="2">
        <v>2.073893</v>
      </c>
      <c r="J37" s="2">
        <v>3.4015900000000001</v>
      </c>
      <c r="K37" s="2">
        <v>2.8462900000000002</v>
      </c>
    </row>
    <row r="38" spans="1:11" x14ac:dyDescent="0.25">
      <c r="A38" s="1">
        <v>180</v>
      </c>
      <c r="B38" s="2">
        <v>3.6088969999999998</v>
      </c>
      <c r="C38" s="2">
        <v>3.1668539999999998</v>
      </c>
      <c r="D38" s="2">
        <v>2.8741370000000002</v>
      </c>
      <c r="E38" s="2">
        <v>3.11049</v>
      </c>
      <c r="F38" s="2">
        <v>3.6497809999999999</v>
      </c>
      <c r="G38" s="2">
        <v>3.2252169999999998</v>
      </c>
      <c r="H38" s="2">
        <v>2.8572039999999999</v>
      </c>
      <c r="I38" s="2">
        <v>1.9604999999999999</v>
      </c>
      <c r="J38" s="2">
        <v>3.3479049999999999</v>
      </c>
      <c r="K38" s="2">
        <v>2.7666089999999999</v>
      </c>
    </row>
    <row r="39" spans="1:11" x14ac:dyDescent="0.25">
      <c r="A39" s="1">
        <v>185</v>
      </c>
      <c r="B39" s="2">
        <v>3.5384389999999999</v>
      </c>
      <c r="C39" s="2">
        <v>3.0768019999999998</v>
      </c>
      <c r="D39" s="2">
        <v>2.7763390000000001</v>
      </c>
      <c r="E39" s="2">
        <v>3.0510709999999999</v>
      </c>
      <c r="F39" s="2">
        <v>3.6075179999999998</v>
      </c>
      <c r="G39" s="2">
        <v>3.1574469999999999</v>
      </c>
      <c r="H39" s="2">
        <v>2.7722419999999999</v>
      </c>
      <c r="I39" s="2">
        <v>1.8371090000000001</v>
      </c>
      <c r="J39" s="2">
        <v>3.3168199999999999</v>
      </c>
      <c r="K39" s="2">
        <v>2.6859199999999999</v>
      </c>
    </row>
    <row r="40" spans="1:11" x14ac:dyDescent="0.25">
      <c r="A40" s="1">
        <v>190</v>
      </c>
      <c r="B40" s="2">
        <v>3.4572940000000001</v>
      </c>
      <c r="C40" s="2">
        <v>3.015285</v>
      </c>
      <c r="D40" s="2">
        <v>2.7328700000000001</v>
      </c>
      <c r="E40" s="2">
        <v>2.9945949999999999</v>
      </c>
      <c r="F40" s="2">
        <v>3.595227</v>
      </c>
      <c r="G40" s="2">
        <v>3.1064029999999998</v>
      </c>
      <c r="H40" s="2">
        <v>2.6846320000000001</v>
      </c>
      <c r="I40" s="2">
        <v>1.7034579999999999</v>
      </c>
      <c r="J40" s="2">
        <v>3.2669679999999999</v>
      </c>
      <c r="K40" s="2">
        <v>2.611475</v>
      </c>
    </row>
    <row r="41" spans="1:11" x14ac:dyDescent="0.25">
      <c r="A41" s="1">
        <v>195</v>
      </c>
      <c r="B41" s="2">
        <v>3.378959</v>
      </c>
      <c r="C41" s="2">
        <v>2.9575279999999999</v>
      </c>
      <c r="D41" s="2">
        <v>2.662401</v>
      </c>
      <c r="E41" s="2">
        <v>2.9999039999999999</v>
      </c>
      <c r="F41" s="2">
        <v>3.5608770000000001</v>
      </c>
      <c r="G41" s="2">
        <v>3.041642</v>
      </c>
      <c r="H41" s="2">
        <v>2.599529</v>
      </c>
      <c r="I41" s="2">
        <v>1.6122069999999999</v>
      </c>
      <c r="J41" s="2">
        <v>3.2117499999999999</v>
      </c>
      <c r="K41" s="2">
        <v>2.5286770000000001</v>
      </c>
    </row>
    <row r="42" spans="1:11" x14ac:dyDescent="0.25">
      <c r="A42" s="1">
        <v>200</v>
      </c>
      <c r="B42" s="2">
        <v>3.2779410000000002</v>
      </c>
      <c r="C42" s="2">
        <v>2.9801299999999999</v>
      </c>
      <c r="D42" s="2">
        <v>2.6514540000000002</v>
      </c>
      <c r="E42" s="2">
        <v>2.943578</v>
      </c>
      <c r="F42" s="2">
        <v>3.518081</v>
      </c>
      <c r="G42" s="2">
        <v>2.977967</v>
      </c>
      <c r="H42" s="2">
        <v>2.5658430000000001</v>
      </c>
      <c r="I42" s="2">
        <v>1.531909</v>
      </c>
      <c r="J42" s="2">
        <v>3.1573470000000001</v>
      </c>
      <c r="K42" s="2">
        <v>2.4504570000000001</v>
      </c>
    </row>
    <row r="43" spans="1:11" x14ac:dyDescent="0.25">
      <c r="A43" s="1">
        <v>205</v>
      </c>
      <c r="B43" s="2">
        <v>3.201133</v>
      </c>
      <c r="C43" s="2">
        <v>2.8836849999999998</v>
      </c>
      <c r="D43" s="2">
        <v>2.656231</v>
      </c>
      <c r="E43" s="2">
        <v>2.9148339999999999</v>
      </c>
      <c r="F43" s="2">
        <v>3.5223629999999999</v>
      </c>
      <c r="G43" s="2">
        <v>3.0279199999999999</v>
      </c>
      <c r="H43" s="2">
        <v>2.480502</v>
      </c>
      <c r="I43" s="2">
        <v>1.4543550000000001</v>
      </c>
      <c r="J43" s="2">
        <v>3.0747170000000001</v>
      </c>
      <c r="K43" s="2">
        <v>2.2840639999999999</v>
      </c>
    </row>
    <row r="44" spans="1:11" x14ac:dyDescent="0.25">
      <c r="A44" s="1">
        <v>210</v>
      </c>
      <c r="B44" s="2">
        <v>3.1595680000000002</v>
      </c>
      <c r="C44" s="2">
        <v>2.973319</v>
      </c>
      <c r="D44" s="2">
        <v>2.6226889999999998</v>
      </c>
      <c r="E44" s="2">
        <v>2.8485109999999998</v>
      </c>
      <c r="F44" s="2">
        <v>3.4629150000000002</v>
      </c>
      <c r="G44" s="2">
        <v>2.9100899999999998</v>
      </c>
      <c r="H44" s="2">
        <v>2.3695390000000001</v>
      </c>
      <c r="I44" s="2">
        <v>1.42961</v>
      </c>
      <c r="J44" s="2">
        <v>2.9777070000000001</v>
      </c>
      <c r="K44" s="2">
        <v>2.1875909999999998</v>
      </c>
    </row>
    <row r="45" spans="1:11" x14ac:dyDescent="0.25">
      <c r="A45" s="1">
        <v>215</v>
      </c>
      <c r="B45" s="2">
        <v>3.0936720000000002</v>
      </c>
      <c r="C45" s="2">
        <v>2.9450599999999998</v>
      </c>
      <c r="D45" s="2">
        <v>2.5962100000000001</v>
      </c>
      <c r="E45" s="2">
        <v>2.989687</v>
      </c>
      <c r="F45" s="2">
        <v>3.4385789999999998</v>
      </c>
      <c r="G45" s="2">
        <v>2.8152759999999999</v>
      </c>
      <c r="H45" s="2">
        <v>2.2567119999999998</v>
      </c>
      <c r="I45" s="2">
        <v>1.3827149999999999</v>
      </c>
      <c r="J45" s="2">
        <v>2.8964159999999999</v>
      </c>
      <c r="K45" s="2">
        <v>2.0874549999999998</v>
      </c>
    </row>
    <row r="46" spans="1:11" x14ac:dyDescent="0.25">
      <c r="A46" s="1">
        <v>220</v>
      </c>
      <c r="B46" s="2">
        <v>3.0240640000000001</v>
      </c>
      <c r="C46" s="2">
        <v>2.8370669999999998</v>
      </c>
      <c r="D46" s="2">
        <v>2.534875</v>
      </c>
      <c r="E46" s="2">
        <v>3.1202709999999998</v>
      </c>
      <c r="F46" s="2">
        <v>3.422142</v>
      </c>
      <c r="G46" s="2">
        <v>2.7142200000000001</v>
      </c>
      <c r="H46" s="2">
        <v>2.1430340000000001</v>
      </c>
      <c r="I46" s="2">
        <v>1.308403</v>
      </c>
      <c r="J46" s="2">
        <v>2.7922920000000002</v>
      </c>
      <c r="K46" s="2">
        <v>1.9902580000000001</v>
      </c>
    </row>
    <row r="47" spans="1:11" x14ac:dyDescent="0.25">
      <c r="A47" s="1">
        <v>225</v>
      </c>
      <c r="B47" s="2">
        <v>3.023355</v>
      </c>
      <c r="C47" s="2">
        <v>2.7460140000000002</v>
      </c>
      <c r="D47" s="2">
        <v>2.5001380000000002</v>
      </c>
      <c r="E47" s="2">
        <v>3.3702749999999999</v>
      </c>
      <c r="F47" s="2">
        <v>3.3523999999999998</v>
      </c>
      <c r="G47" s="2">
        <v>2.6090080000000002</v>
      </c>
      <c r="H47" s="2">
        <v>2.0252780000000001</v>
      </c>
      <c r="I47" s="2">
        <v>1.303229</v>
      </c>
      <c r="J47" s="2">
        <v>2.6901130000000002</v>
      </c>
      <c r="K47" s="2">
        <v>1.8890130000000001</v>
      </c>
    </row>
    <row r="48" spans="1:11" x14ac:dyDescent="0.25">
      <c r="A48" s="1">
        <v>230</v>
      </c>
      <c r="B48" s="2">
        <v>2.9453740000000002</v>
      </c>
      <c r="C48" s="2">
        <v>2.73291</v>
      </c>
      <c r="D48" s="2">
        <v>2.4855999999999998</v>
      </c>
      <c r="E48" s="2">
        <v>3.424674</v>
      </c>
      <c r="F48" s="2">
        <v>3.3412999999999999</v>
      </c>
      <c r="G48" s="2">
        <v>2.4835750000000001</v>
      </c>
      <c r="H48" s="2">
        <v>1.8916459999999999</v>
      </c>
      <c r="I48" s="2">
        <v>1.245018</v>
      </c>
      <c r="J48" s="2">
        <v>2.5895760000000001</v>
      </c>
      <c r="K48" s="2">
        <v>1.7802899999999999</v>
      </c>
    </row>
    <row r="49" spans="1:11" x14ac:dyDescent="0.25">
      <c r="A49" s="1">
        <v>235</v>
      </c>
      <c r="B49" s="2">
        <v>2.8867219999999998</v>
      </c>
      <c r="C49" s="2">
        <v>2.7767409999999999</v>
      </c>
      <c r="D49" s="2">
        <v>2.4487899999999998</v>
      </c>
      <c r="E49" s="2">
        <v>3.3883749999999999</v>
      </c>
      <c r="F49" s="2">
        <v>3.3350390000000001</v>
      </c>
      <c r="G49" s="2">
        <v>2.3724820000000002</v>
      </c>
      <c r="H49" s="2">
        <v>1.7557579999999999</v>
      </c>
      <c r="I49" s="2">
        <v>1.1923490000000001</v>
      </c>
      <c r="J49" s="2">
        <v>2.500378</v>
      </c>
      <c r="K49" s="2">
        <v>1.6820299999999999</v>
      </c>
    </row>
    <row r="50" spans="1:11" x14ac:dyDescent="0.25">
      <c r="A50" s="1">
        <v>240</v>
      </c>
      <c r="B50" s="2">
        <v>2.8620700000000001</v>
      </c>
      <c r="C50" s="2">
        <v>2.7298990000000001</v>
      </c>
      <c r="D50" s="2">
        <v>2.4283380000000001</v>
      </c>
      <c r="E50" s="2">
        <v>3.4058169999999999</v>
      </c>
      <c r="F50" s="2">
        <v>3.2837420000000002</v>
      </c>
      <c r="G50" s="2">
        <v>2.2588900000000001</v>
      </c>
      <c r="H50" s="2">
        <v>1.669537</v>
      </c>
      <c r="I50" s="2">
        <v>1.061893</v>
      </c>
      <c r="J50" s="2">
        <v>2.4215970000000002</v>
      </c>
      <c r="K50" s="2">
        <v>1.58087</v>
      </c>
    </row>
    <row r="51" spans="1:11" x14ac:dyDescent="0.25">
      <c r="A51" s="1">
        <v>245</v>
      </c>
      <c r="B51" s="2">
        <v>2.8563999999999998</v>
      </c>
      <c r="C51" s="2">
        <v>2.8065829999999998</v>
      </c>
      <c r="D51" s="2">
        <v>2.3522660000000002</v>
      </c>
      <c r="E51" s="2">
        <v>3.289113</v>
      </c>
      <c r="F51" s="2">
        <v>3.2599179999999999</v>
      </c>
      <c r="G51" s="2">
        <v>2.1635580000000001</v>
      </c>
      <c r="H51" s="2">
        <v>1.5481940000000001</v>
      </c>
      <c r="I51" s="2">
        <v>1.0120309999999999</v>
      </c>
      <c r="J51" s="2">
        <v>2.377726</v>
      </c>
      <c r="K51" s="2">
        <v>1.541998</v>
      </c>
    </row>
    <row r="52" spans="1:11" x14ac:dyDescent="0.25">
      <c r="A52" s="1">
        <v>250</v>
      </c>
      <c r="B52" s="2">
        <v>2.7885399999999998</v>
      </c>
      <c r="C52" s="2">
        <v>2.9131520000000002</v>
      </c>
      <c r="D52" s="2">
        <v>3.5206279999999999</v>
      </c>
      <c r="E52" s="2">
        <v>3.3022939999999998</v>
      </c>
      <c r="F52" s="2">
        <v>2.228618</v>
      </c>
      <c r="G52" s="2">
        <v>1.425249</v>
      </c>
      <c r="H52" s="2">
        <v>0.87001779999999995</v>
      </c>
      <c r="I52" s="2">
        <v>2.2523200000000001</v>
      </c>
      <c r="J52" s="2">
        <v>1.4160889999999999</v>
      </c>
    </row>
    <row r="53" spans="1:11" x14ac:dyDescent="0.25">
      <c r="A53" s="1">
        <v>255</v>
      </c>
      <c r="B53" s="2">
        <v>2.7328429999999999</v>
      </c>
      <c r="C53" s="2">
        <v>2.6526190000000001</v>
      </c>
      <c r="D53" s="2">
        <v>3.524902</v>
      </c>
      <c r="E53" s="2">
        <v>3.2715860000000001</v>
      </c>
      <c r="F53" s="2">
        <v>2.1857199999999999</v>
      </c>
      <c r="G53" s="2">
        <v>1.376652</v>
      </c>
      <c r="H53" s="2">
        <v>0.83704449999999997</v>
      </c>
      <c r="I53" s="2">
        <v>2.1718639999999998</v>
      </c>
      <c r="J53" s="2">
        <v>1.3912340000000001</v>
      </c>
    </row>
    <row r="54" spans="1:11" x14ac:dyDescent="0.25">
      <c r="A54" s="1">
        <v>260</v>
      </c>
      <c r="B54" s="2">
        <v>2.5058639999999999</v>
      </c>
      <c r="C54" s="2">
        <v>2.3703609999999999</v>
      </c>
      <c r="D54" s="2">
        <v>3.078166</v>
      </c>
      <c r="E54" s="2">
        <v>1.975754</v>
      </c>
      <c r="F54" s="2">
        <v>1.134755</v>
      </c>
      <c r="G54" s="2">
        <v>1.0738799999999999</v>
      </c>
      <c r="H54" s="2">
        <v>1.963659</v>
      </c>
      <c r="I54" s="2">
        <v>1.218731</v>
      </c>
    </row>
    <row r="55" spans="1:11" x14ac:dyDescent="0.25">
      <c r="A55" s="1">
        <v>265</v>
      </c>
      <c r="B55" s="2">
        <v>2.331083</v>
      </c>
      <c r="C55" s="2">
        <v>2.4158550000000001</v>
      </c>
      <c r="D55" s="2">
        <v>2.9393129999999998</v>
      </c>
      <c r="E55" s="2">
        <v>1.9238379999999999</v>
      </c>
      <c r="F55" s="2">
        <v>1.2106030000000001</v>
      </c>
      <c r="G55" s="2">
        <v>1.0731170000000001</v>
      </c>
      <c r="H55" s="2">
        <v>1.8707739999999999</v>
      </c>
      <c r="I55" s="2">
        <v>1.119753</v>
      </c>
    </row>
    <row r="56" spans="1:11" x14ac:dyDescent="0.25">
      <c r="A56" s="1">
        <v>270</v>
      </c>
      <c r="B56" s="2">
        <v>2.289094</v>
      </c>
      <c r="C56" s="2">
        <v>2.808497</v>
      </c>
      <c r="D56" s="2">
        <v>1.925748</v>
      </c>
      <c r="E56" s="2">
        <v>1.1318729999999999</v>
      </c>
      <c r="F56" s="2">
        <v>0.84050670000000005</v>
      </c>
      <c r="G56" s="2">
        <v>1.787579</v>
      </c>
      <c r="H56" s="2">
        <v>0.98950059999999995</v>
      </c>
    </row>
    <row r="57" spans="1:11" x14ac:dyDescent="0.25">
      <c r="A57" s="1">
        <v>275</v>
      </c>
      <c r="B57" s="2">
        <v>2.738718</v>
      </c>
      <c r="C57" s="2">
        <v>2.1915830000000001</v>
      </c>
      <c r="D57" s="2">
        <v>0.84202379999999999</v>
      </c>
      <c r="E57" s="2">
        <v>0.8078592</v>
      </c>
      <c r="F57" s="2">
        <v>1.4821420000000001</v>
      </c>
      <c r="G57" s="2">
        <v>0.88389180000000001</v>
      </c>
    </row>
    <row r="58" spans="1:11" x14ac:dyDescent="0.25">
      <c r="A58" s="1">
        <v>280</v>
      </c>
      <c r="B58" s="2">
        <v>2.3818649999999999</v>
      </c>
      <c r="C58" s="2">
        <v>2.2669670000000002</v>
      </c>
      <c r="D58" s="2">
        <v>0.78960160000000001</v>
      </c>
      <c r="E58" s="2">
        <v>0.8075852</v>
      </c>
      <c r="F58" s="2">
        <v>1.388444</v>
      </c>
      <c r="G58" s="2">
        <v>0.86710160000000003</v>
      </c>
    </row>
    <row r="59" spans="1:11" x14ac:dyDescent="0.25">
      <c r="A59" s="1">
        <v>285</v>
      </c>
      <c r="B59" s="2">
        <v>2.3139430000000001</v>
      </c>
      <c r="C59" s="2">
        <v>2.3525260000000001</v>
      </c>
      <c r="D59" s="2">
        <v>0.92245600000000005</v>
      </c>
      <c r="E59" s="2">
        <v>1.27077</v>
      </c>
      <c r="F59" s="2">
        <v>0.73530050000000002</v>
      </c>
    </row>
    <row r="60" spans="1:11" x14ac:dyDescent="0.25">
      <c r="A60" s="1">
        <v>290</v>
      </c>
      <c r="B60" s="2">
        <v>2.3626589999999998</v>
      </c>
      <c r="C60" s="2">
        <v>2.1194829999999998</v>
      </c>
      <c r="D60" s="2">
        <v>1.384719</v>
      </c>
      <c r="E60" s="2">
        <v>1.2530209999999999</v>
      </c>
      <c r="F60" s="2">
        <v>0.61963279999999998</v>
      </c>
    </row>
    <row r="61" spans="1:11" x14ac:dyDescent="0.25">
      <c r="A61" s="1">
        <v>295</v>
      </c>
      <c r="B61" s="2">
        <v>2.1686510000000001</v>
      </c>
      <c r="C61" s="2">
        <v>2.094236</v>
      </c>
      <c r="D61" s="2">
        <v>1.6240000000000001</v>
      </c>
      <c r="E61" s="2">
        <v>0.92897870000000005</v>
      </c>
      <c r="F61" s="2">
        <v>0.46520339999999999</v>
      </c>
    </row>
    <row r="62" spans="1:11" x14ac:dyDescent="0.25">
      <c r="A62" s="1">
        <v>300</v>
      </c>
      <c r="B62" s="2">
        <v>2.161222</v>
      </c>
      <c r="C62" s="2">
        <v>2.0876220000000001</v>
      </c>
      <c r="D62" s="2">
        <v>1.4075</v>
      </c>
      <c r="E62" s="2">
        <v>0.79438629999999999</v>
      </c>
      <c r="F62" s="2">
        <v>0.44041669999999999</v>
      </c>
    </row>
    <row r="63" spans="1:11" x14ac:dyDescent="0.25">
      <c r="A63" s="1">
        <v>305</v>
      </c>
      <c r="B63" s="2">
        <v>2.143059</v>
      </c>
      <c r="C63" s="2">
        <v>2.12974</v>
      </c>
      <c r="D63" s="2">
        <v>0.35201670000000002</v>
      </c>
      <c r="E63" s="2">
        <v>0.23771030000000001</v>
      </c>
    </row>
    <row r="64" spans="1:11" x14ac:dyDescent="0.25">
      <c r="A64" s="1">
        <v>310</v>
      </c>
      <c r="B64" s="2">
        <v>2.1666150000000002</v>
      </c>
      <c r="C64" s="2">
        <v>2.2074099999999999</v>
      </c>
      <c r="D64" s="2">
        <v>-0.17751610000000001</v>
      </c>
      <c r="E64" s="2">
        <v>7.8840670000000002E-2</v>
      </c>
    </row>
    <row r="65" spans="1:5" x14ac:dyDescent="0.25">
      <c r="A65" s="1">
        <v>315</v>
      </c>
      <c r="B65" s="2">
        <v>2.3833139999999999</v>
      </c>
      <c r="C65" s="2">
        <v>2.4301300000000001</v>
      </c>
      <c r="D65" s="2">
        <v>-0.4761012</v>
      </c>
      <c r="E65" s="2">
        <v>-3.9641389999999999E-2</v>
      </c>
    </row>
    <row r="66" spans="1:5" x14ac:dyDescent="0.25">
      <c r="A66" s="1">
        <v>320</v>
      </c>
      <c r="B66" s="2">
        <v>2.3089870000000001</v>
      </c>
      <c r="C66" s="2">
        <v>2.3824139999999998</v>
      </c>
      <c r="D66" s="2">
        <v>0.1773672</v>
      </c>
    </row>
    <row r="67" spans="1:5" x14ac:dyDescent="0.25">
      <c r="A67" s="1">
        <v>325</v>
      </c>
      <c r="B67" s="2">
        <v>0.20148240000000001</v>
      </c>
    </row>
    <row r="68" spans="1:5" x14ac:dyDescent="0.25">
      <c r="A68" s="1">
        <v>330</v>
      </c>
      <c r="B68" s="2">
        <v>0.58933340000000001</v>
      </c>
    </row>
    <row r="69" spans="1:5" x14ac:dyDescent="0.25">
      <c r="A69" s="1">
        <v>335</v>
      </c>
      <c r="B69" s="2">
        <v>0.53425</v>
      </c>
    </row>
  </sheetData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9"/>
  <sheetViews>
    <sheetView workbookViewId="0">
      <pane xSplit="1" ySplit="1" topLeftCell="BQ2" activePane="bottomRight" state="frozen"/>
      <selection pane="topRight" activeCell="B1" sqref="B1"/>
      <selection pane="bottomLeft" activeCell="A2" sqref="A2"/>
      <selection pane="bottomRight" sqref="A1:CF1048576"/>
    </sheetView>
  </sheetViews>
  <sheetFormatPr defaultRowHeight="13.2" x14ac:dyDescent="0.25"/>
  <cols>
    <col min="1" max="1" width="9.109375" style="64"/>
    <col min="2" max="11" width="9.109375" style="54"/>
    <col min="12" max="12" width="11.44140625" style="56" customWidth="1"/>
    <col min="13" max="13" width="15" style="56" customWidth="1"/>
    <col min="14" max="14" width="9.88671875" style="56" customWidth="1"/>
    <col min="15" max="16" width="9.109375" style="56"/>
    <col min="17" max="17" width="9.6640625" style="44" customWidth="1"/>
    <col min="18" max="25" width="9.6640625" style="44" bestFit="1" customWidth="1"/>
    <col min="26" max="26" width="10.6640625" style="44" customWidth="1"/>
    <col min="27" max="27" width="11.44140625" style="56" customWidth="1"/>
    <col min="28" max="28" width="15" style="56" customWidth="1"/>
    <col min="29" max="29" width="9.88671875" style="56" customWidth="1"/>
    <col min="30" max="31" width="9.109375" style="56"/>
    <col min="32" max="32" width="5.33203125" style="56" customWidth="1"/>
    <col min="33" max="41" width="9.33203125" style="40" customWidth="1"/>
    <col min="42" max="42" width="10.44140625" style="40" customWidth="1"/>
    <col min="43" max="43" width="9.109375" style="40"/>
    <col min="55" max="55" width="14.33203125" style="3" customWidth="1"/>
    <col min="56" max="56" width="9.109375" style="3"/>
    <col min="57" max="59" width="9.109375" style="6"/>
    <col min="60" max="68" width="9.109375" style="3"/>
    <col min="69" max="69" width="10.44140625" style="3" customWidth="1"/>
    <col min="70" max="70" width="10" style="3" customWidth="1"/>
    <col min="73" max="73" width="9.33203125" style="2" bestFit="1" customWidth="1"/>
    <col min="74" max="81" width="9.33203125" bestFit="1" customWidth="1"/>
    <col min="82" max="82" width="10.44140625" bestFit="1" customWidth="1"/>
    <col min="84" max="84" width="8.6640625" customWidth="1"/>
  </cols>
  <sheetData>
    <row r="1" spans="1:84" x14ac:dyDescent="0.25">
      <c r="A1" s="62" t="s">
        <v>0</v>
      </c>
      <c r="B1" s="48" t="s">
        <v>58</v>
      </c>
      <c r="C1" s="48" t="s">
        <v>12</v>
      </c>
      <c r="D1" s="48" t="s">
        <v>13</v>
      </c>
      <c r="E1" s="48" t="s">
        <v>14</v>
      </c>
      <c r="F1" s="48" t="s">
        <v>15</v>
      </c>
      <c r="G1" s="48" t="s">
        <v>16</v>
      </c>
      <c r="H1" s="48" t="s">
        <v>17</v>
      </c>
      <c r="I1" s="48" t="s">
        <v>18</v>
      </c>
      <c r="J1" s="48" t="s">
        <v>19</v>
      </c>
      <c r="K1" s="48" t="s">
        <v>20</v>
      </c>
      <c r="L1" s="49" t="s">
        <v>21</v>
      </c>
      <c r="M1" s="49" t="s">
        <v>22</v>
      </c>
      <c r="N1" s="49" t="s">
        <v>23</v>
      </c>
      <c r="O1" s="49" t="s">
        <v>24</v>
      </c>
      <c r="P1" s="49" t="s">
        <v>25</v>
      </c>
      <c r="Q1" s="61" t="s">
        <v>26</v>
      </c>
      <c r="R1" s="61" t="s">
        <v>27</v>
      </c>
      <c r="S1" s="61" t="s">
        <v>28</v>
      </c>
      <c r="T1" s="61" t="s">
        <v>29</v>
      </c>
      <c r="U1" s="61" t="s">
        <v>30</v>
      </c>
      <c r="V1" s="61" t="s">
        <v>31</v>
      </c>
      <c r="W1" s="61" t="s">
        <v>32</v>
      </c>
      <c r="X1" s="61" t="s">
        <v>33</v>
      </c>
      <c r="Y1" s="61" t="s">
        <v>34</v>
      </c>
      <c r="Z1" s="61" t="s">
        <v>35</v>
      </c>
      <c r="AA1" s="50" t="s">
        <v>21</v>
      </c>
      <c r="AB1" s="50" t="s">
        <v>22</v>
      </c>
      <c r="AC1" s="50" t="s">
        <v>23</v>
      </c>
      <c r="AD1" s="50" t="s">
        <v>24</v>
      </c>
      <c r="AE1" s="50" t="s">
        <v>25</v>
      </c>
      <c r="AF1" s="51" t="s">
        <v>36</v>
      </c>
      <c r="AG1" s="52" t="s">
        <v>52</v>
      </c>
      <c r="AH1" s="52" t="s">
        <v>37</v>
      </c>
      <c r="AI1" s="52" t="s">
        <v>38</v>
      </c>
      <c r="AJ1" s="52" t="s">
        <v>39</v>
      </c>
      <c r="AK1" s="52" t="s">
        <v>40</v>
      </c>
      <c r="AL1" s="52" t="s">
        <v>41</v>
      </c>
      <c r="AM1" s="52" t="s">
        <v>42</v>
      </c>
      <c r="AN1" s="52" t="s">
        <v>43</v>
      </c>
      <c r="AO1" s="52" t="s">
        <v>44</v>
      </c>
      <c r="AP1" s="52" t="s">
        <v>45</v>
      </c>
      <c r="AQ1" s="52" t="s">
        <v>46</v>
      </c>
    </row>
    <row r="2" spans="1:84" ht="13.8" thickBot="1" x14ac:dyDescent="0.3">
      <c r="A2" s="63">
        <v>0</v>
      </c>
      <c r="B2" s="54">
        <v>8.0288699999999995</v>
      </c>
      <c r="C2" s="54">
        <v>8.2596150000000002</v>
      </c>
      <c r="D2" s="54">
        <v>8.0558479999999992</v>
      </c>
      <c r="E2" s="54">
        <v>7.5918510000000001</v>
      </c>
      <c r="F2" s="54">
        <v>7.3592930000000001</v>
      </c>
      <c r="G2" s="54">
        <v>6.9615819999999999</v>
      </c>
      <c r="H2" s="54">
        <v>6.7395899999999997</v>
      </c>
      <c r="I2" s="54">
        <v>6.1162780000000003</v>
      </c>
      <c r="J2" s="54">
        <v>6.1823180000000004</v>
      </c>
      <c r="K2" s="54">
        <v>5.9219439999999999</v>
      </c>
      <c r="L2" s="7">
        <f>AVERAGE(B2:K2)</f>
        <v>7.1217188999999994</v>
      </c>
      <c r="M2" s="7">
        <f>STDEV(B2:K2)</f>
        <v>0.86745509396900955</v>
      </c>
      <c r="N2" s="7">
        <f>MAX(B2:K2)</f>
        <v>8.2596150000000002</v>
      </c>
      <c r="O2" s="7">
        <f>MIN(B2:K2)</f>
        <v>5.9219439999999999</v>
      </c>
      <c r="P2" s="7">
        <f>VAR(B2:K2)</f>
        <v>0.75247834005278313</v>
      </c>
      <c r="AA2" s="8"/>
      <c r="AB2" s="8"/>
      <c r="AC2" s="8"/>
      <c r="AD2" s="8"/>
      <c r="AE2" s="8"/>
      <c r="AF2" s="53">
        <v>0</v>
      </c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55"/>
    </row>
    <row r="3" spans="1:84" ht="14.4" x14ac:dyDescent="0.3">
      <c r="A3" s="64">
        <v>5</v>
      </c>
      <c r="B3" s="54">
        <v>7.8555279999999996</v>
      </c>
      <c r="C3" s="54">
        <v>7.9299220000000004</v>
      </c>
      <c r="D3" s="54">
        <v>8.0049010000000003</v>
      </c>
      <c r="E3" s="54">
        <v>7.6904880000000002</v>
      </c>
      <c r="F3" s="54">
        <v>7.4943140000000001</v>
      </c>
      <c r="G3" s="54">
        <v>7.1580709999999996</v>
      </c>
      <c r="H3" s="54">
        <v>6.7840939999999996</v>
      </c>
      <c r="I3" s="54">
        <v>6.094786</v>
      </c>
      <c r="J3" s="54">
        <v>6.2277040000000001</v>
      </c>
      <c r="K3" s="54">
        <v>6.0534679999999996</v>
      </c>
      <c r="L3" s="7">
        <f>AVERAGE(B3:K3)</f>
        <v>7.1293276000000008</v>
      </c>
      <c r="M3" s="7">
        <f t="shared" ref="M3:M64" si="0">STDEV(B3:K3)</f>
        <v>0.78483904921145098</v>
      </c>
      <c r="N3" s="7">
        <f t="shared" ref="N3:N64" si="1">MAX(B3:K3)</f>
        <v>8.0049010000000003</v>
      </c>
      <c r="O3" s="7">
        <f t="shared" ref="O3:O64" si="2">MIN(B3:K3)</f>
        <v>6.0534679999999996</v>
      </c>
      <c r="P3" s="7">
        <f t="shared" ref="P3:P64" si="3">VAR(B3:K3)</f>
        <v>0.61597233316713429</v>
      </c>
      <c r="Q3" s="44">
        <v>8.3325999999999993</v>
      </c>
      <c r="R3" s="44">
        <v>7.9944000000000006</v>
      </c>
      <c r="S3" s="44">
        <v>7.9488000000000003</v>
      </c>
      <c r="T3" s="44">
        <v>7.9311999999999996</v>
      </c>
      <c r="U3" s="44">
        <v>7.8163999999999998</v>
      </c>
      <c r="V3" s="44">
        <v>7.0260000000000007</v>
      </c>
      <c r="W3" s="44">
        <v>6.5057999999999989</v>
      </c>
      <c r="X3" s="44">
        <v>5.543000000000001</v>
      </c>
      <c r="Y3" s="44">
        <v>5.8229999999999995</v>
      </c>
      <c r="Z3" s="44">
        <v>5.1745999999999999</v>
      </c>
      <c r="AA3" s="8">
        <f>AVERAGE(R3:Z3)</f>
        <v>6.8625777777777781</v>
      </c>
      <c r="AB3" s="8">
        <f t="shared" ref="AB3:AB34" si="4">STDEV(Q3:Z3)</f>
        <v>1.1682262431186485</v>
      </c>
      <c r="AC3" s="8">
        <f t="shared" ref="AC3:AC34" si="5">MAX(Q3:Z3)</f>
        <v>8.3325999999999993</v>
      </c>
      <c r="AD3" s="8">
        <f t="shared" ref="AD3:AD34" si="6">MIN(Q3:Z3)</f>
        <v>5.1745999999999999</v>
      </c>
      <c r="AE3" s="8">
        <f t="shared" ref="AE3:AE34" si="7">VAR(Q3:Z3)</f>
        <v>1.3647525551111117</v>
      </c>
      <c r="AF3" s="56">
        <v>5</v>
      </c>
      <c r="AG3" s="44">
        <f t="shared" ref="AG3:AP3" si="8">Q3-B3</f>
        <v>0.47707199999999972</v>
      </c>
      <c r="AH3" s="44">
        <f t="shared" si="8"/>
        <v>6.4478000000000257E-2</v>
      </c>
      <c r="AI3" s="44">
        <f t="shared" si="8"/>
        <v>-5.6100999999999956E-2</v>
      </c>
      <c r="AJ3" s="44">
        <f t="shared" si="8"/>
        <v>0.24071199999999937</v>
      </c>
      <c r="AK3" s="44">
        <f t="shared" si="8"/>
        <v>0.32208599999999965</v>
      </c>
      <c r="AL3" s="44">
        <f t="shared" si="8"/>
        <v>-0.13207099999999894</v>
      </c>
      <c r="AM3" s="44">
        <f t="shared" si="8"/>
        <v>-0.27829400000000071</v>
      </c>
      <c r="AN3" s="44">
        <f t="shared" si="8"/>
        <v>-0.551785999999999</v>
      </c>
      <c r="AO3" s="44">
        <f t="shared" si="8"/>
        <v>-0.40470400000000062</v>
      </c>
      <c r="AP3" s="44">
        <f t="shared" si="8"/>
        <v>-0.87886799999999976</v>
      </c>
      <c r="AQ3" s="55">
        <f t="shared" ref="AQ3:AQ34" si="9">AVERAGE(AA3-L3)</f>
        <v>-0.26674982222222265</v>
      </c>
      <c r="AR3" s="45"/>
      <c r="AS3" s="75" t="s">
        <v>47</v>
      </c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10"/>
      <c r="BF3" s="11"/>
      <c r="BG3" s="12"/>
      <c r="BH3" s="75" t="s">
        <v>48</v>
      </c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7"/>
      <c r="BT3" s="13"/>
      <c r="BU3" s="78" t="s">
        <v>49</v>
      </c>
      <c r="BV3" s="79"/>
      <c r="BW3" s="79"/>
      <c r="BX3" s="79"/>
      <c r="BY3" s="79"/>
      <c r="BZ3" s="79"/>
      <c r="CA3" s="79"/>
      <c r="CB3" s="79"/>
      <c r="CC3" s="79"/>
      <c r="CD3" s="79"/>
      <c r="CE3" s="80"/>
      <c r="CF3" s="14"/>
    </row>
    <row r="4" spans="1:84" x14ac:dyDescent="0.25">
      <c r="A4" s="64">
        <v>10</v>
      </c>
      <c r="B4" s="54">
        <v>7.9609699999999997</v>
      </c>
      <c r="C4" s="54">
        <v>8.1214549999999992</v>
      </c>
      <c r="D4" s="54">
        <v>8.0770590000000002</v>
      </c>
      <c r="E4" s="54">
        <v>7.853593</v>
      </c>
      <c r="F4" s="54">
        <v>7.7115819999999999</v>
      </c>
      <c r="G4" s="54">
        <v>7.1322359999999998</v>
      </c>
      <c r="H4" s="54">
        <v>6.6954039999999999</v>
      </c>
      <c r="I4" s="54">
        <v>5.9927469999999996</v>
      </c>
      <c r="J4" s="54">
        <v>6.089105</v>
      </c>
      <c r="K4" s="54">
        <v>5.884112</v>
      </c>
      <c r="L4" s="7">
        <f t="shared" ref="L4:L64" si="10">AVERAGE(B4:K4)</f>
        <v>7.1518262999999989</v>
      </c>
      <c r="M4" s="7">
        <f t="shared" si="0"/>
        <v>0.91562958695413676</v>
      </c>
      <c r="N4" s="7">
        <f t="shared" si="1"/>
        <v>8.1214549999999992</v>
      </c>
      <c r="O4" s="7">
        <f t="shared" si="2"/>
        <v>5.884112</v>
      </c>
      <c r="P4" s="7">
        <f t="shared" si="3"/>
        <v>0.83837754050580315</v>
      </c>
      <c r="Q4" s="44">
        <v>8.3322000000000003</v>
      </c>
      <c r="R4" s="44">
        <v>7.9898000000000007</v>
      </c>
      <c r="S4" s="44">
        <v>7.9523999999999999</v>
      </c>
      <c r="T4" s="44">
        <v>7.9368000000000007</v>
      </c>
      <c r="U4" s="44">
        <v>7.8156000000000008</v>
      </c>
      <c r="V4" s="44">
        <v>7.0158000000000005</v>
      </c>
      <c r="W4" s="44">
        <v>6.5027999999999988</v>
      </c>
      <c r="X4" s="44">
        <v>5.5442</v>
      </c>
      <c r="Y4" s="44">
        <v>5.827</v>
      </c>
      <c r="Z4" s="44">
        <v>5.1776</v>
      </c>
      <c r="AA4" s="8">
        <f t="shared" ref="AA4:AA55" si="11">AVERAGE(R4:Z4)</f>
        <v>6.8624444444444448</v>
      </c>
      <c r="AB4" s="8">
        <f t="shared" si="4"/>
        <v>1.1674910780529906</v>
      </c>
      <c r="AC4" s="8">
        <f t="shared" si="5"/>
        <v>8.3322000000000003</v>
      </c>
      <c r="AD4" s="8">
        <f t="shared" si="6"/>
        <v>5.1776</v>
      </c>
      <c r="AE4" s="8">
        <f t="shared" si="7"/>
        <v>1.3630354173333343</v>
      </c>
      <c r="AF4" s="56">
        <v>10</v>
      </c>
      <c r="AG4" s="44">
        <f t="shared" ref="AG4:AG50" si="12">Q4-B4</f>
        <v>0.37123000000000062</v>
      </c>
      <c r="AH4" s="44">
        <f t="shared" ref="AH4:AH29" si="13">R4-C4</f>
        <v>-0.13165499999999852</v>
      </c>
      <c r="AI4" s="44">
        <f t="shared" ref="AI4:AI29" si="14">S4-D4</f>
        <v>-0.1246590000000003</v>
      </c>
      <c r="AJ4" s="44">
        <f t="shared" ref="AJ4:AJ29" si="15">T4-E4</f>
        <v>8.3207000000000697E-2</v>
      </c>
      <c r="AK4" s="44">
        <f t="shared" ref="AK4:AK29" si="16">U4-F4</f>
        <v>0.10401800000000083</v>
      </c>
      <c r="AL4" s="44">
        <f t="shared" ref="AL4:AL29" si="17">V4-G4</f>
        <v>-0.11643599999999932</v>
      </c>
      <c r="AM4" s="44">
        <f t="shared" ref="AM4:AM29" si="18">W4-H4</f>
        <v>-0.19260400000000111</v>
      </c>
      <c r="AN4" s="44">
        <f t="shared" ref="AN4:AN29" si="19">X4-I4</f>
        <v>-0.44854699999999958</v>
      </c>
      <c r="AO4" s="44">
        <f t="shared" ref="AO4:AO29" si="20">Y4-J4</f>
        <v>-0.26210500000000003</v>
      </c>
      <c r="AP4" s="44">
        <f t="shared" ref="AP4:AP29" si="21">Z4-K4</f>
        <v>-0.70651200000000003</v>
      </c>
      <c r="AQ4" s="55">
        <f t="shared" si="9"/>
        <v>-0.28938185555555407</v>
      </c>
      <c r="AR4" s="46" t="s">
        <v>50</v>
      </c>
      <c r="AS4" s="25" t="s">
        <v>11</v>
      </c>
      <c r="AT4" s="26" t="s">
        <v>12</v>
      </c>
      <c r="AU4" s="26" t="s">
        <v>13</v>
      </c>
      <c r="AV4" s="26" t="s">
        <v>14</v>
      </c>
      <c r="AW4" s="26" t="s">
        <v>15</v>
      </c>
      <c r="AX4" s="26" t="s">
        <v>16</v>
      </c>
      <c r="AY4" s="26" t="s">
        <v>17</v>
      </c>
      <c r="AZ4" s="26" t="s">
        <v>18</v>
      </c>
      <c r="BA4" s="26" t="s">
        <v>19</v>
      </c>
      <c r="BB4" s="26" t="s">
        <v>20</v>
      </c>
      <c r="BC4" s="18" t="s">
        <v>51</v>
      </c>
      <c r="BD4" s="19" t="s">
        <v>21</v>
      </c>
      <c r="BE4" s="20"/>
      <c r="BF4" s="21"/>
      <c r="BG4" s="22"/>
      <c r="BH4" s="16" t="s">
        <v>11</v>
      </c>
      <c r="BI4" s="17" t="s">
        <v>12</v>
      </c>
      <c r="BJ4" s="17" t="s">
        <v>13</v>
      </c>
      <c r="BK4" s="17" t="s">
        <v>14</v>
      </c>
      <c r="BL4" s="17" t="s">
        <v>15</v>
      </c>
      <c r="BM4" s="17" t="s">
        <v>16</v>
      </c>
      <c r="BN4" s="17" t="s">
        <v>17</v>
      </c>
      <c r="BO4" s="17" t="s">
        <v>18</v>
      </c>
      <c r="BP4" s="17" t="s">
        <v>19</v>
      </c>
      <c r="BQ4" s="17" t="s">
        <v>20</v>
      </c>
      <c r="BR4" s="18" t="s">
        <v>51</v>
      </c>
      <c r="BS4" s="23" t="s">
        <v>21</v>
      </c>
      <c r="BT4" s="24" t="s">
        <v>50</v>
      </c>
      <c r="BU4" s="25" t="s">
        <v>52</v>
      </c>
      <c r="BV4" s="26" t="s">
        <v>37</v>
      </c>
      <c r="BW4" s="26" t="s">
        <v>38</v>
      </c>
      <c r="BX4" s="26" t="s">
        <v>39</v>
      </c>
      <c r="BY4" s="26" t="s">
        <v>40</v>
      </c>
      <c r="BZ4" s="26" t="s">
        <v>41</v>
      </c>
      <c r="CA4" s="26" t="s">
        <v>42</v>
      </c>
      <c r="CB4" s="26" t="s">
        <v>43</v>
      </c>
      <c r="CC4" s="26" t="s">
        <v>44</v>
      </c>
      <c r="CD4" s="26" t="s">
        <v>45</v>
      </c>
      <c r="CE4" s="27" t="s">
        <v>46</v>
      </c>
      <c r="CF4" s="15" t="s">
        <v>50</v>
      </c>
    </row>
    <row r="5" spans="1:84" x14ac:dyDescent="0.25">
      <c r="A5" s="64">
        <v>15</v>
      </c>
      <c r="B5" s="54">
        <v>7.7552950000000003</v>
      </c>
      <c r="C5" s="54">
        <v>8.0109829999999995</v>
      </c>
      <c r="D5" s="54">
        <v>8.0779949999999996</v>
      </c>
      <c r="E5" s="54">
        <v>7.7664109999999997</v>
      </c>
      <c r="F5" s="54">
        <v>7.7432610000000004</v>
      </c>
      <c r="G5" s="54">
        <v>7.1558000000000002</v>
      </c>
      <c r="H5" s="54">
        <v>6.6951340000000004</v>
      </c>
      <c r="I5" s="54">
        <v>6.0070119999999996</v>
      </c>
      <c r="J5" s="54">
        <v>6.177403</v>
      </c>
      <c r="K5" s="54">
        <v>5.9293909999999999</v>
      </c>
      <c r="L5" s="7">
        <f t="shared" si="10"/>
        <v>7.1318684999999986</v>
      </c>
      <c r="M5" s="7">
        <f t="shared" si="0"/>
        <v>0.85937132362679891</v>
      </c>
      <c r="N5" s="7">
        <f t="shared" si="1"/>
        <v>8.0779949999999996</v>
      </c>
      <c r="O5" s="7">
        <f t="shared" si="2"/>
        <v>5.9293909999999999</v>
      </c>
      <c r="P5" s="7">
        <f t="shared" si="3"/>
        <v>0.73851907187207644</v>
      </c>
      <c r="Q5" s="44">
        <v>8.3306000000000004</v>
      </c>
      <c r="R5" s="44">
        <v>7.9886000000000008</v>
      </c>
      <c r="S5" s="44">
        <v>7.950800000000001</v>
      </c>
      <c r="T5" s="44">
        <v>7.9367999999999999</v>
      </c>
      <c r="U5" s="44">
        <v>7.8156000000000008</v>
      </c>
      <c r="V5" s="44">
        <v>6.9946000000000002</v>
      </c>
      <c r="W5" s="44">
        <v>6.5065999999999988</v>
      </c>
      <c r="X5" s="44">
        <v>5.5434000000000001</v>
      </c>
      <c r="Y5" s="44">
        <v>5.8241999999999994</v>
      </c>
      <c r="Z5" s="44">
        <v>5.1590000000000007</v>
      </c>
      <c r="AA5" s="8">
        <f t="shared" si="11"/>
        <v>6.857733333333333</v>
      </c>
      <c r="AB5" s="8">
        <f t="shared" si="4"/>
        <v>1.170533376808286</v>
      </c>
      <c r="AC5" s="8">
        <f t="shared" si="5"/>
        <v>8.3306000000000004</v>
      </c>
      <c r="AD5" s="8">
        <f t="shared" si="6"/>
        <v>5.1590000000000007</v>
      </c>
      <c r="AE5" s="8">
        <f t="shared" si="7"/>
        <v>1.3701483862222088</v>
      </c>
      <c r="AF5" s="56">
        <v>15</v>
      </c>
      <c r="AG5" s="44">
        <f t="shared" si="12"/>
        <v>0.57530500000000018</v>
      </c>
      <c r="AH5" s="44">
        <f t="shared" si="13"/>
        <v>-2.2382999999998709E-2</v>
      </c>
      <c r="AI5" s="44">
        <f t="shared" si="14"/>
        <v>-0.12719499999999861</v>
      </c>
      <c r="AJ5" s="44">
        <f t="shared" si="15"/>
        <v>0.17038900000000012</v>
      </c>
      <c r="AK5" s="44">
        <f t="shared" si="16"/>
        <v>7.2339000000000375E-2</v>
      </c>
      <c r="AL5" s="44">
        <f t="shared" si="17"/>
        <v>-0.16120000000000001</v>
      </c>
      <c r="AM5" s="44">
        <f t="shared" si="18"/>
        <v>-0.18853400000000153</v>
      </c>
      <c r="AN5" s="44">
        <f t="shared" si="19"/>
        <v>-0.46361199999999947</v>
      </c>
      <c r="AO5" s="44">
        <f t="shared" si="20"/>
        <v>-0.3532030000000006</v>
      </c>
      <c r="AP5" s="44">
        <f t="shared" si="21"/>
        <v>-0.77039099999999916</v>
      </c>
      <c r="AQ5" s="55">
        <f t="shared" si="9"/>
        <v>-0.2741351666666656</v>
      </c>
      <c r="AR5" s="46" t="s">
        <v>53</v>
      </c>
      <c r="AS5" s="9">
        <f>(AVERAGE(B3:B4)+AVERAGE(B4:B5)+AVERAGE(B5:B6)+AVERAGE(B6:B7)+AVERAGE(B7:B8)+AVERAGE(B8:B9)+AVERAGE(B9:B10)+AVERAGE(B10:B11)+AVERAGE(B11:B12))*5/50</f>
        <v>6.4685096499999997</v>
      </c>
      <c r="AT5" s="9">
        <f t="shared" ref="AT5" si="22">(AVERAGE(C3:C4)+AVERAGE(C4:C5)+AVERAGE(C5:C6)+AVERAGE(C6:C7)+AVERAGE(C7:C8)+AVERAGE(C8:C9)+AVERAGE(C9:C10)+AVERAGE(C10:C11)+AVERAGE(C11:C12))*5/50</f>
        <v>6.7647730499999987</v>
      </c>
      <c r="AU5" s="9">
        <f t="shared" ref="AU5" si="23">(AVERAGE(D3:D4)+AVERAGE(D4:D5)+AVERAGE(D5:D6)+AVERAGE(D6:D7)+AVERAGE(D7:D8)+AVERAGE(D8:D9)+AVERAGE(D9:D10)+AVERAGE(D10:D11)+AVERAGE(D11:D12))*5/50</f>
        <v>6.6387873000000006</v>
      </c>
      <c r="AV5" s="9">
        <f t="shared" ref="AV5" si="24">(AVERAGE(E3:E4)+AVERAGE(E4:E5)+AVERAGE(E5:E6)+AVERAGE(E6:E7)+AVERAGE(E7:E8)+AVERAGE(E8:E9)+AVERAGE(E9:E10)+AVERAGE(E10:E11)+AVERAGE(E11:E12))*5/50</f>
        <v>6.4309285999999997</v>
      </c>
      <c r="AW5" s="9">
        <f t="shared" ref="AW5" si="25">(AVERAGE(F3:F4)+AVERAGE(F4:F5)+AVERAGE(F5:F6)+AVERAGE(F6:F7)+AVERAGE(F7:F8)+AVERAGE(F8:F9)+AVERAGE(F9:F10)+AVERAGE(F10:F11)+AVERAGE(F11:F12))*5/50</f>
        <v>6.5027091999999991</v>
      </c>
      <c r="AX5" s="9">
        <f t="shared" ref="AX5" si="26">(AVERAGE(G3:G4)+AVERAGE(G4:G5)+AVERAGE(G5:G6)+AVERAGE(G6:G7)+AVERAGE(G7:G8)+AVERAGE(G8:G9)+AVERAGE(G9:G10)+AVERAGE(G10:G11)+AVERAGE(G11:G12))*5/50</f>
        <v>6.0089934500000002</v>
      </c>
      <c r="AY5" s="9">
        <f t="shared" ref="AY5" si="27">(AVERAGE(H3:H4)+AVERAGE(H4:H5)+AVERAGE(H5:H6)+AVERAGE(H6:H7)+AVERAGE(H7:H8)+AVERAGE(H8:H9)+AVERAGE(H9:H10)+AVERAGE(H10:H11)+AVERAGE(H11:H12))*5/50</f>
        <v>5.5979944000000001</v>
      </c>
      <c r="AZ5" s="9">
        <f t="shared" ref="AZ5" si="28">(AVERAGE(I3:I4)+AVERAGE(I4:I5)+AVERAGE(I5:I6)+AVERAGE(I6:I7)+AVERAGE(I7:I8)+AVERAGE(I8:I9)+AVERAGE(I9:I10)+AVERAGE(I10:I11)+AVERAGE(I11:I12))*5/50</f>
        <v>5.0966204000000008</v>
      </c>
      <c r="BA5" s="9">
        <f t="shared" ref="BA5" si="29">(AVERAGE(J3:J4)+AVERAGE(J4:J5)+AVERAGE(J5:J6)+AVERAGE(J6:J7)+AVERAGE(J7:J8)+AVERAGE(J8:J9)+AVERAGE(J9:J10)+AVERAGE(J10:J11)+AVERAGE(J11:J12))*5/50</f>
        <v>5.3807640000000001</v>
      </c>
      <c r="BB5" s="9">
        <f t="shared" ref="BB5" si="30">(AVERAGE(K3:K4)+AVERAGE(K4:K5)+AVERAGE(K5:K6)+AVERAGE(K6:K7)+AVERAGE(K7:K8)+AVERAGE(K8:K9)+AVERAGE(K9:K10)+AVERAGE(K10:K11)+AVERAGE(K11:K12))*5/50</f>
        <v>5.0964232000000012</v>
      </c>
      <c r="BC5" s="28">
        <f>(AVERAGE(L3:L4)+AVERAGE(L4:L5)+AVERAGE(L5:L6)+AVERAGE(L6:L7)+AVERAGE(L7:L8)+AVERAGE(L8:L9)+AVERAGE(L9:L10)+AVERAGE(L10:L11)+AVERAGE(L11:L12))*5/50</f>
        <v>5.9986503249999998</v>
      </c>
      <c r="BD5" s="27">
        <f>AVERAGE(L3:L12)</f>
        <v>6.6360767699999998</v>
      </c>
      <c r="BE5" s="29"/>
      <c r="BF5" s="30"/>
      <c r="BG5" s="31"/>
      <c r="BH5" s="9">
        <f>(AVERAGE(Q3:Q4)+AVERAGE(Q4:Q5)+AVERAGE(Q5:Q6)+AVERAGE(Q6:Q7)+AVERAGE(Q7:Q8)+AVERAGE(Q8:Q9)+AVERAGE(Q9:Q10)+AVERAGE(Q10:Q11)+AVERAGE(Q11:Q12))*5/50</f>
        <v>7.5010099999999991</v>
      </c>
      <c r="BI5" s="9">
        <f t="shared" ref="BI5:BQ5" si="31">(AVERAGE(R3:R4)+AVERAGE(R4:R5)+AVERAGE(R5:R6)+AVERAGE(R6:R7)+AVERAGE(R7:R8)+AVERAGE(R8:R9)+AVERAGE(R9:R10)+AVERAGE(R10:R11)+AVERAGE(R11:R12))*5/50</f>
        <v>7.1919400000000007</v>
      </c>
      <c r="BJ5" s="9">
        <f t="shared" si="31"/>
        <v>6.7661799999999994</v>
      </c>
      <c r="BK5" s="9">
        <f t="shared" si="31"/>
        <v>7.1079499999999998</v>
      </c>
      <c r="BL5" s="9">
        <f t="shared" si="31"/>
        <v>7.0105399999999989</v>
      </c>
      <c r="BM5" s="9">
        <f t="shared" si="31"/>
        <v>6.29244</v>
      </c>
      <c r="BN5" s="9">
        <f t="shared" si="31"/>
        <v>5.7713799999999988</v>
      </c>
      <c r="BO5" s="9">
        <f t="shared" si="31"/>
        <v>4.9862000000000002</v>
      </c>
      <c r="BP5" s="9">
        <f t="shared" si="31"/>
        <v>5.2434999999999992</v>
      </c>
      <c r="BQ5" s="9">
        <f t="shared" si="31"/>
        <v>4.6477399999999998</v>
      </c>
      <c r="BR5" s="28">
        <f>(AVERAGE(AA3:AA4)+AVERAGE(AA4:AA5)+AVERAGE(AA5:AA6)+AVERAGE(AA6:AA7)+AVERAGE(AA7:AA8)+AVERAGE(AA8:AA9)+AVERAGE(AA9:AA10)+AVERAGE(AA10:AA11)+AVERAGE(AA11:AA12))*5/50</f>
        <v>6.1130966666666664</v>
      </c>
      <c r="BS5" s="27">
        <f>AVERAGE(AA3:AA12)</f>
        <v>6.7782288888888882</v>
      </c>
      <c r="BT5" s="24" t="s">
        <v>53</v>
      </c>
      <c r="BU5" s="9">
        <f>BH5-AS5</f>
        <v>1.0325003499999994</v>
      </c>
      <c r="BV5" s="9">
        <f>BI5-AT5</f>
        <v>0.42716695000000193</v>
      </c>
      <c r="BW5" s="9">
        <f t="shared" ref="BU5:CE9" si="32">BJ5-AU5</f>
        <v>0.1273926999999988</v>
      </c>
      <c r="BX5" s="9">
        <f t="shared" si="32"/>
        <v>0.67702140000000011</v>
      </c>
      <c r="BY5" s="9">
        <f t="shared" si="32"/>
        <v>0.5078307999999998</v>
      </c>
      <c r="BZ5" s="9">
        <f t="shared" si="32"/>
        <v>0.28344654999999985</v>
      </c>
      <c r="CA5" s="9">
        <f t="shared" si="32"/>
        <v>0.1733855999999987</v>
      </c>
      <c r="CB5" s="9">
        <f t="shared" si="32"/>
        <v>-0.11042040000000064</v>
      </c>
      <c r="CC5" s="9">
        <f t="shared" si="32"/>
        <v>-0.13726400000000094</v>
      </c>
      <c r="CD5" s="9">
        <f t="shared" si="32"/>
        <v>-0.44868320000000139</v>
      </c>
      <c r="CE5" s="27">
        <f t="shared" si="32"/>
        <v>0.11444634166666656</v>
      </c>
      <c r="CF5" s="15" t="s">
        <v>53</v>
      </c>
    </row>
    <row r="6" spans="1:84" x14ac:dyDescent="0.25">
      <c r="A6" s="64">
        <v>20</v>
      </c>
      <c r="B6" s="54">
        <v>7.3637790000000001</v>
      </c>
      <c r="C6" s="54">
        <v>7.911861</v>
      </c>
      <c r="D6" s="54">
        <v>8.0444250000000004</v>
      </c>
      <c r="E6" s="54">
        <v>7.7883820000000004</v>
      </c>
      <c r="F6" s="54">
        <v>7.7207379999999999</v>
      </c>
      <c r="G6" s="54">
        <v>7.1273949999999999</v>
      </c>
      <c r="H6" s="54">
        <v>6.6177960000000002</v>
      </c>
      <c r="I6" s="54">
        <v>5.9487399999999999</v>
      </c>
      <c r="J6" s="54">
        <v>6.1682839999999999</v>
      </c>
      <c r="K6" s="54">
        <v>5.9190079999999998</v>
      </c>
      <c r="L6" s="7">
        <f t="shared" si="10"/>
        <v>7.0610407999999989</v>
      </c>
      <c r="M6" s="7">
        <f t="shared" si="0"/>
        <v>0.83573992862410962</v>
      </c>
      <c r="N6" s="7">
        <f t="shared" si="1"/>
        <v>8.0444250000000004</v>
      </c>
      <c r="O6" s="7">
        <f t="shared" si="2"/>
        <v>5.9190079999999998</v>
      </c>
      <c r="P6" s="7">
        <f t="shared" si="3"/>
        <v>0.69846122829663193</v>
      </c>
      <c r="Q6" s="44">
        <v>8.335799999999999</v>
      </c>
      <c r="R6" s="44">
        <v>7.9901999999999997</v>
      </c>
      <c r="S6" s="44">
        <v>7.9505999999999997</v>
      </c>
      <c r="T6" s="44">
        <v>7.9301999999999992</v>
      </c>
      <c r="U6" s="44">
        <v>7.8215999999999992</v>
      </c>
      <c r="V6" s="44">
        <v>6.9906000000000006</v>
      </c>
      <c r="W6" s="44">
        <v>6.5135999999999994</v>
      </c>
      <c r="X6" s="44">
        <v>5.5464000000000002</v>
      </c>
      <c r="Y6" s="44">
        <v>5.8239999999999998</v>
      </c>
      <c r="Z6" s="44">
        <v>5.1692</v>
      </c>
      <c r="AA6" s="8">
        <f t="shared" si="11"/>
        <v>6.8595999999999986</v>
      </c>
      <c r="AB6" s="8">
        <f t="shared" si="4"/>
        <v>1.1686985295142975</v>
      </c>
      <c r="AC6" s="8">
        <f t="shared" si="5"/>
        <v>8.335799999999999</v>
      </c>
      <c r="AD6" s="8">
        <f t="shared" si="6"/>
        <v>5.1692</v>
      </c>
      <c r="AE6" s="8">
        <f t="shared" si="7"/>
        <v>1.3658562528888814</v>
      </c>
      <c r="AF6" s="56">
        <v>20</v>
      </c>
      <c r="AG6" s="44">
        <f t="shared" si="12"/>
        <v>0.97202099999999891</v>
      </c>
      <c r="AH6" s="44">
        <f t="shared" si="13"/>
        <v>7.8338999999999714E-2</v>
      </c>
      <c r="AI6" s="44">
        <f t="shared" si="14"/>
        <v>-9.3825000000000713E-2</v>
      </c>
      <c r="AJ6" s="44">
        <f t="shared" si="15"/>
        <v>0.14181799999999889</v>
      </c>
      <c r="AK6" s="44">
        <f t="shared" si="16"/>
        <v>0.10086199999999934</v>
      </c>
      <c r="AL6" s="44">
        <f t="shared" si="17"/>
        <v>-0.13679499999999933</v>
      </c>
      <c r="AM6" s="44">
        <f t="shared" si="18"/>
        <v>-0.10419600000000084</v>
      </c>
      <c r="AN6" s="44">
        <f t="shared" si="19"/>
        <v>-0.4023399999999997</v>
      </c>
      <c r="AO6" s="44">
        <f t="shared" si="20"/>
        <v>-0.34428400000000003</v>
      </c>
      <c r="AP6" s="44">
        <f t="shared" si="21"/>
        <v>-0.74980799999999981</v>
      </c>
      <c r="AQ6" s="55">
        <f t="shared" si="9"/>
        <v>-0.20144080000000031</v>
      </c>
      <c r="AR6" s="46" t="s">
        <v>54</v>
      </c>
      <c r="AS6" s="9">
        <f>(AVERAGE(B3:B4)+AVERAGE(B4:B5)+AVERAGE(B5:B6)+AVERAGE(B6:B7)+AVERAGE(B7:B8)+AVERAGE(B8:B9)+AVERAGE(B9:B10)+AVERAGE(B10:B11)+AVERAGE(B11:B12)+AVERAGE(B12:B13)+AVERAGE(B13:B14)+AVERAGE(B14:B15)+AVERAGE(B15:B16)+AVERAGE(B16:B17)+AVERAGE(B17:B18)+AVERAGE(B18:B19)+AVERAGE(B19:B20)+AVERAGE(B20:B21)+AVERAGE(B21:B22))*5/100</f>
        <v>6.3085835749999992</v>
      </c>
      <c r="AT6" s="9">
        <f t="shared" ref="AT6" si="33">(AVERAGE(C3:C4)+AVERAGE(C4:C5)+AVERAGE(C5:C6)+AVERAGE(C6:C7)+AVERAGE(C7:C8)+AVERAGE(C8:C9)+AVERAGE(C9:C10)+AVERAGE(C10:C11)+AVERAGE(C11:C12)+AVERAGE(C12:C13)+AVERAGE(C13:C14)+AVERAGE(C14:C15)+AVERAGE(C15:C16)+AVERAGE(C16:C17)+AVERAGE(C17:C18)+AVERAGE(C18:C19)+AVERAGE(C19:C20)+AVERAGE(C20:C21)+AVERAGE(C21:C22))*5/100</f>
        <v>6.1792181750000008</v>
      </c>
      <c r="AU6" s="9">
        <f t="shared" ref="AU6" si="34">(AVERAGE(D3:D4)+AVERAGE(D4:D5)+AVERAGE(D5:D6)+AVERAGE(D6:D7)+AVERAGE(D7:D8)+AVERAGE(D8:D9)+AVERAGE(D9:D10)+AVERAGE(D10:D11)+AVERAGE(D11:D12)+AVERAGE(D12:D13)+AVERAGE(D13:D14)+AVERAGE(D14:D15)+AVERAGE(D15:D16)+AVERAGE(D16:D17)+AVERAGE(D17:D18)+AVERAGE(D18:D19)+AVERAGE(D19:D20)+AVERAGE(D20:D21)+AVERAGE(D21:D22))*5/100</f>
        <v>5.7419552750000005</v>
      </c>
      <c r="AV6" s="9">
        <f t="shared" ref="AV6" si="35">(AVERAGE(E3:E4)+AVERAGE(E4:E5)+AVERAGE(E5:E6)+AVERAGE(E6:E7)+AVERAGE(E7:E8)+AVERAGE(E8:E9)+AVERAGE(E9:E10)+AVERAGE(E10:E11)+AVERAGE(E11:E12)+AVERAGE(E12:E13)+AVERAGE(E13:E14)+AVERAGE(E14:E15)+AVERAGE(E15:E16)+AVERAGE(E16:E17)+AVERAGE(E17:E18)+AVERAGE(E18:E19)+AVERAGE(E19:E20)+AVERAGE(E20:E21)+AVERAGE(E21:E22))*5/100</f>
        <v>5.5992289499999996</v>
      </c>
      <c r="AW6" s="9">
        <f t="shared" ref="AW6" si="36">(AVERAGE(F3:F4)+AVERAGE(F4:F5)+AVERAGE(F5:F6)+AVERAGE(F6:F7)+AVERAGE(F7:F8)+AVERAGE(F8:F9)+AVERAGE(F9:F10)+AVERAGE(F10:F11)+AVERAGE(F11:F12)+AVERAGE(F12:F13)+AVERAGE(F13:F14)+AVERAGE(F14:F15)+AVERAGE(F15:F16)+AVERAGE(F16:F17)+AVERAGE(F17:F18)+AVERAGE(F18:F19)+AVERAGE(F19:F20)+AVERAGE(F20:F21)+AVERAGE(F21:F22))*5/100</f>
        <v>5.8121768249999999</v>
      </c>
      <c r="AX6" s="9">
        <f t="shared" ref="AX6" si="37">(AVERAGE(G3:G4)+AVERAGE(G4:G5)+AVERAGE(G5:G6)+AVERAGE(G6:G7)+AVERAGE(G7:G8)+AVERAGE(G8:G9)+AVERAGE(G9:G10)+AVERAGE(G10:G11)+AVERAGE(G11:G12)+AVERAGE(G12:G13)+AVERAGE(G13:G14)+AVERAGE(G14:G15)+AVERAGE(G15:G16)+AVERAGE(G16:G17)+AVERAGE(G17:G18)+AVERAGE(G18:G19)+AVERAGE(G19:G20)+AVERAGE(G20:G21)+AVERAGE(G21:G22))*5/100</f>
        <v>5.2998783750000005</v>
      </c>
      <c r="AY6" s="9">
        <f t="shared" ref="AY6" si="38">(AVERAGE(H3:H4)+AVERAGE(H4:H5)+AVERAGE(H5:H6)+AVERAGE(H6:H7)+AVERAGE(H7:H8)+AVERAGE(H8:H9)+AVERAGE(H9:H10)+AVERAGE(H10:H11)+AVERAGE(H11:H12)+AVERAGE(H12:H13)+AVERAGE(H13:H14)+AVERAGE(H14:H15)+AVERAGE(H15:H16)+AVERAGE(H16:H17)+AVERAGE(H17:H18)+AVERAGE(H18:H19)+AVERAGE(H19:H20)+AVERAGE(H20:H21)+AVERAGE(H21:H22))*5/100</f>
        <v>4.9668611249999994</v>
      </c>
      <c r="AZ6" s="9">
        <f t="shared" ref="AZ6" si="39">(AVERAGE(I3:I4)+AVERAGE(I4:I5)+AVERAGE(I5:I6)+AVERAGE(I6:I7)+AVERAGE(I7:I8)+AVERAGE(I8:I9)+AVERAGE(I9:I10)+AVERAGE(I10:I11)+AVERAGE(I11:I12)+AVERAGE(I12:I13)+AVERAGE(I13:I14)+AVERAGE(I14:I15)+AVERAGE(I15:I16)+AVERAGE(I16:I17)+AVERAGE(I17:I18)+AVERAGE(I18:I19)+AVERAGE(I19:I20)+AVERAGE(I20:I21)+AVERAGE(I21:I22))*5/100</f>
        <v>4.4793647249999999</v>
      </c>
      <c r="BA6" s="9">
        <f t="shared" ref="BA6" si="40">(AVERAGE(J3:J4)+AVERAGE(J4:J5)+AVERAGE(J5:J6)+AVERAGE(J6:J7)+AVERAGE(J7:J8)+AVERAGE(J8:J9)+AVERAGE(J9:J10)+AVERAGE(J10:J11)+AVERAGE(J11:J12)+AVERAGE(J12:J13)+AVERAGE(J13:J14)+AVERAGE(J14:J15)+AVERAGE(J15:J16)+AVERAGE(J16:J17)+AVERAGE(J17:J18)+AVERAGE(J18:J19)+AVERAGE(J19:J20)+AVERAGE(J20:J21)+AVERAGE(J21:J22))*5/100</f>
        <v>4.9900898499999995</v>
      </c>
      <c r="BB6" s="9">
        <f t="shared" ref="BB6" si="41">(AVERAGE(K3:K4)+AVERAGE(K4:K5)+AVERAGE(K5:K6)+AVERAGE(K6:K7)+AVERAGE(K7:K8)+AVERAGE(K8:K9)+AVERAGE(K9:K10)+AVERAGE(K10:K11)+AVERAGE(K11:K12)+AVERAGE(K12:K13)+AVERAGE(K13:K14)+AVERAGE(K14:K15)+AVERAGE(K15:K16)+AVERAGE(K16:K17)+AVERAGE(K17:K18)+AVERAGE(K18:K19)+AVERAGE(K19:K20)+AVERAGE(K20:K21)+AVERAGE(K21:K22))*5/100</f>
        <v>4.6824887750000004</v>
      </c>
      <c r="BC6" s="28">
        <f>(AVERAGE(L3:L4)+AVERAGE(L4:L5)+AVERAGE(L5:L6)+AVERAGE(L6:L7)+AVERAGE(L7:L8)+AVERAGE(L8:L9)+AVERAGE(L9:L10)+AVERAGE(L10:L11)+AVERAGE(L11:L12)+AVERAGE(L12:L13)+AVERAGE(L13:L14)+AVERAGE(L14:L15)+AVERAGE(L15:L16)+AVERAGE(L16:L17)+AVERAGE(L17:L18)+AVERAGE(L18:L19)+AVERAGE(L19:L20)+AVERAGE(L20:L21)+AVERAGE(L21:L22))*5/100</f>
        <v>5.4059845649999989</v>
      </c>
      <c r="BD6" s="27">
        <f>AVERAGE(L3:L22)</f>
        <v>5.689232849999998</v>
      </c>
      <c r="BE6" s="29"/>
      <c r="BF6" s="30"/>
      <c r="BG6" s="31"/>
      <c r="BH6" s="9">
        <f>(AVERAGE(Q3:Q4)+AVERAGE(Q4:Q5)+AVERAGE(Q5:Q6)+AVERAGE(Q6:Q7)+AVERAGE(Q7:Q8)+AVERAGE(Q8:Q9)+AVERAGE(Q9:Q10)+AVERAGE(Q10:Q11)+AVERAGE(Q11:Q12)+AVERAGE(Q12:Q13)+AVERAGE(Q13:Q14)+AVERAGE(Q14:Q15)+AVERAGE(Q15:Q16)+AVERAGE(Q16:Q17)+AVERAGE(Q17:Q18)+AVERAGE(Q18:Q19)+AVERAGE(Q19:Q20)+AVERAGE(Q20:Q21)+AVERAGE(Q21:Q22))*5/100</f>
        <v>7.7897749999999997</v>
      </c>
      <c r="BI6" s="9">
        <f t="shared" ref="BI6:BQ6" si="42">(AVERAGE(R3:R4)+AVERAGE(R4:R5)+AVERAGE(R5:R6)+AVERAGE(R6:R7)+AVERAGE(R7:R8)+AVERAGE(R8:R9)+AVERAGE(R9:R10)+AVERAGE(R10:R11)+AVERAGE(R11:R12)+AVERAGE(R12:R13)+AVERAGE(R13:R14)+AVERAGE(R14:R15)+AVERAGE(R15:R16)+AVERAGE(R16:R17)+AVERAGE(R17:R18)+AVERAGE(R18:R19)+AVERAGE(R19:R20)+AVERAGE(R20:R21)+AVERAGE(R21:R22))*5/100</f>
        <v>6.6701349999999993</v>
      </c>
      <c r="BJ6" s="9">
        <f t="shared" si="42"/>
        <v>6.1303749999999999</v>
      </c>
      <c r="BK6" s="9">
        <f t="shared" si="42"/>
        <v>6.4169100000000014</v>
      </c>
      <c r="BL6" s="9">
        <f t="shared" si="42"/>
        <v>6.1665100000000006</v>
      </c>
      <c r="BM6" s="9">
        <f t="shared" si="42"/>
        <v>5.8732549999999994</v>
      </c>
      <c r="BN6" s="9">
        <f t="shared" si="42"/>
        <v>5.2471199999999998</v>
      </c>
      <c r="BO6" s="9">
        <f t="shared" si="42"/>
        <v>4.7752150000000002</v>
      </c>
      <c r="BP6" s="9">
        <f t="shared" si="42"/>
        <v>5.1873799999999992</v>
      </c>
      <c r="BQ6" s="9">
        <f t="shared" si="42"/>
        <v>4.8263699999999998</v>
      </c>
      <c r="BR6" s="28">
        <f>(AVERAGE(AA3:AA4)+AVERAGE(AA4:AA5)+AVERAGE(AA5:AA6)+AVERAGE(AA6:AA7)+AVERAGE(AA7:AA8)+AVERAGE(AA8:AA9)+AVERAGE(AA9:AA10)+AVERAGE(AA10:AA11)+AVERAGE(AA11:AA12)+AVERAGE(AA12:AA13)+AVERAGE(AA13:AA14)+AVERAGE(AA14:AA15)+AVERAGE(AA15:AA16)+AVERAGE(AA16:AA17)+AVERAGE(AA17:AA18)+AVERAGE(AA18:AA19)+AVERAGE(AA19:AA20)+AVERAGE(AA20:AA21)+AVERAGE(AA21:AA22))*5/100</f>
        <v>5.6992522222222215</v>
      </c>
      <c r="BS6" s="27">
        <f>AVERAGE(AA3:AA22)</f>
        <v>5.9859111111111112</v>
      </c>
      <c r="BT6" s="24" t="s">
        <v>54</v>
      </c>
      <c r="BU6" s="9">
        <f t="shared" si="32"/>
        <v>1.4811914250000005</v>
      </c>
      <c r="BV6" s="9">
        <f t="shared" si="32"/>
        <v>0.49091682499999845</v>
      </c>
      <c r="BW6" s="9">
        <f t="shared" si="32"/>
        <v>0.38841972499999944</v>
      </c>
      <c r="BX6" s="9">
        <f t="shared" si="32"/>
        <v>0.8176810500000018</v>
      </c>
      <c r="BY6" s="9">
        <f t="shared" si="32"/>
        <v>0.35433317500000072</v>
      </c>
      <c r="BZ6" s="9">
        <f>BM6-AX6</f>
        <v>0.57337662499999897</v>
      </c>
      <c r="CA6" s="9">
        <f t="shared" si="32"/>
        <v>0.28025887500000035</v>
      </c>
      <c r="CB6" s="9">
        <f t="shared" si="32"/>
        <v>0.29585027500000027</v>
      </c>
      <c r="CC6" s="9">
        <f t="shared" si="32"/>
        <v>0.19729014999999972</v>
      </c>
      <c r="CD6" s="9">
        <f t="shared" si="32"/>
        <v>0.14388122499999945</v>
      </c>
      <c r="CE6" s="27">
        <f t="shared" si="32"/>
        <v>0.29326765722222259</v>
      </c>
      <c r="CF6" s="15" t="s">
        <v>54</v>
      </c>
    </row>
    <row r="7" spans="1:84" x14ac:dyDescent="0.25">
      <c r="A7" s="64">
        <v>25</v>
      </c>
      <c r="B7" s="54">
        <v>7.0100619999999996</v>
      </c>
      <c r="C7" s="54">
        <v>7.8065379999999998</v>
      </c>
      <c r="D7" s="54">
        <v>7.8574149999999996</v>
      </c>
      <c r="E7" s="54">
        <v>7.6565589999999997</v>
      </c>
      <c r="F7" s="54">
        <v>7.5755489999999996</v>
      </c>
      <c r="G7" s="54">
        <v>7.0315310000000002</v>
      </c>
      <c r="H7" s="54">
        <v>6.5434200000000002</v>
      </c>
      <c r="I7" s="54">
        <v>5.9908770000000002</v>
      </c>
      <c r="J7" s="54">
        <v>6.2260049999999998</v>
      </c>
      <c r="K7" s="54">
        <v>5.895257</v>
      </c>
      <c r="L7" s="7">
        <f t="shared" si="10"/>
        <v>6.9593212999999992</v>
      </c>
      <c r="M7" s="7">
        <f t="shared" si="0"/>
        <v>0.75857015808414119</v>
      </c>
      <c r="N7" s="7">
        <f>MAX(B7:K7)</f>
        <v>7.8574149999999996</v>
      </c>
      <c r="O7" s="7">
        <f t="shared" si="2"/>
        <v>5.895257</v>
      </c>
      <c r="P7" s="7">
        <f t="shared" si="3"/>
        <v>0.575428684735799</v>
      </c>
      <c r="Q7" s="44">
        <v>8.3338000000000001</v>
      </c>
      <c r="R7" s="44">
        <v>7.9888000000000003</v>
      </c>
      <c r="S7" s="44">
        <v>7.9525999999999994</v>
      </c>
      <c r="T7" s="44">
        <v>7.928399999999999</v>
      </c>
      <c r="U7" s="44">
        <v>7.8138000000000005</v>
      </c>
      <c r="V7" s="44">
        <v>6.9887999999999995</v>
      </c>
      <c r="W7" s="44">
        <v>6.5129999999999999</v>
      </c>
      <c r="X7" s="44">
        <v>5.5465999999999998</v>
      </c>
      <c r="Y7" s="44">
        <v>5.8254000000000001</v>
      </c>
      <c r="Z7" s="44">
        <v>5.1634000000000002</v>
      </c>
      <c r="AA7" s="8">
        <f t="shared" si="11"/>
        <v>6.8578666666666663</v>
      </c>
      <c r="AB7" s="8">
        <f t="shared" si="4"/>
        <v>1.1685957500826034</v>
      </c>
      <c r="AC7" s="8">
        <f t="shared" si="5"/>
        <v>8.3338000000000001</v>
      </c>
      <c r="AD7" s="8">
        <f t="shared" si="6"/>
        <v>5.1634000000000002</v>
      </c>
      <c r="AE7" s="8">
        <f t="shared" si="7"/>
        <v>1.3656160271111224</v>
      </c>
      <c r="AF7" s="56">
        <v>25</v>
      </c>
      <c r="AG7" s="44">
        <f t="shared" si="12"/>
        <v>1.3237380000000005</v>
      </c>
      <c r="AH7" s="44">
        <f t="shared" si="13"/>
        <v>0.18226200000000059</v>
      </c>
      <c r="AI7" s="44">
        <f t="shared" si="14"/>
        <v>9.5184999999999853E-2</v>
      </c>
      <c r="AJ7" s="44">
        <f t="shared" si="15"/>
        <v>0.27184099999999933</v>
      </c>
      <c r="AK7" s="44">
        <f t="shared" si="16"/>
        <v>0.23825100000000088</v>
      </c>
      <c r="AL7" s="44">
        <f t="shared" si="17"/>
        <v>-4.2731000000000741E-2</v>
      </c>
      <c r="AM7" s="44">
        <f t="shared" si="18"/>
        <v>-3.0420000000000336E-2</v>
      </c>
      <c r="AN7" s="44">
        <f t="shared" si="19"/>
        <v>-0.44427700000000048</v>
      </c>
      <c r="AO7" s="44">
        <f t="shared" si="20"/>
        <v>-0.40060499999999966</v>
      </c>
      <c r="AP7" s="44">
        <f t="shared" si="21"/>
        <v>-0.73185699999999976</v>
      </c>
      <c r="AQ7" s="55">
        <f t="shared" si="9"/>
        <v>-0.10145463333333282</v>
      </c>
      <c r="AR7" s="46" t="s">
        <v>55</v>
      </c>
      <c r="AS7" s="9">
        <f t="shared" ref="AS7" si="43">(AVERAGE(B32:B33)+AVERAGE(B33:B34)+AVERAGE(B34:B35)+AVERAGE(B35:B36)+AVERAGE(B36:B37)+AVERAGE(B37:B38)+AVERAGE(B38:B39)+AVERAGE(B39:B40)+AVERAGE(B40:B41)+AVERAGE(B41:B42))*5/50</f>
        <v>3.7063969999999995</v>
      </c>
      <c r="AT7" s="26"/>
      <c r="AU7" s="9">
        <f t="shared" ref="AU7" si="44">(AVERAGE(D32:D33)+AVERAGE(D33:D34)+AVERAGE(D34:D35)+AVERAGE(D35:D36)+AVERAGE(D36:D37)+AVERAGE(D37:D38)+AVERAGE(D38:D39)+AVERAGE(D39:D40)+AVERAGE(D40:D41)+AVERAGE(D41:D42))*5/50</f>
        <v>2.9503662499999996</v>
      </c>
      <c r="AV7" s="9">
        <f t="shared" ref="AV7" si="45">(AVERAGE(E32:E33)+AVERAGE(E33:E34)+AVERAGE(E34:E35)+AVERAGE(E35:E36)+AVERAGE(E36:E37)+AVERAGE(E37:E38)+AVERAGE(E38:E39)+AVERAGE(E39:E40)+AVERAGE(E40:E41)+AVERAGE(E41:E42))*5/50</f>
        <v>3.1551531000000002</v>
      </c>
      <c r="AW7" s="9">
        <f t="shared" ref="AW7" si="46">(AVERAGE(F32:F33)+AVERAGE(F33:F34)+AVERAGE(F34:F35)+AVERAGE(F35:F36)+AVERAGE(F36:F37)+AVERAGE(F37:F38)+AVERAGE(F38:F39)+AVERAGE(F39:F40)+AVERAGE(F40:F41)+AVERAGE(F41:F42))*5/50</f>
        <v>3.7018231500000001</v>
      </c>
      <c r="AX7" s="9">
        <f t="shared" ref="AX7" si="47">(AVERAGE(G32:G33)+AVERAGE(G33:G34)+AVERAGE(G34:G35)+AVERAGE(G35:G36)+AVERAGE(G36:G37)+AVERAGE(G37:G38)+AVERAGE(G38:G39)+AVERAGE(G39:G40)+AVERAGE(G40:G41)+AVERAGE(G41:G42))*5/50</f>
        <v>3.2881946499999999</v>
      </c>
      <c r="AY7" s="9">
        <f t="shared" ref="AY7" si="48">(AVERAGE(H32:H33)+AVERAGE(H33:H34)+AVERAGE(H34:H35)+AVERAGE(H35:H36)+AVERAGE(H36:H37)+AVERAGE(H37:H38)+AVERAGE(H38:H39)+AVERAGE(H39:H40)+AVERAGE(H40:H41)+AVERAGE(H41:H42))*5/50</f>
        <v>2.9391810499999997</v>
      </c>
      <c r="AZ7" s="9">
        <f t="shared" ref="AZ7" si="49">(AVERAGE(I32:I33)+AVERAGE(I33:I34)+AVERAGE(I34:I35)+AVERAGE(I35:I36)+AVERAGE(I36:I37)+AVERAGE(I37:I38)+AVERAGE(I38:I39)+AVERAGE(I39:I40)+AVERAGE(I40:I41)+AVERAGE(I41:I42))*5/50</f>
        <v>2.0567479000000004</v>
      </c>
      <c r="BA7" s="9">
        <f t="shared" ref="BA7" si="50">(AVERAGE(J32:J33)+AVERAGE(J33:J34)+AVERAGE(J34:J35)+AVERAGE(J35:J36)+AVERAGE(J36:J37)+AVERAGE(J37:J38)+AVERAGE(J38:J39)+AVERAGE(J39:J40)+AVERAGE(J40:J41)+AVERAGE(J41:J42))*5/50</f>
        <v>3.4059540999999998</v>
      </c>
      <c r="BB7" s="9">
        <f t="shared" ref="BB7" si="51">(AVERAGE(K32:K33)+AVERAGE(K33:K34)+AVERAGE(K34:K35)+AVERAGE(K35:K36)+AVERAGE(K36:K37)+AVERAGE(K37:K38)+AVERAGE(K38:K39)+AVERAGE(K39:K40)+AVERAGE(K40:K41)+AVERAGE(K41:K42))*5/50</f>
        <v>2.8444932000000001</v>
      </c>
      <c r="BC7" s="28">
        <f t="shared" ref="BC7" si="52">(AVERAGE(L32:L33)+AVERAGE(L33:L34)+AVERAGE(L34:L35)+AVERAGE(L35:L36)+AVERAGE(L36:L37)+AVERAGE(L37:L38)+AVERAGE(L38:L39)+AVERAGE(L39:L40)+AVERAGE(L40:L41)+AVERAGE(L41:L42))*5/50</f>
        <v>3.1292152350000002</v>
      </c>
      <c r="BD7" s="27">
        <f>AVERAGE(L30:L42)</f>
        <v>3.2062564307692307</v>
      </c>
      <c r="BE7" s="29"/>
      <c r="BF7" s="30"/>
      <c r="BG7" s="31"/>
      <c r="BH7" s="9">
        <f t="shared" ref="BH7:BR7" si="53">(AVERAGE(Q32:Q33)+AVERAGE(Q33:Q34)+AVERAGE(Q34:Q35)+AVERAGE(Q35:Q36)+AVERAGE(Q36:Q37)+AVERAGE(Q37:Q38)+AVERAGE(Q38:Q39)+AVERAGE(Q39:Q40)+AVERAGE(Q40:Q41)+AVERAGE(Q41:Q42))*5/50</f>
        <v>5.1170399999999994</v>
      </c>
      <c r="BI7" s="26"/>
      <c r="BJ7" s="9">
        <f t="shared" si="53"/>
        <v>4.5852699999999995</v>
      </c>
      <c r="BK7" s="9">
        <f t="shared" si="53"/>
        <v>4.4508899999999993</v>
      </c>
      <c r="BL7" s="9">
        <f t="shared" si="53"/>
        <v>4.8930299999999995</v>
      </c>
      <c r="BM7" s="9">
        <f t="shared" si="53"/>
        <v>4.2346900000000005</v>
      </c>
      <c r="BN7" s="9">
        <f t="shared" si="53"/>
        <v>3.7497699999999998</v>
      </c>
      <c r="BO7" s="9">
        <f t="shared" si="53"/>
        <v>2.0785800000000001</v>
      </c>
      <c r="BP7" s="9">
        <f t="shared" si="53"/>
        <v>3.6106799999999999</v>
      </c>
      <c r="BQ7" s="9">
        <f t="shared" si="53"/>
        <v>3.8138700000000001</v>
      </c>
      <c r="BR7" s="28">
        <f t="shared" si="53"/>
        <v>3.9270975000000008</v>
      </c>
      <c r="BS7" s="27">
        <f>AVERAGE(AA30:AA42)</f>
        <v>3.9650557692307689</v>
      </c>
      <c r="BT7" s="24" t="s">
        <v>55</v>
      </c>
      <c r="BU7" s="9">
        <f t="shared" si="32"/>
        <v>1.4106429999999999</v>
      </c>
      <c r="BV7" s="26"/>
      <c r="BW7" s="9">
        <f t="shared" si="32"/>
        <v>1.6349037499999999</v>
      </c>
      <c r="BX7" s="9">
        <f t="shared" si="32"/>
        <v>1.2957368999999992</v>
      </c>
      <c r="BY7" s="9">
        <f t="shared" si="32"/>
        <v>1.1912068499999995</v>
      </c>
      <c r="BZ7" s="9">
        <f t="shared" si="32"/>
        <v>0.94649535000000062</v>
      </c>
      <c r="CA7" s="9">
        <f t="shared" si="32"/>
        <v>0.81058895000000009</v>
      </c>
      <c r="CB7" s="9">
        <f t="shared" si="32"/>
        <v>2.1832099999999688E-2</v>
      </c>
      <c r="CC7" s="9">
        <f t="shared" si="32"/>
        <v>0.20472590000000013</v>
      </c>
      <c r="CD7" s="9">
        <f t="shared" si="32"/>
        <v>0.96937680000000004</v>
      </c>
      <c r="CE7" s="27">
        <f>BR7-BC7</f>
        <v>0.79788226500000059</v>
      </c>
      <c r="CF7" s="15" t="s">
        <v>55</v>
      </c>
    </row>
    <row r="8" spans="1:84" x14ac:dyDescent="0.25">
      <c r="A8" s="64">
        <v>30</v>
      </c>
      <c r="B8" s="54">
        <v>6.9197340000000001</v>
      </c>
      <c r="C8" s="54">
        <v>7.6069089999999999</v>
      </c>
      <c r="D8" s="54">
        <v>7.4960449999999996</v>
      </c>
      <c r="E8" s="54">
        <v>7.2905889999999998</v>
      </c>
      <c r="F8" s="54">
        <v>7.4241380000000001</v>
      </c>
      <c r="G8" s="54">
        <v>6.8527189999999996</v>
      </c>
      <c r="H8" s="54">
        <v>6.328589</v>
      </c>
      <c r="I8" s="54">
        <v>5.8340100000000001</v>
      </c>
      <c r="J8" s="54">
        <v>6.1319470000000003</v>
      </c>
      <c r="K8" s="54">
        <v>5.7591400000000004</v>
      </c>
      <c r="L8" s="7">
        <f t="shared" si="10"/>
        <v>6.7643820000000003</v>
      </c>
      <c r="M8" s="7">
        <f t="shared" si="0"/>
        <v>0.70358487225367627</v>
      </c>
      <c r="N8" s="7">
        <f t="shared" si="1"/>
        <v>7.6069089999999999</v>
      </c>
      <c r="O8" s="7">
        <f t="shared" si="2"/>
        <v>5.7591400000000004</v>
      </c>
      <c r="P8" s="7">
        <f t="shared" si="3"/>
        <v>0.49503167246422197</v>
      </c>
      <c r="Q8" s="44">
        <v>8.3355999999999995</v>
      </c>
      <c r="R8" s="44">
        <v>7.9924000000000008</v>
      </c>
      <c r="S8" s="44">
        <v>7.9526000000000012</v>
      </c>
      <c r="T8" s="44">
        <v>7.9182000000000006</v>
      </c>
      <c r="U8" s="44">
        <v>7.8201999999999998</v>
      </c>
      <c r="V8" s="44">
        <v>6.9889999999999999</v>
      </c>
      <c r="W8" s="44">
        <v>6.5203999999999995</v>
      </c>
      <c r="X8" s="44">
        <v>5.5428000000000006</v>
      </c>
      <c r="Y8" s="44">
        <v>5.827</v>
      </c>
      <c r="Z8" s="44">
        <v>5.1622000000000003</v>
      </c>
      <c r="AA8" s="8">
        <f t="shared" si="11"/>
        <v>6.858311111111111</v>
      </c>
      <c r="AB8" s="8">
        <f t="shared" si="4"/>
        <v>1.1689783375998808</v>
      </c>
      <c r="AC8" s="8">
        <f t="shared" si="5"/>
        <v>8.3355999999999995</v>
      </c>
      <c r="AD8" s="8">
        <f t="shared" si="6"/>
        <v>5.1622000000000003</v>
      </c>
      <c r="AE8" s="8">
        <f t="shared" si="7"/>
        <v>1.3665103537777807</v>
      </c>
      <c r="AF8" s="56">
        <v>30</v>
      </c>
      <c r="AG8" s="44">
        <f t="shared" si="12"/>
        <v>1.4158659999999994</v>
      </c>
      <c r="AH8" s="44">
        <f t="shared" si="13"/>
        <v>0.38549100000000092</v>
      </c>
      <c r="AI8" s="44">
        <f t="shared" si="14"/>
        <v>0.4565550000000016</v>
      </c>
      <c r="AJ8" s="44">
        <f t="shared" si="15"/>
        <v>0.62761100000000081</v>
      </c>
      <c r="AK8" s="44">
        <f t="shared" si="16"/>
        <v>0.39606199999999969</v>
      </c>
      <c r="AL8" s="44">
        <f t="shared" si="17"/>
        <v>0.13628100000000032</v>
      </c>
      <c r="AM8" s="44">
        <f t="shared" si="18"/>
        <v>0.19181099999999951</v>
      </c>
      <c r="AN8" s="44">
        <f t="shared" si="19"/>
        <v>-0.29120999999999952</v>
      </c>
      <c r="AO8" s="44">
        <f t="shared" si="20"/>
        <v>-0.3049470000000003</v>
      </c>
      <c r="AP8" s="44">
        <f t="shared" si="21"/>
        <v>-0.59694000000000003</v>
      </c>
      <c r="AQ8" s="55">
        <f t="shared" si="9"/>
        <v>9.3929111111110686E-2</v>
      </c>
      <c r="AR8" s="46" t="s">
        <v>56</v>
      </c>
      <c r="AS8" s="9">
        <f>(AVERAGE(B3:B4)+AVERAGE(B4:B5)+AVERAGE(B5:B6)+AVERAGE(B6:B7)+AVERAGE(B7:B8)+AVERAGE(B8:B9)+AVERAGE(B9:B10)+AVERAGE(B10:B11)+AVERAGE(B11:B12)+AVERAGE(B12:B13)+AVERAGE(B13:B14)+AVERAGE(B14:B15)+AVERAGE(B15:B16)+AVERAGE(B16:B17)+AVERAGE(B17:B18)+AVERAGE(B18:B19)+AVERAGE(B19:B20)+AVERAGE(B20:B21)+AVERAGE(B21:B22)+AVERAGE(B22:B23)+AVERAGE(B23:B24)+AVERAGE(B24:B25)+AVERAGE(B25:B26)+AVERAGE(B26:B27)+AVERAGE(B27:B28)+AVERAGE(B28:B29)+AVERAGE(B29:B30)+AVERAGE(B30:B31)+AVERAGE(B31:B32)+AVERAGE(B32:B33)+AVERAGE(B33:B34)+AVERAGE(B34:B35)+AVERAGE(B35:B36)+AVERAGE(B36:B37)+AVERAGE(B37:B38)+AVERAGE(B38:B39)+AVERAGE(B39:B40)+AVERAGE(B40:B41)+AVERAGE(B41:B42))*5/200</f>
        <v>5.2528433124999996</v>
      </c>
      <c r="AT8" s="26"/>
      <c r="AU8" s="9">
        <f>(AVERAGE(D3:D4)+AVERAGE(D4:D5)+AVERAGE(D5:D6)+AVERAGE(D6:D7)+AVERAGE(D7:D8)+AVERAGE(D8:D9)+AVERAGE(D9:D10)+AVERAGE(D10:D11)+AVERAGE(D11:D12)+AVERAGE(D12:D13)+AVERAGE(D13:D14)+AVERAGE(D14:D15)+AVERAGE(D15:D16)+AVERAGE(D16:D17)+AVERAGE(D17:D18)+AVERAGE(D18:D19)+AVERAGE(D19:D20)+AVERAGE(D20:D21)+AVERAGE(D21:D22)+AVERAGE(D22:D23)+AVERAGE(D23:D24)+AVERAGE(D24:D25)+AVERAGE(D25:D26)+AVERAGE(D26:D27)+AVERAGE(D27:D28)+AVERAGE(D28:D29)+AVERAGE(D29:D30)+AVERAGE(D30:D31)+AVERAGE(D31:D32)+AVERAGE(D32:D33)+AVERAGE(D33:D34)+AVERAGE(D34:D35)+AVERAGE(D35:D36)+AVERAGE(D36:D37)+AVERAGE(D37:D38)+AVERAGE(D38:D39)+AVERAGE(D39:D40)+AVERAGE(D40:D41)+AVERAGE(D41:D42))*5/200</f>
        <v>4.5290801375000003</v>
      </c>
      <c r="AV8" s="9">
        <f t="shared" ref="AV8" si="54">(AVERAGE(E3:E4)+AVERAGE(E4:E5)+AVERAGE(E5:E6)+AVERAGE(E6:E7)+AVERAGE(E7:E8)+AVERAGE(E8:E9)+AVERAGE(E9:E10)+AVERAGE(E10:E11)+AVERAGE(E11:E12)+AVERAGE(E12:E13)+AVERAGE(E13:E14)+AVERAGE(E14:E15)+AVERAGE(E15:E16)+AVERAGE(E16:E17)+AVERAGE(E17:E18)+AVERAGE(E18:E19)+AVERAGE(E19:E20)+AVERAGE(E20:E21)+AVERAGE(E21:E22)+AVERAGE(E22:E23)+AVERAGE(E23:E24)+AVERAGE(E24:E25)+AVERAGE(E25:E26)+AVERAGE(E26:E27)+AVERAGE(E27:E28)+AVERAGE(E28:E29)+AVERAGE(E29:E30)+AVERAGE(E30:E31)+AVERAGE(E31:E32)+AVERAGE(E32:E33)+AVERAGE(E33:E34)+AVERAGE(E34:E35)+AVERAGE(E35:E36)+AVERAGE(E36:E37)+AVERAGE(E37:E38)+AVERAGE(E38:E39)+AVERAGE(E39:E40)+AVERAGE(E40:E41)+AVERAGE(E41:E42))*5/200</f>
        <v>4.5449082750000009</v>
      </c>
      <c r="AW8" s="9">
        <f t="shared" ref="AW8" si="55">(AVERAGE(F3:F4)+AVERAGE(F4:F5)+AVERAGE(F5:F6)+AVERAGE(F6:F7)+AVERAGE(F7:F8)+AVERAGE(F8:F9)+AVERAGE(F9:F10)+AVERAGE(F10:F11)+AVERAGE(F11:F12)+AVERAGE(F12:F13)+AVERAGE(F13:F14)+AVERAGE(F14:F15)+AVERAGE(F15:F16)+AVERAGE(F16:F17)+AVERAGE(F17:F18)+AVERAGE(F18:F19)+AVERAGE(F19:F20)+AVERAGE(F20:F21)+AVERAGE(F21:F22)+AVERAGE(F22:F23)+AVERAGE(F23:F24)+AVERAGE(F24:F25)+AVERAGE(F25:F26)+AVERAGE(F26:F27)+AVERAGE(F27:F28)+AVERAGE(F28:F29)+AVERAGE(F29:F30)+AVERAGE(F30:F31)+AVERAGE(F31:F32)+AVERAGE(F32:F33)+AVERAGE(F33:F34)+AVERAGE(F34:F35)+AVERAGE(F35:F36)+AVERAGE(F36:F37)+AVERAGE(F37:F38)+AVERAGE(F38:F39)+AVERAGE(F39:F40)+AVERAGE(F40:F41)+AVERAGE(F41:F42))*5/200</f>
        <v>4.8813011625000007</v>
      </c>
      <c r="AX8" s="9">
        <f t="shared" ref="AX8" si="56">(AVERAGE(G3:G4)+AVERAGE(G4:G5)+AVERAGE(G5:G6)+AVERAGE(G6:G7)+AVERAGE(G7:G8)+AVERAGE(G8:G9)+AVERAGE(G9:G10)+AVERAGE(G10:G11)+AVERAGE(G11:G12)+AVERAGE(G12:G13)+AVERAGE(G13:G14)+AVERAGE(G14:G15)+AVERAGE(G15:G16)+AVERAGE(G16:G17)+AVERAGE(G17:G18)+AVERAGE(G18:G19)+AVERAGE(G19:G20)+AVERAGE(G20:G21)+AVERAGE(G21:G22)+AVERAGE(G22:G23)+AVERAGE(G23:G24)+AVERAGE(G24:G25)+AVERAGE(G25:G26)+AVERAGE(G26:G27)+AVERAGE(G27:G28)+AVERAGE(G28:G29)+AVERAGE(G29:G30)+AVERAGE(G30:G31)+AVERAGE(G31:G32)+AVERAGE(G32:G33)+AVERAGE(G33:G34)+AVERAGE(G34:G35)+AVERAGE(G35:G36)+AVERAGE(G36:G37)+AVERAGE(G37:G38)+AVERAGE(G38:G39)+AVERAGE(G39:G40)+AVERAGE(G40:G41)+AVERAGE(G41:G42))*5/200</f>
        <v>4.4245523000000002</v>
      </c>
      <c r="AY8" s="9">
        <f t="shared" ref="AY8" si="57">(AVERAGE(H3:H4)+AVERAGE(H4:H5)+AVERAGE(H5:H6)+AVERAGE(H6:H7)+AVERAGE(H7:H8)+AVERAGE(H8:H9)+AVERAGE(H9:H10)+AVERAGE(H10:H11)+AVERAGE(H11:H12)+AVERAGE(H12:H13)+AVERAGE(H13:H14)+AVERAGE(H14:H15)+AVERAGE(H15:H16)+AVERAGE(H16:H17)+AVERAGE(H17:H18)+AVERAGE(H18:H19)+AVERAGE(H19:H20)+AVERAGE(H20:H21)+AVERAGE(H21:H22)+AVERAGE(H22:H23)+AVERAGE(H23:H24)+AVERAGE(H24:H25)+AVERAGE(H25:H26)+AVERAGE(H26:H27)+AVERAGE(H27:H28)+AVERAGE(H28:H29)+AVERAGE(H29:H30)+AVERAGE(H30:H31)+AVERAGE(H31:H32)+AVERAGE(H32:H33)+AVERAGE(H33:H34)+AVERAGE(H34:H35)+AVERAGE(H35:H36)+AVERAGE(H36:H37)+AVERAGE(H37:H38)+AVERAGE(H38:H39)+AVERAGE(H39:H40)+AVERAGE(H40:H41)+AVERAGE(H41:H42))*5/200</f>
        <v>4.1213608624999987</v>
      </c>
      <c r="AZ8" s="9">
        <f t="shared" ref="AZ8" si="58">(AVERAGE(I3:I4)+AVERAGE(I4:I5)+AVERAGE(I5:I6)+AVERAGE(I6:I7)+AVERAGE(I7:I8)+AVERAGE(I8:I9)+AVERAGE(I9:I10)+AVERAGE(I10:I11)+AVERAGE(I11:I12)+AVERAGE(I12:I13)+AVERAGE(I13:I14)+AVERAGE(I14:I15)+AVERAGE(I15:I16)+AVERAGE(I16:I17)+AVERAGE(I17:I18)+AVERAGE(I18:I19)+AVERAGE(I19:I20)+AVERAGE(I20:I21)+AVERAGE(I21:I22)+AVERAGE(I22:I23)+AVERAGE(I23:I24)+AVERAGE(I24:I25)+AVERAGE(I25:I26)+AVERAGE(I26:I27)+AVERAGE(I27:I28)+AVERAGE(I28:I29)+AVERAGE(I29:I30)+AVERAGE(I30:I31)+AVERAGE(I31:I32)+AVERAGE(I32:I33)+AVERAGE(I33:I34)+AVERAGE(I34:I35)+AVERAGE(I35:I36)+AVERAGE(I36:I37)+AVERAGE(I37:I38)+AVERAGE(I38:I39)+AVERAGE(I39:I40)+AVERAGE(I40:I41)+AVERAGE(I41:I42))*5/200</f>
        <v>3.4911129875000007</v>
      </c>
      <c r="BA8" s="9">
        <f t="shared" ref="BA8" si="59">(AVERAGE(J3:J4)+AVERAGE(J4:J5)+AVERAGE(J5:J6)+AVERAGE(J6:J7)+AVERAGE(J7:J8)+AVERAGE(J8:J9)+AVERAGE(J9:J10)+AVERAGE(J10:J11)+AVERAGE(J11:J12)+AVERAGE(J12:J13)+AVERAGE(J13:J14)+AVERAGE(J14:J15)+AVERAGE(J15:J16)+AVERAGE(J16:J17)+AVERAGE(J17:J18)+AVERAGE(J18:J19)+AVERAGE(J19:J20)+AVERAGE(J20:J21)+AVERAGE(J21:J22)+AVERAGE(J22:J23)+AVERAGE(J23:J24)+AVERAGE(J24:J25)+AVERAGE(J25:J26)+AVERAGE(J26:J27)+AVERAGE(J27:J28)+AVERAGE(J28:J29)+AVERAGE(J29:J30)+AVERAGE(J30:J31)+AVERAGE(J31:J32)+AVERAGE(J32:J33)+AVERAGE(J33:J34)+AVERAGE(J34:J35)+AVERAGE(J35:J36)+AVERAGE(J36:J37)+AVERAGE(J37:J38)+AVERAGE(J38:J39)+AVERAGE(J39:J40)+AVERAGE(J40:J41)+AVERAGE(J41:J42))*5/200</f>
        <v>4.3215358875000005</v>
      </c>
      <c r="BB8" s="9">
        <f t="shared" ref="BB8" si="60">(AVERAGE(K3:K4)+AVERAGE(K4:K5)+AVERAGE(K5:K6)+AVERAGE(K6:K7)+AVERAGE(K7:K8)+AVERAGE(K8:K9)+AVERAGE(K9:K10)+AVERAGE(K10:K11)+AVERAGE(K11:K12)+AVERAGE(K12:K13)+AVERAGE(K13:K14)+AVERAGE(K14:K15)+AVERAGE(K15:K16)+AVERAGE(K16:K17)+AVERAGE(K17:K18)+AVERAGE(K18:K19)+AVERAGE(K19:K20)+AVERAGE(K20:K21)+AVERAGE(K21:K22)+AVERAGE(K22:K23)+AVERAGE(K23:K24)+AVERAGE(K24:K25)+AVERAGE(K25:K26)+AVERAGE(K26:K27)+AVERAGE(K27:K28)+AVERAGE(K28:K29)+AVERAGE(K29:K30)+AVERAGE(K30:K31)+AVERAGE(K31:K32)+AVERAGE(K32:K33)+AVERAGE(K33:K34)+AVERAGE(K34:K35)+AVERAGE(K35:K36)+AVERAGE(K36:K37)+AVERAGE(K37:K38)+AVERAGE(K38:K39)+AVERAGE(K39:K40)+AVERAGE(K40:K41)+AVERAGE(K41:K42))*5/200</f>
        <v>3.9372355125</v>
      </c>
      <c r="BC8" s="28">
        <f>(AVERAGE(L3:L4)+AVERAGE(L4:L5)+AVERAGE(L5:L6)+AVERAGE(L6:L7)+AVERAGE(L7:L8)+AVERAGE(L8:L9)+AVERAGE(L9:L10)+AVERAGE(L10:L11)+AVERAGE(L11:L12)+AVERAGE(L12:L13)+AVERAGE(L13:L14)+AVERAGE(L14:L15)+AVERAGE(L15:L16)+AVERAGE(L16:L17)+AVERAGE(L17:L18)+AVERAGE(L18:L19)+AVERAGE(L19:L20)+AVERAGE(L20:L21)+AVERAGE(L21:L22)+AVERAGE(L22:L23)+AVERAGE(L23:L24)+AVERAGE(L24:L25)+AVERAGE(L25:L26)+AVERAGE(L26:L27)+AVERAGE(L27:L28)+AVERAGE(L28:L29)+AVERAGE(L29:L30)+AVERAGE(L30:L31)+AVERAGE(L31:L32)+AVERAGE(L32:L33)+AVERAGE(L33:L34)+AVERAGE(L34:L35)+AVERAGE(L35:L36)+AVERAGE(L36:L37)+AVERAGE(L37:L38)+AVERAGE(L38:L39)+AVERAGE(L39:L40)+AVERAGE(L40:L41)+AVERAGE(L41:L42))*5/200</f>
        <v>4.44859583625</v>
      </c>
      <c r="BD8" s="27">
        <f>AVERAGE(L3:L42)</f>
        <v>4.5727808149999971</v>
      </c>
      <c r="BE8" s="29"/>
      <c r="BF8" s="30"/>
      <c r="BG8" s="31"/>
      <c r="BH8" s="9">
        <f>(AVERAGE(Q3:Q4)+AVERAGE(Q4:Q5)+AVERAGE(Q5:Q6)+AVERAGE(Q6:Q7)+AVERAGE(Q7:Q8)+AVERAGE(Q8:Q9)+AVERAGE(Q9:Q10)+AVERAGE(Q10:Q11)+AVERAGE(Q11:Q12)+AVERAGE(Q12:Q13)+AVERAGE(Q13:Q14)+AVERAGE(Q14:Q15)+AVERAGE(Q15:Q16)+AVERAGE(Q16:Q17)+AVERAGE(Q17:Q18)+AVERAGE(Q18:Q19)+AVERAGE(Q19:Q20)+AVERAGE(Q20:Q21)+AVERAGE(Q21:Q22)+AVERAGE(Q22:Q23)+AVERAGE(Q23:Q24)+AVERAGE(Q24:Q25)+AVERAGE(Q25:Q26)+AVERAGE(Q26:Q27)+AVERAGE(Q27:Q28)+AVERAGE(Q28:Q29)+AVERAGE(Q29:Q30)+AVERAGE(Q30:Q31)+AVERAGE(Q31:Q32)+AVERAGE(Q32:Q33)+AVERAGE(Q33:Q34)+AVERAGE(Q34:Q35)+AVERAGE(Q35:Q36)+AVERAGE(Q36:Q37)+AVERAGE(Q37:Q38)+AVERAGE(Q38:Q39)+AVERAGE(Q39:Q40)+AVERAGE(Q40:Q41)+AVERAGE(Q41:Q42))*5/200</f>
        <v>6.7965849999999977</v>
      </c>
      <c r="BI8" s="26"/>
      <c r="BJ8" s="9">
        <f>(AVERAGE(S3:S4)+AVERAGE(S4:S5)+AVERAGE(S5:S6)+AVERAGE(S6:S7)+AVERAGE(S7:S8)+AVERAGE(S8:S9)+AVERAGE(S9:S10)+AVERAGE(S10:S11)+AVERAGE(S11:S12)+AVERAGE(S12:S13)+AVERAGE(S13:S14)+AVERAGE(S14:S15)+AVERAGE(S15:S16)+AVERAGE(S16:S17)+AVERAGE(S17:S18)+AVERAGE(S18:S19)+AVERAGE(S19:S20)+AVERAGE(S20:S21)+AVERAGE(S21:S22)+AVERAGE(S22:S23)+AVERAGE(S23:S24)+AVERAGE(S24:S25)+AVERAGE(S25:S26)+AVERAGE(S26:S27)+AVERAGE(S27:S28)+AVERAGE(S28:S29)+AVERAGE(S29:S30)+AVERAGE(S30:S31)+AVERAGE(S31:S32)+AVERAGE(S32:S33)+AVERAGE(S33:S34)+AVERAGE(S34:S35)+AVERAGE(S35:S36)+AVERAGE(S36:S37)+AVERAGE(S37:S38)+AVERAGE(S38:S39)+AVERAGE(S39:S40)+AVERAGE(S40:S41)+AVERAGE(S41:S42))*5/200</f>
        <v>5.3815325000000005</v>
      </c>
      <c r="BK8" s="9">
        <f t="shared" ref="BK8:BQ8" si="61">(AVERAGE(T3:T4)+AVERAGE(T4:T5)+AVERAGE(T5:T6)+AVERAGE(T6:T7)+AVERAGE(T7:T8)+AVERAGE(T8:T9)+AVERAGE(T9:T10)+AVERAGE(T10:T11)+AVERAGE(T11:T12)+AVERAGE(T12:T13)+AVERAGE(T13:T14)+AVERAGE(T14:T15)+AVERAGE(T15:T16)+AVERAGE(T16:T17)+AVERAGE(T17:T18)+AVERAGE(T18:T19)+AVERAGE(T19:T20)+AVERAGE(T20:T21)+AVERAGE(T21:T22)+AVERAGE(T22:T23)+AVERAGE(T23:T24)+AVERAGE(T24:T25)+AVERAGE(T25:T26)+AVERAGE(T26:T27)+AVERAGE(T27:T28)+AVERAGE(T28:T29)+AVERAGE(T29:T30)+AVERAGE(T30:T31)+AVERAGE(T31:T32)+AVERAGE(T32:T33)+AVERAGE(T33:T34)+AVERAGE(T34:T35)+AVERAGE(T35:T36)+AVERAGE(T36:T37)+AVERAGE(T37:T38)+AVERAGE(T38:T39)+AVERAGE(T39:T40)+AVERAGE(T40:T41)+AVERAGE(T41:T42))*5/200</f>
        <v>5.4949300000000001</v>
      </c>
      <c r="BL8" s="9">
        <f t="shared" si="61"/>
        <v>5.4976524999999992</v>
      </c>
      <c r="BM8" s="9">
        <f t="shared" si="61"/>
        <v>5.1278774999999994</v>
      </c>
      <c r="BN8" s="9">
        <f t="shared" si="61"/>
        <v>4.5782499999999997</v>
      </c>
      <c r="BO8" s="9">
        <f t="shared" si="61"/>
        <v>3.7219050000000005</v>
      </c>
      <c r="BP8" s="9">
        <f t="shared" si="61"/>
        <v>4.5056299999999991</v>
      </c>
      <c r="BQ8" s="9">
        <f t="shared" si="61"/>
        <v>4.4573550000000006</v>
      </c>
      <c r="BR8" s="28">
        <f>(AVERAGE(AA3:AA4)+AVERAGE(AA4:AA5)+AVERAGE(AA5:AA6)+AVERAGE(AA6:AA7)+AVERAGE(AA7:AA8)+AVERAGE(AA8:AA9)+AVERAGE(AA9:AA10)+AVERAGE(AA10:AA11)+AVERAGE(AA11:AA12)+AVERAGE(AA12:AA13)+AVERAGE(AA13:AA14)+AVERAGE(AA14:AA15)+AVERAGE(AA15:AA16)+AVERAGE(AA16:AA17)+AVERAGE(AA17:AA18)+AVERAGE(AA18:AA19)+AVERAGE(AA19:AA20)+AVERAGE(AA20:AA21)+AVERAGE(AA21:AA22)+AVERAGE(AA22:AA23)+AVERAGE(AA23:AA24)+AVERAGE(AA24:AA25)+AVERAGE(AA25:AA26)+AVERAGE(AA26:AA27)+AVERAGE(AA27:AA28)+AVERAGE(AA28:AA29)+AVERAGE(AA29:AA30)+AVERAGE(AA30:AA31)+AVERAGE(AA31:AA32)+AVERAGE(AA32:AA33)+AVERAGE(AA33:AA34)+AVERAGE(AA34:AA35)+AVERAGE(AA35:AA36)+AVERAGE(AA36:AA37)+AVERAGE(AA37:AA38)+AVERAGE(AA38:AA39)+AVERAGE(AA39:AA40)+AVERAGE(AA40:AA41)+AVERAGE(AA41:AA42))*5/200</f>
        <v>4.9230573263888884</v>
      </c>
      <c r="BS8" s="27">
        <f>AVERAGE(AA3:AA42)</f>
        <v>5.0557292361111106</v>
      </c>
      <c r="BT8" s="24" t="s">
        <v>56</v>
      </c>
      <c r="BU8" s="9">
        <f t="shared" si="32"/>
        <v>1.5437416874999981</v>
      </c>
      <c r="BV8" s="26"/>
      <c r="BW8" s="9">
        <f t="shared" si="32"/>
        <v>0.85245236250000023</v>
      </c>
      <c r="BX8" s="9">
        <f t="shared" si="32"/>
        <v>0.95002172499999915</v>
      </c>
      <c r="BY8" s="9">
        <f t="shared" si="32"/>
        <v>0.61635133749999849</v>
      </c>
      <c r="BZ8" s="9">
        <f t="shared" si="32"/>
        <v>0.70332519999999921</v>
      </c>
      <c r="CA8" s="9">
        <f t="shared" si="32"/>
        <v>0.45688913750000104</v>
      </c>
      <c r="CB8" s="9">
        <f t="shared" si="32"/>
        <v>0.23079201249999981</v>
      </c>
      <c r="CC8" s="9">
        <f t="shared" si="32"/>
        <v>0.18409411249999863</v>
      </c>
      <c r="CD8" s="9">
        <f>BQ8-BB8</f>
        <v>0.52011948750000059</v>
      </c>
      <c r="CE8" s="27">
        <f>BR8-BC8</f>
        <v>0.47446149013888839</v>
      </c>
      <c r="CF8" s="15" t="s">
        <v>56</v>
      </c>
    </row>
    <row r="9" spans="1:84" ht="13.8" thickBot="1" x14ac:dyDescent="0.3">
      <c r="A9" s="64">
        <v>35</v>
      </c>
      <c r="B9" s="54">
        <v>6.7894160000000001</v>
      </c>
      <c r="C9" s="54">
        <v>7.2948639999999996</v>
      </c>
      <c r="D9" s="54">
        <v>7.0683290000000003</v>
      </c>
      <c r="E9" s="54">
        <v>6.8502840000000003</v>
      </c>
      <c r="F9" s="54">
        <v>7.0543139999999998</v>
      </c>
      <c r="G9" s="54">
        <v>6.5193440000000002</v>
      </c>
      <c r="H9" s="54">
        <v>6.0481170000000004</v>
      </c>
      <c r="I9" s="54">
        <v>5.5761669999999999</v>
      </c>
      <c r="J9" s="54">
        <v>5.9412039999999999</v>
      </c>
      <c r="K9" s="54">
        <v>5.576003</v>
      </c>
      <c r="L9" s="7">
        <f t="shared" si="10"/>
        <v>6.4718041999999993</v>
      </c>
      <c r="M9" s="7">
        <f t="shared" si="0"/>
        <v>0.63984758473384362</v>
      </c>
      <c r="N9" s="7">
        <f t="shared" si="1"/>
        <v>7.2948639999999996</v>
      </c>
      <c r="O9" s="7">
        <f t="shared" si="2"/>
        <v>5.576003</v>
      </c>
      <c r="P9" s="7">
        <f t="shared" si="3"/>
        <v>0.40940493168973324</v>
      </c>
      <c r="Q9" s="44">
        <v>8.3509999999999991</v>
      </c>
      <c r="R9" s="44">
        <v>7.9901999999999997</v>
      </c>
      <c r="S9" s="44">
        <v>7.8524000000000003</v>
      </c>
      <c r="T9" s="44">
        <v>7.9075999999999995</v>
      </c>
      <c r="U9" s="44">
        <v>7.8255999999999997</v>
      </c>
      <c r="V9" s="44">
        <v>6.9837999999999996</v>
      </c>
      <c r="W9" s="44">
        <v>6.5240000000000009</v>
      </c>
      <c r="X9" s="44">
        <v>5.5398000000000005</v>
      </c>
      <c r="Y9" s="44">
        <v>5.8255999999999997</v>
      </c>
      <c r="Z9" s="44">
        <v>5.1609999999999996</v>
      </c>
      <c r="AA9" s="8">
        <f t="shared" si="11"/>
        <v>6.8455555555555563</v>
      </c>
      <c r="AB9" s="8">
        <f t="shared" si="4"/>
        <v>1.1622603772152094</v>
      </c>
      <c r="AC9" s="8">
        <f t="shared" si="5"/>
        <v>8.3509999999999991</v>
      </c>
      <c r="AD9" s="8">
        <f t="shared" si="6"/>
        <v>5.1609999999999996</v>
      </c>
      <c r="AE9" s="8">
        <f t="shared" si="7"/>
        <v>1.3508491844444406</v>
      </c>
      <c r="AF9" s="56">
        <v>35</v>
      </c>
      <c r="AG9" s="44">
        <f t="shared" si="12"/>
        <v>1.561583999999999</v>
      </c>
      <c r="AH9" s="44">
        <f t="shared" si="13"/>
        <v>0.69533600000000018</v>
      </c>
      <c r="AI9" s="44">
        <f t="shared" si="14"/>
        <v>0.78407099999999996</v>
      </c>
      <c r="AJ9" s="44">
        <f t="shared" si="15"/>
        <v>1.0573159999999993</v>
      </c>
      <c r="AK9" s="44">
        <f t="shared" si="16"/>
        <v>0.77128599999999992</v>
      </c>
      <c r="AL9" s="44">
        <f t="shared" si="17"/>
        <v>0.46445599999999931</v>
      </c>
      <c r="AM9" s="44">
        <f t="shared" si="18"/>
        <v>0.4758830000000005</v>
      </c>
      <c r="AN9" s="44">
        <f t="shared" si="19"/>
        <v>-3.6366999999999372E-2</v>
      </c>
      <c r="AO9" s="44">
        <f t="shared" si="20"/>
        <v>-0.11560400000000026</v>
      </c>
      <c r="AP9" s="44">
        <f t="shared" si="21"/>
        <v>-0.41500300000000045</v>
      </c>
      <c r="AQ9" s="55">
        <f t="shared" si="9"/>
        <v>0.37375135555555694</v>
      </c>
      <c r="AR9" s="47" t="s">
        <v>57</v>
      </c>
      <c r="AS9" s="33">
        <f>(AVERAGE(B3:B4)+AVERAGE(B4:B5)+AVERAGE(B5:B6)+AVERAGE(B6:B7)+AVERAGE(B7:B8)+AVERAGE(B8:B9)+AVERAGE(B9:B10)+AVERAGE(B10:B11)+AVERAGE(B11:B12)+AVERAGE(B12:B13)+AVERAGE(B13:B14)+AVERAGE(B14:B15)+AVERAGE(B15:B16)+AVERAGE(B16:B17)+AVERAGE(B17:B18)+AVERAGE(B18:B19)+AVERAGE(B19:B20)+AVERAGE(B20:B21)+AVERAGE(B21:B22)+AVERAGE(B22:B23)+AVERAGE(B23:B24)+AVERAGE(B24:B25)+AVERAGE(B25:B26)+AVERAGE(B26:B27)+AVERAGE(B27:B28)+AVERAGE(B28:B29)+AVERAGE(B29:B30)+AVERAGE(B30:B31)+AVERAGE(B31:B32)+AVERAGE(B32:B33)+AVERAGE(B33:B34)+AVERAGE(B34:B35)+AVERAGE(B35:B36)+AVERAGE(B36:B37)+AVERAGE(B37:B38)+AVERAGE(B38:B39)+AVERAGE(B39:B40)+AVERAGE(B40:B41)+AVERAGE(B41:B42)+AVERAGE(B42:B43)+AVERAGE(B43:B44)+AVERAGE(B44:B45)+AVERAGE(B45:B46)+AVERAGE(B46:B47)+AVERAGE(B47:B48)+AVERAGE(B48:B49)+AVERAGE(B49:B50)+AVERAGE(B50:B51))*5/245</f>
        <v>4.8444257346938766</v>
      </c>
      <c r="AT9" s="33">
        <f>(+AVERAGE(C3:C4)+AVERAGE(C4:C5)+AVERAGE(C5:C6)+AVERAGE(C6:C7)+AVERAGE(C7:C8)+AVERAGE(C8:C9)+AVERAGE(C9:C10)+AVERAGE(C10:C11)+AVERAGE(C11:C12)+AVERAGE(C12:C13)+AVERAGE(C13:C14)+AVERAGE(C14:C15)+AVERAGE(C15:C16)+AVERAGE(C16:C17)+AVERAGE(C17:C18)+AVERAGE(C18:C19)+AVERAGE(C19:C20)+AVERAGE(C20:C21)+AVERAGE(C21:C22)+AVERAGE(C22:C23)+AVERAGE(C23:C24)+AVERAGE(C24:C25)+AVERAGE(C25:C26)+AVERAGE(C26:C27)+AVERAGE(C27:C28)+AVERAGE(C28:C29))*5/135</f>
        <v>5.7361475740740744</v>
      </c>
      <c r="AU9" s="33">
        <f>(AVERAGE(D3:D4)+AVERAGE(D4:D5)+AVERAGE(D5:D6)+AVERAGE(D6:D7)+AVERAGE(D7:D8)+AVERAGE(D8:D9)+AVERAGE(D9:D10)+AVERAGE(D10:D11)+AVERAGE(D11:D12)+AVERAGE(D12:D13)+AVERAGE(D13:D14)+AVERAGE(D14:D15)+AVERAGE(D15:D16)+AVERAGE(D16:D17)+AVERAGE(D17:D18)+AVERAGE(D18:D19)+AVERAGE(D19:D20)+AVERAGE(D20:D21)+AVERAGE(D21:D22)+AVERAGE(D22:D23)+AVERAGE(D23:D24)+AVERAGE(D24:D25)+AVERAGE(D25:D26)+AVERAGE(D26:D27)+AVERAGE(D27:D28)+AVERAGE(D28:D29)+AVERAGE(D29:D30)+AVERAGE(D30:D31)+AVERAGE(D31:D32)+AVERAGE(D32:D33)+AVERAGE(D33:D34)+AVERAGE(D34:D35)+AVERAGE(D35:D36)+AVERAGE(D36:D37)+AVERAGE(D37:D38)+AVERAGE(D38:D39)+AVERAGE(D39:D40)+AVERAGE(D40:D41)+AVERAGE(D41:D42)+AVERAGE(D42:D43)+AVERAGE(D43:D44)+AVERAGE(D44:D45)+AVERAGE(D45:D46)+AVERAGE(D46:D47))*5/225</f>
        <v>4.3144223666666672</v>
      </c>
      <c r="AV9" s="33">
        <f>(AVERAGE(E3:E4)+AVERAGE(E4:E5)+AVERAGE(E5:E6)+AVERAGE(E6:E7)+AVERAGE(E7:E8)+AVERAGE(E8:E9)+AVERAGE(E9:E10)+AVERAGE(E10:E11)+AVERAGE(E11:E12)+AVERAGE(E12:E13)+AVERAGE(E13:E14)+AVERAGE(E14:E15)+AVERAGE(E15:E16)+AVERAGE(E16:E17)+AVERAGE(E17:E18)+AVERAGE(E18:E19)+AVERAGE(E19:E20)+AVERAGE(E20:E21)+AVERAGE(E21:E22)+AVERAGE(E22:E23)+AVERAGE(E23:E24)+AVERAGE(E24:E25)+AVERAGE(E25:E26)+AVERAGE(E26:E27)+AVERAGE(E27:E28)+AVERAGE(E28:E29)+AVERAGE(E29:E30)+AVERAGE(E30:E31)+AVERAGE(E31:E32)+AVERAGE(E32:E33)+AVERAGE(E33:E34)+AVERAGE(E34:E35)+AVERAGE(E35:E36)+AVERAGE(E36:E37)+AVERAGE(E37:E38)+AVERAGE(E38:E39)+AVERAGE(E39:E40)+AVERAGE(E40:E41)+AVERAGE(E41:E42)+AVERAGE(E42:E43)+AVERAGE(E43:E44))*5/210</f>
        <v>4.4668383214285727</v>
      </c>
      <c r="AW9" s="33">
        <f>(AVERAGE(F3:F4)+AVERAGE(F4:F5)+AVERAGE(F5:F6)+AVERAGE(F6:F7)+AVERAGE(F7:F8)+AVERAGE(F8:F9)+AVERAGE(F9:F10)+AVERAGE(F10:F11)+AVERAGE(F11:F12)+AVERAGE(F12:F13)+AVERAGE(F13:F14)+AVERAGE(F14:F15)+AVERAGE(F15:F16)+AVERAGE(F16:F17)+AVERAGE(F17:F18)+AVERAGE(F18:F19)+AVERAGE(F19:F20)+AVERAGE(F20:F21)+AVERAGE(F21:F22)+AVERAGE(F22:F23)+AVERAGE(F23:F24)+AVERAGE(F24:F25)+AVERAGE(F25:F26)+AVERAGE(F26:F27)+AVERAGE(F27:F28)+AVERAGE(F28:F29)+AVERAGE(F29:F30)+AVERAGE(F30:F31)+AVERAGE(F31:F32)+AVERAGE(F32:F33)+AVERAGE(F33:F34)+AVERAGE(F34:F35)+AVERAGE(F35:F36)+AVERAGE(F36:F37)+AVERAGE(F37:F38)+AVERAGE(F38:F39)+AVERAGE(F39:F40)+AVERAGE(F40:F41)+AVERAGE(F41:F42)+AVERAGE(F42:F43)+AVERAGE(F43:F44)+AVERAGE(F44:F45)+AVERAGE(F45:F46)+AVERAGE(F46:F47)+AVERAGE(F47:F48)+AVERAGE(F48:F49)+AVERAGE(F49:F50)+AVERAGE(F50:F51)+AVERAGE(F51:F52)+AVERAGE(F52:F53)+AVERAGE(F53:F54)+AVERAGE(F54:F55))*5/265</f>
        <v>4.4072430094339623</v>
      </c>
      <c r="AX9" s="33">
        <f>(AVERAGE(G3:G4)+AVERAGE(G4:G5)+AVERAGE(G5:G6)+AVERAGE(G6:G7)+AVERAGE(G7:G8)+AVERAGE(G8:G9)+AVERAGE(G9:G10)+AVERAGE(G10:G11)+AVERAGE(G11:G12)+AVERAGE(G12:G13)+AVERAGE(G13:G14)+AVERAGE(G14:G15)+AVERAGE(G15:G16)+AVERAGE(G16:G17)+AVERAGE(G17:G18)+AVERAGE(G18:G19)+AVERAGE(G19:G20)+AVERAGE(G20:G21)+AVERAGE(G21:G22)+AVERAGE(G22:G23)+AVERAGE(G23:G24)+AVERAGE(G24:G25)+AVERAGE(G25:G26)+AVERAGE(G26:G27)+AVERAGE(G27:G28)+AVERAGE(G28:G29)+AVERAGE(G29:G30)+AVERAGE(G30:G31)+AVERAGE(G31:G32)+AVERAGE(G32:G33)+AVERAGE(G33:G34)+AVERAGE(G34:G35)+AVERAGE(G35:G36)+AVERAGE(G36:G37)+AVERAGE(G37:G38)+AVERAGE(G38:G39)+AVERAGE(G39:G40)+AVERAGE(G40:G41)+AVERAGE(G41:G42)+AVERAGE(G42:G43)+AVERAGE(G43:G44)+AVERAGE(G44:G45)+AVERAGE(G45:G46)+AVERAGE(G46:G47)+AVERAGE(G47:G48)+AVERAGE(G48:G49)+AVERAGE(G49:G50)+AVERAGE(G50:G51)+AVERAGE(G51:G52))*5/250</f>
        <v>4.05077438</v>
      </c>
      <c r="AY9" s="33">
        <f>(AVERAGE(H3:H4)+AVERAGE(H4:H5)+AVERAGE(H5:H6)+AVERAGE(H6:H7)+AVERAGE(H7:H8)+AVERAGE(H8:H9)+AVERAGE(H9:H10)+AVERAGE(H10:H11)+AVERAGE(H11:H12)+AVERAGE(H12:H13)+AVERAGE(H13:H14)+AVERAGE(H14:H15)+AVERAGE(H15:H16)+AVERAGE(H16:H17)+AVERAGE(H17:H18)+AVERAGE(H18:H19)+AVERAGE(H19:H20)+AVERAGE(H20:H21)+AVERAGE(H21:H22)+AVERAGE(H22:H23)+AVERAGE(H23:H24)+AVERAGE(H24:H25)+AVERAGE(H25:H26)+AVERAGE(H26:H27)+AVERAGE(H27:H28)+AVERAGE(H28:H29)+AVERAGE(H29:H30)+AVERAGE(H30:H31)+AVERAGE(H31:H32)+AVERAGE(H32:H33)+AVERAGE(H33:H34)+AVERAGE(H34:H35)+AVERAGE(H35:H36)+AVERAGE(H36:H37)+AVERAGE(H37:H38)+AVERAGE(H38:H39)+AVERAGE(H39:H40)+AVERAGE(H40:H41)+AVERAGE(H41:H42)+AVERAGE(H42:H43)+AVERAGE(H43:H44)+AVERAGE(H44:H45)+AVERAGE(H45:H46)+AVERAGE(H46:H47)+AVERAGE(H47:H48)+AVERAGE(H48:H49)+AVERAGE(H49:H50)+AVERAGE(H50:H51)+AVERAGE(H51:H52)+AVERAGE(H52:H53)+AVERAGE(H53:H54)+AVERAGE(H54:H55)+AVERAGE(H55:H56)+AVERAGE(H56:H57))*5/275</f>
        <v>3.4782418581818173</v>
      </c>
      <c r="AZ9" s="33">
        <f>(AVERAGE(I3:I4)+AVERAGE(I4:I5)+AVERAGE(I5:I6)+AVERAGE(I6:I7)+AVERAGE(I7:I8)+AVERAGE(I8:I9)+AVERAGE(I9:I10)+AVERAGE(I10:I11)+AVERAGE(I11:I12)+AVERAGE(I12:I13)+AVERAGE(I13:I14)+AVERAGE(I14:I15)+AVERAGE(I15:I16)+AVERAGE(I16:I17)+AVERAGE(I17:I18)+AVERAGE(I18:I19)+AVERAGE(I19:I20)+AVERAGE(I20:I21)+AVERAGE(I21:I22)+AVERAGE(I22:I23)+AVERAGE(I23:I24)+AVERAGE(I24:I25)+AVERAGE(I25:I26)+AVERAGE(I26:I27)+AVERAGE(I27:I28)+AVERAGE(I28:I29)+AVERAGE(I29:I30)+AVERAGE(I30:I31)+AVERAGE(I31:I32)+AVERAGE(I32:I33)+AVERAGE(I33:I34)+AVERAGE(I34:I35)+AVERAGE(I35:I36)+AVERAGE(I36:I37)+AVERAGE(I37:I38)+AVERAGE(I38:I39)+AVERAGE(I39:I40)+AVERAGE(I40:I41)+AVERAGE(I41:I42)+AVERAGE(I42:I43))*5/205</f>
        <v>3.4423817439024398</v>
      </c>
      <c r="BA9" s="33">
        <f>(AVERAGE(J3:J4)+AVERAGE(J4:J5)+AVERAGE(J5:J6)+AVERAGE(J6:J7)+AVERAGE(J7:J8)+AVERAGE(J8:J9)+AVERAGE(J9:J10)+AVERAGE(J10:J11)+AVERAGE(J11:J12)+AVERAGE(J12:J13)+AVERAGE(J13:J14)+AVERAGE(J14:J15)+AVERAGE(J15:J16)+AVERAGE(J16:J17)+AVERAGE(J17:J18)+AVERAGE(J18:J19)+AVERAGE(J19:J20)+AVERAGE(J20:J21)+AVERAGE(J21:J22)+AVERAGE(J22:J23)+AVERAGE(J23:J24)+AVERAGE(J24:J25)+AVERAGE(J25:J26)+AVERAGE(J26:J27)+AVERAGE(J27:J28)+AVERAGE(J28:J29)+AVERAGE(J29:J30)+AVERAGE(J30:J31)+AVERAGE(J31:J32)+AVERAGE(J32:J33)+AVERAGE(J33:J34)+AVERAGE(J34:J35)+AVERAGE(J35:J36)+AVERAGE(J36:J37)+AVERAGE(J37:J38)+AVERAGE(J38:J39)+AVERAGE(J39:J40)+AVERAGE(J40:J41)+AVERAGE(J41:J42)+AVERAGE(J42:J43)+AVERAGE(J43:J44)+AVERAGE(J44:J45)+AVERAGE(J45:J46)+AVERAGE(J46:J47)+AVERAGE(J47:J48)+AVERAGE(J48:J49)+AVERAGE(J49:J50)+AVERAGE(J50:J51)+AVERAGE(J51:J52)+AVERAGE(J52:J53))*5/255</f>
        <v>3.9386732745098039</v>
      </c>
      <c r="BB9" s="33">
        <f>(AVERAGE(K3:K4)+AVERAGE(K4:K5)+AVERAGE(K5:K6)+AVERAGE(K6:K7)+AVERAGE(K7:K8)+AVERAGE(K8:K9)+AVERAGE(K9:K10)+AVERAGE(K10:K11)+AVERAGE(K11:K12)+AVERAGE(K12:K13)+AVERAGE(K13:K14)+AVERAGE(K14:K15)+AVERAGE(K15:K16)+AVERAGE(K16:K17)+AVERAGE(K17:K18)+AVERAGE(K18:K19)+AVERAGE(K19:K20)+AVERAGE(K20:K21)+AVERAGE(K21:K22)+AVERAGE(K22:K23)+AVERAGE(K23:K24)+AVERAGE(K24:K25)+AVERAGE(K25:K26)+AVERAGE(K26:K27)+AVERAGE(K27:K28)+AVERAGE(K28:K29)+AVERAGE(K29:K30)+AVERAGE(K30:K31)+AVERAGE(K31:K32)+AVERAGE(K32:K33)+AVERAGE(K33:K34)+AVERAGE(K34:K35)+AVERAGE(K35:K36)+AVERAGE(K36:K37)+AVERAGE(K37:K38)+AVERAGE(K38:K39)+AVERAGE(K39:K40)+AVERAGE(K40:K41)+AVERAGE(K41:K42)+AVERAGE(K42:K43)+AVERAGE(K43:K44)+AVERAGE(K44:K45)+AVERAGE(K45:K46)+AVERAGE(K46:K47)+AVERAGE(K47:K48)+AVERAGE(K48:K49)+AVERAGE(K49:K50)+AVERAGE(K50:K51))*5/245</f>
        <v>3.5707595714285709</v>
      </c>
      <c r="BC9" s="34">
        <f>(AVERAGE(L3:L4)+AVERAGE(L4:L5)+AVERAGE(L5:L6)+AVERAGE(L6:L7)+AVERAGE(L7:L8)+AVERAGE(L8:L9)+AVERAGE(L9:L10)+AVERAGE(L10:L11)+AVERAGE(L11:L12)+AVERAGE(L12:L13)+AVERAGE(L13:L14)+AVERAGE(L14:L15)+AVERAGE(L15:L16)+AVERAGE(L16:L17)+AVERAGE(L17:L18)+AVERAGE(L18:L19)+AVERAGE(L19:L20)+AVERAGE(L20:L21)+AVERAGE(L21:L22)+AVERAGE(L22:L23)+AVERAGE(L23:L24)+AVERAGE(L24:L25)+AVERAGE(L25:L26)+AVERAGE(L26:L27)+AVERAGE(L27:L28)+AVERAGE(L28:L29)+AVERAGE(L29:L30)+AVERAGE(L30:L31)+AVERAGE(L31:L32)+AVERAGE(L32:L33)+AVERAGE(L33:L34)+AVERAGE(L34:L35)+AVERAGE(L35:L36)+AVERAGE(L36:L37)+AVERAGE(L37:L38)+AVERAGE(L38:L39)+AVERAGE(L39:L40)+AVERAGE(L40:L41)+AVERAGE(L41:L42)+AVERAGE(L42:L43)+AVERAGE(L43:L44)+AVERAGE(L44:L45)+AVERAGE(L45:L46)+AVERAGE(L46:L47)+AVERAGE(L47:L48)+AVERAGE(L48:L49)+AVERAGE(L49:L50)+AVERAGE(L50:L51)+AVERAGE(L51:L52)+AVERAGE(L52:L53)+AVERAGE(L53:L54)+AVERAGE(L54:L55))*5/265</f>
        <v>3.9543943892033533</v>
      </c>
      <c r="BD9" s="35">
        <f>AVERAGE(L3:L55)</f>
        <v>4.0392044797693902</v>
      </c>
      <c r="BE9" s="36"/>
      <c r="BF9" s="37"/>
      <c r="BG9" s="38"/>
      <c r="BH9" s="33">
        <f>(AVERAGE(Q3:Q4)+AVERAGE(Q4:Q5)+AVERAGE(Q5:Q6)+AVERAGE(Q6:Q7)+AVERAGE(Q7:Q8)+AVERAGE(Q8:Q9)+AVERAGE(Q9:Q10)+AVERAGE(Q10:Q11)+AVERAGE(Q11:Q12)+AVERAGE(Q12:Q13)+AVERAGE(Q13:Q14)+AVERAGE(Q14:Q15)+AVERAGE(Q15:Q16)+AVERAGE(Q16:Q17)+AVERAGE(Q17:Q18)+AVERAGE(Q18:Q19)+AVERAGE(Q19:Q20)+AVERAGE(Q20:Q21)+AVERAGE(Q21:Q22)+AVERAGE(Q22:Q23)+AVERAGE(Q23:Q24)+AVERAGE(Q24:Q25)+AVERAGE(Q25:Q26)+AVERAGE(Q26:Q27)+AVERAGE(Q27:Q28)+AVERAGE(Q28:Q29)+AVERAGE(Q29:Q30)+AVERAGE(Q30:Q31)+AVERAGE(Q31:Q32)+AVERAGE(Q32:Q33)+AVERAGE(Q33:Q34)+AVERAGE(Q34:Q35)+AVERAGE(Q35:Q36)+AVERAGE(Q36:Q37)+AVERAGE(Q37:Q38)+AVERAGE(Q38:Q39)+AVERAGE(Q39:Q40)+AVERAGE(Q40:Q41)+AVERAGE(Q41:Q42)+AVERAGE(Q42:Q43)+AVERAGE(Q43:Q44)+AVERAGE(Q44:Q45)+AVERAGE(Q45:Q46)+AVERAGE(Q46:Q47)+AVERAGE(Q47:Q48)+AVERAGE(Q48:Q49)+AVERAGE(Q49:Q50)+AVERAGE(Q50:Q51))*5/245</f>
        <v>6.3844197278911547</v>
      </c>
      <c r="BI9" s="33">
        <f>(+AVERAGE(R3:R4)+AVERAGE(R4:R5)+AVERAGE(R5:R6)+AVERAGE(R6:R7)+AVERAGE(R7:R8)+AVERAGE(R8:R9)+AVERAGE(R9:R10)+AVERAGE(R10:R11)+AVERAGE(R11:R12)+AVERAGE(R12:R13)+AVERAGE(R13:R14)+AVERAGE(R14:R15)+AVERAGE(R15:R16)+AVERAGE(R16:R17)+AVERAGE(R17:R18)+AVERAGE(R18:R19)+AVERAGE(R19:R20)+AVERAGE(R20:R21)+AVERAGE(R21:R22)+AVERAGE(R22:R23)+AVERAGE(R23:R24)+AVERAGE(R24:R25)+AVERAGE(R25:R26)+AVERAGE(R26:R27)+AVERAGE(R27:R28)+AVERAGE(R28:R29))*5/135</f>
        <v>6.2773037037037032</v>
      </c>
      <c r="BJ9" s="33">
        <f>(AVERAGE(S3:S4)+AVERAGE(S4:S5)+AVERAGE(S5:S6)+AVERAGE(S6:S7)+AVERAGE(S7:S8)+AVERAGE(S8:S9)+AVERAGE(S9:S10)+AVERAGE(S10:S11)+AVERAGE(S11:S12)+AVERAGE(S12:S13)+AVERAGE(S13:S14)+AVERAGE(S14:S15)+AVERAGE(S15:S16)+AVERAGE(S16:S17)+AVERAGE(S17:S18)+AVERAGE(S18:S19)+AVERAGE(S19:S20)+AVERAGE(S20:S21)+AVERAGE(S21:S22)+AVERAGE(S22:S23)+AVERAGE(S23:S24)+AVERAGE(S24:S25)+AVERAGE(S25:S26)+AVERAGE(S26:S27)+AVERAGE(S27:S28)+AVERAGE(S28:S29)+AVERAGE(S29:S30)+AVERAGE(S30:S31)+AVERAGE(S31:S32)+AVERAGE(S32:S33)+AVERAGE(S33:S34)+AVERAGE(S34:S35)+AVERAGE(S35:S36)+AVERAGE(S36:S37)+AVERAGE(S37:S38)+AVERAGE(S38:S39)+AVERAGE(S39:S40)+AVERAGE(S40:S41)+AVERAGE(S41:S42)+AVERAGE(S42:S43)+AVERAGE(S43:S44)+AVERAGE(S44:S45)+AVERAGE(S45:S46)+AVERAGE(S46:S47))*5/225</f>
        <v>5.2886988888888897</v>
      </c>
      <c r="BK9" s="33">
        <f>(AVERAGE(T3:T4)+AVERAGE(T4:T5)+AVERAGE(T5:T6)+AVERAGE(T6:T7)+AVERAGE(T7:T8)+AVERAGE(T8:T9)+AVERAGE(T9:T10)+AVERAGE(T10:T11)+AVERAGE(T11:T12)+AVERAGE(T12:T13)+AVERAGE(T13:T14)+AVERAGE(T14:T15)+AVERAGE(T15:T16)+AVERAGE(T16:T17)+AVERAGE(T17:T18)+AVERAGE(T18:T19)+AVERAGE(T19:T20)+AVERAGE(T20:T21)+AVERAGE(T21:T22)+AVERAGE(T22:T23)+AVERAGE(T23:T24)+AVERAGE(T24:T25)+AVERAGE(T25:T26)+AVERAGE(T26:T27)+AVERAGE(T27:T28)+AVERAGE(T28:T29)+AVERAGE(T29:T30)+AVERAGE(T30:T31)+AVERAGE(T31:T32)+AVERAGE(T32:T33)+AVERAGE(T33:T34)+AVERAGE(T34:T35)+AVERAGE(T35:T36)+AVERAGE(T36:T37)+AVERAGE(T37:T38)+AVERAGE(T38:T39)+AVERAGE(T39:T40)+AVERAGE(T40:T41)+AVERAGE(T41:T42)+AVERAGE(T42:T43)+AVERAGE(T43:T44))*5/210</f>
        <v>5.4421535714285714</v>
      </c>
      <c r="BL9" s="33">
        <f>(AVERAGE(U3:U4)+AVERAGE(U4:U5)+AVERAGE(U5:U6)+AVERAGE(U6:U7)+AVERAGE(U7:U8)+AVERAGE(U8:U9)+AVERAGE(U9:U10)+AVERAGE(U10:U11)+AVERAGE(U11:U12)+AVERAGE(U12:U13)+AVERAGE(U13:U14)+AVERAGE(U14:U15)+AVERAGE(U15:U16)+AVERAGE(U16:U17)+AVERAGE(U17:U18)+AVERAGE(U18:U19)+AVERAGE(U19:U20)+AVERAGE(U20:U21)+AVERAGE(U21:U22)+AVERAGE(U22:U23)+AVERAGE(U23:U24)+AVERAGE(U24:U25)+AVERAGE(U25:U26)+AVERAGE(U26:U27)+AVERAGE(U27:U28)+AVERAGE(U28:U29)+AVERAGE(U29:U30)+AVERAGE(U30:U31)+AVERAGE(U31:U32)+AVERAGE(U32:U33)+AVERAGE(U33:U34)+AVERAGE(U34:U35)+AVERAGE(U35:U36)+AVERAGE(U36:U37)+AVERAGE(U37:U38)+AVERAGE(U38:U39)+AVERAGE(U39:U40)+AVERAGE(U40:U41)+AVERAGE(U41:U42)+AVERAGE(U42:U43)+AVERAGE(U43:U44)+AVERAGE(U44:U45)+AVERAGE(U45:U46)+AVERAGE(U46:U47)+AVERAGE(U47:U48)+AVERAGE(U48:U49)+AVERAGE(U49:U50)+AVERAGE(U50:U51)+AVERAGE(U51:U52)+AVERAGE(U52:U53)+AVERAGE(U53:U54)+AVERAGE(U54:U55))*5/265</f>
        <v>5.239797169811319</v>
      </c>
      <c r="BM9" s="33">
        <f>(AVERAGE(V3:V4)+AVERAGE(V4:V5)+AVERAGE(V5:V6)+AVERAGE(V6:V7)+AVERAGE(V7:V8)+AVERAGE(V8:V9)+AVERAGE(V9:V10)+AVERAGE(V10:V11)+AVERAGE(V11:V12)+AVERAGE(V12:V13)+AVERAGE(V13:V14)+AVERAGE(V14:V15)+AVERAGE(V15:V16)+AVERAGE(V16:V17)+AVERAGE(V17:V18)+AVERAGE(V18:V19)+AVERAGE(V19:V20)+AVERAGE(V20:V21)+AVERAGE(V21:V22)+AVERAGE(V22:V23)+AVERAGE(V23:V24)+AVERAGE(V24:V25)+AVERAGE(V25:V26)+AVERAGE(V26:V27)+AVERAGE(V27:V28)+AVERAGE(V28:V29)+AVERAGE(V29:V30)+AVERAGE(V30:V31)+AVERAGE(V31:V32)+AVERAGE(V32:V33)+AVERAGE(V33:V34)+AVERAGE(V34:V35)+AVERAGE(V35:V36)+AVERAGE(V36:V37)+AVERAGE(V37:V38)+AVERAGE(V38:V39)+AVERAGE(V39:V40)+AVERAGE(V40:V41)+AVERAGE(V41:V42)+AVERAGE(V42:V43)+AVERAGE(V43:V44)+AVERAGE(V44:V45)+AVERAGE(V45:V46)+AVERAGE(V46:V47)+AVERAGE(V47:V48)+AVERAGE(V48:V49)+AVERAGE(V49:V50)+AVERAGE(V50:V51)+AVERAGE(V51:V52))*5/250</f>
        <v>4.8481160000000001</v>
      </c>
      <c r="BN9" s="33">
        <f>(AVERAGE(W3:W4)+AVERAGE(W4:W5)+AVERAGE(W5:W6)+AVERAGE(W6:W7)+AVERAGE(W7:W8)+AVERAGE(W8:W9)+AVERAGE(W9:W10)+AVERAGE(W10:W11)+AVERAGE(W11:W12)+AVERAGE(W12:W13)+AVERAGE(W13:W14)+AVERAGE(W14:W15)+AVERAGE(W15:W16)+AVERAGE(W16:W17)+AVERAGE(W17:W18)+AVERAGE(W18:W19)+AVERAGE(W19:W20)+AVERAGE(W20:W21)+AVERAGE(W21:W22)+AVERAGE(W22:W23)+AVERAGE(W23:W24)+AVERAGE(W24:W25)+AVERAGE(W25:W26)+AVERAGE(W26:W27)+AVERAGE(W27:W28)+AVERAGE(W28:W29)+AVERAGE(W29:W30)+AVERAGE(W30:W31)+AVERAGE(W31:W32)+AVERAGE(W32:W33)+AVERAGE(W33:W34)+AVERAGE(W34:W35)+AVERAGE(W35:W36)+AVERAGE(W36:W37)+AVERAGE(W37:W38)+AVERAGE(W38:W39)+AVERAGE(W39:W40)+AVERAGE(W40:W41)+AVERAGE(W41:W42)+AVERAGE(W42:W43)+AVERAGE(W43:W44)+AVERAGE(W44:W45)+AVERAGE(W45:W46)+AVERAGE(W46:W47)+AVERAGE(W47:W48)+AVERAGE(W48:W49)+AVERAGE(W49:W50)+AVERAGE(W50:W51)+AVERAGE(W51:W52)+AVERAGE(W52:W53)+AVERAGE(W53:W54)+AVERAGE(W54:W55)+AVERAGE(W55:W56)+AVERAGE(W56:W57))*5/275</f>
        <v>4.0123899999999999</v>
      </c>
      <c r="BO9" s="33">
        <f>(AVERAGE(X3:X4)+AVERAGE(X4:X5)+AVERAGE(X5:X6)+AVERAGE(X6:X7)+AVERAGE(X7:X8)+AVERAGE(X8:X9)+AVERAGE(X9:X10)+AVERAGE(X10:X11)+AVERAGE(X11:X12)+AVERAGE(X12:X13)+AVERAGE(X13:X14)+AVERAGE(X14:X15)+AVERAGE(X15:X16)+AVERAGE(X16:X17)+AVERAGE(X17:X18)+AVERAGE(X18:X19)+AVERAGE(X19:X20)+AVERAGE(X20:X21)+AVERAGE(X21:X22)+AVERAGE(X22:X23)+AVERAGE(X23:X24)+AVERAGE(X24:X25)+AVERAGE(X25:X26)+AVERAGE(X26:X27)+AVERAGE(X27:X28)+AVERAGE(X28:X29)+AVERAGE(X29:X30)+AVERAGE(X30:X31)+AVERAGE(X31:X32)+AVERAGE(X32:X33)+AVERAGE(X33:X34)+AVERAGE(X34:X35)+AVERAGE(X35:X36)+AVERAGE(X36:X37)+AVERAGE(X37:X38)+AVERAGE(X38:X39)+AVERAGE(X39:X40)+AVERAGE(X40:X41)+AVERAGE(X41:X42)+AVERAGE(X42:X43))*5/205</f>
        <v>3.6743652439024395</v>
      </c>
      <c r="BP9" s="33">
        <f>(AVERAGE(Y3:Y4)+AVERAGE(Y4:Y5)+AVERAGE(Y5:Y6)+AVERAGE(Y6:Y7)+AVERAGE(Y7:Y8)+AVERAGE(Y8:Y9)+AVERAGE(Y9:Y10)+AVERAGE(Y10:Y11)+AVERAGE(Y11:Y12)+AVERAGE(Y12:Y13)+AVERAGE(Y13:Y14)+AVERAGE(Y14:Y15)+AVERAGE(Y15:Y16)+AVERAGE(Y16:Y17)+AVERAGE(Y17:Y18)+AVERAGE(Y18:Y19)+AVERAGE(Y19:Y20)+AVERAGE(Y20:Y21)+AVERAGE(Y21:Y22)+AVERAGE(Y22:Y23)+AVERAGE(Y23:Y24)+AVERAGE(Y24:Y25)+AVERAGE(Y25:Y26)+AVERAGE(Y26:Y27)+AVERAGE(Y27:Y28)+AVERAGE(Y28:Y29)+AVERAGE(Y29:Y30)+AVERAGE(Y30:Y31)+AVERAGE(Y31:Y32)+AVERAGE(Y32:Y33)+AVERAGE(Y33:Y34)+AVERAGE(Y34:Y35)+AVERAGE(Y35:Y36)+AVERAGE(Y36:Y37)+AVERAGE(Y37:Y38)+AVERAGE(Y38:Y39)+AVERAGE(Y39:Y40)+AVERAGE(Y40:Y41)+AVERAGE(Y41:Y42)+AVERAGE(Y42:Y43)+AVERAGE(Y43:Y44)+AVERAGE(Y44:Y45)+AVERAGE(Y45:Y46)+AVERAGE(Y46:Y47)+AVERAGE(Y47:Y48)+AVERAGE(Y48:Y49)+AVERAGE(Y49:Y50)+AVERAGE(Y50:Y51)+AVERAGE(Y51:Y52)+AVERAGE(Y52:Y53))*5/255</f>
        <v>4.1382372549019601</v>
      </c>
      <c r="BQ9" s="33">
        <f>(AVERAGE(Z3:Z4)+AVERAGE(Z4:Z5)+AVERAGE(Z5:Z6)+AVERAGE(Z6:Z7)+AVERAGE(Z7:Z8)+AVERAGE(Z8:Z9)+AVERAGE(Z9:Z10)+AVERAGE(Z10:Z11)+AVERAGE(Z11:Z12)+AVERAGE(Z12:Z13)+AVERAGE(Z13:Z14)+AVERAGE(Z14:Z15)+AVERAGE(Z15:Z16)+AVERAGE(Z16:Z17)+AVERAGE(Z17:Z18)+AVERAGE(Z18:Z19)+AVERAGE(Z19:Z20)+AVERAGE(Z20:Z21)+AVERAGE(Z21:Z22)+AVERAGE(Z22:Z23)+AVERAGE(Z23:Z24)+AVERAGE(Z24:Z25)+AVERAGE(Z25:Z26)+AVERAGE(Z26:Z27)+AVERAGE(Z27:Z28)+AVERAGE(Z28:Z29)+AVERAGE(Z29:Z30)+AVERAGE(Z30:Z31)+AVERAGE(Z31:Z32)+AVERAGE(Z32:Z33)+AVERAGE(Z33:Z34)+AVERAGE(Z34:Z35)+AVERAGE(Z35:Z36)+AVERAGE(Z36:Z37)+AVERAGE(Z37:Z38)+AVERAGE(Z38:Z39)+AVERAGE(Z39:Z40)+AVERAGE(Z40:Z41)+AVERAGE(Z41:Z42)+AVERAGE(Z42:Z43)+AVERAGE(Z43:Z44)+AVERAGE(Z44:Z45)+AVERAGE(Z45:Z46)+AVERAGE(Z46:Z47)+AVERAGE(Z47:Z48)+AVERAGE(Z48:Z49)+AVERAGE(Z49:Z50)+AVERAGE(Z50:Z51))*5/245</f>
        <v>4.2114816326530615</v>
      </c>
      <c r="BR9" s="34">
        <f>(AVERAGE(AA3:AA4)+AVERAGE(AA4:AA5)+AVERAGE(AA5:AA6)+AVERAGE(AA6:AA7)+AVERAGE(AA7:AA8)+AVERAGE(AA8:AA9)+AVERAGE(AA9:AA10)+AVERAGE(AA10:AA11)+AVERAGE(AA11:AA12)+AVERAGE(AA12:AA13)+AVERAGE(AA13:AA14)+AVERAGE(AA14:AA15)+AVERAGE(AA15:AA16)+AVERAGE(AA16:AA17)+AVERAGE(AA17:AA18)+AVERAGE(AA18:AA19)+AVERAGE(AA19:AA20)+AVERAGE(AA20:AA21)+AVERAGE(AA21:AA22)+AVERAGE(AA22:AA23)+AVERAGE(AA23:AA24)+AVERAGE(AA24:AA25)+AVERAGE(AA25:AA26)+AVERAGE(AA26:AA27)+AVERAGE(AA27:AA28)+AVERAGE(AA28:AA29)+AVERAGE(AA29:AA30)+AVERAGE(AA30:AA31)+AVERAGE(AA31:AA32)+AVERAGE(AA32:AA33)+AVERAGE(AA33:AA34)+AVERAGE(AA34:AA35)+AVERAGE(AA35:AA36)+AVERAGE(AA36:AA37)+AVERAGE(AA37:AA38)+AVERAGE(AA38:AA39)+AVERAGE(AA39:AA40)+AVERAGE(AA40:AA41)+AVERAGE(AA41:AA42)+AVERAGE(AA42:AA43)+AVERAGE(AA43:AA44)+AVERAGE(AA44:AA45)+AVERAGE(AA45:AA46)+AVERAGE(AA46:AA47)+AVERAGE(AA47:AA48)+AVERAGE(AA48:AA49)+AVERAGE(AA49:AA50)+AVERAGE(AA50:AA51)+AVERAGE(AA51:AA52)+AVERAGE(AA52:AA53)+AVERAGE(AA53:AA54)+AVERAGE(AA54:AA55))*5/265</f>
        <v>4.5126814918388725</v>
      </c>
      <c r="BS9" s="35">
        <f>AVERAGE(AA3:AA55)</f>
        <v>4.598211785339922</v>
      </c>
      <c r="BT9" s="39" t="s">
        <v>57</v>
      </c>
      <c r="BU9" s="33">
        <f t="shared" si="32"/>
        <v>1.5399939931972781</v>
      </c>
      <c r="BV9" s="33">
        <f>BI9-AT9</f>
        <v>0.54115612962962878</v>
      </c>
      <c r="BW9" s="33">
        <f t="shared" si="32"/>
        <v>0.9742765222222225</v>
      </c>
      <c r="BX9" s="33">
        <f t="shared" si="32"/>
        <v>0.97531524999999863</v>
      </c>
      <c r="BY9" s="33">
        <f t="shared" si="32"/>
        <v>0.83255416037735674</v>
      </c>
      <c r="BZ9" s="33">
        <f t="shared" si="32"/>
        <v>0.79734162000000008</v>
      </c>
      <c r="CA9" s="33">
        <f t="shared" si="32"/>
        <v>0.5341481418181826</v>
      </c>
      <c r="CB9" s="33">
        <f t="shared" si="32"/>
        <v>0.23198349999999968</v>
      </c>
      <c r="CC9" s="33">
        <f t="shared" si="32"/>
        <v>0.19956398039215628</v>
      </c>
      <c r="CD9" s="33">
        <f>BQ9-BB9</f>
        <v>0.6407220612244906</v>
      </c>
      <c r="CE9" s="35">
        <f>BR9-BC9</f>
        <v>0.55828710263551917</v>
      </c>
      <c r="CF9" s="32" t="s">
        <v>57</v>
      </c>
    </row>
    <row r="10" spans="1:84" x14ac:dyDescent="0.25">
      <c r="A10" s="64">
        <v>40</v>
      </c>
      <c r="B10" s="54">
        <v>6.6404430000000003</v>
      </c>
      <c r="C10" s="54">
        <v>6.9819050000000002</v>
      </c>
      <c r="D10" s="54">
        <v>6.6323999999999996</v>
      </c>
      <c r="E10" s="54">
        <v>6.4384730000000001</v>
      </c>
      <c r="F10" s="54">
        <v>6.7152909999999997</v>
      </c>
      <c r="G10" s="54">
        <v>6.1777069999999998</v>
      </c>
      <c r="H10" s="54">
        <v>5.7358799999999999</v>
      </c>
      <c r="I10" s="54">
        <v>5.2866030000000004</v>
      </c>
      <c r="J10" s="54">
        <v>5.7278520000000004</v>
      </c>
      <c r="K10" s="54">
        <v>5.3828630000000004</v>
      </c>
      <c r="L10" s="7">
        <f t="shared" si="10"/>
        <v>6.1719416999999996</v>
      </c>
      <c r="M10" s="7">
        <f t="shared" si="0"/>
        <v>0.60071177894099548</v>
      </c>
      <c r="N10" s="7">
        <f t="shared" si="1"/>
        <v>6.9819050000000002</v>
      </c>
      <c r="O10" s="7">
        <f t="shared" si="2"/>
        <v>5.2866030000000004</v>
      </c>
      <c r="P10" s="7">
        <f t="shared" si="3"/>
        <v>0.36085464135845541</v>
      </c>
      <c r="Q10" s="44">
        <v>8.3368000000000002</v>
      </c>
      <c r="R10" s="44">
        <v>7.9921999999999995</v>
      </c>
      <c r="S10" s="44">
        <v>6.8361999999999998</v>
      </c>
      <c r="T10" s="44">
        <v>7.9037999999999995</v>
      </c>
      <c r="U10" s="44">
        <v>7.8201999999999998</v>
      </c>
      <c r="V10" s="44">
        <v>6.9909999999999997</v>
      </c>
      <c r="W10" s="44">
        <v>6.5049999999999999</v>
      </c>
      <c r="X10" s="44">
        <v>5.5359999999999996</v>
      </c>
      <c r="Y10" s="44">
        <v>5.8302000000000005</v>
      </c>
      <c r="Z10" s="44">
        <v>5.1561999999999992</v>
      </c>
      <c r="AA10" s="8">
        <f t="shared" si="11"/>
        <v>6.730088888888889</v>
      </c>
      <c r="AB10" s="8">
        <f t="shared" si="4"/>
        <v>1.1217549100504172</v>
      </c>
      <c r="AC10" s="8">
        <f t="shared" si="5"/>
        <v>8.3368000000000002</v>
      </c>
      <c r="AD10" s="8">
        <f t="shared" si="6"/>
        <v>5.1561999999999992</v>
      </c>
      <c r="AE10" s="8">
        <f t="shared" si="7"/>
        <v>1.2583340782222194</v>
      </c>
      <c r="AF10" s="56">
        <v>40</v>
      </c>
      <c r="AG10" s="44">
        <f t="shared" si="12"/>
        <v>1.6963569999999999</v>
      </c>
      <c r="AH10" s="44">
        <f t="shared" si="13"/>
        <v>1.0102949999999993</v>
      </c>
      <c r="AI10" s="44">
        <f t="shared" si="14"/>
        <v>0.2038000000000002</v>
      </c>
      <c r="AJ10" s="44">
        <f t="shared" si="15"/>
        <v>1.4653269999999994</v>
      </c>
      <c r="AK10" s="44">
        <f t="shared" si="16"/>
        <v>1.1049090000000001</v>
      </c>
      <c r="AL10" s="44">
        <f t="shared" si="17"/>
        <v>0.81329299999999982</v>
      </c>
      <c r="AM10" s="44">
        <f t="shared" si="18"/>
        <v>0.76912000000000003</v>
      </c>
      <c r="AN10" s="44">
        <f t="shared" si="19"/>
        <v>0.2493969999999992</v>
      </c>
      <c r="AO10" s="44">
        <f t="shared" si="20"/>
        <v>0.10234800000000011</v>
      </c>
      <c r="AP10" s="44">
        <f t="shared" si="21"/>
        <v>-0.22666300000000117</v>
      </c>
      <c r="AQ10" s="55">
        <f t="shared" si="9"/>
        <v>0.55814718888888937</v>
      </c>
      <c r="AR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1"/>
      <c r="BE10" s="42"/>
      <c r="BF10" s="42"/>
      <c r="BG10" s="42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3"/>
      <c r="BT10" s="43"/>
    </row>
    <row r="11" spans="1:84" x14ac:dyDescent="0.25">
      <c r="A11" s="64">
        <v>45</v>
      </c>
      <c r="B11" s="54">
        <v>6.8170970000000004</v>
      </c>
      <c r="C11" s="54">
        <v>6.7224570000000003</v>
      </c>
      <c r="D11" s="54">
        <v>6.2290229999999998</v>
      </c>
      <c r="E11" s="54">
        <v>6.0149330000000001</v>
      </c>
      <c r="F11" s="54">
        <v>6.3397100000000002</v>
      </c>
      <c r="G11" s="54">
        <v>5.815671</v>
      </c>
      <c r="H11" s="54">
        <v>5.4011810000000002</v>
      </c>
      <c r="I11" s="54">
        <v>4.9645599999999996</v>
      </c>
      <c r="J11" s="54">
        <v>5.5582739999999999</v>
      </c>
      <c r="K11" s="54">
        <v>5.1376340000000003</v>
      </c>
      <c r="L11" s="7">
        <f t="shared" si="10"/>
        <v>5.9000539999999999</v>
      </c>
      <c r="M11" s="7">
        <f t="shared" si="0"/>
        <v>0.63781496392414261</v>
      </c>
      <c r="N11" s="7">
        <f t="shared" si="1"/>
        <v>6.8170970000000004</v>
      </c>
      <c r="O11" s="7">
        <f t="shared" si="2"/>
        <v>4.9645599999999996</v>
      </c>
      <c r="P11" s="7">
        <f t="shared" si="3"/>
        <v>0.40680792820555528</v>
      </c>
      <c r="Q11" s="44">
        <v>8.3260000000000005</v>
      </c>
      <c r="R11" s="44">
        <v>7.9933999999999994</v>
      </c>
      <c r="S11" s="44">
        <v>6.2250000000000005</v>
      </c>
      <c r="T11" s="44">
        <v>7.8883999999999999</v>
      </c>
      <c r="U11" s="44">
        <v>7.831999999999999</v>
      </c>
      <c r="V11" s="44">
        <v>6.9848000000000017</v>
      </c>
      <c r="W11" s="44">
        <v>6.0335999999999999</v>
      </c>
      <c r="X11" s="44">
        <v>5.5286</v>
      </c>
      <c r="Y11" s="44">
        <v>5.8243999999999989</v>
      </c>
      <c r="Z11" s="44">
        <v>5.1622000000000003</v>
      </c>
      <c r="AA11" s="8">
        <f t="shared" si="11"/>
        <v>6.6080444444444435</v>
      </c>
      <c r="AB11" s="8">
        <f t="shared" si="4"/>
        <v>1.1643424956219335</v>
      </c>
      <c r="AC11" s="8">
        <f t="shared" si="5"/>
        <v>8.3260000000000005</v>
      </c>
      <c r="AD11" s="8">
        <f t="shared" si="6"/>
        <v>5.1622000000000003</v>
      </c>
      <c r="AE11" s="8">
        <f t="shared" si="7"/>
        <v>1.3556934471111124</v>
      </c>
      <c r="AF11" s="56">
        <v>45</v>
      </c>
      <c r="AG11" s="44">
        <f t="shared" si="12"/>
        <v>1.5089030000000001</v>
      </c>
      <c r="AH11" s="44">
        <f t="shared" si="13"/>
        <v>1.270942999999999</v>
      </c>
      <c r="AI11" s="44">
        <f t="shared" si="14"/>
        <v>-4.0229999999992216E-3</v>
      </c>
      <c r="AJ11" s="44">
        <f t="shared" si="15"/>
        <v>1.8734669999999998</v>
      </c>
      <c r="AK11" s="44">
        <f t="shared" si="16"/>
        <v>1.4922899999999988</v>
      </c>
      <c r="AL11" s="44">
        <f t="shared" si="17"/>
        <v>1.1691290000000016</v>
      </c>
      <c r="AM11" s="44">
        <f t="shared" si="18"/>
        <v>0.63241899999999962</v>
      </c>
      <c r="AN11" s="44">
        <f t="shared" si="19"/>
        <v>0.56404000000000032</v>
      </c>
      <c r="AO11" s="44">
        <f t="shared" si="20"/>
        <v>0.26612599999999897</v>
      </c>
      <c r="AP11" s="44">
        <f t="shared" si="21"/>
        <v>2.4566000000000088E-2</v>
      </c>
      <c r="AQ11" s="55">
        <f t="shared" si="9"/>
        <v>0.70799044444444359</v>
      </c>
      <c r="BI11"/>
    </row>
    <row r="12" spans="1:84" x14ac:dyDescent="0.25">
      <c r="A12" s="64">
        <v>50</v>
      </c>
      <c r="B12" s="54">
        <v>7.0010729999999999</v>
      </c>
      <c r="C12" s="54">
        <v>6.4515950000000002</v>
      </c>
      <c r="D12" s="54">
        <v>5.8054629999999996</v>
      </c>
      <c r="E12" s="54">
        <v>5.6096360000000001</v>
      </c>
      <c r="F12" s="54">
        <v>5.990704</v>
      </c>
      <c r="G12" s="54">
        <v>5.396992</v>
      </c>
      <c r="H12" s="54">
        <v>5.0447519999999999</v>
      </c>
      <c r="I12" s="54">
        <v>4.63619</v>
      </c>
      <c r="J12" s="54">
        <v>5.3474279999999998</v>
      </c>
      <c r="K12" s="54">
        <v>4.9081799999999998</v>
      </c>
      <c r="L12" s="7">
        <f t="shared" si="10"/>
        <v>5.6192013000000003</v>
      </c>
      <c r="M12" s="7">
        <f t="shared" si="0"/>
        <v>0.72267558741957494</v>
      </c>
      <c r="N12" s="7">
        <f t="shared" si="1"/>
        <v>7.0010729999999999</v>
      </c>
      <c r="O12" s="7">
        <f t="shared" si="2"/>
        <v>4.63619</v>
      </c>
      <c r="P12" s="7">
        <f t="shared" si="3"/>
        <v>0.52226000465222766</v>
      </c>
      <c r="Q12" s="44">
        <v>8.3239999999999998</v>
      </c>
      <c r="R12" s="44">
        <v>7.9931999999999999</v>
      </c>
      <c r="S12" s="44">
        <v>6.0295999999999994</v>
      </c>
      <c r="T12" s="44">
        <v>7.5274000000000001</v>
      </c>
      <c r="U12" s="44">
        <v>7.2652000000000001</v>
      </c>
      <c r="V12" s="44">
        <v>6.9459999999999997</v>
      </c>
      <c r="W12" s="44">
        <v>5.6837999999999997</v>
      </c>
      <c r="X12" s="44">
        <v>5.5253999999999994</v>
      </c>
      <c r="Y12" s="44">
        <v>5.8313999999999995</v>
      </c>
      <c r="Z12" s="44">
        <v>5.1585999999999999</v>
      </c>
      <c r="AA12" s="8">
        <f t="shared" si="11"/>
        <v>6.4400666666666666</v>
      </c>
      <c r="AB12" s="8">
        <f t="shared" si="4"/>
        <v>1.1212732843612412</v>
      </c>
      <c r="AC12" s="8">
        <f t="shared" si="5"/>
        <v>8.3239999999999998</v>
      </c>
      <c r="AD12" s="8">
        <f t="shared" si="6"/>
        <v>5.1585999999999999</v>
      </c>
      <c r="AE12" s="8">
        <f t="shared" si="7"/>
        <v>1.257253778222245</v>
      </c>
      <c r="AF12" s="56">
        <v>50</v>
      </c>
      <c r="AG12" s="44">
        <f t="shared" si="12"/>
        <v>1.322927</v>
      </c>
      <c r="AH12" s="44">
        <f t="shared" si="13"/>
        <v>1.5416049999999997</v>
      </c>
      <c r="AI12" s="44">
        <f t="shared" si="14"/>
        <v>0.22413699999999981</v>
      </c>
      <c r="AJ12" s="44">
        <f t="shared" si="15"/>
        <v>1.917764</v>
      </c>
      <c r="AK12" s="44">
        <f t="shared" si="16"/>
        <v>1.2744960000000001</v>
      </c>
      <c r="AL12" s="44">
        <f t="shared" si="17"/>
        <v>1.5490079999999997</v>
      </c>
      <c r="AM12" s="44">
        <f t="shared" si="18"/>
        <v>0.63904799999999984</v>
      </c>
      <c r="AN12" s="44">
        <f t="shared" si="19"/>
        <v>0.88920999999999939</v>
      </c>
      <c r="AO12" s="44">
        <f t="shared" si="20"/>
        <v>0.48397199999999962</v>
      </c>
      <c r="AP12" s="44">
        <f t="shared" si="21"/>
        <v>0.25042000000000009</v>
      </c>
      <c r="AQ12" s="55">
        <f t="shared" si="9"/>
        <v>0.82086536666666632</v>
      </c>
      <c r="BI12"/>
    </row>
    <row r="13" spans="1:84" x14ac:dyDescent="0.25">
      <c r="A13" s="64">
        <v>55</v>
      </c>
      <c r="B13" s="54">
        <v>6.8275009999999998</v>
      </c>
      <c r="C13" s="54">
        <v>6.265028</v>
      </c>
      <c r="D13" s="54">
        <v>5.5933380000000001</v>
      </c>
      <c r="E13" s="54">
        <v>5.3749010000000004</v>
      </c>
      <c r="F13" s="54">
        <v>5.7511859999999997</v>
      </c>
      <c r="G13" s="54">
        <v>5.1797490000000002</v>
      </c>
      <c r="H13" s="54">
        <v>4.8561800000000002</v>
      </c>
      <c r="I13" s="54">
        <v>4.4245089999999996</v>
      </c>
      <c r="J13" s="54">
        <v>5.1807749999999997</v>
      </c>
      <c r="K13" s="54">
        <v>4.7488710000000003</v>
      </c>
      <c r="L13" s="7">
        <f t="shared" si="10"/>
        <v>5.4202038000000003</v>
      </c>
      <c r="M13" s="7">
        <f t="shared" si="0"/>
        <v>0.72350640946477862</v>
      </c>
      <c r="N13" s="7">
        <f t="shared" si="1"/>
        <v>6.8275009999999998</v>
      </c>
      <c r="O13" s="7">
        <f t="shared" si="2"/>
        <v>4.4245089999999996</v>
      </c>
      <c r="P13" s="7">
        <f t="shared" si="3"/>
        <v>0.52346152453661587</v>
      </c>
      <c r="Q13" s="44">
        <v>8.311399999999999</v>
      </c>
      <c r="R13" s="44">
        <v>7.9921999999999995</v>
      </c>
      <c r="S13" s="44">
        <v>5.9051999999999989</v>
      </c>
      <c r="T13" s="44">
        <v>6.7665999999999995</v>
      </c>
      <c r="U13" s="44">
        <v>6.3994</v>
      </c>
      <c r="V13" s="44">
        <v>6.8255999999999997</v>
      </c>
      <c r="W13" s="44">
        <v>5.3697999999999997</v>
      </c>
      <c r="X13" s="44">
        <v>5.5220000000000002</v>
      </c>
      <c r="Y13" s="44">
        <v>5.8241999999999994</v>
      </c>
      <c r="Z13" s="44">
        <v>5.1459999999999999</v>
      </c>
      <c r="AA13" s="8">
        <f t="shared" si="11"/>
        <v>6.1945555555555547</v>
      </c>
      <c r="AB13" s="8">
        <f t="shared" si="4"/>
        <v>1.0793402009252477</v>
      </c>
      <c r="AC13" s="8">
        <f t="shared" si="5"/>
        <v>8.311399999999999</v>
      </c>
      <c r="AD13" s="8">
        <f t="shared" si="6"/>
        <v>5.1459999999999999</v>
      </c>
      <c r="AE13" s="8">
        <f t="shared" si="7"/>
        <v>1.1649752693333539</v>
      </c>
      <c r="AF13" s="56">
        <v>55</v>
      </c>
      <c r="AG13" s="44">
        <f t="shared" si="12"/>
        <v>1.4838989999999992</v>
      </c>
      <c r="AH13" s="44">
        <f t="shared" si="13"/>
        <v>1.7271719999999995</v>
      </c>
      <c r="AI13" s="44">
        <f t="shared" si="14"/>
        <v>0.31186199999999875</v>
      </c>
      <c r="AJ13" s="44">
        <f t="shared" si="15"/>
        <v>1.3916989999999991</v>
      </c>
      <c r="AK13" s="44">
        <f t="shared" si="16"/>
        <v>0.64821400000000029</v>
      </c>
      <c r="AL13" s="44">
        <f t="shared" si="17"/>
        <v>1.6458509999999995</v>
      </c>
      <c r="AM13" s="44">
        <f t="shared" si="18"/>
        <v>0.51361999999999952</v>
      </c>
      <c r="AN13" s="44">
        <f t="shared" si="19"/>
        <v>1.0974910000000007</v>
      </c>
      <c r="AO13" s="44">
        <f t="shared" si="20"/>
        <v>0.64342499999999969</v>
      </c>
      <c r="AP13" s="44">
        <f t="shared" si="21"/>
        <v>0.39712899999999962</v>
      </c>
      <c r="AQ13" s="55">
        <f t="shared" si="9"/>
        <v>0.77435175555555436</v>
      </c>
      <c r="BI13"/>
    </row>
    <row r="14" spans="1:84" x14ac:dyDescent="0.25">
      <c r="A14" s="64">
        <v>60</v>
      </c>
      <c r="B14" s="54">
        <v>6.6586619999999996</v>
      </c>
      <c r="C14" s="54">
        <v>6.0736739999999996</v>
      </c>
      <c r="D14" s="54">
        <v>5.3732240000000004</v>
      </c>
      <c r="E14" s="54">
        <v>5.1881709999999996</v>
      </c>
      <c r="F14" s="54">
        <v>5.5679169999999996</v>
      </c>
      <c r="G14" s="54">
        <v>4.9905080000000002</v>
      </c>
      <c r="H14" s="54">
        <v>4.7004380000000001</v>
      </c>
      <c r="I14" s="54">
        <v>4.2334930000000002</v>
      </c>
      <c r="J14" s="54">
        <v>4.9989410000000003</v>
      </c>
      <c r="K14" s="54">
        <v>4.6053600000000001</v>
      </c>
      <c r="L14" s="7">
        <f t="shared" si="10"/>
        <v>5.2390388000000003</v>
      </c>
      <c r="M14" s="7">
        <f t="shared" si="0"/>
        <v>0.71978982501912625</v>
      </c>
      <c r="N14" s="7">
        <f t="shared" si="1"/>
        <v>6.6586619999999996</v>
      </c>
      <c r="O14" s="7">
        <f t="shared" si="2"/>
        <v>4.2334930000000002</v>
      </c>
      <c r="P14" s="7">
        <f t="shared" si="3"/>
        <v>0.51809739220106443</v>
      </c>
      <c r="Q14" s="44">
        <v>8.3000000000000007</v>
      </c>
      <c r="R14" s="44">
        <v>7.4561999999999999</v>
      </c>
      <c r="S14" s="44">
        <v>5.8209999999999997</v>
      </c>
      <c r="T14" s="44">
        <v>6.3978000000000002</v>
      </c>
      <c r="U14" s="44">
        <v>6.1083999999999996</v>
      </c>
      <c r="V14" s="44">
        <v>6.5322000000000005</v>
      </c>
      <c r="W14" s="44">
        <v>5.0773999999999999</v>
      </c>
      <c r="X14" s="44">
        <v>5.4979999999999993</v>
      </c>
      <c r="Y14" s="44">
        <v>5.8292000000000002</v>
      </c>
      <c r="Z14" s="44">
        <v>5.1266000000000007</v>
      </c>
      <c r="AA14" s="8">
        <f t="shared" si="11"/>
        <v>5.9829777777777782</v>
      </c>
      <c r="AB14" s="8">
        <f t="shared" si="4"/>
        <v>1.0181743801748528</v>
      </c>
      <c r="AC14" s="8">
        <f t="shared" si="5"/>
        <v>8.3000000000000007</v>
      </c>
      <c r="AD14" s="8">
        <f t="shared" si="6"/>
        <v>5.0773999999999999</v>
      </c>
      <c r="AE14" s="8">
        <f t="shared" si="7"/>
        <v>1.0366790684444456</v>
      </c>
      <c r="AF14" s="56">
        <v>60</v>
      </c>
      <c r="AG14" s="44">
        <f t="shared" si="12"/>
        <v>1.6413380000000011</v>
      </c>
      <c r="AH14" s="44">
        <f t="shared" si="13"/>
        <v>1.3825260000000004</v>
      </c>
      <c r="AI14" s="44">
        <f t="shared" si="14"/>
        <v>0.44777599999999929</v>
      </c>
      <c r="AJ14" s="44">
        <f t="shared" si="15"/>
        <v>1.2096290000000005</v>
      </c>
      <c r="AK14" s="44">
        <f t="shared" si="16"/>
        <v>0.54048300000000005</v>
      </c>
      <c r="AL14" s="44">
        <f t="shared" si="17"/>
        <v>1.5416920000000003</v>
      </c>
      <c r="AM14" s="44">
        <f t="shared" si="18"/>
        <v>0.3769619999999998</v>
      </c>
      <c r="AN14" s="44">
        <f t="shared" si="19"/>
        <v>1.2645069999999992</v>
      </c>
      <c r="AO14" s="44">
        <f t="shared" si="20"/>
        <v>0.83025899999999986</v>
      </c>
      <c r="AP14" s="44">
        <f t="shared" si="21"/>
        <v>0.52124000000000059</v>
      </c>
      <c r="AQ14" s="55">
        <f t="shared" si="9"/>
        <v>0.74393897777777784</v>
      </c>
      <c r="BI14"/>
    </row>
    <row r="15" spans="1:84" x14ac:dyDescent="0.25">
      <c r="A15" s="64">
        <v>65</v>
      </c>
      <c r="B15" s="54">
        <v>6.4842380000000004</v>
      </c>
      <c r="C15" s="54">
        <v>5.9006949999999998</v>
      </c>
      <c r="D15" s="54">
        <v>5.1725110000000001</v>
      </c>
      <c r="E15" s="54">
        <v>5.0032629999999996</v>
      </c>
      <c r="F15" s="54">
        <v>5.3730960000000003</v>
      </c>
      <c r="G15" s="54">
        <v>4.8200200000000004</v>
      </c>
      <c r="H15" s="54">
        <v>4.5369070000000002</v>
      </c>
      <c r="I15" s="54">
        <v>4.0818180000000002</v>
      </c>
      <c r="J15" s="54">
        <v>4.8292450000000002</v>
      </c>
      <c r="K15" s="54">
        <v>4.4456170000000004</v>
      </c>
      <c r="L15" s="7">
        <f t="shared" si="10"/>
        <v>5.0647409999999997</v>
      </c>
      <c r="M15" s="7">
        <f t="shared" si="0"/>
        <v>0.71240400236351797</v>
      </c>
      <c r="N15" s="7">
        <f t="shared" si="1"/>
        <v>6.4842380000000004</v>
      </c>
      <c r="O15" s="7">
        <f t="shared" si="2"/>
        <v>4.0818180000000002</v>
      </c>
      <c r="P15" s="7">
        <f t="shared" si="3"/>
        <v>0.50751946258355929</v>
      </c>
      <c r="Q15" s="44">
        <v>8.2981999999999996</v>
      </c>
      <c r="R15" s="44">
        <v>6.3786000000000005</v>
      </c>
      <c r="S15" s="44">
        <v>5.7452000000000005</v>
      </c>
      <c r="T15" s="44">
        <v>6.3220000000000001</v>
      </c>
      <c r="U15" s="44">
        <v>5.7523999999999997</v>
      </c>
      <c r="V15" s="44">
        <v>5.7641999999999998</v>
      </c>
      <c r="W15" s="44">
        <v>4.9202000000000004</v>
      </c>
      <c r="X15" s="44">
        <v>5.3024000000000004</v>
      </c>
      <c r="Y15" s="44">
        <v>5.8190000000000008</v>
      </c>
      <c r="Z15" s="44">
        <v>5.0998000000000001</v>
      </c>
      <c r="AA15" s="8">
        <f t="shared" si="11"/>
        <v>5.6782000000000004</v>
      </c>
      <c r="AB15" s="8">
        <f t="shared" si="4"/>
        <v>0.95280580276243665</v>
      </c>
      <c r="AC15" s="8">
        <f t="shared" si="5"/>
        <v>8.2981999999999996</v>
      </c>
      <c r="AD15" s="8">
        <f t="shared" si="6"/>
        <v>4.9202000000000004</v>
      </c>
      <c r="AE15" s="8">
        <f t="shared" si="7"/>
        <v>0.90783889777777127</v>
      </c>
      <c r="AF15" s="56">
        <v>65</v>
      </c>
      <c r="AG15" s="44">
        <f t="shared" si="12"/>
        <v>1.8139619999999992</v>
      </c>
      <c r="AH15" s="44">
        <f t="shared" si="13"/>
        <v>0.47790500000000069</v>
      </c>
      <c r="AI15" s="44">
        <f t="shared" si="14"/>
        <v>0.57268900000000045</v>
      </c>
      <c r="AJ15" s="44">
        <f t="shared" si="15"/>
        <v>1.3187370000000005</v>
      </c>
      <c r="AK15" s="44">
        <f t="shared" si="16"/>
        <v>0.37930399999999942</v>
      </c>
      <c r="AL15" s="44">
        <f t="shared" si="17"/>
        <v>0.94417999999999935</v>
      </c>
      <c r="AM15" s="44">
        <f t="shared" si="18"/>
        <v>0.38329300000000011</v>
      </c>
      <c r="AN15" s="44">
        <f t="shared" si="19"/>
        <v>1.2205820000000003</v>
      </c>
      <c r="AO15" s="44">
        <f t="shared" si="20"/>
        <v>0.98975500000000061</v>
      </c>
      <c r="AP15" s="44">
        <f t="shared" si="21"/>
        <v>0.65418299999999974</v>
      </c>
      <c r="AQ15" s="55">
        <f t="shared" si="9"/>
        <v>0.61345900000000064</v>
      </c>
      <c r="BC15"/>
      <c r="BI15"/>
    </row>
    <row r="16" spans="1:84" x14ac:dyDescent="0.25">
      <c r="A16" s="64">
        <v>70</v>
      </c>
      <c r="B16" s="54">
        <v>6.2986550000000001</v>
      </c>
      <c r="C16" s="54">
        <v>5.7485850000000003</v>
      </c>
      <c r="D16" s="54">
        <v>4.9696809999999996</v>
      </c>
      <c r="E16" s="54">
        <v>4.8259879999999997</v>
      </c>
      <c r="F16" s="54">
        <v>5.1834870000000004</v>
      </c>
      <c r="G16" s="54">
        <v>4.6525670000000003</v>
      </c>
      <c r="H16" s="54">
        <v>4.386215</v>
      </c>
      <c r="I16" s="54">
        <v>3.9441419999999998</v>
      </c>
      <c r="J16" s="54">
        <v>4.6585599999999996</v>
      </c>
      <c r="K16" s="54">
        <v>4.3150500000000003</v>
      </c>
      <c r="L16" s="7">
        <f t="shared" si="10"/>
        <v>4.8982930000000007</v>
      </c>
      <c r="M16" s="7">
        <f t="shared" si="0"/>
        <v>0.69970816756479659</v>
      </c>
      <c r="N16" s="7">
        <f t="shared" si="1"/>
        <v>6.2986550000000001</v>
      </c>
      <c r="O16" s="7">
        <f t="shared" si="2"/>
        <v>3.9441419999999998</v>
      </c>
      <c r="P16" s="7">
        <f t="shared" si="3"/>
        <v>0.48959151975688542</v>
      </c>
      <c r="Q16" s="44">
        <v>8.2501999999999995</v>
      </c>
      <c r="R16" s="44">
        <v>5.9382000000000001</v>
      </c>
      <c r="S16" s="44">
        <v>5.5409999999999995</v>
      </c>
      <c r="T16" s="44">
        <v>6.1544000000000008</v>
      </c>
      <c r="U16" s="44">
        <v>5.4065999999999992</v>
      </c>
      <c r="V16" s="44">
        <v>5.3690000000000007</v>
      </c>
      <c r="W16" s="44">
        <v>4.7812000000000001</v>
      </c>
      <c r="X16" s="44">
        <v>4.7637999999999998</v>
      </c>
      <c r="Y16" s="44">
        <v>5.6489999999999991</v>
      </c>
      <c r="Z16" s="44">
        <v>5.0166000000000004</v>
      </c>
      <c r="AA16" s="8">
        <f t="shared" si="11"/>
        <v>5.4021999999999997</v>
      </c>
      <c r="AB16" s="8">
        <f t="shared" si="4"/>
        <v>1.0097455477055233</v>
      </c>
      <c r="AC16" s="8">
        <f t="shared" si="5"/>
        <v>8.2501999999999995</v>
      </c>
      <c r="AD16" s="8">
        <f t="shared" si="6"/>
        <v>4.7637999999999998</v>
      </c>
      <c r="AE16" s="8">
        <f t="shared" si="7"/>
        <v>1.0195860711111271</v>
      </c>
      <c r="AF16" s="56">
        <v>70</v>
      </c>
      <c r="AG16" s="44">
        <f t="shared" si="12"/>
        <v>1.9515449999999994</v>
      </c>
      <c r="AH16" s="44">
        <f t="shared" si="13"/>
        <v>0.18961499999999987</v>
      </c>
      <c r="AI16" s="44">
        <f t="shared" si="14"/>
        <v>0.57131899999999991</v>
      </c>
      <c r="AJ16" s="44">
        <f t="shared" si="15"/>
        <v>1.328412000000001</v>
      </c>
      <c r="AK16" s="44">
        <f t="shared" si="16"/>
        <v>0.22311299999999878</v>
      </c>
      <c r="AL16" s="44">
        <f t="shared" si="17"/>
        <v>0.71643300000000032</v>
      </c>
      <c r="AM16" s="44">
        <f t="shared" si="18"/>
        <v>0.39498500000000014</v>
      </c>
      <c r="AN16" s="44">
        <f t="shared" si="19"/>
        <v>0.819658</v>
      </c>
      <c r="AO16" s="44">
        <f t="shared" si="20"/>
        <v>0.99043999999999954</v>
      </c>
      <c r="AP16" s="44">
        <f t="shared" si="21"/>
        <v>0.70155000000000012</v>
      </c>
      <c r="AQ16" s="55">
        <f t="shared" si="9"/>
        <v>0.50390699999999899</v>
      </c>
      <c r="BC16"/>
      <c r="BI16"/>
    </row>
    <row r="17" spans="1:73" x14ac:dyDescent="0.25">
      <c r="A17" s="64">
        <v>75</v>
      </c>
      <c r="B17" s="54">
        <v>6.1932530000000003</v>
      </c>
      <c r="C17" s="54">
        <v>5.5678929999999998</v>
      </c>
      <c r="D17" s="54">
        <v>4.7415649999999996</v>
      </c>
      <c r="E17" s="54">
        <v>4.6768939999999999</v>
      </c>
      <c r="F17" s="54">
        <v>4.9726610000000004</v>
      </c>
      <c r="G17" s="54">
        <v>4.4813210000000003</v>
      </c>
      <c r="H17" s="54">
        <v>4.2003700000000004</v>
      </c>
      <c r="I17" s="54">
        <v>3.769091</v>
      </c>
      <c r="J17" s="54">
        <v>4.4523219999999997</v>
      </c>
      <c r="K17" s="54">
        <v>4.1825229999999998</v>
      </c>
      <c r="L17" s="7">
        <f t="shared" si="10"/>
        <v>4.7237893</v>
      </c>
      <c r="M17" s="7">
        <f t="shared" si="0"/>
        <v>0.71080221317811088</v>
      </c>
      <c r="N17" s="7">
        <f t="shared" si="1"/>
        <v>6.1932530000000003</v>
      </c>
      <c r="O17" s="7">
        <f t="shared" si="2"/>
        <v>3.769091</v>
      </c>
      <c r="P17" s="7">
        <f t="shared" si="3"/>
        <v>0.50523978625890065</v>
      </c>
      <c r="Q17" s="44">
        <v>8.2056000000000004</v>
      </c>
      <c r="R17" s="44">
        <v>5.6314000000000002</v>
      </c>
      <c r="S17" s="44">
        <v>5.3773999999999997</v>
      </c>
      <c r="T17" s="44">
        <v>5.8928000000000003</v>
      </c>
      <c r="U17" s="44">
        <v>4.9286000000000003</v>
      </c>
      <c r="V17" s="44">
        <v>5.0221999999999998</v>
      </c>
      <c r="W17" s="44">
        <v>4.5716000000000001</v>
      </c>
      <c r="X17" s="44">
        <v>4.4441999999999995</v>
      </c>
      <c r="Y17" s="44">
        <v>5.2148000000000003</v>
      </c>
      <c r="Z17" s="44">
        <v>5.0028000000000006</v>
      </c>
      <c r="AA17" s="8">
        <f t="shared" si="11"/>
        <v>5.1206444444444443</v>
      </c>
      <c r="AB17" s="8">
        <f t="shared" si="4"/>
        <v>1.0706501868802236</v>
      </c>
      <c r="AC17" s="8">
        <f t="shared" si="5"/>
        <v>8.2056000000000004</v>
      </c>
      <c r="AD17" s="8">
        <f t="shared" si="6"/>
        <v>4.4441999999999995</v>
      </c>
      <c r="AE17" s="8">
        <f t="shared" si="7"/>
        <v>1.1462918226666576</v>
      </c>
      <c r="AF17" s="56">
        <v>75</v>
      </c>
      <c r="AG17" s="44">
        <f t="shared" si="12"/>
        <v>2.0123470000000001</v>
      </c>
      <c r="AH17" s="44">
        <f t="shared" si="13"/>
        <v>6.3507000000000424E-2</v>
      </c>
      <c r="AI17" s="44">
        <f t="shared" si="14"/>
        <v>0.63583500000000015</v>
      </c>
      <c r="AJ17" s="44">
        <f t="shared" si="15"/>
        <v>1.2159060000000004</v>
      </c>
      <c r="AK17" s="44">
        <f t="shared" si="16"/>
        <v>-4.4061000000000128E-2</v>
      </c>
      <c r="AL17" s="44">
        <f t="shared" si="17"/>
        <v>0.54087899999999944</v>
      </c>
      <c r="AM17" s="44">
        <f t="shared" si="18"/>
        <v>0.37122999999999973</v>
      </c>
      <c r="AN17" s="44">
        <f t="shared" si="19"/>
        <v>0.67510899999999952</v>
      </c>
      <c r="AO17" s="44">
        <f t="shared" si="20"/>
        <v>0.76247800000000066</v>
      </c>
      <c r="AP17" s="44">
        <f t="shared" si="21"/>
        <v>0.82027700000000081</v>
      </c>
      <c r="AQ17" s="55">
        <f t="shared" si="9"/>
        <v>0.39685514444444436</v>
      </c>
      <c r="BC17"/>
      <c r="BI17"/>
    </row>
    <row r="18" spans="1:73" x14ac:dyDescent="0.25">
      <c r="A18" s="64">
        <v>80</v>
      </c>
      <c r="B18" s="54">
        <v>5.9718049999999998</v>
      </c>
      <c r="C18" s="54">
        <v>5.4207039999999997</v>
      </c>
      <c r="D18" s="54">
        <v>4.6306409999999998</v>
      </c>
      <c r="E18" s="54">
        <v>4.5905339999999999</v>
      </c>
      <c r="F18" s="54">
        <v>4.9384259999999998</v>
      </c>
      <c r="G18" s="54">
        <v>4.4057560000000002</v>
      </c>
      <c r="H18" s="54">
        <v>4.1579649999999999</v>
      </c>
      <c r="I18" s="54">
        <v>3.705613</v>
      </c>
      <c r="J18" s="54">
        <v>4.4229079999999996</v>
      </c>
      <c r="K18" s="54">
        <v>4.1137129999999997</v>
      </c>
      <c r="L18" s="7">
        <f t="shared" si="10"/>
        <v>4.6358064999999993</v>
      </c>
      <c r="M18" s="7">
        <f t="shared" si="0"/>
        <v>0.66324404709767615</v>
      </c>
      <c r="N18" s="7">
        <f t="shared" si="1"/>
        <v>5.9718049999999998</v>
      </c>
      <c r="O18" s="7">
        <f t="shared" si="2"/>
        <v>3.705613</v>
      </c>
      <c r="P18" s="7">
        <f t="shared" si="3"/>
        <v>0.43989266601050442</v>
      </c>
      <c r="Q18" s="44">
        <v>8.1342000000000017</v>
      </c>
      <c r="R18" s="44">
        <v>5.5077999999999996</v>
      </c>
      <c r="S18" s="44">
        <v>5.3148</v>
      </c>
      <c r="T18" s="44">
        <v>5.2590000000000003</v>
      </c>
      <c r="U18" s="44">
        <v>4.6546000000000003</v>
      </c>
      <c r="V18" s="44">
        <v>4.8790000000000004</v>
      </c>
      <c r="W18" s="44">
        <v>4.4687999999999999</v>
      </c>
      <c r="X18" s="44">
        <v>4.1555999999999997</v>
      </c>
      <c r="Y18" s="44">
        <v>4.72</v>
      </c>
      <c r="Z18" s="44">
        <v>4.9868000000000006</v>
      </c>
      <c r="AA18" s="8">
        <f t="shared" si="11"/>
        <v>4.8829333333333338</v>
      </c>
      <c r="AB18" s="8">
        <f t="shared" si="4"/>
        <v>1.1066497028820359</v>
      </c>
      <c r="AC18" s="8">
        <f t="shared" si="5"/>
        <v>8.1342000000000017</v>
      </c>
      <c r="AD18" s="8">
        <f t="shared" si="6"/>
        <v>4.1555999999999997</v>
      </c>
      <c r="AE18" s="8">
        <f t="shared" si="7"/>
        <v>1.2246735648888982</v>
      </c>
      <c r="AF18" s="56">
        <v>80</v>
      </c>
      <c r="AG18" s="44">
        <f t="shared" si="12"/>
        <v>2.1623950000000018</v>
      </c>
      <c r="AH18" s="44">
        <f t="shared" si="13"/>
        <v>8.709599999999984E-2</v>
      </c>
      <c r="AI18" s="44">
        <f t="shared" si="14"/>
        <v>0.68415900000000018</v>
      </c>
      <c r="AJ18" s="44">
        <f t="shared" si="15"/>
        <v>0.66846600000000045</v>
      </c>
      <c r="AK18" s="44">
        <f t="shared" si="16"/>
        <v>-0.28382599999999947</v>
      </c>
      <c r="AL18" s="44">
        <f t="shared" si="17"/>
        <v>0.47324400000000022</v>
      </c>
      <c r="AM18" s="44">
        <f t="shared" si="18"/>
        <v>0.31083499999999997</v>
      </c>
      <c r="AN18" s="44">
        <f t="shared" si="19"/>
        <v>0.44998699999999969</v>
      </c>
      <c r="AO18" s="44">
        <f t="shared" si="20"/>
        <v>0.29709200000000013</v>
      </c>
      <c r="AP18" s="44">
        <f t="shared" si="21"/>
        <v>0.87308700000000083</v>
      </c>
      <c r="AQ18" s="55">
        <f t="shared" si="9"/>
        <v>0.24712683333333452</v>
      </c>
      <c r="BI18"/>
    </row>
    <row r="19" spans="1:73" x14ac:dyDescent="0.25">
      <c r="A19" s="64">
        <v>85</v>
      </c>
      <c r="B19" s="54">
        <v>5.7983149999999997</v>
      </c>
      <c r="C19" s="54">
        <v>5.2623660000000001</v>
      </c>
      <c r="D19" s="54">
        <v>4.4899319999999996</v>
      </c>
      <c r="E19" s="54">
        <v>4.4841230000000003</v>
      </c>
      <c r="F19" s="54">
        <v>4.8301939999999997</v>
      </c>
      <c r="G19" s="54">
        <v>4.3084199999999999</v>
      </c>
      <c r="H19" s="54">
        <v>4.0901769999999997</v>
      </c>
      <c r="I19" s="54">
        <v>3.6050610000000001</v>
      </c>
      <c r="J19" s="54">
        <v>4.3197749999999999</v>
      </c>
      <c r="K19" s="54">
        <v>4.0396640000000001</v>
      </c>
      <c r="L19" s="7">
        <f t="shared" si="10"/>
        <v>4.5228026999999997</v>
      </c>
      <c r="M19" s="7">
        <f t="shared" si="0"/>
        <v>0.63429484313668316</v>
      </c>
      <c r="N19" s="7">
        <f t="shared" si="1"/>
        <v>5.7983149999999997</v>
      </c>
      <c r="O19" s="7">
        <f t="shared" si="2"/>
        <v>3.6050610000000001</v>
      </c>
      <c r="P19" s="7">
        <f t="shared" si="3"/>
        <v>0.4023299480297895</v>
      </c>
      <c r="Q19" s="44">
        <v>8.0301999999999989</v>
      </c>
      <c r="R19" s="44">
        <v>5.3773999999999997</v>
      </c>
      <c r="S19" s="44">
        <v>5.2550000000000008</v>
      </c>
      <c r="T19" s="44">
        <v>4.9341999999999997</v>
      </c>
      <c r="U19" s="44">
        <v>4.6344000000000003</v>
      </c>
      <c r="V19" s="44">
        <v>4.8180000000000005</v>
      </c>
      <c r="W19" s="44">
        <v>4.4157999999999999</v>
      </c>
      <c r="X19" s="44">
        <v>3.9192</v>
      </c>
      <c r="Y19" s="44">
        <v>4.4981999999999998</v>
      </c>
      <c r="Z19" s="44">
        <v>4.9554</v>
      </c>
      <c r="AA19" s="8">
        <f t="shared" si="11"/>
        <v>4.7563999999999993</v>
      </c>
      <c r="AB19" s="8">
        <f t="shared" si="4"/>
        <v>1.1182180564531177</v>
      </c>
      <c r="AC19" s="8">
        <f t="shared" si="5"/>
        <v>8.0301999999999989</v>
      </c>
      <c r="AD19" s="8">
        <f t="shared" si="6"/>
        <v>3.9192</v>
      </c>
      <c r="AE19" s="8">
        <f t="shared" si="7"/>
        <v>1.2504116217777879</v>
      </c>
      <c r="AF19" s="56">
        <v>85</v>
      </c>
      <c r="AG19" s="44">
        <f t="shared" si="12"/>
        <v>2.2318849999999992</v>
      </c>
      <c r="AH19" s="44">
        <f t="shared" si="13"/>
        <v>0.11503399999999964</v>
      </c>
      <c r="AI19" s="44">
        <f t="shared" si="14"/>
        <v>0.76506800000000119</v>
      </c>
      <c r="AJ19" s="44">
        <f t="shared" si="15"/>
        <v>0.45007699999999939</v>
      </c>
      <c r="AK19" s="44">
        <f t="shared" si="16"/>
        <v>-0.19579399999999936</v>
      </c>
      <c r="AL19" s="44">
        <f t="shared" si="17"/>
        <v>0.50958000000000059</v>
      </c>
      <c r="AM19" s="44">
        <f t="shared" si="18"/>
        <v>0.32562300000000022</v>
      </c>
      <c r="AN19" s="44">
        <f t="shared" si="19"/>
        <v>0.31413899999999995</v>
      </c>
      <c r="AO19" s="44">
        <f t="shared" si="20"/>
        <v>0.17842499999999983</v>
      </c>
      <c r="AP19" s="44">
        <f t="shared" si="21"/>
        <v>0.91573599999999988</v>
      </c>
      <c r="AQ19" s="55">
        <f t="shared" si="9"/>
        <v>0.23359729999999956</v>
      </c>
      <c r="BI19"/>
    </row>
    <row r="20" spans="1:73" x14ac:dyDescent="0.25">
      <c r="A20" s="64">
        <v>90</v>
      </c>
      <c r="B20" s="54">
        <v>5.6277220000000003</v>
      </c>
      <c r="C20" s="54">
        <v>5.1067090000000004</v>
      </c>
      <c r="D20" s="54">
        <v>4.3422450000000001</v>
      </c>
      <c r="E20" s="54">
        <v>4.3734440000000001</v>
      </c>
      <c r="F20" s="54">
        <v>4.7267580000000002</v>
      </c>
      <c r="G20" s="54">
        <v>4.2199799999999996</v>
      </c>
      <c r="H20" s="54">
        <v>4.0172559999999997</v>
      </c>
      <c r="I20" s="54">
        <v>3.5008210000000002</v>
      </c>
      <c r="J20" s="54">
        <v>4.2417309999999997</v>
      </c>
      <c r="K20" s="54">
        <v>3.9682240000000002</v>
      </c>
      <c r="L20" s="7">
        <f t="shared" si="10"/>
        <v>4.4124889999999999</v>
      </c>
      <c r="M20" s="7">
        <f t="shared" si="0"/>
        <v>0.60689496208102933</v>
      </c>
      <c r="N20" s="7">
        <f t="shared" si="1"/>
        <v>5.6277220000000003</v>
      </c>
      <c r="O20" s="7">
        <f t="shared" si="2"/>
        <v>3.5008210000000002</v>
      </c>
      <c r="P20" s="7">
        <f t="shared" si="3"/>
        <v>0.36832149499933409</v>
      </c>
      <c r="Q20" s="44">
        <v>7.8885999999999994</v>
      </c>
      <c r="R20" s="44">
        <v>5.3233999999999995</v>
      </c>
      <c r="S20" s="44">
        <v>5.2097999999999995</v>
      </c>
      <c r="T20" s="44">
        <v>4.8203999999999994</v>
      </c>
      <c r="U20" s="44">
        <v>4.6537999999999995</v>
      </c>
      <c r="V20" s="44">
        <v>4.7606000000000002</v>
      </c>
      <c r="W20" s="44">
        <v>4.3209999999999997</v>
      </c>
      <c r="X20" s="44">
        <v>3.7863999999999995</v>
      </c>
      <c r="Y20" s="44">
        <v>4.4066000000000001</v>
      </c>
      <c r="Z20" s="44">
        <v>4.9084000000000003</v>
      </c>
      <c r="AA20" s="8">
        <f t="shared" si="11"/>
        <v>4.6878222222222217</v>
      </c>
      <c r="AB20" s="8">
        <f t="shared" si="4"/>
        <v>1.1053301417324259</v>
      </c>
      <c r="AC20" s="8">
        <f t="shared" si="5"/>
        <v>7.8885999999999994</v>
      </c>
      <c r="AD20" s="8">
        <f t="shared" si="6"/>
        <v>3.7863999999999995</v>
      </c>
      <c r="AE20" s="8">
        <f t="shared" si="7"/>
        <v>1.2217547222222247</v>
      </c>
      <c r="AF20" s="56">
        <v>90</v>
      </c>
      <c r="AG20" s="44">
        <f t="shared" si="12"/>
        <v>2.2608779999999991</v>
      </c>
      <c r="AH20" s="44">
        <f t="shared" si="13"/>
        <v>0.21669099999999908</v>
      </c>
      <c r="AI20" s="44">
        <f t="shared" si="14"/>
        <v>0.86755499999999941</v>
      </c>
      <c r="AJ20" s="44">
        <f t="shared" si="15"/>
        <v>0.44695599999999924</v>
      </c>
      <c r="AK20" s="44">
        <f t="shared" si="16"/>
        <v>-7.2958000000000744E-2</v>
      </c>
      <c r="AL20" s="44">
        <f t="shared" si="17"/>
        <v>0.54062000000000054</v>
      </c>
      <c r="AM20" s="44">
        <f t="shared" si="18"/>
        <v>0.30374400000000001</v>
      </c>
      <c r="AN20" s="44">
        <f t="shared" si="19"/>
        <v>0.28557899999999936</v>
      </c>
      <c r="AO20" s="44">
        <f t="shared" si="20"/>
        <v>0.16486900000000038</v>
      </c>
      <c r="AP20" s="44">
        <f t="shared" si="21"/>
        <v>0.94017600000000012</v>
      </c>
      <c r="AQ20" s="55">
        <f t="shared" si="9"/>
        <v>0.27533322222222179</v>
      </c>
      <c r="BI20"/>
    </row>
    <row r="21" spans="1:73" x14ac:dyDescent="0.25">
      <c r="A21" s="64">
        <v>95</v>
      </c>
      <c r="B21" s="54">
        <v>5.462021</v>
      </c>
      <c r="C21" s="54">
        <v>4.9603469999999996</v>
      </c>
      <c r="D21" s="54">
        <v>4.204612</v>
      </c>
      <c r="E21" s="54">
        <v>4.2701000000000002</v>
      </c>
      <c r="F21" s="54">
        <v>4.6208910000000003</v>
      </c>
      <c r="G21" s="54">
        <v>4.1311859999999996</v>
      </c>
      <c r="H21" s="54">
        <v>3.9482110000000001</v>
      </c>
      <c r="I21" s="54">
        <v>3.3976679999999999</v>
      </c>
      <c r="J21" s="54">
        <v>4.1683110000000001</v>
      </c>
      <c r="K21" s="54">
        <v>3.8978670000000002</v>
      </c>
      <c r="L21" s="7">
        <f t="shared" si="10"/>
        <v>4.3061214000000003</v>
      </c>
      <c r="M21" s="7">
        <f t="shared" si="0"/>
        <v>0.58161172726660448</v>
      </c>
      <c r="N21" s="7">
        <f t="shared" si="1"/>
        <v>5.462021</v>
      </c>
      <c r="O21" s="7">
        <f t="shared" si="2"/>
        <v>3.3976679999999999</v>
      </c>
      <c r="P21" s="7">
        <f t="shared" si="3"/>
        <v>0.33827220129404306</v>
      </c>
      <c r="Q21" s="44">
        <v>7.5379999999999994</v>
      </c>
      <c r="R21" s="44">
        <v>5.2549999999999999</v>
      </c>
      <c r="S21" s="44">
        <v>5.1841999999999997</v>
      </c>
      <c r="T21" s="44">
        <v>4.6344000000000003</v>
      </c>
      <c r="U21" s="44">
        <v>4.6885999999999992</v>
      </c>
      <c r="V21" s="44">
        <v>4.7366000000000001</v>
      </c>
      <c r="W21" s="44">
        <v>4.3140000000000001</v>
      </c>
      <c r="X21" s="44">
        <v>3.6644000000000005</v>
      </c>
      <c r="Y21" s="44">
        <v>4.3062000000000005</v>
      </c>
      <c r="Z21" s="44">
        <v>4.8544</v>
      </c>
      <c r="AA21" s="8">
        <f t="shared" si="11"/>
        <v>4.6264222222222218</v>
      </c>
      <c r="AB21" s="8">
        <f t="shared" si="4"/>
        <v>1.0289942293327008</v>
      </c>
      <c r="AC21" s="8">
        <f t="shared" si="5"/>
        <v>7.5379999999999994</v>
      </c>
      <c r="AD21" s="8">
        <f t="shared" si="6"/>
        <v>3.6644000000000005</v>
      </c>
      <c r="AE21" s="8">
        <f t="shared" si="7"/>
        <v>1.058829123999999</v>
      </c>
      <c r="AF21" s="56">
        <v>95</v>
      </c>
      <c r="AG21" s="44">
        <f t="shared" si="12"/>
        <v>2.0759789999999994</v>
      </c>
      <c r="AH21" s="44">
        <f t="shared" si="13"/>
        <v>0.29465300000000028</v>
      </c>
      <c r="AI21" s="44">
        <f t="shared" si="14"/>
        <v>0.97958799999999968</v>
      </c>
      <c r="AJ21" s="44">
        <f t="shared" si="15"/>
        <v>0.36430000000000007</v>
      </c>
      <c r="AK21" s="44">
        <f t="shared" si="16"/>
        <v>6.7708999999998909E-2</v>
      </c>
      <c r="AL21" s="44">
        <f t="shared" si="17"/>
        <v>0.60541400000000056</v>
      </c>
      <c r="AM21" s="44">
        <f t="shared" si="18"/>
        <v>0.36578899999999992</v>
      </c>
      <c r="AN21" s="44">
        <f t="shared" si="19"/>
        <v>0.26673200000000064</v>
      </c>
      <c r="AO21" s="44">
        <f t="shared" si="20"/>
        <v>0.13788900000000037</v>
      </c>
      <c r="AP21" s="44">
        <f t="shared" si="21"/>
        <v>0.95653299999999986</v>
      </c>
      <c r="AQ21" s="55">
        <f t="shared" si="9"/>
        <v>0.32030082222222145</v>
      </c>
      <c r="BI21"/>
    </row>
    <row r="22" spans="1:73" x14ac:dyDescent="0.25">
      <c r="A22" s="64">
        <v>100</v>
      </c>
      <c r="B22" s="54">
        <v>5.3277330000000003</v>
      </c>
      <c r="C22" s="54">
        <v>4.8096690000000004</v>
      </c>
      <c r="D22" s="54">
        <v>4.0615040000000002</v>
      </c>
      <c r="E22" s="54">
        <v>4.1661140000000003</v>
      </c>
      <c r="F22" s="54">
        <v>4.5129530000000004</v>
      </c>
      <c r="G22" s="54">
        <v>4.0392599999999996</v>
      </c>
      <c r="H22" s="54">
        <v>3.8823669999999999</v>
      </c>
      <c r="I22" s="54">
        <v>3.2815590000000001</v>
      </c>
      <c r="J22" s="54">
        <v>4.0957499999999998</v>
      </c>
      <c r="K22" s="54">
        <v>3.829129</v>
      </c>
      <c r="L22" s="7">
        <f t="shared" si="10"/>
        <v>4.2006038000000006</v>
      </c>
      <c r="M22" s="7">
        <f t="shared" si="0"/>
        <v>0.56572653859513922</v>
      </c>
      <c r="N22" s="7">
        <f t="shared" si="1"/>
        <v>5.3277330000000003</v>
      </c>
      <c r="O22" s="7">
        <f t="shared" si="2"/>
        <v>3.2815590000000001</v>
      </c>
      <c r="P22" s="7">
        <f t="shared" si="3"/>
        <v>0.32004651647083748</v>
      </c>
      <c r="Q22" s="44">
        <v>7.3340000000000005</v>
      </c>
      <c r="R22" s="44">
        <v>5.2530000000000001</v>
      </c>
      <c r="S22" s="44">
        <v>5.1545999999999994</v>
      </c>
      <c r="T22" s="44">
        <v>4.6268000000000011</v>
      </c>
      <c r="U22" s="44">
        <v>4.7308000000000003</v>
      </c>
      <c r="V22" s="44">
        <v>4.7206000000000001</v>
      </c>
      <c r="W22" s="44">
        <v>4.2938000000000001</v>
      </c>
      <c r="X22" s="44">
        <v>3.6471999999999993</v>
      </c>
      <c r="Y22" s="44">
        <v>4.2594000000000003</v>
      </c>
      <c r="Z22" s="44">
        <v>4.7477999999999998</v>
      </c>
      <c r="AA22" s="8">
        <f t="shared" si="11"/>
        <v>4.6037777777777773</v>
      </c>
      <c r="AB22" s="8">
        <f t="shared" si="4"/>
        <v>0.97834182165539563</v>
      </c>
      <c r="AC22" s="8">
        <f t="shared" si="5"/>
        <v>7.3340000000000005</v>
      </c>
      <c r="AD22" s="8">
        <f t="shared" si="6"/>
        <v>3.6471999999999993</v>
      </c>
      <c r="AE22" s="8">
        <f t="shared" si="7"/>
        <v>0.95715271999999785</v>
      </c>
      <c r="AF22" s="56">
        <v>100</v>
      </c>
      <c r="AG22" s="44">
        <f t="shared" si="12"/>
        <v>2.0062670000000002</v>
      </c>
      <c r="AH22" s="44">
        <f t="shared" si="13"/>
        <v>0.4433309999999997</v>
      </c>
      <c r="AI22" s="44">
        <f t="shared" si="14"/>
        <v>1.0930959999999992</v>
      </c>
      <c r="AJ22" s="44">
        <f t="shared" si="15"/>
        <v>0.46068600000000082</v>
      </c>
      <c r="AK22" s="44">
        <f t="shared" si="16"/>
        <v>0.2178469999999999</v>
      </c>
      <c r="AL22" s="44">
        <f t="shared" si="17"/>
        <v>0.6813400000000005</v>
      </c>
      <c r="AM22" s="44">
        <f t="shared" si="18"/>
        <v>0.41143300000000016</v>
      </c>
      <c r="AN22" s="44">
        <f t="shared" si="19"/>
        <v>0.36564099999999922</v>
      </c>
      <c r="AO22" s="44">
        <f t="shared" si="20"/>
        <v>0.16365000000000052</v>
      </c>
      <c r="AP22" s="44">
        <f t="shared" si="21"/>
        <v>0.91867099999999979</v>
      </c>
      <c r="AQ22" s="55">
        <f t="shared" si="9"/>
        <v>0.40317397777777675</v>
      </c>
      <c r="BI22"/>
      <c r="BN22"/>
      <c r="BO22"/>
      <c r="BP22"/>
      <c r="BQ22"/>
      <c r="BR22"/>
      <c r="BU22"/>
    </row>
    <row r="23" spans="1:73" x14ac:dyDescent="0.25">
      <c r="A23" s="64">
        <v>105</v>
      </c>
      <c r="B23" s="54">
        <v>5.1855169999999999</v>
      </c>
      <c r="C23" s="54">
        <v>4.6984240000000002</v>
      </c>
      <c r="D23" s="54">
        <v>3.9692229999999999</v>
      </c>
      <c r="E23" s="54">
        <v>4.0939069999999997</v>
      </c>
      <c r="F23" s="54">
        <v>4.4419329999999997</v>
      </c>
      <c r="G23" s="54">
        <v>3.9889320000000001</v>
      </c>
      <c r="H23" s="54">
        <v>3.814575</v>
      </c>
      <c r="I23" s="54">
        <v>3.2287940000000002</v>
      </c>
      <c r="J23" s="54">
        <v>4.0811339999999996</v>
      </c>
      <c r="K23" s="54">
        <v>3.77047</v>
      </c>
      <c r="L23" s="7">
        <f t="shared" si="10"/>
        <v>4.1272909000000002</v>
      </c>
      <c r="M23" s="7">
        <f t="shared" si="0"/>
        <v>0.54004298247093463</v>
      </c>
      <c r="N23" s="7">
        <f t="shared" si="1"/>
        <v>5.1855169999999999</v>
      </c>
      <c r="O23" s="7">
        <f t="shared" si="2"/>
        <v>3.2287940000000002</v>
      </c>
      <c r="P23" s="7">
        <f t="shared" si="3"/>
        <v>0.29164642291610221</v>
      </c>
      <c r="Q23" s="44">
        <v>7.0832000000000006</v>
      </c>
      <c r="R23" s="44">
        <v>5.1154000000000002</v>
      </c>
      <c r="S23" s="44">
        <v>5.1118000000000006</v>
      </c>
      <c r="T23" s="44">
        <v>4.6056000000000008</v>
      </c>
      <c r="U23" s="44">
        <v>4.7405999999999997</v>
      </c>
      <c r="V23" s="44">
        <v>4.6671999999999993</v>
      </c>
      <c r="W23" s="44">
        <v>4.2642000000000007</v>
      </c>
      <c r="X23" s="44">
        <v>3.5884</v>
      </c>
      <c r="Y23" s="44">
        <v>4.2172000000000001</v>
      </c>
      <c r="Z23" s="44">
        <v>4.6077999999999992</v>
      </c>
      <c r="AA23" s="8">
        <f t="shared" si="11"/>
        <v>4.5464666666666664</v>
      </c>
      <c r="AB23" s="8">
        <f t="shared" si="4"/>
        <v>0.91895513637318693</v>
      </c>
      <c r="AC23" s="8">
        <f t="shared" si="5"/>
        <v>7.0832000000000006</v>
      </c>
      <c r="AD23" s="8">
        <f t="shared" si="6"/>
        <v>3.5884</v>
      </c>
      <c r="AE23" s="8">
        <f t="shared" si="7"/>
        <v>0.84447854266666256</v>
      </c>
      <c r="AF23" s="56">
        <v>105</v>
      </c>
      <c r="AG23" s="44">
        <f t="shared" si="12"/>
        <v>1.8976830000000007</v>
      </c>
      <c r="AH23" s="44">
        <f t="shared" si="13"/>
        <v>0.41697600000000001</v>
      </c>
      <c r="AI23" s="44">
        <f t="shared" si="14"/>
        <v>1.1425770000000006</v>
      </c>
      <c r="AJ23" s="44">
        <f t="shared" si="15"/>
        <v>0.51169300000000106</v>
      </c>
      <c r="AK23" s="44">
        <f t="shared" si="16"/>
        <v>0.29866700000000002</v>
      </c>
      <c r="AL23" s="44">
        <f t="shared" si="17"/>
        <v>0.6782679999999992</v>
      </c>
      <c r="AM23" s="44">
        <f t="shared" si="18"/>
        <v>0.44962500000000061</v>
      </c>
      <c r="AN23" s="44">
        <f t="shared" si="19"/>
        <v>0.35960599999999987</v>
      </c>
      <c r="AO23" s="44">
        <f t="shared" si="20"/>
        <v>0.13606600000000046</v>
      </c>
      <c r="AP23" s="44">
        <f t="shared" si="21"/>
        <v>0.83732999999999924</v>
      </c>
      <c r="AQ23" s="55">
        <f t="shared" si="9"/>
        <v>0.41917576666666623</v>
      </c>
      <c r="BI23"/>
      <c r="BN23"/>
      <c r="BO23"/>
      <c r="BP23"/>
      <c r="BQ23"/>
      <c r="BR23"/>
      <c r="BU23"/>
    </row>
    <row r="24" spans="1:73" x14ac:dyDescent="0.25">
      <c r="A24" s="64">
        <v>110</v>
      </c>
      <c r="B24" s="54">
        <v>5.0589510000000004</v>
      </c>
      <c r="C24" s="54">
        <v>4.5966129999999996</v>
      </c>
      <c r="D24" s="54">
        <v>3.888379</v>
      </c>
      <c r="E24" s="54">
        <v>4.0210499999999998</v>
      </c>
      <c r="F24" s="54">
        <v>4.3777169999999996</v>
      </c>
      <c r="G24" s="54">
        <v>3.9398490000000002</v>
      </c>
      <c r="H24" s="54">
        <v>3.7678319999999998</v>
      </c>
      <c r="I24" s="54">
        <v>3.1614990000000001</v>
      </c>
      <c r="J24" s="54">
        <v>4.035177</v>
      </c>
      <c r="K24" s="54">
        <v>3.7119019999999998</v>
      </c>
      <c r="L24" s="7">
        <f t="shared" si="10"/>
        <v>4.0558968999999996</v>
      </c>
      <c r="M24" s="7">
        <f t="shared" si="0"/>
        <v>0.52137575158452298</v>
      </c>
      <c r="N24" s="7">
        <f t="shared" si="1"/>
        <v>5.0589510000000004</v>
      </c>
      <c r="O24" s="7">
        <f t="shared" si="2"/>
        <v>3.1614990000000001</v>
      </c>
      <c r="P24" s="7">
        <f t="shared" si="3"/>
        <v>0.27183267434032626</v>
      </c>
      <c r="Q24" s="44">
        <v>6.9445999999999994</v>
      </c>
      <c r="R24" s="44">
        <v>5.1181999999999999</v>
      </c>
      <c r="S24" s="44">
        <v>5.0043999999999995</v>
      </c>
      <c r="T24" s="44">
        <v>4.6807999999999996</v>
      </c>
      <c r="U24" s="44">
        <v>4.6988000000000003</v>
      </c>
      <c r="V24" s="44">
        <v>4.6208000000000009</v>
      </c>
      <c r="W24" s="44">
        <v>4.2004000000000001</v>
      </c>
      <c r="X24" s="44">
        <v>3.5734000000000004</v>
      </c>
      <c r="Y24" s="44">
        <v>4.1530000000000005</v>
      </c>
      <c r="Z24" s="44">
        <v>4.5014000000000003</v>
      </c>
      <c r="AA24" s="8">
        <f t="shared" si="11"/>
        <v>4.505688888888888</v>
      </c>
      <c r="AB24" s="8">
        <f t="shared" si="4"/>
        <v>0.89102434160539412</v>
      </c>
      <c r="AC24" s="8">
        <f t="shared" si="5"/>
        <v>6.9445999999999994</v>
      </c>
      <c r="AD24" s="8">
        <f t="shared" si="6"/>
        <v>3.5734000000000004</v>
      </c>
      <c r="AE24" s="8">
        <f t="shared" si="7"/>
        <v>0.79392437733332599</v>
      </c>
      <c r="AF24" s="56">
        <v>110</v>
      </c>
      <c r="AG24" s="44">
        <f t="shared" si="12"/>
        <v>1.885648999999999</v>
      </c>
      <c r="AH24" s="44">
        <f t="shared" si="13"/>
        <v>0.52158700000000024</v>
      </c>
      <c r="AI24" s="44">
        <f t="shared" si="14"/>
        <v>1.1160209999999995</v>
      </c>
      <c r="AJ24" s="44">
        <f t="shared" si="15"/>
        <v>0.65974999999999984</v>
      </c>
      <c r="AK24" s="44">
        <f t="shared" si="16"/>
        <v>0.32108300000000067</v>
      </c>
      <c r="AL24" s="44">
        <f t="shared" si="17"/>
        <v>0.68095100000000075</v>
      </c>
      <c r="AM24" s="44">
        <f t="shared" si="18"/>
        <v>0.43256800000000029</v>
      </c>
      <c r="AN24" s="44">
        <f t="shared" si="19"/>
        <v>0.41190100000000029</v>
      </c>
      <c r="AO24" s="44">
        <f t="shared" si="20"/>
        <v>0.11782300000000046</v>
      </c>
      <c r="AP24" s="44">
        <f t="shared" si="21"/>
        <v>0.78949800000000048</v>
      </c>
      <c r="AQ24" s="55">
        <f t="shared" si="9"/>
        <v>0.44979198888888838</v>
      </c>
      <c r="BI24"/>
      <c r="BN24"/>
      <c r="BO24"/>
      <c r="BP24"/>
      <c r="BQ24"/>
      <c r="BR24"/>
      <c r="BU24"/>
    </row>
    <row r="25" spans="1:73" x14ac:dyDescent="0.25">
      <c r="A25" s="64">
        <v>115</v>
      </c>
      <c r="B25" s="54">
        <v>4.9112679999999997</v>
      </c>
      <c r="C25" s="54">
        <v>4.504569</v>
      </c>
      <c r="D25" s="54">
        <v>3.8045659999999999</v>
      </c>
      <c r="E25" s="54">
        <v>3.9531649999999998</v>
      </c>
      <c r="F25" s="54">
        <v>4.3212200000000003</v>
      </c>
      <c r="G25" s="54">
        <v>3.894053</v>
      </c>
      <c r="H25" s="54">
        <v>3.719233</v>
      </c>
      <c r="I25" s="54">
        <v>3.092409</v>
      </c>
      <c r="J25" s="54">
        <v>3.9917720000000001</v>
      </c>
      <c r="K25" s="54">
        <v>3.656822</v>
      </c>
      <c r="L25" s="7">
        <f t="shared" si="10"/>
        <v>3.9849076999999995</v>
      </c>
      <c r="M25" s="7">
        <f t="shared" si="0"/>
        <v>0.50087776956727004</v>
      </c>
      <c r="N25" s="7">
        <f t="shared" si="1"/>
        <v>4.9112679999999997</v>
      </c>
      <c r="O25" s="7">
        <f t="shared" si="2"/>
        <v>3.092409</v>
      </c>
      <c r="P25" s="7">
        <f t="shared" si="3"/>
        <v>0.25087854004668331</v>
      </c>
      <c r="Q25" s="44">
        <v>6.8545999999999996</v>
      </c>
      <c r="R25" s="44">
        <v>5.2498000000000005</v>
      </c>
      <c r="S25" s="44">
        <v>4.7792000000000003</v>
      </c>
      <c r="T25" s="44">
        <v>4.7849999999999993</v>
      </c>
      <c r="U25" s="44">
        <v>4.641799999999999</v>
      </c>
      <c r="V25" s="44">
        <v>4.5831999999999997</v>
      </c>
      <c r="W25" s="44">
        <v>4.1064000000000007</v>
      </c>
      <c r="X25" s="44">
        <v>3.5219999999999998</v>
      </c>
      <c r="Y25" s="44">
        <v>4.1037999999999997</v>
      </c>
      <c r="Z25" s="44">
        <v>4.4138000000000002</v>
      </c>
      <c r="AA25" s="8">
        <f t="shared" si="11"/>
        <v>4.4649999999999999</v>
      </c>
      <c r="AB25" s="8">
        <f t="shared" si="4"/>
        <v>0.89146330042240363</v>
      </c>
      <c r="AC25" s="8">
        <f t="shared" si="5"/>
        <v>6.8545999999999996</v>
      </c>
      <c r="AD25" s="8">
        <f t="shared" si="6"/>
        <v>3.5219999999999998</v>
      </c>
      <c r="AE25" s="8">
        <f t="shared" si="7"/>
        <v>0.79470681600000459</v>
      </c>
      <c r="AF25" s="56">
        <v>115</v>
      </c>
      <c r="AG25" s="44">
        <f t="shared" si="12"/>
        <v>1.9433319999999998</v>
      </c>
      <c r="AH25" s="44">
        <f t="shared" si="13"/>
        <v>0.74523100000000042</v>
      </c>
      <c r="AI25" s="44">
        <f t="shared" si="14"/>
        <v>0.97463400000000044</v>
      </c>
      <c r="AJ25" s="44">
        <f t="shared" si="15"/>
        <v>0.83183499999999944</v>
      </c>
      <c r="AK25" s="44">
        <f t="shared" si="16"/>
        <v>0.32057999999999875</v>
      </c>
      <c r="AL25" s="44">
        <f t="shared" si="17"/>
        <v>0.68914699999999973</v>
      </c>
      <c r="AM25" s="44">
        <f t="shared" si="18"/>
        <v>0.38716700000000071</v>
      </c>
      <c r="AN25" s="44">
        <f t="shared" si="19"/>
        <v>0.42959099999999983</v>
      </c>
      <c r="AO25" s="44">
        <f t="shared" si="20"/>
        <v>0.11202799999999957</v>
      </c>
      <c r="AP25" s="44">
        <f t="shared" si="21"/>
        <v>0.75697800000000015</v>
      </c>
      <c r="AQ25" s="55">
        <f t="shared" si="9"/>
        <v>0.48009230000000036</v>
      </c>
      <c r="BI25"/>
      <c r="BN25"/>
      <c r="BO25"/>
      <c r="BP25"/>
      <c r="BQ25"/>
      <c r="BR25"/>
      <c r="BU25"/>
    </row>
    <row r="26" spans="1:73" x14ac:dyDescent="0.25">
      <c r="A26" s="64">
        <v>120</v>
      </c>
      <c r="B26" s="54">
        <v>4.7716640000000003</v>
      </c>
      <c r="C26" s="54">
        <v>4.4147970000000001</v>
      </c>
      <c r="D26" s="54">
        <v>3.7503259999999998</v>
      </c>
      <c r="E26" s="54">
        <v>3.8814139999999999</v>
      </c>
      <c r="F26" s="54">
        <v>4.2617459999999996</v>
      </c>
      <c r="G26" s="54">
        <v>3.850158</v>
      </c>
      <c r="H26" s="54">
        <v>3.6701380000000001</v>
      </c>
      <c r="I26" s="54">
        <v>3.0254279999999998</v>
      </c>
      <c r="J26" s="54">
        <v>3.9488059999999998</v>
      </c>
      <c r="K26" s="54">
        <v>3.598716</v>
      </c>
      <c r="L26" s="7">
        <f t="shared" si="10"/>
        <v>3.9173193000000004</v>
      </c>
      <c r="M26" s="7">
        <f t="shared" si="0"/>
        <v>0.48175298352902596</v>
      </c>
      <c r="N26" s="7">
        <f t="shared" si="1"/>
        <v>4.7716640000000003</v>
      </c>
      <c r="O26" s="7">
        <f t="shared" si="2"/>
        <v>3.0254279999999998</v>
      </c>
      <c r="P26" s="7">
        <f t="shared" si="3"/>
        <v>0.23208593713911796</v>
      </c>
      <c r="Q26" s="44">
        <v>6.7697999999999992</v>
      </c>
      <c r="R26" s="44">
        <v>5.2067999999999994</v>
      </c>
      <c r="S26" s="44">
        <v>4.6111999999999993</v>
      </c>
      <c r="T26" s="44">
        <v>4.8237999999999994</v>
      </c>
      <c r="U26" s="44">
        <v>4.6747999999999994</v>
      </c>
      <c r="V26" s="44">
        <v>4.5452000000000004</v>
      </c>
      <c r="W26" s="44">
        <v>4.0766000000000009</v>
      </c>
      <c r="X26" s="44">
        <v>3.3962000000000003</v>
      </c>
      <c r="Y26" s="44">
        <v>4.0728</v>
      </c>
      <c r="Z26" s="44">
        <v>4.3768000000000002</v>
      </c>
      <c r="AA26" s="8">
        <f t="shared" si="11"/>
        <v>4.4204666666666661</v>
      </c>
      <c r="AB26" s="8">
        <f t="shared" si="4"/>
        <v>0.89163998215522533</v>
      </c>
      <c r="AC26" s="8">
        <f t="shared" si="5"/>
        <v>6.7697999999999992</v>
      </c>
      <c r="AD26" s="8">
        <f t="shared" si="6"/>
        <v>3.3962000000000003</v>
      </c>
      <c r="AE26" s="8">
        <f t="shared" si="7"/>
        <v>0.79502185777777057</v>
      </c>
      <c r="AF26" s="56">
        <v>120</v>
      </c>
      <c r="AG26" s="44">
        <f t="shared" si="12"/>
        <v>1.9981359999999988</v>
      </c>
      <c r="AH26" s="44">
        <f t="shared" si="13"/>
        <v>0.79200299999999935</v>
      </c>
      <c r="AI26" s="44">
        <f t="shared" si="14"/>
        <v>0.86087399999999947</v>
      </c>
      <c r="AJ26" s="44">
        <f t="shared" si="15"/>
        <v>0.9423859999999995</v>
      </c>
      <c r="AK26" s="44">
        <f t="shared" si="16"/>
        <v>0.41305399999999981</v>
      </c>
      <c r="AL26" s="44">
        <f t="shared" si="17"/>
        <v>0.69504200000000038</v>
      </c>
      <c r="AM26" s="44">
        <f t="shared" si="18"/>
        <v>0.40646200000000077</v>
      </c>
      <c r="AN26" s="44">
        <f t="shared" si="19"/>
        <v>0.37077200000000055</v>
      </c>
      <c r="AO26" s="44">
        <f t="shared" si="20"/>
        <v>0.12399400000000016</v>
      </c>
      <c r="AP26" s="44">
        <f t="shared" si="21"/>
        <v>0.77808400000000022</v>
      </c>
      <c r="AQ26" s="55">
        <f t="shared" si="9"/>
        <v>0.50314736666666571</v>
      </c>
      <c r="BI26"/>
      <c r="BN26"/>
      <c r="BO26"/>
      <c r="BP26"/>
      <c r="BQ26"/>
      <c r="BR26"/>
      <c r="BU26"/>
    </row>
    <row r="27" spans="1:73" x14ac:dyDescent="0.25">
      <c r="A27" s="64">
        <v>125</v>
      </c>
      <c r="B27" s="54">
        <v>4.6607880000000002</v>
      </c>
      <c r="C27" s="54">
        <v>4.3303950000000002</v>
      </c>
      <c r="D27" s="54">
        <v>3.6782620000000001</v>
      </c>
      <c r="E27" s="54">
        <v>3.8174220000000001</v>
      </c>
      <c r="F27" s="54">
        <v>4.1925150000000002</v>
      </c>
      <c r="G27" s="54">
        <v>3.805606</v>
      </c>
      <c r="H27" s="54">
        <v>3.613076</v>
      </c>
      <c r="I27" s="54">
        <v>2.9528379999999999</v>
      </c>
      <c r="J27" s="54">
        <v>3.902355</v>
      </c>
      <c r="K27" s="54">
        <v>3.54549</v>
      </c>
      <c r="L27" s="7">
        <f t="shared" si="10"/>
        <v>3.8498747</v>
      </c>
      <c r="M27" s="7">
        <f t="shared" si="0"/>
        <v>0.47075577783698214</v>
      </c>
      <c r="N27" s="7">
        <f t="shared" si="1"/>
        <v>4.6607880000000002</v>
      </c>
      <c r="O27" s="7">
        <f t="shared" si="2"/>
        <v>2.9528379999999999</v>
      </c>
      <c r="P27" s="7">
        <f t="shared" si="3"/>
        <v>0.22161100236690207</v>
      </c>
      <c r="Q27" s="44">
        <v>6.6510000000000007</v>
      </c>
      <c r="R27" s="44">
        <v>5.1388000000000007</v>
      </c>
      <c r="S27" s="44">
        <v>4.5507999999999997</v>
      </c>
      <c r="T27" s="44">
        <v>4.7484000000000002</v>
      </c>
      <c r="U27" s="44">
        <v>4.74</v>
      </c>
      <c r="V27" s="44">
        <v>4.5177999999999994</v>
      </c>
      <c r="W27" s="44">
        <v>4.0781999999999998</v>
      </c>
      <c r="X27" s="44">
        <v>3.2850000000000001</v>
      </c>
      <c r="Y27" s="44">
        <v>4.0343999999999998</v>
      </c>
      <c r="Z27" s="44">
        <v>4.3494000000000002</v>
      </c>
      <c r="AA27" s="8">
        <f t="shared" si="11"/>
        <v>4.3825333333333329</v>
      </c>
      <c r="AB27" s="8">
        <f t="shared" si="4"/>
        <v>0.87756168482144548</v>
      </c>
      <c r="AC27" s="8">
        <f t="shared" si="5"/>
        <v>6.6510000000000007</v>
      </c>
      <c r="AD27" s="8">
        <f t="shared" si="6"/>
        <v>3.2850000000000001</v>
      </c>
      <c r="AE27" s="8">
        <f t="shared" si="7"/>
        <v>0.77011451066665393</v>
      </c>
      <c r="AF27" s="56">
        <v>125</v>
      </c>
      <c r="AG27" s="44">
        <f t="shared" si="12"/>
        <v>1.9902120000000005</v>
      </c>
      <c r="AH27" s="44">
        <f t="shared" si="13"/>
        <v>0.80840500000000048</v>
      </c>
      <c r="AI27" s="44">
        <f t="shared" si="14"/>
        <v>0.87253799999999959</v>
      </c>
      <c r="AJ27" s="44">
        <f t="shared" si="15"/>
        <v>0.93097800000000008</v>
      </c>
      <c r="AK27" s="44">
        <f t="shared" si="16"/>
        <v>0.547485</v>
      </c>
      <c r="AL27" s="44">
        <f t="shared" si="17"/>
        <v>0.71219399999999933</v>
      </c>
      <c r="AM27" s="44">
        <f t="shared" si="18"/>
        <v>0.46512399999999987</v>
      </c>
      <c r="AN27" s="44">
        <f t="shared" si="19"/>
        <v>0.33216200000000029</v>
      </c>
      <c r="AO27" s="44">
        <f t="shared" si="20"/>
        <v>0.13204499999999975</v>
      </c>
      <c r="AP27" s="44">
        <f t="shared" si="21"/>
        <v>0.80391000000000012</v>
      </c>
      <c r="AQ27" s="55">
        <f t="shared" si="9"/>
        <v>0.53265863333333296</v>
      </c>
      <c r="BI27"/>
      <c r="BN27"/>
      <c r="BO27"/>
      <c r="BP27"/>
      <c r="BQ27"/>
      <c r="BR27"/>
      <c r="BU27"/>
    </row>
    <row r="28" spans="1:73" x14ac:dyDescent="0.25">
      <c r="A28" s="64">
        <v>130</v>
      </c>
      <c r="B28" s="54">
        <v>4.5670019999999996</v>
      </c>
      <c r="C28" s="54">
        <v>4.2463259999999998</v>
      </c>
      <c r="D28" s="54">
        <v>3.6160209999999999</v>
      </c>
      <c r="E28" s="54">
        <v>3.754213</v>
      </c>
      <c r="F28" s="54">
        <v>4.1302390000000004</v>
      </c>
      <c r="G28" s="54">
        <v>3.7634509999999999</v>
      </c>
      <c r="H28" s="54">
        <v>3.5597460000000001</v>
      </c>
      <c r="I28" s="54">
        <v>2.8831370000000001</v>
      </c>
      <c r="J28" s="54">
        <v>3.8589479999999998</v>
      </c>
      <c r="K28" s="54">
        <v>3.4866769999999998</v>
      </c>
      <c r="L28" s="7">
        <f t="shared" si="10"/>
        <v>3.7865760000000002</v>
      </c>
      <c r="M28" s="7">
        <f t="shared" si="0"/>
        <v>0.46332628186120828</v>
      </c>
      <c r="N28" s="7">
        <f t="shared" si="1"/>
        <v>4.5670019999999996</v>
      </c>
      <c r="O28" s="7">
        <f t="shared" si="2"/>
        <v>2.8831370000000001</v>
      </c>
      <c r="P28" s="7">
        <f t="shared" si="3"/>
        <v>0.21467124346333183</v>
      </c>
      <c r="Q28" s="44">
        <v>6.3719999999999999</v>
      </c>
      <c r="R28" s="44">
        <v>5.0909999999999993</v>
      </c>
      <c r="S28" s="44">
        <v>4.4855999999999998</v>
      </c>
      <c r="T28" s="44">
        <v>4.7125999999999992</v>
      </c>
      <c r="U28" s="44">
        <v>4.7861999999999991</v>
      </c>
      <c r="V28" s="44">
        <v>4.4854000000000003</v>
      </c>
      <c r="W28" s="44">
        <v>4.0312000000000001</v>
      </c>
      <c r="X28" s="44">
        <v>3.1428000000000003</v>
      </c>
      <c r="Y28" s="44">
        <v>4.0009999999999994</v>
      </c>
      <c r="Z28" s="44">
        <v>4.2948000000000004</v>
      </c>
      <c r="AA28" s="8">
        <f t="shared" si="11"/>
        <v>4.3367333333333322</v>
      </c>
      <c r="AB28" s="8">
        <f t="shared" si="4"/>
        <v>0.83784507743244663</v>
      </c>
      <c r="AC28" s="8">
        <f t="shared" si="5"/>
        <v>6.3719999999999999</v>
      </c>
      <c r="AD28" s="8">
        <f t="shared" si="6"/>
        <v>3.1428000000000003</v>
      </c>
      <c r="AE28" s="8">
        <f t="shared" si="7"/>
        <v>0.70198437377778256</v>
      </c>
      <c r="AF28" s="56">
        <v>130</v>
      </c>
      <c r="AG28" s="44">
        <f t="shared" si="12"/>
        <v>1.8049980000000003</v>
      </c>
      <c r="AH28" s="44">
        <f t="shared" si="13"/>
        <v>0.84467399999999948</v>
      </c>
      <c r="AI28" s="44">
        <f t="shared" si="14"/>
        <v>0.86957899999999988</v>
      </c>
      <c r="AJ28" s="44">
        <f t="shared" si="15"/>
        <v>0.95838699999999921</v>
      </c>
      <c r="AK28" s="44">
        <f t="shared" si="16"/>
        <v>0.65596099999999868</v>
      </c>
      <c r="AL28" s="44">
        <f t="shared" si="17"/>
        <v>0.7219490000000004</v>
      </c>
      <c r="AM28" s="44">
        <f t="shared" si="18"/>
        <v>0.47145400000000004</v>
      </c>
      <c r="AN28" s="44">
        <f t="shared" si="19"/>
        <v>0.2596630000000002</v>
      </c>
      <c r="AO28" s="44">
        <f t="shared" si="20"/>
        <v>0.14205199999999962</v>
      </c>
      <c r="AP28" s="44">
        <f t="shared" si="21"/>
        <v>0.80812300000000059</v>
      </c>
      <c r="AQ28" s="55">
        <f t="shared" si="9"/>
        <v>0.55015733333333205</v>
      </c>
      <c r="BI28"/>
      <c r="BN28"/>
      <c r="BO28"/>
      <c r="BP28"/>
      <c r="BQ28"/>
      <c r="BR28"/>
      <c r="BU28"/>
    </row>
    <row r="29" spans="1:73" x14ac:dyDescent="0.25">
      <c r="A29" s="64">
        <v>135</v>
      </c>
      <c r="B29" s="54">
        <v>4.4361550000000003</v>
      </c>
      <c r="C29" s="54">
        <v>4.191325</v>
      </c>
      <c r="D29" s="54">
        <v>3.5507</v>
      </c>
      <c r="E29" s="54">
        <v>3.6938019999999998</v>
      </c>
      <c r="F29" s="54">
        <v>4.0809360000000003</v>
      </c>
      <c r="G29" s="54">
        <v>3.7187700000000001</v>
      </c>
      <c r="H29" s="54">
        <v>3.5080830000000001</v>
      </c>
      <c r="I29" s="54">
        <v>2.8137189999999999</v>
      </c>
      <c r="J29" s="54">
        <v>3.813993</v>
      </c>
      <c r="K29" s="54">
        <v>3.426282</v>
      </c>
      <c r="L29" s="7">
        <f t="shared" si="10"/>
        <v>3.7233764999999996</v>
      </c>
      <c r="M29" s="7">
        <f t="shared" si="0"/>
        <v>0.45410417059311348</v>
      </c>
      <c r="N29" s="7">
        <f t="shared" si="1"/>
        <v>4.4361550000000003</v>
      </c>
      <c r="O29" s="7">
        <f t="shared" si="2"/>
        <v>2.8137189999999999</v>
      </c>
      <c r="P29" s="7">
        <f t="shared" si="3"/>
        <v>0.20621059775005948</v>
      </c>
      <c r="Q29" s="44">
        <v>6.1555999999999997</v>
      </c>
      <c r="R29" s="44">
        <v>5.0759999999999996</v>
      </c>
      <c r="S29" s="44">
        <v>4.4359999999999999</v>
      </c>
      <c r="T29" s="44">
        <v>4.7406000000000006</v>
      </c>
      <c r="U29" s="44">
        <v>4.8061999999999996</v>
      </c>
      <c r="V29" s="44">
        <v>4.4560000000000004</v>
      </c>
      <c r="W29" s="44">
        <v>3.9868000000000001</v>
      </c>
      <c r="X29" s="44">
        <v>3.0759999999999996</v>
      </c>
      <c r="Y29" s="44">
        <v>3.9571999999999994</v>
      </c>
      <c r="Z29" s="44">
        <v>4.2401999999999997</v>
      </c>
      <c r="AA29" s="8">
        <f t="shared" si="11"/>
        <v>4.3083333333333336</v>
      </c>
      <c r="AB29" s="8">
        <f t="shared" si="4"/>
        <v>0.8085145943848665</v>
      </c>
      <c r="AC29" s="8">
        <f t="shared" si="5"/>
        <v>6.1555999999999997</v>
      </c>
      <c r="AD29" s="8">
        <f t="shared" si="6"/>
        <v>3.0759999999999996</v>
      </c>
      <c r="AE29" s="8">
        <f t="shared" si="7"/>
        <v>0.65369584933332525</v>
      </c>
      <c r="AF29" s="56">
        <v>135</v>
      </c>
      <c r="AG29" s="44">
        <f t="shared" si="12"/>
        <v>1.7194449999999994</v>
      </c>
      <c r="AH29" s="44">
        <f t="shared" si="13"/>
        <v>0.88467499999999966</v>
      </c>
      <c r="AI29" s="44">
        <f t="shared" si="14"/>
        <v>0.88529999999999998</v>
      </c>
      <c r="AJ29" s="44">
        <f t="shared" si="15"/>
        <v>1.0467980000000008</v>
      </c>
      <c r="AK29" s="44">
        <f t="shared" si="16"/>
        <v>0.72526399999999924</v>
      </c>
      <c r="AL29" s="44">
        <f t="shared" si="17"/>
        <v>0.73723000000000027</v>
      </c>
      <c r="AM29" s="44">
        <f t="shared" si="18"/>
        <v>0.47871700000000006</v>
      </c>
      <c r="AN29" s="44">
        <f t="shared" si="19"/>
        <v>0.26228099999999976</v>
      </c>
      <c r="AO29" s="44">
        <f t="shared" si="20"/>
        <v>0.14320699999999942</v>
      </c>
      <c r="AP29" s="44">
        <f t="shared" si="21"/>
        <v>0.8139179999999997</v>
      </c>
      <c r="AQ29" s="55">
        <f t="shared" si="9"/>
        <v>0.58495683333333393</v>
      </c>
      <c r="BI29"/>
      <c r="BN29"/>
      <c r="BO29"/>
      <c r="BP29"/>
      <c r="BQ29"/>
      <c r="BR29"/>
      <c r="BU29"/>
    </row>
    <row r="30" spans="1:73" x14ac:dyDescent="0.25">
      <c r="A30" s="64">
        <v>140</v>
      </c>
      <c r="B30" s="54">
        <v>4.3266939999999998</v>
      </c>
      <c r="C30" s="54">
        <v>4.0698590000000001</v>
      </c>
      <c r="D30" s="54">
        <v>3.4735480000000001</v>
      </c>
      <c r="E30" s="54">
        <v>3.6344029999999998</v>
      </c>
      <c r="F30" s="54">
        <v>4.0189659999999998</v>
      </c>
      <c r="G30" s="54">
        <v>3.6758280000000001</v>
      </c>
      <c r="H30" s="54">
        <v>3.4521090000000001</v>
      </c>
      <c r="I30" s="54">
        <v>2.7381920000000002</v>
      </c>
      <c r="J30" s="54">
        <v>3.7676980000000002</v>
      </c>
      <c r="K30" s="54">
        <v>3.3687589999999998</v>
      </c>
      <c r="L30" s="7">
        <f t="shared" si="10"/>
        <v>3.6526055999999998</v>
      </c>
      <c r="M30" s="7">
        <f t="shared" si="0"/>
        <v>0.44294645067452415</v>
      </c>
      <c r="N30" s="7">
        <f t="shared" si="1"/>
        <v>4.3266939999999998</v>
      </c>
      <c r="O30" s="7">
        <f t="shared" si="2"/>
        <v>2.7381920000000002</v>
      </c>
      <c r="P30" s="7">
        <f t="shared" si="3"/>
        <v>0.19620155816515863</v>
      </c>
      <c r="Q30" s="44">
        <v>5.9258000000000006</v>
      </c>
      <c r="S30" s="44">
        <v>4.4548000000000005</v>
      </c>
      <c r="T30" s="44">
        <v>4.6360000000000001</v>
      </c>
      <c r="U30" s="44">
        <v>4.8356000000000003</v>
      </c>
      <c r="V30" s="44">
        <v>4.4380000000000006</v>
      </c>
      <c r="W30" s="44">
        <v>3.9542000000000002</v>
      </c>
      <c r="X30" s="44">
        <v>2.9892000000000003</v>
      </c>
      <c r="Y30" s="44">
        <v>3.9275999999999995</v>
      </c>
      <c r="Z30" s="44">
        <v>4.2253999999999996</v>
      </c>
      <c r="AA30" s="8">
        <f t="shared" si="11"/>
        <v>4.1825999999999999</v>
      </c>
      <c r="AB30" s="8">
        <f t="shared" si="4"/>
        <v>0.79180468621441413</v>
      </c>
      <c r="AC30" s="8">
        <f t="shared" si="5"/>
        <v>5.9258000000000006</v>
      </c>
      <c r="AD30" s="8">
        <f t="shared" si="6"/>
        <v>2.9892000000000003</v>
      </c>
      <c r="AE30" s="8">
        <f t="shared" si="7"/>
        <v>0.62695466111110676</v>
      </c>
      <c r="AF30" s="56">
        <v>140</v>
      </c>
      <c r="AG30" s="44">
        <f t="shared" si="12"/>
        <v>1.5991060000000008</v>
      </c>
      <c r="AH30" s="44"/>
      <c r="AI30" s="44">
        <f t="shared" ref="AI30:AI41" si="62">S30-D30</f>
        <v>0.98125200000000046</v>
      </c>
      <c r="AJ30" s="44">
        <f t="shared" ref="AJ30:AJ41" si="63">T30-E30</f>
        <v>1.0015970000000003</v>
      </c>
      <c r="AK30" s="44">
        <f t="shared" ref="AK30:AK41" si="64">U30-F30</f>
        <v>0.81663400000000053</v>
      </c>
      <c r="AL30" s="44">
        <f t="shared" ref="AL30:AL41" si="65">V30-G30</f>
        <v>0.76217200000000052</v>
      </c>
      <c r="AM30" s="44">
        <f t="shared" ref="AM30:AM41" si="66">W30-H30</f>
        <v>0.50209100000000007</v>
      </c>
      <c r="AN30" s="44">
        <f t="shared" ref="AN30:AN41" si="67">X30-I30</f>
        <v>0.25100800000000012</v>
      </c>
      <c r="AO30" s="44">
        <f t="shared" ref="AO30:AO41" si="68">Y30-J30</f>
        <v>0.15990199999999932</v>
      </c>
      <c r="AP30" s="44">
        <f t="shared" ref="AP30:AP41" si="69">Z30-K30</f>
        <v>0.85664099999999976</v>
      </c>
      <c r="AQ30" s="55">
        <f t="shared" si="9"/>
        <v>0.52999440000000009</v>
      </c>
      <c r="BI30"/>
      <c r="BN30"/>
      <c r="BO30"/>
      <c r="BP30"/>
      <c r="BQ30"/>
      <c r="BR30"/>
      <c r="BU30"/>
    </row>
    <row r="31" spans="1:73" x14ac:dyDescent="0.25">
      <c r="A31" s="64">
        <v>145</v>
      </c>
      <c r="B31" s="54">
        <v>4.2534039999999997</v>
      </c>
      <c r="C31" s="54">
        <v>3.9217710000000001</v>
      </c>
      <c r="D31" s="54">
        <v>3.4081920000000001</v>
      </c>
      <c r="E31" s="54">
        <v>3.5790860000000002</v>
      </c>
      <c r="F31" s="54">
        <v>3.9566460000000001</v>
      </c>
      <c r="G31" s="54">
        <v>3.6308099999999999</v>
      </c>
      <c r="H31" s="54">
        <v>3.3967610000000001</v>
      </c>
      <c r="I31" s="54">
        <v>2.667592</v>
      </c>
      <c r="J31" s="54">
        <v>3.7232949999999998</v>
      </c>
      <c r="K31" s="54">
        <v>3.3035800000000002</v>
      </c>
      <c r="L31" s="7">
        <f t="shared" si="10"/>
        <v>3.5841137000000005</v>
      </c>
      <c r="M31" s="7">
        <f t="shared" si="0"/>
        <v>0.4355175964127232</v>
      </c>
      <c r="N31" s="7">
        <f t="shared" si="1"/>
        <v>4.2534039999999997</v>
      </c>
      <c r="O31" s="7">
        <f t="shared" si="2"/>
        <v>2.667592</v>
      </c>
      <c r="P31" s="7">
        <f t="shared" si="3"/>
        <v>0.18967557678511562</v>
      </c>
      <c r="Q31" s="44">
        <v>5.6916000000000002</v>
      </c>
      <c r="S31" s="44">
        <v>4.5130000000000008</v>
      </c>
      <c r="T31" s="44">
        <v>4.6058000000000003</v>
      </c>
      <c r="U31" s="44">
        <v>4.8987999999999996</v>
      </c>
      <c r="V31" s="44">
        <v>4.4207999999999998</v>
      </c>
      <c r="W31" s="44">
        <v>3.9111999999999996</v>
      </c>
      <c r="X31" s="44">
        <v>2.8159999999999998</v>
      </c>
      <c r="Y31" s="44">
        <v>3.8722000000000003</v>
      </c>
      <c r="Z31" s="44">
        <v>4.1858000000000004</v>
      </c>
      <c r="AA31" s="8">
        <f t="shared" si="11"/>
        <v>4.1529500000000006</v>
      </c>
      <c r="AB31" s="8">
        <f t="shared" si="4"/>
        <v>0.79000929811687037</v>
      </c>
      <c r="AC31" s="8">
        <f t="shared" si="5"/>
        <v>5.6916000000000002</v>
      </c>
      <c r="AD31" s="8">
        <f t="shared" si="6"/>
        <v>2.8159999999999998</v>
      </c>
      <c r="AE31" s="8">
        <f t="shared" si="7"/>
        <v>0.62411469111111018</v>
      </c>
      <c r="AF31" s="56">
        <v>145</v>
      </c>
      <c r="AG31" s="44">
        <f t="shared" si="12"/>
        <v>1.4381960000000005</v>
      </c>
      <c r="AH31" s="44"/>
      <c r="AI31" s="44">
        <f t="shared" si="62"/>
        <v>1.1048080000000007</v>
      </c>
      <c r="AJ31" s="44">
        <f t="shared" si="63"/>
        <v>1.0267140000000001</v>
      </c>
      <c r="AK31" s="44">
        <f t="shared" si="64"/>
        <v>0.94215399999999949</v>
      </c>
      <c r="AL31" s="44">
        <f t="shared" si="65"/>
        <v>0.78998999999999997</v>
      </c>
      <c r="AM31" s="44">
        <f t="shared" si="66"/>
        <v>0.51443899999999942</v>
      </c>
      <c r="AN31" s="44">
        <f t="shared" si="67"/>
        <v>0.14840799999999987</v>
      </c>
      <c r="AO31" s="44">
        <f t="shared" si="68"/>
        <v>0.14890500000000051</v>
      </c>
      <c r="AP31" s="44">
        <f t="shared" si="69"/>
        <v>0.88222000000000023</v>
      </c>
      <c r="AQ31" s="55">
        <f t="shared" si="9"/>
        <v>0.56883630000000007</v>
      </c>
      <c r="BI31"/>
      <c r="BN31"/>
      <c r="BO31"/>
      <c r="BP31"/>
      <c r="BQ31"/>
      <c r="BR31"/>
      <c r="BU31"/>
    </row>
    <row r="32" spans="1:73" x14ac:dyDescent="0.25">
      <c r="A32" s="64">
        <v>150</v>
      </c>
      <c r="B32" s="54">
        <v>4.0855629999999996</v>
      </c>
      <c r="C32" s="54">
        <v>3.7588409999999999</v>
      </c>
      <c r="D32" s="54">
        <v>3.3009369999999998</v>
      </c>
      <c r="E32" s="54">
        <v>3.497404</v>
      </c>
      <c r="F32" s="54">
        <v>3.9037679999999999</v>
      </c>
      <c r="G32" s="54">
        <v>3.6309819999999999</v>
      </c>
      <c r="H32" s="54">
        <v>3.3653300000000002</v>
      </c>
      <c r="I32" s="54">
        <v>2.5707170000000001</v>
      </c>
      <c r="J32" s="54">
        <v>3.6580889999999999</v>
      </c>
      <c r="K32" s="54">
        <v>3.2229009999999998</v>
      </c>
      <c r="L32" s="7">
        <f t="shared" si="10"/>
        <v>3.4994531999999992</v>
      </c>
      <c r="M32" s="7">
        <f t="shared" si="0"/>
        <v>0.42336959036226851</v>
      </c>
      <c r="N32" s="7">
        <f t="shared" si="1"/>
        <v>4.0855629999999996</v>
      </c>
      <c r="O32" s="7">
        <f t="shared" si="2"/>
        <v>2.5707170000000001</v>
      </c>
      <c r="P32" s="7">
        <f t="shared" si="3"/>
        <v>0.17924181004351503</v>
      </c>
      <c r="Q32" s="44">
        <v>5.5646000000000004</v>
      </c>
      <c r="S32" s="44">
        <v>4.5539999999999994</v>
      </c>
      <c r="T32" s="44">
        <v>4.5962000000000005</v>
      </c>
      <c r="U32" s="44">
        <v>4.9147999999999996</v>
      </c>
      <c r="V32" s="44">
        <v>4.4168000000000003</v>
      </c>
      <c r="W32" s="44">
        <v>3.8676000000000004</v>
      </c>
      <c r="X32" s="44">
        <v>2.7470000000000003</v>
      </c>
      <c r="Y32" s="44">
        <v>3.8038000000000003</v>
      </c>
      <c r="Z32" s="44">
        <v>4.1176000000000004</v>
      </c>
      <c r="AA32" s="8">
        <f t="shared" si="11"/>
        <v>4.1272250000000001</v>
      </c>
      <c r="AB32" s="8">
        <f t="shared" si="4"/>
        <v>0.79213407955976911</v>
      </c>
      <c r="AC32" s="8">
        <f t="shared" si="5"/>
        <v>5.5646000000000004</v>
      </c>
      <c r="AD32" s="8">
        <f t="shared" si="6"/>
        <v>2.7470000000000003</v>
      </c>
      <c r="AE32" s="8">
        <f t="shared" si="7"/>
        <v>0.6274764000000026</v>
      </c>
      <c r="AF32" s="56">
        <v>150</v>
      </c>
      <c r="AG32" s="44">
        <f t="shared" si="12"/>
        <v>1.4790370000000008</v>
      </c>
      <c r="AH32" s="44"/>
      <c r="AI32" s="44">
        <f t="shared" si="62"/>
        <v>1.2530629999999996</v>
      </c>
      <c r="AJ32" s="44">
        <f t="shared" si="63"/>
        <v>1.0987960000000006</v>
      </c>
      <c r="AK32" s="44">
        <f t="shared" si="64"/>
        <v>1.0110319999999997</v>
      </c>
      <c r="AL32" s="44">
        <f t="shared" si="65"/>
        <v>0.78581800000000035</v>
      </c>
      <c r="AM32" s="44">
        <f t="shared" si="66"/>
        <v>0.50227000000000022</v>
      </c>
      <c r="AN32" s="44">
        <f t="shared" si="67"/>
        <v>0.17628300000000019</v>
      </c>
      <c r="AO32" s="44">
        <f t="shared" si="68"/>
        <v>0.14571100000000037</v>
      </c>
      <c r="AP32" s="44">
        <f t="shared" si="69"/>
        <v>0.89469900000000058</v>
      </c>
      <c r="AQ32" s="55">
        <f t="shared" si="9"/>
        <v>0.62777180000000099</v>
      </c>
      <c r="BI32"/>
      <c r="BN32"/>
      <c r="BO32"/>
      <c r="BP32"/>
      <c r="BQ32"/>
      <c r="BR32"/>
      <c r="BU32"/>
    </row>
    <row r="33" spans="1:73" x14ac:dyDescent="0.25">
      <c r="A33" s="64">
        <v>155</v>
      </c>
      <c r="B33" s="54">
        <v>4.0446390000000001</v>
      </c>
      <c r="C33" s="54">
        <v>3.5645440000000002</v>
      </c>
      <c r="D33" s="54">
        <v>3.2358889999999998</v>
      </c>
      <c r="E33" s="54">
        <v>3.3642949999999998</v>
      </c>
      <c r="F33" s="54">
        <v>3.8572150000000001</v>
      </c>
      <c r="G33" s="54">
        <v>3.530675</v>
      </c>
      <c r="H33" s="54">
        <v>3.2655820000000002</v>
      </c>
      <c r="I33" s="54">
        <v>2.4899840000000002</v>
      </c>
      <c r="J33" s="54">
        <v>3.603313</v>
      </c>
      <c r="K33" s="54">
        <v>3.161521</v>
      </c>
      <c r="L33" s="7">
        <f t="shared" si="10"/>
        <v>3.4117657000000001</v>
      </c>
      <c r="M33" s="7">
        <f t="shared" si="0"/>
        <v>0.42687291354662971</v>
      </c>
      <c r="N33" s="7">
        <f t="shared" si="1"/>
        <v>4.0446390000000001</v>
      </c>
      <c r="O33" s="7">
        <f t="shared" si="2"/>
        <v>2.4899840000000002</v>
      </c>
      <c r="P33" s="7">
        <f t="shared" si="3"/>
        <v>0.18222048431978838</v>
      </c>
      <c r="Q33" s="44">
        <v>5.5119999999999996</v>
      </c>
      <c r="S33" s="44">
        <v>4.5743999999999998</v>
      </c>
      <c r="T33" s="44">
        <v>4.5814000000000004</v>
      </c>
      <c r="U33" s="44">
        <v>4.8609999999999998</v>
      </c>
      <c r="V33" s="44">
        <v>4.3962000000000003</v>
      </c>
      <c r="W33" s="44">
        <v>3.8542000000000001</v>
      </c>
      <c r="X33" s="44">
        <v>2.6740000000000004</v>
      </c>
      <c r="Y33" s="44">
        <v>3.7554000000000003</v>
      </c>
      <c r="Z33" s="44">
        <v>4.0528000000000004</v>
      </c>
      <c r="AA33" s="8">
        <f t="shared" si="11"/>
        <v>4.0936750000000002</v>
      </c>
      <c r="AB33" s="8">
        <f t="shared" si="4"/>
        <v>0.80049492190769322</v>
      </c>
      <c r="AC33" s="8">
        <f t="shared" si="5"/>
        <v>5.5119999999999996</v>
      </c>
      <c r="AD33" s="8">
        <f t="shared" si="6"/>
        <v>2.6740000000000004</v>
      </c>
      <c r="AE33" s="8">
        <f t="shared" si="7"/>
        <v>0.64079212000000396</v>
      </c>
      <c r="AF33" s="56">
        <v>155</v>
      </c>
      <c r="AG33" s="44">
        <f t="shared" si="12"/>
        <v>1.4673609999999995</v>
      </c>
      <c r="AH33" s="44"/>
      <c r="AI33" s="44">
        <f t="shared" si="62"/>
        <v>1.338511</v>
      </c>
      <c r="AJ33" s="44">
        <f t="shared" si="63"/>
        <v>1.2171050000000005</v>
      </c>
      <c r="AK33" s="44">
        <f t="shared" si="64"/>
        <v>1.0037849999999997</v>
      </c>
      <c r="AL33" s="44">
        <f t="shared" si="65"/>
        <v>0.86552500000000032</v>
      </c>
      <c r="AM33" s="44">
        <f t="shared" si="66"/>
        <v>0.58861799999999986</v>
      </c>
      <c r="AN33" s="44">
        <f t="shared" si="67"/>
        <v>0.18401600000000018</v>
      </c>
      <c r="AO33" s="44">
        <f t="shared" si="68"/>
        <v>0.15208700000000031</v>
      </c>
      <c r="AP33" s="44">
        <f t="shared" si="69"/>
        <v>0.89127900000000038</v>
      </c>
      <c r="AQ33" s="55">
        <f t="shared" si="9"/>
        <v>0.68190930000000005</v>
      </c>
      <c r="BI33"/>
      <c r="BN33"/>
      <c r="BO33"/>
      <c r="BP33"/>
      <c r="BQ33"/>
      <c r="BR33"/>
      <c r="BU33"/>
    </row>
    <row r="34" spans="1:73" x14ac:dyDescent="0.25">
      <c r="A34" s="64">
        <v>160</v>
      </c>
      <c r="B34" s="54">
        <v>3.9746299999999999</v>
      </c>
      <c r="C34" s="54">
        <v>3.490999</v>
      </c>
      <c r="D34" s="54">
        <v>3.1651210000000001</v>
      </c>
      <c r="E34" s="54">
        <v>3.2888860000000002</v>
      </c>
      <c r="F34" s="54">
        <v>3.8202340000000001</v>
      </c>
      <c r="G34" s="54">
        <v>3.4704670000000002</v>
      </c>
      <c r="H34" s="54">
        <v>3.1861549999999998</v>
      </c>
      <c r="I34" s="54">
        <v>2.3805010000000002</v>
      </c>
      <c r="J34" s="54">
        <v>3.5500349999999998</v>
      </c>
      <c r="K34" s="54">
        <v>3.0830389999999999</v>
      </c>
      <c r="L34" s="7">
        <f t="shared" si="10"/>
        <v>3.3410066999999999</v>
      </c>
      <c r="M34" s="7">
        <f t="shared" si="0"/>
        <v>0.44232186756128333</v>
      </c>
      <c r="N34" s="7">
        <f t="shared" si="1"/>
        <v>3.9746299999999999</v>
      </c>
      <c r="O34" s="7">
        <f t="shared" si="2"/>
        <v>2.3805010000000002</v>
      </c>
      <c r="P34" s="7">
        <f t="shared" si="3"/>
        <v>0.19564863452290146</v>
      </c>
      <c r="Q34" s="44">
        <v>5.4104000000000001</v>
      </c>
      <c r="S34" s="44">
        <v>4.5730000000000004</v>
      </c>
      <c r="T34" s="44">
        <v>4.5327999999999991</v>
      </c>
      <c r="U34" s="44">
        <v>4.859</v>
      </c>
      <c r="V34" s="44">
        <v>4.3528000000000002</v>
      </c>
      <c r="W34" s="44">
        <v>3.7990000000000004</v>
      </c>
      <c r="X34" s="44">
        <v>2.5204</v>
      </c>
      <c r="Y34" s="44">
        <v>3.7224000000000004</v>
      </c>
      <c r="Z34" s="44">
        <v>3.9668000000000001</v>
      </c>
      <c r="AA34" s="8">
        <f t="shared" si="11"/>
        <v>4.040775</v>
      </c>
      <c r="AB34" s="8">
        <f t="shared" si="4"/>
        <v>0.82435401847614653</v>
      </c>
      <c r="AC34" s="8">
        <f t="shared" si="5"/>
        <v>5.4104000000000001</v>
      </c>
      <c r="AD34" s="8">
        <f t="shared" si="6"/>
        <v>2.5204</v>
      </c>
      <c r="AE34" s="8">
        <f t="shared" si="7"/>
        <v>0.67955954777777094</v>
      </c>
      <c r="AF34" s="56">
        <v>160</v>
      </c>
      <c r="AG34" s="44">
        <f t="shared" si="12"/>
        <v>1.4357700000000002</v>
      </c>
      <c r="AH34" s="44"/>
      <c r="AI34" s="44">
        <f t="shared" si="62"/>
        <v>1.4078790000000003</v>
      </c>
      <c r="AJ34" s="44">
        <f t="shared" si="63"/>
        <v>1.2439139999999989</v>
      </c>
      <c r="AK34" s="44">
        <f t="shared" si="64"/>
        <v>1.0387659999999999</v>
      </c>
      <c r="AL34" s="44">
        <f t="shared" si="65"/>
        <v>0.88233300000000003</v>
      </c>
      <c r="AM34" s="44">
        <f t="shared" si="66"/>
        <v>0.61284500000000053</v>
      </c>
      <c r="AN34" s="44">
        <f t="shared" si="67"/>
        <v>0.13989899999999977</v>
      </c>
      <c r="AO34" s="44">
        <f t="shared" si="68"/>
        <v>0.17236500000000055</v>
      </c>
      <c r="AP34" s="44">
        <f t="shared" si="69"/>
        <v>0.88376100000000024</v>
      </c>
      <c r="AQ34" s="55">
        <f t="shared" si="9"/>
        <v>0.69976830000000012</v>
      </c>
      <c r="BI34"/>
      <c r="BN34"/>
      <c r="BO34"/>
      <c r="BP34"/>
      <c r="BQ34"/>
      <c r="BR34"/>
      <c r="BU34"/>
    </row>
    <row r="35" spans="1:73" x14ac:dyDescent="0.25">
      <c r="A35" s="64">
        <v>165</v>
      </c>
      <c r="B35" s="54">
        <v>3.8763350000000001</v>
      </c>
      <c r="C35" s="54">
        <v>3.3594460000000002</v>
      </c>
      <c r="D35" s="54">
        <v>3.1052970000000002</v>
      </c>
      <c r="E35" s="54">
        <v>3.2261950000000001</v>
      </c>
      <c r="F35" s="54">
        <v>3.782429</v>
      </c>
      <c r="G35" s="54">
        <v>3.4090060000000002</v>
      </c>
      <c r="H35" s="54">
        <v>3.104711</v>
      </c>
      <c r="I35" s="54">
        <v>2.2796240000000001</v>
      </c>
      <c r="J35" s="54">
        <v>3.5019019999999998</v>
      </c>
      <c r="K35" s="54">
        <v>2.9990009999999998</v>
      </c>
      <c r="L35" s="7">
        <f t="shared" si="10"/>
        <v>3.2643946000000001</v>
      </c>
      <c r="M35" s="7">
        <f t="shared" si="0"/>
        <v>0.44989686334912271</v>
      </c>
      <c r="N35" s="7">
        <f t="shared" si="1"/>
        <v>3.8763350000000001</v>
      </c>
      <c r="O35" s="7">
        <f t="shared" si="2"/>
        <v>2.2796240000000001</v>
      </c>
      <c r="P35" s="7">
        <f t="shared" si="3"/>
        <v>0.20240718765137919</v>
      </c>
      <c r="Q35" s="44">
        <v>5.2477999999999998</v>
      </c>
      <c r="S35" s="44">
        <v>4.5713999999999997</v>
      </c>
      <c r="T35" s="44">
        <v>4.47</v>
      </c>
      <c r="U35" s="44">
        <v>4.8636000000000008</v>
      </c>
      <c r="V35" s="44">
        <v>4.3098000000000001</v>
      </c>
      <c r="W35" s="44">
        <v>3.8024</v>
      </c>
      <c r="X35" s="44">
        <v>2.2986</v>
      </c>
      <c r="Y35" s="44">
        <v>3.6840000000000002</v>
      </c>
      <c r="Z35" s="44">
        <v>3.9236000000000004</v>
      </c>
      <c r="AA35" s="8">
        <f t="shared" si="11"/>
        <v>3.9904250000000001</v>
      </c>
      <c r="AB35" s="8">
        <f t="shared" ref="AB35:AB57" si="70">STDEV(Q35:Z35)</f>
        <v>0.85390809809955903</v>
      </c>
      <c r="AC35" s="8">
        <f t="shared" ref="AC35:AC64" si="71">MAX(Q35:Z35)</f>
        <v>5.2477999999999998</v>
      </c>
      <c r="AD35" s="8">
        <f t="shared" ref="AD35:AD64" si="72">MIN(Q35:Z35)</f>
        <v>2.2986</v>
      </c>
      <c r="AE35" s="8">
        <f t="shared" ref="AE35:AE57" si="73">VAR(Q35:Z35)</f>
        <v>0.72915904000000609</v>
      </c>
      <c r="AF35" s="56">
        <v>165</v>
      </c>
      <c r="AG35" s="44">
        <f t="shared" si="12"/>
        <v>1.3714649999999997</v>
      </c>
      <c r="AH35" s="44"/>
      <c r="AI35" s="44">
        <f t="shared" si="62"/>
        <v>1.4661029999999995</v>
      </c>
      <c r="AJ35" s="44">
        <f t="shared" si="63"/>
        <v>1.2438049999999996</v>
      </c>
      <c r="AK35" s="44">
        <f t="shared" si="64"/>
        <v>1.0811710000000008</v>
      </c>
      <c r="AL35" s="44">
        <f t="shared" si="65"/>
        <v>0.90079399999999987</v>
      </c>
      <c r="AM35" s="44">
        <f t="shared" si="66"/>
        <v>0.697689</v>
      </c>
      <c r="AN35" s="44">
        <f t="shared" si="67"/>
        <v>1.8975999999999882E-2</v>
      </c>
      <c r="AO35" s="44">
        <f t="shared" si="68"/>
        <v>0.18209800000000032</v>
      </c>
      <c r="AP35" s="44">
        <f t="shared" si="69"/>
        <v>0.92459900000000061</v>
      </c>
      <c r="AQ35" s="55">
        <f t="shared" ref="AQ35:AQ53" si="74">AVERAGE(AA35-L35)</f>
        <v>0.72603039999999996</v>
      </c>
      <c r="BI35"/>
      <c r="BN35"/>
      <c r="BO35"/>
      <c r="BP35"/>
      <c r="BQ35"/>
      <c r="BR35"/>
      <c r="BU35"/>
    </row>
    <row r="36" spans="1:73" x14ac:dyDescent="0.25">
      <c r="A36" s="64">
        <v>170</v>
      </c>
      <c r="B36" s="54">
        <v>3.8029540000000002</v>
      </c>
      <c r="C36" s="54">
        <v>3.2989929999999998</v>
      </c>
      <c r="D36" s="54">
        <v>3.030481</v>
      </c>
      <c r="E36" s="54">
        <v>3.1631939999999998</v>
      </c>
      <c r="F36" s="54">
        <v>3.7396760000000002</v>
      </c>
      <c r="G36" s="54">
        <v>3.3477420000000002</v>
      </c>
      <c r="H36" s="54">
        <v>3.0188519999999999</v>
      </c>
      <c r="I36" s="54">
        <v>2.17889</v>
      </c>
      <c r="J36" s="54">
        <v>3.4515400000000001</v>
      </c>
      <c r="K36" s="54">
        <v>2.9257209999999998</v>
      </c>
      <c r="L36" s="7">
        <f t="shared" si="10"/>
        <v>3.1958042999999998</v>
      </c>
      <c r="M36" s="7">
        <f t="shared" si="0"/>
        <v>0.46312080607333067</v>
      </c>
      <c r="N36" s="7">
        <f t="shared" si="1"/>
        <v>3.8029540000000002</v>
      </c>
      <c r="O36" s="7">
        <f t="shared" si="2"/>
        <v>2.17889</v>
      </c>
      <c r="P36" s="7">
        <f t="shared" si="3"/>
        <v>0.21448088101801155</v>
      </c>
      <c r="Q36" s="44">
        <v>5.1493999999999991</v>
      </c>
      <c r="S36" s="44">
        <v>4.5724</v>
      </c>
      <c r="T36" s="44">
        <v>4.4272</v>
      </c>
      <c r="U36" s="44">
        <v>4.8952000000000009</v>
      </c>
      <c r="V36" s="44">
        <v>4.2598000000000003</v>
      </c>
      <c r="W36" s="44">
        <v>3.7992000000000004</v>
      </c>
      <c r="X36" s="44">
        <v>1.9956</v>
      </c>
      <c r="Y36" s="44">
        <v>3.6591999999999998</v>
      </c>
      <c r="Z36" s="44">
        <v>3.8451999999999997</v>
      </c>
      <c r="AA36" s="8">
        <f t="shared" si="11"/>
        <v>3.9317249999999997</v>
      </c>
      <c r="AB36" s="8">
        <f t="shared" si="70"/>
        <v>0.92586182254397364</v>
      </c>
      <c r="AC36" s="8">
        <f t="shared" si="71"/>
        <v>5.1493999999999991</v>
      </c>
      <c r="AD36" s="8">
        <f t="shared" si="72"/>
        <v>1.9956</v>
      </c>
      <c r="AE36" s="8">
        <f t="shared" si="73"/>
        <v>0.85722011444444846</v>
      </c>
      <c r="AF36" s="56">
        <v>170</v>
      </c>
      <c r="AG36" s="44">
        <f t="shared" si="12"/>
        <v>1.3464459999999989</v>
      </c>
      <c r="AH36" s="44"/>
      <c r="AI36" s="44">
        <f t="shared" si="62"/>
        <v>1.541919</v>
      </c>
      <c r="AJ36" s="44">
        <f t="shared" si="63"/>
        <v>1.2640060000000002</v>
      </c>
      <c r="AK36" s="44">
        <f t="shared" si="64"/>
        <v>1.1555240000000007</v>
      </c>
      <c r="AL36" s="44">
        <f t="shared" si="65"/>
        <v>0.91205800000000004</v>
      </c>
      <c r="AM36" s="44">
        <f t="shared" si="66"/>
        <v>0.78034800000000049</v>
      </c>
      <c r="AN36" s="44">
        <f t="shared" si="67"/>
        <v>-0.18328999999999995</v>
      </c>
      <c r="AO36" s="44">
        <f t="shared" si="68"/>
        <v>0.20765999999999973</v>
      </c>
      <c r="AP36" s="44">
        <f t="shared" si="69"/>
        <v>0.91947899999999994</v>
      </c>
      <c r="AQ36" s="55">
        <f t="shared" si="74"/>
        <v>0.73592069999999987</v>
      </c>
      <c r="BI36"/>
      <c r="BN36"/>
      <c r="BO36"/>
      <c r="BP36"/>
      <c r="BQ36"/>
      <c r="BR36"/>
      <c r="BU36"/>
    </row>
    <row r="37" spans="1:73" x14ac:dyDescent="0.25">
      <c r="A37" s="64">
        <v>175</v>
      </c>
      <c r="B37" s="54">
        <v>3.7000709999999999</v>
      </c>
      <c r="C37" s="54">
        <v>3.1384829999999999</v>
      </c>
      <c r="D37" s="54">
        <v>2.9449320000000001</v>
      </c>
      <c r="E37" s="54">
        <v>3.1324100000000001</v>
      </c>
      <c r="F37" s="54">
        <v>3.69435</v>
      </c>
      <c r="G37" s="54">
        <v>3.2888730000000002</v>
      </c>
      <c r="H37" s="54">
        <v>2.9373170000000002</v>
      </c>
      <c r="I37" s="54">
        <v>2.073893</v>
      </c>
      <c r="J37" s="54">
        <v>3.4015900000000001</v>
      </c>
      <c r="K37" s="54">
        <v>2.8462900000000002</v>
      </c>
      <c r="L37" s="7">
        <f t="shared" si="10"/>
        <v>3.1158208999999997</v>
      </c>
      <c r="M37" s="7">
        <f t="shared" si="0"/>
        <v>0.47231947627908372</v>
      </c>
      <c r="N37" s="7">
        <f t="shared" si="1"/>
        <v>3.7000709999999999</v>
      </c>
      <c r="O37" s="7">
        <f t="shared" si="2"/>
        <v>2.073893</v>
      </c>
      <c r="P37" s="7">
        <f t="shared" si="3"/>
        <v>0.22308568767254794</v>
      </c>
      <c r="Q37" s="44">
        <v>5.0644</v>
      </c>
      <c r="S37" s="44">
        <v>4.5713999999999997</v>
      </c>
      <c r="T37" s="44">
        <v>4.4114000000000004</v>
      </c>
      <c r="U37" s="44">
        <v>4.9261999999999997</v>
      </c>
      <c r="V37" s="44">
        <v>4.2406000000000006</v>
      </c>
      <c r="W37" s="44">
        <v>3.7906</v>
      </c>
      <c r="X37" s="44">
        <v>1.8546</v>
      </c>
      <c r="Y37" s="44">
        <v>3.6548000000000003</v>
      </c>
      <c r="Z37" s="44">
        <v>3.8180000000000001</v>
      </c>
      <c r="AA37" s="8">
        <f t="shared" si="11"/>
        <v>3.9084500000000006</v>
      </c>
      <c r="AB37" s="8">
        <f t="shared" si="70"/>
        <v>0.9572786642932738</v>
      </c>
      <c r="AC37" s="8">
        <f t="shared" si="71"/>
        <v>5.0644</v>
      </c>
      <c r="AD37" s="8">
        <f t="shared" si="72"/>
        <v>1.8546</v>
      </c>
      <c r="AE37" s="8">
        <f t="shared" si="73"/>
        <v>0.91638244111111433</v>
      </c>
      <c r="AF37" s="56">
        <v>175</v>
      </c>
      <c r="AG37" s="44">
        <f t="shared" si="12"/>
        <v>1.3643290000000001</v>
      </c>
      <c r="AH37" s="44"/>
      <c r="AI37" s="44">
        <f t="shared" si="62"/>
        <v>1.6264679999999996</v>
      </c>
      <c r="AJ37" s="44">
        <f t="shared" si="63"/>
        <v>1.2789900000000003</v>
      </c>
      <c r="AK37" s="44">
        <f t="shared" si="64"/>
        <v>1.2318499999999997</v>
      </c>
      <c r="AL37" s="44">
        <f t="shared" si="65"/>
        <v>0.95172700000000043</v>
      </c>
      <c r="AM37" s="44">
        <f t="shared" si="66"/>
        <v>0.85328299999999979</v>
      </c>
      <c r="AN37" s="44">
        <f t="shared" si="67"/>
        <v>-0.21929299999999996</v>
      </c>
      <c r="AO37" s="44">
        <f t="shared" si="68"/>
        <v>0.25321000000000016</v>
      </c>
      <c r="AP37" s="44">
        <f t="shared" si="69"/>
        <v>0.97170999999999985</v>
      </c>
      <c r="AQ37" s="55">
        <f t="shared" si="74"/>
        <v>0.79262910000000097</v>
      </c>
      <c r="BI37"/>
      <c r="BN37"/>
      <c r="BO37"/>
      <c r="BP37"/>
      <c r="BQ37"/>
      <c r="BR37"/>
      <c r="BU37"/>
    </row>
    <row r="38" spans="1:73" x14ac:dyDescent="0.25">
      <c r="A38" s="64">
        <v>180</v>
      </c>
      <c r="B38" s="54">
        <v>3.6088969999999998</v>
      </c>
      <c r="C38" s="54">
        <v>3.1668539999999998</v>
      </c>
      <c r="D38" s="54">
        <v>2.8741370000000002</v>
      </c>
      <c r="E38" s="54">
        <v>3.11049</v>
      </c>
      <c r="F38" s="54">
        <v>3.6497809999999999</v>
      </c>
      <c r="G38" s="54">
        <v>3.2252169999999998</v>
      </c>
      <c r="H38" s="54">
        <v>2.8572039999999999</v>
      </c>
      <c r="I38" s="54">
        <v>1.9604999999999999</v>
      </c>
      <c r="J38" s="54">
        <v>3.3479049999999999</v>
      </c>
      <c r="K38" s="54">
        <v>2.7666089999999999</v>
      </c>
      <c r="L38" s="7">
        <f t="shared" si="10"/>
        <v>3.0567593999999998</v>
      </c>
      <c r="M38" s="7">
        <f t="shared" si="0"/>
        <v>0.48806048059668361</v>
      </c>
      <c r="N38" s="7">
        <f t="shared" si="1"/>
        <v>3.6497809999999999</v>
      </c>
      <c r="O38" s="7">
        <f t="shared" si="2"/>
        <v>1.9604999999999999</v>
      </c>
      <c r="P38" s="7">
        <f t="shared" si="3"/>
        <v>0.2382030327202658</v>
      </c>
      <c r="Q38" s="44">
        <v>4.9986000000000006</v>
      </c>
      <c r="S38" s="44">
        <v>4.5797999999999996</v>
      </c>
      <c r="T38" s="44">
        <v>4.4043999999999999</v>
      </c>
      <c r="U38" s="44">
        <v>4.9277999999999995</v>
      </c>
      <c r="V38" s="44">
        <v>4.2154000000000007</v>
      </c>
      <c r="W38" s="44">
        <v>3.7748000000000004</v>
      </c>
      <c r="X38" s="44">
        <v>1.8088000000000002</v>
      </c>
      <c r="Y38" s="44">
        <v>3.6084000000000005</v>
      </c>
      <c r="Z38" s="44">
        <v>3.7329999999999997</v>
      </c>
      <c r="AA38" s="8">
        <f t="shared" si="11"/>
        <v>3.8815500000000003</v>
      </c>
      <c r="AB38" s="8">
        <f t="shared" si="70"/>
        <v>0.96698903820053661</v>
      </c>
      <c r="AC38" s="8">
        <f t="shared" si="71"/>
        <v>4.9986000000000006</v>
      </c>
      <c r="AD38" s="8">
        <f t="shared" si="72"/>
        <v>1.8088000000000002</v>
      </c>
      <c r="AE38" s="8">
        <f t="shared" si="73"/>
        <v>0.93506779999999878</v>
      </c>
      <c r="AF38" s="56">
        <v>180</v>
      </c>
      <c r="AG38" s="44">
        <f t="shared" si="12"/>
        <v>1.3897030000000008</v>
      </c>
      <c r="AH38" s="44"/>
      <c r="AI38" s="44">
        <f t="shared" si="62"/>
        <v>1.7056629999999995</v>
      </c>
      <c r="AJ38" s="44">
        <f t="shared" si="63"/>
        <v>1.2939099999999999</v>
      </c>
      <c r="AK38" s="44">
        <f t="shared" si="64"/>
        <v>1.2780189999999996</v>
      </c>
      <c r="AL38" s="44">
        <f t="shared" si="65"/>
        <v>0.99018300000000092</v>
      </c>
      <c r="AM38" s="44">
        <f t="shared" si="66"/>
        <v>0.91759600000000052</v>
      </c>
      <c r="AN38" s="44">
        <f t="shared" si="67"/>
        <v>-0.15169999999999972</v>
      </c>
      <c r="AO38" s="44">
        <f t="shared" si="68"/>
        <v>0.26049500000000059</v>
      </c>
      <c r="AP38" s="44">
        <f t="shared" si="69"/>
        <v>0.96639099999999978</v>
      </c>
      <c r="AQ38" s="55">
        <f t="shared" si="74"/>
        <v>0.82479060000000048</v>
      </c>
      <c r="BI38"/>
      <c r="BN38"/>
      <c r="BO38"/>
      <c r="BP38"/>
      <c r="BQ38"/>
      <c r="BR38"/>
      <c r="BU38"/>
    </row>
    <row r="39" spans="1:73" x14ac:dyDescent="0.25">
      <c r="A39" s="64">
        <v>185</v>
      </c>
      <c r="B39" s="54">
        <v>3.5384389999999999</v>
      </c>
      <c r="C39" s="54">
        <v>3.0768019999999998</v>
      </c>
      <c r="D39" s="54">
        <v>2.7763390000000001</v>
      </c>
      <c r="E39" s="54">
        <v>3.0510709999999999</v>
      </c>
      <c r="F39" s="54">
        <v>3.6075179999999998</v>
      </c>
      <c r="G39" s="54">
        <v>3.1574469999999999</v>
      </c>
      <c r="H39" s="54">
        <v>2.7722419999999999</v>
      </c>
      <c r="I39" s="54">
        <v>1.8371090000000001</v>
      </c>
      <c r="J39" s="54">
        <v>3.3168199999999999</v>
      </c>
      <c r="K39" s="54">
        <v>2.6859199999999999</v>
      </c>
      <c r="L39" s="7">
        <f t="shared" si="10"/>
        <v>2.9819707000000002</v>
      </c>
      <c r="M39" s="7">
        <f t="shared" si="0"/>
        <v>0.51014976653703126</v>
      </c>
      <c r="N39" s="7">
        <f t="shared" si="1"/>
        <v>3.6075179999999998</v>
      </c>
      <c r="O39" s="7">
        <f t="shared" si="2"/>
        <v>1.8371090000000001</v>
      </c>
      <c r="P39" s="7">
        <f t="shared" si="3"/>
        <v>0.26025278429778748</v>
      </c>
      <c r="Q39" s="44">
        <v>4.9021999999999997</v>
      </c>
      <c r="S39" s="44">
        <v>4.5994000000000002</v>
      </c>
      <c r="T39" s="44">
        <v>4.3996000000000004</v>
      </c>
      <c r="U39" s="44">
        <v>4.9346000000000005</v>
      </c>
      <c r="V39" s="44">
        <v>4.1660000000000004</v>
      </c>
      <c r="W39" s="44">
        <v>3.7060000000000004</v>
      </c>
      <c r="X39" s="44">
        <v>1.796</v>
      </c>
      <c r="Y39" s="44">
        <v>3.5542000000000002</v>
      </c>
      <c r="Z39" s="44">
        <v>3.6930000000000001</v>
      </c>
      <c r="AA39" s="8">
        <f t="shared" si="11"/>
        <v>3.8561000000000005</v>
      </c>
      <c r="AB39" s="8">
        <f t="shared" si="70"/>
        <v>0.96592624977272612</v>
      </c>
      <c r="AC39" s="8">
        <f t="shared" si="71"/>
        <v>4.9346000000000005</v>
      </c>
      <c r="AD39" s="8">
        <f t="shared" si="72"/>
        <v>1.796</v>
      </c>
      <c r="AE39" s="8">
        <f t="shared" si="73"/>
        <v>0.93301352000000293</v>
      </c>
      <c r="AF39" s="56">
        <v>185</v>
      </c>
      <c r="AG39" s="44">
        <f t="shared" si="12"/>
        <v>1.3637609999999998</v>
      </c>
      <c r="AH39" s="44"/>
      <c r="AI39" s="44">
        <f t="shared" si="62"/>
        <v>1.823061</v>
      </c>
      <c r="AJ39" s="44">
        <f t="shared" si="63"/>
        <v>1.3485290000000005</v>
      </c>
      <c r="AK39" s="44">
        <f t="shared" si="64"/>
        <v>1.3270820000000008</v>
      </c>
      <c r="AL39" s="44">
        <f t="shared" si="65"/>
        <v>1.0085530000000005</v>
      </c>
      <c r="AM39" s="44">
        <f t="shared" si="66"/>
        <v>0.93375800000000053</v>
      </c>
      <c r="AN39" s="44">
        <f t="shared" si="67"/>
        <v>-4.1109000000000062E-2</v>
      </c>
      <c r="AO39" s="44">
        <f t="shared" si="68"/>
        <v>0.23738000000000037</v>
      </c>
      <c r="AP39" s="44">
        <f t="shared" si="69"/>
        <v>1.0070800000000002</v>
      </c>
      <c r="AQ39" s="55">
        <f t="shared" si="74"/>
        <v>0.87412930000000033</v>
      </c>
      <c r="BI39"/>
      <c r="BN39"/>
      <c r="BO39"/>
      <c r="BP39"/>
      <c r="BQ39"/>
      <c r="BR39"/>
      <c r="BU39"/>
    </row>
    <row r="40" spans="1:73" x14ac:dyDescent="0.25">
      <c r="A40" s="64">
        <v>190</v>
      </c>
      <c r="B40" s="54">
        <v>3.4572940000000001</v>
      </c>
      <c r="C40" s="54">
        <v>3.015285</v>
      </c>
      <c r="D40" s="54">
        <v>2.7328700000000001</v>
      </c>
      <c r="E40" s="54">
        <v>2.9945949999999999</v>
      </c>
      <c r="F40" s="54">
        <v>3.595227</v>
      </c>
      <c r="G40" s="54">
        <v>3.1064029999999998</v>
      </c>
      <c r="H40" s="54">
        <v>2.6846320000000001</v>
      </c>
      <c r="I40" s="54">
        <v>1.7034579999999999</v>
      </c>
      <c r="J40" s="54">
        <v>3.2669679999999999</v>
      </c>
      <c r="K40" s="54">
        <v>2.611475</v>
      </c>
      <c r="L40" s="7">
        <f t="shared" si="10"/>
        <v>2.9168206999999997</v>
      </c>
      <c r="M40" s="7">
        <f t="shared" si="0"/>
        <v>0.5353990855091274</v>
      </c>
      <c r="N40" s="7">
        <f t="shared" si="1"/>
        <v>3.595227</v>
      </c>
      <c r="O40" s="7">
        <f t="shared" si="2"/>
        <v>1.7034579999999999</v>
      </c>
      <c r="P40" s="7">
        <f t="shared" si="3"/>
        <v>0.28665218076400989</v>
      </c>
      <c r="Q40" s="44">
        <v>4.8952</v>
      </c>
      <c r="S40" s="44">
        <v>4.6164000000000005</v>
      </c>
      <c r="T40" s="44">
        <v>4.3958000000000004</v>
      </c>
      <c r="U40" s="44">
        <v>4.9434000000000005</v>
      </c>
      <c r="V40" s="44">
        <v>4.1315999999999997</v>
      </c>
      <c r="W40" s="44">
        <v>3.6632000000000007</v>
      </c>
      <c r="X40" s="44">
        <v>1.7887999999999997</v>
      </c>
      <c r="Y40" s="44">
        <v>3.4938000000000002</v>
      </c>
      <c r="Z40" s="44">
        <v>3.6712000000000002</v>
      </c>
      <c r="AA40" s="8">
        <f t="shared" si="11"/>
        <v>3.8380249999999996</v>
      </c>
      <c r="AB40" s="8">
        <f t="shared" si="70"/>
        <v>0.97433747803885229</v>
      </c>
      <c r="AC40" s="8">
        <f t="shared" si="71"/>
        <v>4.9434000000000005</v>
      </c>
      <c r="AD40" s="8">
        <f t="shared" si="72"/>
        <v>1.7887999999999997</v>
      </c>
      <c r="AE40" s="8">
        <f t="shared" si="73"/>
        <v>0.94933352111111091</v>
      </c>
      <c r="AF40" s="56">
        <v>190</v>
      </c>
      <c r="AG40" s="44">
        <f t="shared" si="12"/>
        <v>1.4379059999999999</v>
      </c>
      <c r="AH40" s="44"/>
      <c r="AI40" s="44">
        <f t="shared" si="62"/>
        <v>1.8835300000000004</v>
      </c>
      <c r="AJ40" s="44">
        <f t="shared" si="63"/>
        <v>1.4012050000000005</v>
      </c>
      <c r="AK40" s="44">
        <f t="shared" si="64"/>
        <v>1.3481730000000005</v>
      </c>
      <c r="AL40" s="44">
        <f t="shared" si="65"/>
        <v>1.0251969999999999</v>
      </c>
      <c r="AM40" s="44">
        <f t="shared" si="66"/>
        <v>0.97856800000000055</v>
      </c>
      <c r="AN40" s="44">
        <f t="shared" si="67"/>
        <v>8.5341999999999807E-2</v>
      </c>
      <c r="AO40" s="44">
        <f t="shared" si="68"/>
        <v>0.22683200000000037</v>
      </c>
      <c r="AP40" s="44">
        <f t="shared" si="69"/>
        <v>1.0597250000000003</v>
      </c>
      <c r="AQ40" s="55">
        <f t="shared" si="74"/>
        <v>0.92120429999999986</v>
      </c>
      <c r="BI40"/>
      <c r="BN40"/>
      <c r="BO40"/>
      <c r="BP40"/>
      <c r="BQ40"/>
      <c r="BR40"/>
      <c r="BU40"/>
    </row>
    <row r="41" spans="1:73" x14ac:dyDescent="0.25">
      <c r="A41" s="64">
        <v>195</v>
      </c>
      <c r="B41" s="54">
        <v>3.378959</v>
      </c>
      <c r="C41" s="54">
        <v>2.9575279999999999</v>
      </c>
      <c r="D41" s="54">
        <v>2.662401</v>
      </c>
      <c r="E41" s="54">
        <v>2.9999039999999999</v>
      </c>
      <c r="F41" s="54">
        <v>3.5608770000000001</v>
      </c>
      <c r="G41" s="54">
        <v>3.041642</v>
      </c>
      <c r="H41" s="54">
        <v>2.599529</v>
      </c>
      <c r="I41" s="54">
        <v>1.6122069999999999</v>
      </c>
      <c r="J41" s="54">
        <v>3.2117499999999999</v>
      </c>
      <c r="K41" s="54">
        <v>2.5286770000000001</v>
      </c>
      <c r="L41" s="7">
        <f t="shared" si="10"/>
        <v>2.8553474000000003</v>
      </c>
      <c r="M41" s="7">
        <f t="shared" si="0"/>
        <v>0.54972620179164255</v>
      </c>
      <c r="N41" s="7">
        <f t="shared" si="1"/>
        <v>3.5608770000000001</v>
      </c>
      <c r="O41" s="7">
        <f t="shared" si="2"/>
        <v>1.6122069999999999</v>
      </c>
      <c r="P41" s="7">
        <f t="shared" si="3"/>
        <v>0.30219889693626573</v>
      </c>
      <c r="Q41" s="44">
        <v>4.8327999999999998</v>
      </c>
      <c r="S41" s="44">
        <v>4.620400000000001</v>
      </c>
      <c r="T41" s="44">
        <v>4.3944000000000001</v>
      </c>
      <c r="U41" s="44">
        <v>4.8477999999999994</v>
      </c>
      <c r="V41" s="44">
        <v>4.0640000000000001</v>
      </c>
      <c r="W41" s="44">
        <v>3.6111999999999993</v>
      </c>
      <c r="X41" s="44">
        <v>1.7856000000000001</v>
      </c>
      <c r="Y41" s="44">
        <v>3.4048000000000003</v>
      </c>
      <c r="Z41" s="44">
        <v>3.6002000000000001</v>
      </c>
      <c r="AA41" s="8">
        <f t="shared" si="11"/>
        <v>3.7910500000000003</v>
      </c>
      <c r="AB41" s="8">
        <f t="shared" si="70"/>
        <v>0.96485257423090354</v>
      </c>
      <c r="AC41" s="8">
        <f t="shared" si="71"/>
        <v>4.8477999999999994</v>
      </c>
      <c r="AD41" s="8">
        <f t="shared" si="72"/>
        <v>1.7856000000000001</v>
      </c>
      <c r="AE41" s="8">
        <f t="shared" si="73"/>
        <v>0.93094049000000112</v>
      </c>
      <c r="AF41" s="56">
        <v>195</v>
      </c>
      <c r="AG41" s="44">
        <f t="shared" si="12"/>
        <v>1.4538409999999997</v>
      </c>
      <c r="AH41" s="44"/>
      <c r="AI41" s="44">
        <f t="shared" si="62"/>
        <v>1.9579990000000009</v>
      </c>
      <c r="AJ41" s="44">
        <f t="shared" si="63"/>
        <v>1.3944960000000002</v>
      </c>
      <c r="AK41" s="44">
        <f t="shared" si="64"/>
        <v>1.2869229999999994</v>
      </c>
      <c r="AL41" s="44">
        <f t="shared" si="65"/>
        <v>1.0223580000000001</v>
      </c>
      <c r="AM41" s="44">
        <f t="shared" si="66"/>
        <v>1.0116709999999993</v>
      </c>
      <c r="AN41" s="44">
        <f t="shared" si="67"/>
        <v>0.17339300000000013</v>
      </c>
      <c r="AO41" s="44">
        <f t="shared" si="68"/>
        <v>0.19305000000000039</v>
      </c>
      <c r="AP41" s="44">
        <f t="shared" si="69"/>
        <v>1.071523</v>
      </c>
      <c r="AQ41" s="55">
        <f t="shared" si="74"/>
        <v>0.93570259999999994</v>
      </c>
      <c r="BI41"/>
      <c r="BN41"/>
      <c r="BO41"/>
      <c r="BP41"/>
      <c r="BQ41"/>
      <c r="BR41"/>
      <c r="BU41"/>
    </row>
    <row r="42" spans="1:73" x14ac:dyDescent="0.25">
      <c r="A42" s="64">
        <v>200</v>
      </c>
      <c r="B42" s="54">
        <v>3.2779410000000002</v>
      </c>
      <c r="C42" s="54">
        <v>2.9801299999999999</v>
      </c>
      <c r="D42" s="54">
        <v>2.6514540000000002</v>
      </c>
      <c r="E42" s="54">
        <v>2.943578</v>
      </c>
      <c r="F42" s="54">
        <v>3.518081</v>
      </c>
      <c r="G42" s="54">
        <v>2.977967</v>
      </c>
      <c r="H42" s="54">
        <v>2.5658430000000001</v>
      </c>
      <c r="I42" s="54">
        <v>1.531909</v>
      </c>
      <c r="J42" s="54">
        <v>3.1573470000000001</v>
      </c>
      <c r="K42" s="54">
        <v>2.4504570000000001</v>
      </c>
      <c r="L42" s="7">
        <f t="shared" si="10"/>
        <v>2.8054707000000003</v>
      </c>
      <c r="M42" s="7">
        <f t="shared" si="0"/>
        <v>0.55410886764586931</v>
      </c>
      <c r="N42" s="7">
        <f t="shared" si="1"/>
        <v>3.518081</v>
      </c>
      <c r="O42" s="7">
        <f t="shared" si="2"/>
        <v>1.531909</v>
      </c>
      <c r="P42" s="7">
        <f t="shared" si="3"/>
        <v>0.30703663720378749</v>
      </c>
      <c r="Q42" s="44">
        <v>4.7506000000000004</v>
      </c>
      <c r="S42" s="44">
        <v>4.5942000000000007</v>
      </c>
      <c r="T42" s="44">
        <v>4.3875999999999991</v>
      </c>
      <c r="U42" s="44">
        <v>4.8285999999999998</v>
      </c>
      <c r="V42" s="44">
        <v>4.0045999999999999</v>
      </c>
      <c r="W42" s="44">
        <v>3.5265999999999997</v>
      </c>
      <c r="X42" s="44">
        <v>1.7798000000000003</v>
      </c>
      <c r="Y42" s="44">
        <v>3.3357999999999999</v>
      </c>
      <c r="Z42" s="44">
        <v>3.5522</v>
      </c>
      <c r="AA42" s="8">
        <f t="shared" si="11"/>
        <v>3.7511749999999995</v>
      </c>
      <c r="AB42" s="8">
        <f t="shared" si="70"/>
        <v>0.96030883805390954</v>
      </c>
      <c r="AC42" s="8">
        <f t="shared" si="71"/>
        <v>4.8285999999999998</v>
      </c>
      <c r="AD42" s="8">
        <f t="shared" si="72"/>
        <v>1.7798000000000003</v>
      </c>
      <c r="AE42" s="8">
        <f t="shared" si="73"/>
        <v>0.92219306444444982</v>
      </c>
      <c r="AF42" s="56">
        <v>200</v>
      </c>
      <c r="AG42" s="44">
        <f t="shared" si="12"/>
        <v>1.4726590000000002</v>
      </c>
      <c r="AH42" s="44"/>
      <c r="AI42" s="44">
        <f t="shared" ref="AI42:AI47" si="75">S42-D42</f>
        <v>1.9427460000000005</v>
      </c>
      <c r="AJ42" s="44">
        <f t="shared" ref="AJ42:AJ44" si="76">T42-E42</f>
        <v>1.444021999999999</v>
      </c>
      <c r="AK42" s="44">
        <f t="shared" ref="AK42:AP43" si="77">U42-F42</f>
        <v>1.3105189999999998</v>
      </c>
      <c r="AL42" s="44">
        <f t="shared" si="77"/>
        <v>1.0266329999999999</v>
      </c>
      <c r="AM42" s="44">
        <f t="shared" si="77"/>
        <v>0.96075699999999964</v>
      </c>
      <c r="AN42" s="44">
        <f t="shared" si="77"/>
        <v>0.24789100000000031</v>
      </c>
      <c r="AO42" s="44">
        <f t="shared" si="77"/>
        <v>0.17845299999999975</v>
      </c>
      <c r="AP42" s="44">
        <f t="shared" si="77"/>
        <v>1.1017429999999999</v>
      </c>
      <c r="AQ42" s="55">
        <f t="shared" si="74"/>
        <v>0.94570429999999917</v>
      </c>
      <c r="BI42"/>
      <c r="BN42"/>
      <c r="BO42"/>
      <c r="BP42"/>
      <c r="BQ42"/>
      <c r="BR42"/>
      <c r="BU42"/>
    </row>
    <row r="43" spans="1:73" x14ac:dyDescent="0.25">
      <c r="A43" s="64">
        <v>205</v>
      </c>
      <c r="B43" s="54">
        <v>3.201133</v>
      </c>
      <c r="C43" s="54">
        <v>2.8836849999999998</v>
      </c>
      <c r="D43" s="54">
        <v>2.656231</v>
      </c>
      <c r="E43" s="54">
        <v>2.9148339999999999</v>
      </c>
      <c r="F43" s="54">
        <v>3.5223629999999999</v>
      </c>
      <c r="G43" s="54">
        <v>3.0279199999999999</v>
      </c>
      <c r="H43" s="54">
        <v>2.480502</v>
      </c>
      <c r="I43" s="54">
        <v>1.4543550000000001</v>
      </c>
      <c r="J43" s="54">
        <v>3.0747170000000001</v>
      </c>
      <c r="K43" s="54">
        <v>2.2840639999999999</v>
      </c>
      <c r="L43" s="7">
        <f t="shared" si="10"/>
        <v>2.7499804000000001</v>
      </c>
      <c r="M43" s="7">
        <f t="shared" si="0"/>
        <v>0.57783141393512327</v>
      </c>
      <c r="N43" s="7">
        <f t="shared" si="1"/>
        <v>3.5223629999999999</v>
      </c>
      <c r="O43" s="7">
        <f t="shared" si="2"/>
        <v>1.4543550000000001</v>
      </c>
      <c r="P43" s="7">
        <f t="shared" si="3"/>
        <v>0.33388914293026378</v>
      </c>
      <c r="Q43" s="44">
        <v>4.7409999999999997</v>
      </c>
      <c r="S43" s="44">
        <v>4.6077999999999992</v>
      </c>
      <c r="T43" s="44">
        <v>4.3861999999999997</v>
      </c>
      <c r="U43" s="44">
        <v>4.7771999999999997</v>
      </c>
      <c r="V43" s="44">
        <v>3.9816000000000003</v>
      </c>
      <c r="W43" s="44">
        <v>3.4390000000000001</v>
      </c>
      <c r="X43" s="44">
        <v>1.7657500000000002</v>
      </c>
      <c r="Y43" s="44">
        <v>3.2950000000000004</v>
      </c>
      <c r="Z43" s="44">
        <v>3.4834000000000005</v>
      </c>
      <c r="AA43" s="8">
        <f t="shared" si="11"/>
        <v>3.7169937500000003</v>
      </c>
      <c r="AB43" s="8">
        <f t="shared" si="70"/>
        <v>0.96726308052382581</v>
      </c>
      <c r="AC43" s="8">
        <f t="shared" si="71"/>
        <v>4.7771999999999997</v>
      </c>
      <c r="AD43" s="8">
        <f t="shared" si="72"/>
        <v>1.7657500000000002</v>
      </c>
      <c r="AE43" s="8">
        <f t="shared" si="73"/>
        <v>0.93559786694444114</v>
      </c>
      <c r="AF43" s="56">
        <v>205</v>
      </c>
      <c r="AG43" s="44">
        <f t="shared" si="12"/>
        <v>1.5398669999999997</v>
      </c>
      <c r="AH43" s="44"/>
      <c r="AI43" s="44">
        <f t="shared" si="75"/>
        <v>1.9515689999999992</v>
      </c>
      <c r="AJ43" s="44">
        <f t="shared" si="76"/>
        <v>1.4713659999999997</v>
      </c>
      <c r="AK43" s="44">
        <f t="shared" si="77"/>
        <v>1.2548369999999998</v>
      </c>
      <c r="AL43" s="44">
        <f t="shared" si="77"/>
        <v>0.95368000000000031</v>
      </c>
      <c r="AM43" s="44">
        <f t="shared" si="77"/>
        <v>0.95849800000000007</v>
      </c>
      <c r="AN43" s="44">
        <f t="shared" si="77"/>
        <v>0.31139500000000009</v>
      </c>
      <c r="AO43" s="44">
        <f t="shared" si="77"/>
        <v>0.22028300000000023</v>
      </c>
      <c r="AP43" s="44">
        <f t="shared" si="77"/>
        <v>1.1993360000000006</v>
      </c>
      <c r="AQ43" s="55">
        <f t="shared" si="74"/>
        <v>0.96701335000000022</v>
      </c>
      <c r="BI43"/>
      <c r="BN43"/>
      <c r="BO43"/>
      <c r="BP43"/>
      <c r="BQ43"/>
      <c r="BR43"/>
      <c r="BU43"/>
    </row>
    <row r="44" spans="1:73" x14ac:dyDescent="0.25">
      <c r="A44" s="64">
        <v>210</v>
      </c>
      <c r="B44" s="54">
        <v>3.1595680000000002</v>
      </c>
      <c r="C44" s="54">
        <v>2.973319</v>
      </c>
      <c r="D44" s="54">
        <v>2.6226889999999998</v>
      </c>
      <c r="E44" s="54">
        <v>2.8485109999999998</v>
      </c>
      <c r="F44" s="54">
        <v>3.4629150000000002</v>
      </c>
      <c r="G44" s="54">
        <v>2.9100899999999998</v>
      </c>
      <c r="H44" s="54">
        <v>2.3695390000000001</v>
      </c>
      <c r="I44" s="54">
        <v>1.42961</v>
      </c>
      <c r="J44" s="54">
        <v>2.9777070000000001</v>
      </c>
      <c r="K44" s="54">
        <v>2.1875909999999998</v>
      </c>
      <c r="L44" s="7">
        <f t="shared" si="10"/>
        <v>2.6941538999999999</v>
      </c>
      <c r="M44" s="7">
        <f t="shared" si="0"/>
        <v>0.57759590376845726</v>
      </c>
      <c r="N44" s="7">
        <f t="shared" si="1"/>
        <v>3.4629150000000002</v>
      </c>
      <c r="O44" s="7">
        <f t="shared" si="2"/>
        <v>1.42961</v>
      </c>
      <c r="P44" s="7">
        <f t="shared" si="3"/>
        <v>0.33361702805010096</v>
      </c>
      <c r="Q44" s="44">
        <v>4.6701999999999995</v>
      </c>
      <c r="S44" s="44">
        <v>4.681</v>
      </c>
      <c r="T44" s="44">
        <v>4.3864999999999998</v>
      </c>
      <c r="U44" s="44">
        <v>4.7288000000000006</v>
      </c>
      <c r="V44" s="44">
        <v>3.9782000000000002</v>
      </c>
      <c r="W44" s="44">
        <v>3.3090000000000002</v>
      </c>
      <c r="Y44" s="44">
        <v>3.2644000000000006</v>
      </c>
      <c r="Z44" s="44">
        <v>3.3473999999999995</v>
      </c>
      <c r="AA44" s="8">
        <f t="shared" si="11"/>
        <v>3.9564714285714291</v>
      </c>
      <c r="AB44" s="8">
        <f t="shared" si="70"/>
        <v>0.65701840686869584</v>
      </c>
      <c r="AC44" s="8">
        <f t="shared" si="71"/>
        <v>4.7288000000000006</v>
      </c>
      <c r="AD44" s="8">
        <f t="shared" si="72"/>
        <v>3.2644000000000006</v>
      </c>
      <c r="AE44" s="8">
        <f t="shared" si="73"/>
        <v>0.4316731869642792</v>
      </c>
      <c r="AF44" s="56">
        <v>210</v>
      </c>
      <c r="AG44" s="44">
        <f t="shared" si="12"/>
        <v>1.5106319999999993</v>
      </c>
      <c r="AH44" s="44"/>
      <c r="AI44" s="44">
        <f t="shared" si="75"/>
        <v>2.0583110000000002</v>
      </c>
      <c r="AJ44" s="44">
        <f t="shared" si="76"/>
        <v>1.5379890000000001</v>
      </c>
      <c r="AK44" s="44">
        <f t="shared" ref="AK44:AM48" si="78">U44-F44</f>
        <v>1.2658850000000004</v>
      </c>
      <c r="AL44" s="44">
        <f t="shared" si="78"/>
        <v>1.0681100000000003</v>
      </c>
      <c r="AM44" s="44">
        <f t="shared" si="78"/>
        <v>0.9394610000000001</v>
      </c>
      <c r="AN44" s="44"/>
      <c r="AO44" s="44">
        <f t="shared" ref="AO44:AP49" si="79">Y44-J44</f>
        <v>0.28669300000000053</v>
      </c>
      <c r="AP44" s="44">
        <f t="shared" si="79"/>
        <v>1.1598089999999996</v>
      </c>
      <c r="AQ44" s="55">
        <f t="shared" si="74"/>
        <v>1.2623175285714292</v>
      </c>
      <c r="BI44"/>
      <c r="BN44"/>
      <c r="BO44"/>
      <c r="BP44"/>
      <c r="BQ44"/>
      <c r="BR44"/>
      <c r="BU44"/>
    </row>
    <row r="45" spans="1:73" x14ac:dyDescent="0.25">
      <c r="A45" s="64">
        <v>215</v>
      </c>
      <c r="B45" s="54">
        <v>3.0936720000000002</v>
      </c>
      <c r="C45" s="54">
        <v>2.9450599999999998</v>
      </c>
      <c r="D45" s="54">
        <v>2.5962100000000001</v>
      </c>
      <c r="E45" s="54">
        <v>2.989687</v>
      </c>
      <c r="F45" s="54">
        <v>3.4385789999999998</v>
      </c>
      <c r="G45" s="54">
        <v>2.8152759999999999</v>
      </c>
      <c r="H45" s="54">
        <v>2.2567119999999998</v>
      </c>
      <c r="I45" s="54">
        <v>1.3827149999999999</v>
      </c>
      <c r="J45" s="54">
        <v>2.8964159999999999</v>
      </c>
      <c r="K45" s="54">
        <v>2.0874549999999998</v>
      </c>
      <c r="L45" s="7">
        <f t="shared" si="10"/>
        <v>2.6501782</v>
      </c>
      <c r="M45" s="7">
        <f t="shared" si="0"/>
        <v>0.59527985868157474</v>
      </c>
      <c r="N45" s="7">
        <f t="shared" si="1"/>
        <v>3.4385789999999998</v>
      </c>
      <c r="O45" s="7">
        <f t="shared" si="2"/>
        <v>1.3827149999999999</v>
      </c>
      <c r="P45" s="7">
        <f t="shared" si="3"/>
        <v>0.35435811015195562</v>
      </c>
      <c r="Q45" s="44">
        <v>4.5489999999999995</v>
      </c>
      <c r="S45" s="44">
        <v>4.670399999999999</v>
      </c>
      <c r="U45" s="44">
        <v>4.6741999999999999</v>
      </c>
      <c r="V45" s="44">
        <v>3.9527999999999999</v>
      </c>
      <c r="W45" s="44">
        <v>3.1762000000000006</v>
      </c>
      <c r="Y45" s="44">
        <v>3.1925999999999997</v>
      </c>
      <c r="Z45" s="44">
        <v>3.2594000000000003</v>
      </c>
      <c r="AA45" s="8">
        <f t="shared" si="11"/>
        <v>3.8209333333333331</v>
      </c>
      <c r="AB45" s="8">
        <f t="shared" si="70"/>
        <v>0.71264825090910688</v>
      </c>
      <c r="AC45" s="8">
        <f t="shared" si="71"/>
        <v>4.6741999999999999</v>
      </c>
      <c r="AD45" s="8">
        <f t="shared" si="72"/>
        <v>3.1762000000000006</v>
      </c>
      <c r="AE45" s="8">
        <f t="shared" si="73"/>
        <v>0.50786752952380942</v>
      </c>
      <c r="AF45" s="56">
        <v>215</v>
      </c>
      <c r="AG45" s="44">
        <f t="shared" si="12"/>
        <v>1.4553279999999993</v>
      </c>
      <c r="AH45" s="44"/>
      <c r="AI45" s="44">
        <f t="shared" si="75"/>
        <v>2.0741899999999989</v>
      </c>
      <c r="AJ45" s="44"/>
      <c r="AK45" s="44">
        <f t="shared" si="78"/>
        <v>1.2356210000000001</v>
      </c>
      <c r="AL45" s="44">
        <f t="shared" si="78"/>
        <v>1.137524</v>
      </c>
      <c r="AM45" s="44">
        <f t="shared" si="78"/>
        <v>0.91948800000000075</v>
      </c>
      <c r="AN45" s="44"/>
      <c r="AO45" s="44">
        <f t="shared" si="79"/>
        <v>0.29618399999999978</v>
      </c>
      <c r="AP45" s="44">
        <f t="shared" si="79"/>
        <v>1.1719450000000005</v>
      </c>
      <c r="AQ45" s="55">
        <f t="shared" si="74"/>
        <v>1.170755133333333</v>
      </c>
      <c r="BI45"/>
      <c r="BN45"/>
      <c r="BO45"/>
      <c r="BP45"/>
      <c r="BQ45"/>
      <c r="BR45"/>
      <c r="BU45"/>
    </row>
    <row r="46" spans="1:73" x14ac:dyDescent="0.25">
      <c r="A46" s="64">
        <v>220</v>
      </c>
      <c r="B46" s="54">
        <v>3.0240640000000001</v>
      </c>
      <c r="C46" s="54">
        <v>2.8370669999999998</v>
      </c>
      <c r="D46" s="54">
        <v>2.534875</v>
      </c>
      <c r="E46" s="54">
        <v>3.1202709999999998</v>
      </c>
      <c r="F46" s="54">
        <v>3.422142</v>
      </c>
      <c r="G46" s="54">
        <v>2.7142200000000001</v>
      </c>
      <c r="H46" s="54">
        <v>2.1430340000000001</v>
      </c>
      <c r="I46" s="54">
        <v>1.308403</v>
      </c>
      <c r="J46" s="54">
        <v>2.7922920000000002</v>
      </c>
      <c r="K46" s="54">
        <v>1.9902580000000001</v>
      </c>
      <c r="L46" s="7">
        <f t="shared" si="10"/>
        <v>2.5886626000000001</v>
      </c>
      <c r="M46" s="7">
        <f t="shared" si="0"/>
        <v>0.62222135961233405</v>
      </c>
      <c r="N46" s="7">
        <f t="shared" si="1"/>
        <v>3.422142</v>
      </c>
      <c r="O46" s="7">
        <f t="shared" si="2"/>
        <v>1.308403</v>
      </c>
      <c r="P46" s="7">
        <f t="shared" si="3"/>
        <v>0.38715942035782153</v>
      </c>
      <c r="Q46" s="44">
        <v>4.5158000000000005</v>
      </c>
      <c r="S46" s="44">
        <v>4.3906000000000001</v>
      </c>
      <c r="U46" s="44">
        <v>4.6435999999999993</v>
      </c>
      <c r="V46" s="44">
        <v>3.8909999999999996</v>
      </c>
      <c r="W46" s="44">
        <v>3.0844</v>
      </c>
      <c r="Y46" s="44">
        <v>3.0796000000000001</v>
      </c>
      <c r="Z46" s="44">
        <v>3.2048000000000001</v>
      </c>
      <c r="AA46" s="8">
        <f t="shared" si="11"/>
        <v>3.715666666666666</v>
      </c>
      <c r="AB46" s="8">
        <f t="shared" si="70"/>
        <v>0.7023952489263372</v>
      </c>
      <c r="AC46" s="8">
        <f t="shared" si="71"/>
        <v>4.6435999999999993</v>
      </c>
      <c r="AD46" s="8">
        <f t="shared" si="72"/>
        <v>3.0796000000000001</v>
      </c>
      <c r="AE46" s="8">
        <f t="shared" si="73"/>
        <v>0.49335908571429127</v>
      </c>
      <c r="AF46" s="56">
        <v>220</v>
      </c>
      <c r="AG46" s="44">
        <f t="shared" si="12"/>
        <v>1.4917360000000004</v>
      </c>
      <c r="AH46" s="44"/>
      <c r="AI46" s="44">
        <f t="shared" si="75"/>
        <v>1.8557250000000001</v>
      </c>
      <c r="AJ46" s="44"/>
      <c r="AK46" s="44">
        <f t="shared" si="78"/>
        <v>1.2214579999999993</v>
      </c>
      <c r="AL46" s="44">
        <f t="shared" si="78"/>
        <v>1.1767799999999995</v>
      </c>
      <c r="AM46" s="44">
        <f t="shared" si="78"/>
        <v>0.94136599999999993</v>
      </c>
      <c r="AN46" s="44"/>
      <c r="AO46" s="44">
        <f t="shared" si="79"/>
        <v>0.2873079999999999</v>
      </c>
      <c r="AP46" s="44">
        <f t="shared" si="79"/>
        <v>1.214542</v>
      </c>
      <c r="AQ46" s="55">
        <f t="shared" si="74"/>
        <v>1.1270040666666659</v>
      </c>
      <c r="BI46"/>
      <c r="BN46"/>
      <c r="BO46"/>
      <c r="BP46"/>
      <c r="BQ46"/>
      <c r="BR46"/>
      <c r="BU46"/>
    </row>
    <row r="47" spans="1:73" x14ac:dyDescent="0.25">
      <c r="A47" s="64">
        <v>225</v>
      </c>
      <c r="B47" s="54">
        <v>3.023355</v>
      </c>
      <c r="C47" s="54">
        <v>2.7460140000000002</v>
      </c>
      <c r="D47" s="54">
        <v>2.5001380000000002</v>
      </c>
      <c r="E47" s="54">
        <v>3.3702749999999999</v>
      </c>
      <c r="F47" s="54">
        <v>3.3523999999999998</v>
      </c>
      <c r="G47" s="54">
        <v>2.6090080000000002</v>
      </c>
      <c r="H47" s="54">
        <v>2.0252780000000001</v>
      </c>
      <c r="I47" s="54">
        <v>1.303229</v>
      </c>
      <c r="J47" s="54">
        <v>2.6901130000000002</v>
      </c>
      <c r="K47" s="54">
        <v>1.8890130000000001</v>
      </c>
      <c r="L47" s="7">
        <f t="shared" si="10"/>
        <v>2.5508822999999996</v>
      </c>
      <c r="M47" s="7">
        <f t="shared" si="0"/>
        <v>0.65586670640069999</v>
      </c>
      <c r="N47" s="7">
        <f t="shared" si="1"/>
        <v>3.3702749999999999</v>
      </c>
      <c r="O47" s="7">
        <f t="shared" si="2"/>
        <v>1.303229</v>
      </c>
      <c r="P47" s="7">
        <f t="shared" si="3"/>
        <v>0.43016113656490201</v>
      </c>
      <c r="Q47" s="44">
        <v>4.4990000000000006</v>
      </c>
      <c r="S47" s="44">
        <v>4.1664999999999992</v>
      </c>
      <c r="U47" s="44">
        <v>4.617</v>
      </c>
      <c r="V47" s="44">
        <v>3.7969999999999997</v>
      </c>
      <c r="W47" s="44">
        <v>2.8967999999999998</v>
      </c>
      <c r="Y47" s="44">
        <v>2.9624000000000001</v>
      </c>
      <c r="Z47" s="44">
        <v>3.1310000000000002</v>
      </c>
      <c r="AA47" s="8">
        <f t="shared" si="11"/>
        <v>3.5951166666666663</v>
      </c>
      <c r="AB47" s="8">
        <f t="shared" si="70"/>
        <v>0.73202370603039835</v>
      </c>
      <c r="AC47" s="8">
        <f t="shared" si="71"/>
        <v>4.617</v>
      </c>
      <c r="AD47" s="8">
        <f t="shared" si="72"/>
        <v>2.8967999999999998</v>
      </c>
      <c r="AE47" s="8">
        <f t="shared" si="73"/>
        <v>0.53585870619047904</v>
      </c>
      <c r="AF47" s="56">
        <v>225</v>
      </c>
      <c r="AG47" s="44">
        <f t="shared" si="12"/>
        <v>1.4756450000000005</v>
      </c>
      <c r="AH47" s="44"/>
      <c r="AI47" s="44">
        <f t="shared" si="75"/>
        <v>1.666361999999999</v>
      </c>
      <c r="AJ47" s="44"/>
      <c r="AK47" s="44">
        <f t="shared" si="78"/>
        <v>1.2646000000000002</v>
      </c>
      <c r="AL47" s="44">
        <f t="shared" si="78"/>
        <v>1.1879919999999995</v>
      </c>
      <c r="AM47" s="44">
        <f t="shared" si="78"/>
        <v>0.87152199999999969</v>
      </c>
      <c r="AN47" s="44"/>
      <c r="AO47" s="44">
        <f t="shared" si="79"/>
        <v>0.27228699999999995</v>
      </c>
      <c r="AP47" s="44">
        <f t="shared" si="79"/>
        <v>1.2419870000000002</v>
      </c>
      <c r="AQ47" s="55">
        <f t="shared" si="74"/>
        <v>1.0442343666666667</v>
      </c>
      <c r="BI47"/>
      <c r="BN47"/>
      <c r="BO47"/>
      <c r="BP47"/>
      <c r="BQ47"/>
      <c r="BR47"/>
      <c r="BU47"/>
    </row>
    <row r="48" spans="1:73" x14ac:dyDescent="0.25">
      <c r="A48" s="64">
        <v>230</v>
      </c>
      <c r="B48" s="54">
        <v>2.9453740000000002</v>
      </c>
      <c r="C48" s="54">
        <v>2.73291</v>
      </c>
      <c r="D48" s="54">
        <v>2.4855999999999998</v>
      </c>
      <c r="E48" s="54">
        <v>3.424674</v>
      </c>
      <c r="F48" s="54">
        <v>3.3412999999999999</v>
      </c>
      <c r="G48" s="54">
        <v>2.4835750000000001</v>
      </c>
      <c r="H48" s="54">
        <v>1.8916459999999999</v>
      </c>
      <c r="I48" s="54">
        <v>1.245018</v>
      </c>
      <c r="J48" s="54">
        <v>2.5895760000000001</v>
      </c>
      <c r="K48" s="54">
        <v>1.7802899999999999</v>
      </c>
      <c r="L48" s="7">
        <f t="shared" si="10"/>
        <v>2.4919963000000003</v>
      </c>
      <c r="M48" s="7">
        <f t="shared" si="0"/>
        <v>0.69011513260518731</v>
      </c>
      <c r="N48" s="7">
        <f t="shared" si="1"/>
        <v>3.424674</v>
      </c>
      <c r="O48" s="7">
        <f t="shared" si="2"/>
        <v>1.245018</v>
      </c>
      <c r="P48" s="7">
        <f t="shared" si="3"/>
        <v>0.4762588962506753</v>
      </c>
      <c r="Q48" s="44">
        <v>4.4782000000000002</v>
      </c>
      <c r="U48" s="44">
        <v>4.5807999999999991</v>
      </c>
      <c r="V48" s="44">
        <v>3.7083999999999997</v>
      </c>
      <c r="W48" s="44">
        <v>2.8165999999999998</v>
      </c>
      <c r="Y48" s="44">
        <v>2.7949999999999999</v>
      </c>
      <c r="Z48" s="44">
        <v>3.0341999999999998</v>
      </c>
      <c r="AA48" s="8">
        <f t="shared" si="11"/>
        <v>3.3869999999999996</v>
      </c>
      <c r="AB48" s="8">
        <f t="shared" si="70"/>
        <v>0.81498575856677957</v>
      </c>
      <c r="AC48" s="8">
        <f t="shared" si="71"/>
        <v>4.5807999999999991</v>
      </c>
      <c r="AD48" s="8">
        <f t="shared" si="72"/>
        <v>2.7949999999999999</v>
      </c>
      <c r="AE48" s="8">
        <f t="shared" si="73"/>
        <v>0.66420178666666918</v>
      </c>
      <c r="AF48" s="56">
        <v>230</v>
      </c>
      <c r="AG48" s="44">
        <f t="shared" si="12"/>
        <v>1.532826</v>
      </c>
      <c r="AH48" s="44"/>
      <c r="AI48" s="44"/>
      <c r="AJ48" s="44"/>
      <c r="AK48" s="44">
        <f t="shared" si="78"/>
        <v>1.2394999999999992</v>
      </c>
      <c r="AL48" s="44">
        <f t="shared" si="78"/>
        <v>1.2248249999999996</v>
      </c>
      <c r="AM48" s="44">
        <f t="shared" si="78"/>
        <v>0.92495399999999983</v>
      </c>
      <c r="AN48" s="44"/>
      <c r="AO48" s="44">
        <f t="shared" si="79"/>
        <v>0.20542399999999983</v>
      </c>
      <c r="AP48" s="44">
        <f t="shared" si="79"/>
        <v>1.2539099999999999</v>
      </c>
      <c r="AQ48" s="55">
        <f t="shared" si="74"/>
        <v>0.89500369999999929</v>
      </c>
      <c r="BI48"/>
      <c r="BN48"/>
      <c r="BO48"/>
      <c r="BP48"/>
      <c r="BQ48"/>
      <c r="BR48"/>
      <c r="BU48"/>
    </row>
    <row r="49" spans="1:61" x14ac:dyDescent="0.25">
      <c r="A49" s="64">
        <v>235</v>
      </c>
      <c r="B49" s="54">
        <v>2.8867219999999998</v>
      </c>
      <c r="C49" s="54">
        <v>2.7767409999999999</v>
      </c>
      <c r="D49" s="54">
        <v>2.4487899999999998</v>
      </c>
      <c r="E49" s="54">
        <v>3.3883749999999999</v>
      </c>
      <c r="F49" s="54">
        <v>3.3350390000000001</v>
      </c>
      <c r="G49" s="54">
        <v>2.3724820000000002</v>
      </c>
      <c r="H49" s="54">
        <v>1.7557579999999999</v>
      </c>
      <c r="I49" s="54">
        <v>1.1923490000000001</v>
      </c>
      <c r="J49" s="54">
        <v>2.500378</v>
      </c>
      <c r="K49" s="54">
        <v>1.6820299999999999</v>
      </c>
      <c r="L49" s="7">
        <f t="shared" si="10"/>
        <v>2.4338664000000003</v>
      </c>
      <c r="M49" s="7">
        <f t="shared" si="0"/>
        <v>0.71652780736877919</v>
      </c>
      <c r="N49" s="7">
        <f t="shared" si="1"/>
        <v>3.3883749999999999</v>
      </c>
      <c r="O49" s="7">
        <f t="shared" si="2"/>
        <v>1.1923490000000001</v>
      </c>
      <c r="P49" s="7">
        <f t="shared" si="3"/>
        <v>0.51341209873271032</v>
      </c>
      <c r="Q49" s="44">
        <v>4.4676000000000009</v>
      </c>
      <c r="U49" s="44">
        <v>4.5514000000000001</v>
      </c>
      <c r="V49" s="44">
        <v>3.6298000000000004</v>
      </c>
      <c r="W49" s="44">
        <v>2.7245999999999997</v>
      </c>
      <c r="Y49" s="44">
        <v>2.6556000000000006</v>
      </c>
      <c r="Z49" s="44">
        <v>2.8768000000000002</v>
      </c>
      <c r="AA49" s="8">
        <f t="shared" si="11"/>
        <v>3.2876399999999997</v>
      </c>
      <c r="AB49" s="8">
        <f t="shared" si="70"/>
        <v>0.86714423021779108</v>
      </c>
      <c r="AC49" s="8">
        <f t="shared" si="71"/>
        <v>4.5514000000000001</v>
      </c>
      <c r="AD49" s="8">
        <f t="shared" si="72"/>
        <v>2.6556000000000006</v>
      </c>
      <c r="AE49" s="8">
        <f t="shared" si="73"/>
        <v>0.75193911600000551</v>
      </c>
      <c r="AF49" s="56">
        <v>235</v>
      </c>
      <c r="AG49" s="44">
        <f t="shared" si="12"/>
        <v>1.5808780000000011</v>
      </c>
      <c r="AH49" s="44"/>
      <c r="AI49" s="44"/>
      <c r="AJ49" s="44"/>
      <c r="AK49" s="44">
        <f t="shared" ref="AK49:AK55" si="80">U49-F49</f>
        <v>1.216361</v>
      </c>
      <c r="AL49" s="44">
        <f t="shared" ref="AL49:AL52" si="81">V49-G49</f>
        <v>1.2573180000000002</v>
      </c>
      <c r="AM49" s="44">
        <f t="shared" ref="AM49:AM57" si="82">W49-H49</f>
        <v>0.96884199999999976</v>
      </c>
      <c r="AN49" s="44"/>
      <c r="AO49" s="44">
        <f t="shared" si="79"/>
        <v>0.15522200000000064</v>
      </c>
      <c r="AP49" s="44">
        <f t="shared" si="79"/>
        <v>1.1947700000000003</v>
      </c>
      <c r="AQ49" s="55">
        <f t="shared" si="74"/>
        <v>0.85377359999999936</v>
      </c>
      <c r="BI49"/>
    </row>
    <row r="50" spans="1:61" x14ac:dyDescent="0.25">
      <c r="A50" s="64">
        <v>240</v>
      </c>
      <c r="B50" s="54">
        <v>2.8620700000000001</v>
      </c>
      <c r="C50" s="54">
        <v>2.7298990000000001</v>
      </c>
      <c r="D50" s="54">
        <v>2.4283380000000001</v>
      </c>
      <c r="E50" s="54">
        <v>3.4058169999999999</v>
      </c>
      <c r="F50" s="54">
        <v>3.2837420000000002</v>
      </c>
      <c r="G50" s="54">
        <v>2.2588900000000001</v>
      </c>
      <c r="H50" s="54">
        <v>1.669537</v>
      </c>
      <c r="I50" s="54">
        <v>1.061893</v>
      </c>
      <c r="J50" s="54">
        <v>2.4215970000000002</v>
      </c>
      <c r="K50" s="54">
        <v>1.58087</v>
      </c>
      <c r="L50" s="7">
        <f t="shared" si="10"/>
        <v>2.3702653000000007</v>
      </c>
      <c r="M50" s="7">
        <f t="shared" si="0"/>
        <v>0.75442621837791779</v>
      </c>
      <c r="N50" s="7">
        <f t="shared" si="1"/>
        <v>3.4058169999999999</v>
      </c>
      <c r="O50" s="7">
        <f t="shared" si="2"/>
        <v>1.061893</v>
      </c>
      <c r="P50" s="7">
        <f t="shared" si="3"/>
        <v>0.56915891897600568</v>
      </c>
      <c r="Q50" s="44">
        <v>4.4534000000000002</v>
      </c>
      <c r="U50" s="44">
        <v>4.4882</v>
      </c>
      <c r="V50" s="44">
        <v>3.5200000000000005</v>
      </c>
      <c r="W50" s="44">
        <v>2.6105999999999998</v>
      </c>
      <c r="Y50" s="44">
        <v>2.4826000000000001</v>
      </c>
      <c r="Z50" s="44">
        <v>2.6932</v>
      </c>
      <c r="AA50" s="8">
        <f t="shared" si="11"/>
        <v>3.1589199999999997</v>
      </c>
      <c r="AB50" s="8">
        <f t="shared" si="70"/>
        <v>0.92398284543960496</v>
      </c>
      <c r="AC50" s="8">
        <f t="shared" si="71"/>
        <v>4.4882</v>
      </c>
      <c r="AD50" s="8">
        <f t="shared" si="72"/>
        <v>2.4826000000000001</v>
      </c>
      <c r="AE50" s="8">
        <f t="shared" si="73"/>
        <v>0.85374429866666901</v>
      </c>
      <c r="AF50" s="56">
        <v>240</v>
      </c>
      <c r="AG50" s="44">
        <f t="shared" si="12"/>
        <v>1.5913300000000001</v>
      </c>
      <c r="AH50" s="44"/>
      <c r="AI50" s="44"/>
      <c r="AJ50" s="44"/>
      <c r="AK50" s="44">
        <f t="shared" si="80"/>
        <v>1.2044579999999998</v>
      </c>
      <c r="AL50" s="44">
        <f t="shared" si="81"/>
        <v>1.2611100000000004</v>
      </c>
      <c r="AM50" s="44">
        <f t="shared" si="82"/>
        <v>0.94106299999999976</v>
      </c>
      <c r="AN50" s="44"/>
      <c r="AO50" s="44">
        <f t="shared" ref="AO50:AO52" si="83">Y50-J50</f>
        <v>6.1002999999999918E-2</v>
      </c>
      <c r="AP50" s="44">
        <f>Z50-K50</f>
        <v>1.11233</v>
      </c>
      <c r="AQ50" s="55">
        <f t="shared" si="74"/>
        <v>0.78865469999999904</v>
      </c>
      <c r="BI50"/>
    </row>
    <row r="51" spans="1:61" x14ac:dyDescent="0.25">
      <c r="A51" s="64">
        <v>245</v>
      </c>
      <c r="B51" s="54">
        <v>2.8563999999999998</v>
      </c>
      <c r="C51" s="54">
        <v>2.8065829999999998</v>
      </c>
      <c r="D51" s="54">
        <v>2.3522660000000002</v>
      </c>
      <c r="E51" s="54">
        <v>3.289113</v>
      </c>
      <c r="F51" s="54">
        <v>3.2599179999999999</v>
      </c>
      <c r="G51" s="54">
        <v>2.1635580000000001</v>
      </c>
      <c r="H51" s="54">
        <v>1.5481940000000001</v>
      </c>
      <c r="I51" s="54">
        <v>1.0120309999999999</v>
      </c>
      <c r="J51" s="54">
        <v>2.377726</v>
      </c>
      <c r="K51" s="54">
        <v>1.541998</v>
      </c>
      <c r="L51" s="7">
        <f t="shared" si="10"/>
        <v>2.3207786999999995</v>
      </c>
      <c r="M51" s="7">
        <f t="shared" si="0"/>
        <v>0.76650068996432841</v>
      </c>
      <c r="N51" s="7">
        <f t="shared" si="1"/>
        <v>3.289113</v>
      </c>
      <c r="O51" s="7">
        <f t="shared" si="2"/>
        <v>1.0120309999999999</v>
      </c>
      <c r="P51" s="7">
        <f t="shared" si="3"/>
        <v>0.58752330771579153</v>
      </c>
      <c r="Q51" s="44">
        <v>4.4473333333333329</v>
      </c>
      <c r="U51" s="44">
        <v>4.4537999999999993</v>
      </c>
      <c r="V51" s="44">
        <v>3.2989999999999995</v>
      </c>
      <c r="W51" s="44">
        <v>2.3904000000000001</v>
      </c>
      <c r="Y51" s="44">
        <v>2.3345999999999996</v>
      </c>
      <c r="Z51" s="44">
        <v>2.5241999999999996</v>
      </c>
      <c r="AA51" s="8">
        <f t="shared" si="11"/>
        <v>3.0004</v>
      </c>
      <c r="AB51" s="8">
        <f t="shared" si="70"/>
        <v>0.99883628881406339</v>
      </c>
      <c r="AC51" s="8">
        <f t="shared" si="71"/>
        <v>4.4537999999999993</v>
      </c>
      <c r="AD51" s="8">
        <f t="shared" si="72"/>
        <v>2.3345999999999996</v>
      </c>
      <c r="AE51" s="8">
        <f t="shared" si="73"/>
        <v>0.99767393185185116</v>
      </c>
      <c r="AF51" s="56">
        <v>245</v>
      </c>
      <c r="AG51" s="44">
        <f>Q51-B51</f>
        <v>1.5909333333333331</v>
      </c>
      <c r="AH51" s="44"/>
      <c r="AI51" s="44"/>
      <c r="AJ51" s="44"/>
      <c r="AK51" s="44">
        <f t="shared" si="80"/>
        <v>1.1938819999999994</v>
      </c>
      <c r="AL51" s="44">
        <f t="shared" si="81"/>
        <v>1.1354419999999994</v>
      </c>
      <c r="AM51" s="44">
        <f t="shared" si="82"/>
        <v>0.84220600000000001</v>
      </c>
      <c r="AN51" s="44"/>
      <c r="AO51" s="44">
        <f t="shared" si="83"/>
        <v>-4.3126000000000442E-2</v>
      </c>
      <c r="AP51" s="44">
        <f>Z51-K51</f>
        <v>0.98220199999999958</v>
      </c>
      <c r="AQ51" s="55">
        <f t="shared" si="74"/>
        <v>0.67962130000000043</v>
      </c>
      <c r="BI51"/>
    </row>
    <row r="52" spans="1:61" x14ac:dyDescent="0.25">
      <c r="A52" s="64">
        <v>250</v>
      </c>
      <c r="B52" s="54">
        <v>2.7885399999999998</v>
      </c>
      <c r="C52" s="54">
        <v>2.9131520000000002</v>
      </c>
      <c r="D52" s="54">
        <v>3.5206279999999999</v>
      </c>
      <c r="E52" s="54">
        <v>3.3022939999999998</v>
      </c>
      <c r="F52" s="54">
        <v>2.228618</v>
      </c>
      <c r="G52" s="54">
        <v>1.425249</v>
      </c>
      <c r="H52" s="54">
        <v>0.87001779999999995</v>
      </c>
      <c r="I52" s="54">
        <v>2.2523200000000001</v>
      </c>
      <c r="J52" s="54">
        <v>1.4160889999999999</v>
      </c>
      <c r="L52" s="7">
        <f t="shared" si="10"/>
        <v>2.3018786444444448</v>
      </c>
      <c r="M52" s="7">
        <f t="shared" si="0"/>
        <v>0.91568463132389943</v>
      </c>
      <c r="N52" s="7">
        <f t="shared" si="1"/>
        <v>3.5206279999999999</v>
      </c>
      <c r="O52" s="7">
        <f t="shared" si="2"/>
        <v>0.87001779999999995</v>
      </c>
      <c r="P52" s="7">
        <f t="shared" si="3"/>
        <v>0.83847834404278565</v>
      </c>
      <c r="U52" s="44">
        <v>4.4092000000000002</v>
      </c>
      <c r="V52" s="44">
        <v>3.0611999999999999</v>
      </c>
      <c r="W52" s="44">
        <v>1.9179999999999999</v>
      </c>
      <c r="Y52" s="44">
        <v>2.1234000000000002</v>
      </c>
      <c r="Z52" s="44">
        <v>2.3406000000000002</v>
      </c>
      <c r="AA52" s="8">
        <f t="shared" si="11"/>
        <v>2.7704800000000001</v>
      </c>
      <c r="AB52" s="8">
        <f t="shared" si="70"/>
        <v>1.012441707951625</v>
      </c>
      <c r="AC52" s="8">
        <f t="shared" si="71"/>
        <v>4.4092000000000002</v>
      </c>
      <c r="AD52" s="8">
        <f t="shared" si="72"/>
        <v>1.9179999999999999</v>
      </c>
      <c r="AE52" s="8">
        <f t="shared" si="73"/>
        <v>1.0250382120000037</v>
      </c>
      <c r="AF52" s="56">
        <v>250</v>
      </c>
      <c r="AG52" s="44"/>
      <c r="AH52" s="44"/>
      <c r="AI52" s="44"/>
      <c r="AJ52" s="44"/>
      <c r="AK52" s="44">
        <f t="shared" si="80"/>
        <v>2.1805820000000002</v>
      </c>
      <c r="AL52" s="44">
        <f t="shared" si="81"/>
        <v>1.6359509999999999</v>
      </c>
      <c r="AM52" s="44">
        <f t="shared" si="82"/>
        <v>1.0479821999999999</v>
      </c>
      <c r="AN52" s="44"/>
      <c r="AO52" s="44">
        <f t="shared" si="83"/>
        <v>0.70731100000000025</v>
      </c>
      <c r="AP52" s="44">
        <f>Z52-K52</f>
        <v>2.3406000000000002</v>
      </c>
      <c r="AQ52" s="55">
        <f t="shared" si="74"/>
        <v>0.46860135555555527</v>
      </c>
      <c r="BI52"/>
    </row>
    <row r="53" spans="1:61" x14ac:dyDescent="0.25">
      <c r="A53" s="64">
        <v>255</v>
      </c>
      <c r="B53" s="54">
        <v>2.7328429999999999</v>
      </c>
      <c r="C53" s="54">
        <v>2.6526190000000001</v>
      </c>
      <c r="D53" s="54">
        <v>3.524902</v>
      </c>
      <c r="E53" s="54">
        <v>3.2715860000000001</v>
      </c>
      <c r="F53" s="54">
        <v>2.1857199999999999</v>
      </c>
      <c r="G53" s="54">
        <v>1.376652</v>
      </c>
      <c r="H53" s="54">
        <v>0.83704449999999997</v>
      </c>
      <c r="I53" s="54">
        <v>2.1718639999999998</v>
      </c>
      <c r="J53" s="54">
        <v>1.3912340000000001</v>
      </c>
      <c r="L53" s="7">
        <f t="shared" si="10"/>
        <v>2.2382738333333334</v>
      </c>
      <c r="M53" s="7">
        <f t="shared" si="0"/>
        <v>0.90622231886579585</v>
      </c>
      <c r="N53" s="7">
        <f t="shared" si="1"/>
        <v>3.524902</v>
      </c>
      <c r="O53" s="7">
        <f t="shared" si="2"/>
        <v>0.83704449999999997</v>
      </c>
      <c r="P53" s="7">
        <f t="shared" si="3"/>
        <v>0.8212388912105002</v>
      </c>
      <c r="U53" s="44">
        <v>4.2050000000000001</v>
      </c>
      <c r="W53" s="44">
        <v>1.7106000000000001</v>
      </c>
      <c r="Y53" s="44">
        <v>1.9436</v>
      </c>
      <c r="Z53" s="44">
        <v>2.2427999999999999</v>
      </c>
      <c r="AA53" s="8">
        <f t="shared" si="11"/>
        <v>2.5255000000000001</v>
      </c>
      <c r="AB53" s="8">
        <f t="shared" si="70"/>
        <v>1.1406590434189057</v>
      </c>
      <c r="AC53" s="8">
        <f t="shared" si="71"/>
        <v>4.2050000000000001</v>
      </c>
      <c r="AD53" s="8">
        <f t="shared" si="72"/>
        <v>1.7106000000000001</v>
      </c>
      <c r="AE53" s="8">
        <f t="shared" si="73"/>
        <v>1.301103053333333</v>
      </c>
      <c r="AF53" s="56">
        <v>255</v>
      </c>
      <c r="AG53" s="44"/>
      <c r="AH53" s="44"/>
      <c r="AI53" s="44"/>
      <c r="AJ53" s="44"/>
      <c r="AK53" s="44">
        <f t="shared" si="80"/>
        <v>2.0192800000000002</v>
      </c>
      <c r="AL53" s="44"/>
      <c r="AM53" s="44">
        <f t="shared" si="82"/>
        <v>0.87355550000000015</v>
      </c>
      <c r="AN53" s="44"/>
      <c r="AO53" s="44">
        <f>Y53-J53</f>
        <v>0.55236599999999991</v>
      </c>
      <c r="AP53" s="44">
        <f>Z53-K53</f>
        <v>2.2427999999999999</v>
      </c>
      <c r="AQ53" s="55">
        <f t="shared" si="74"/>
        <v>0.28722616666666667</v>
      </c>
      <c r="BI53"/>
    </row>
    <row r="54" spans="1:61" x14ac:dyDescent="0.25">
      <c r="A54" s="64">
        <v>260</v>
      </c>
      <c r="B54" s="54">
        <v>2.5058639999999999</v>
      </c>
      <c r="C54" s="54">
        <v>2.3703609999999999</v>
      </c>
      <c r="D54" s="54">
        <v>3.078166</v>
      </c>
      <c r="E54" s="54">
        <v>1.975754</v>
      </c>
      <c r="F54" s="54">
        <v>1.134755</v>
      </c>
      <c r="G54" s="54">
        <v>1.0738799999999999</v>
      </c>
      <c r="H54" s="54">
        <v>1.963659</v>
      </c>
      <c r="I54" s="54">
        <v>1.218731</v>
      </c>
      <c r="L54" s="7">
        <f t="shared" si="10"/>
        <v>1.91514625</v>
      </c>
      <c r="M54" s="7">
        <f t="shared" si="0"/>
        <v>0.72865269611047967</v>
      </c>
      <c r="N54" s="7">
        <f t="shared" si="1"/>
        <v>3.078166</v>
      </c>
      <c r="O54" s="7">
        <f t="shared" si="2"/>
        <v>1.0738799999999999</v>
      </c>
      <c r="P54" s="7">
        <f t="shared" si="3"/>
        <v>0.5309347515490711</v>
      </c>
      <c r="U54" s="44">
        <v>3.7043999999999997</v>
      </c>
      <c r="W54" s="44">
        <v>1.6544000000000001</v>
      </c>
      <c r="Y54" s="44">
        <v>1.8777999999999999</v>
      </c>
      <c r="Z54" s="44">
        <v>2.1126</v>
      </c>
      <c r="AA54" s="8">
        <f t="shared" si="11"/>
        <v>2.3372999999999999</v>
      </c>
      <c r="AB54" s="8">
        <f t="shared" si="70"/>
        <v>0.9304022714217044</v>
      </c>
      <c r="AC54" s="8">
        <f t="shared" si="71"/>
        <v>3.7043999999999997</v>
      </c>
      <c r="AD54" s="8">
        <f t="shared" si="72"/>
        <v>1.6544000000000001</v>
      </c>
      <c r="AE54" s="8">
        <f t="shared" si="73"/>
        <v>0.86564838666666688</v>
      </c>
      <c r="AF54" s="56">
        <v>260</v>
      </c>
      <c r="AG54" s="44"/>
      <c r="AH54" s="44"/>
      <c r="AI54" s="44"/>
      <c r="AJ54" s="44"/>
      <c r="AK54" s="44">
        <f t="shared" si="80"/>
        <v>2.5696449999999995</v>
      </c>
      <c r="AL54" s="44"/>
      <c r="AM54" s="44">
        <f t="shared" si="82"/>
        <v>-0.30925899999999995</v>
      </c>
      <c r="AN54" s="44"/>
      <c r="AO54" s="44">
        <f>Y54-J54</f>
        <v>1.8777999999999999</v>
      </c>
      <c r="AP54" s="44">
        <f t="shared" ref="AP54:AP62" si="84">Z54-K54</f>
        <v>2.1126</v>
      </c>
      <c r="AQ54" s="55"/>
      <c r="BI54"/>
    </row>
    <row r="55" spans="1:61" x14ac:dyDescent="0.25">
      <c r="A55" s="64">
        <v>265</v>
      </c>
      <c r="B55" s="54">
        <v>2.331083</v>
      </c>
      <c r="C55" s="54">
        <v>2.4158550000000001</v>
      </c>
      <c r="D55" s="54">
        <v>2.9393129999999998</v>
      </c>
      <c r="E55" s="54">
        <v>1.9238379999999999</v>
      </c>
      <c r="F55" s="54">
        <v>1.2106030000000001</v>
      </c>
      <c r="G55" s="54">
        <v>1.0731170000000001</v>
      </c>
      <c r="H55" s="54">
        <v>1.8707739999999999</v>
      </c>
      <c r="I55" s="54">
        <v>1.119753</v>
      </c>
      <c r="L55" s="7">
        <f t="shared" si="10"/>
        <v>1.8605420000000001</v>
      </c>
      <c r="M55" s="7">
        <f t="shared" si="0"/>
        <v>0.68544734979615385</v>
      </c>
      <c r="N55" s="7">
        <f t="shared" si="1"/>
        <v>2.9393129999999998</v>
      </c>
      <c r="O55" s="7">
        <f t="shared" si="2"/>
        <v>1.0731170000000001</v>
      </c>
      <c r="P55" s="7">
        <f t="shared" si="3"/>
        <v>0.46983806934257089</v>
      </c>
      <c r="U55" s="44">
        <v>3.1105</v>
      </c>
      <c r="W55" s="44">
        <v>1.6357999999999997</v>
      </c>
      <c r="Z55" s="44">
        <v>1.8646</v>
      </c>
      <c r="AA55" s="8">
        <f t="shared" si="11"/>
        <v>2.2036333333333333</v>
      </c>
      <c r="AB55" s="8">
        <f t="shared" si="70"/>
        <v>0.79365781249436052</v>
      </c>
      <c r="AC55" s="8">
        <f t="shared" si="71"/>
        <v>3.1105</v>
      </c>
      <c r="AD55" s="8">
        <f t="shared" si="72"/>
        <v>1.6357999999999997</v>
      </c>
      <c r="AE55" s="8">
        <f t="shared" si="73"/>
        <v>0.62989272333333357</v>
      </c>
      <c r="AF55" s="56">
        <v>265</v>
      </c>
      <c r="AG55" s="44"/>
      <c r="AH55" s="44"/>
      <c r="AI55" s="44"/>
      <c r="AJ55" s="44"/>
      <c r="AK55" s="44">
        <f t="shared" si="80"/>
        <v>1.8998969999999999</v>
      </c>
      <c r="AL55" s="44"/>
      <c r="AM55" s="44">
        <f t="shared" si="82"/>
        <v>-0.23497400000000024</v>
      </c>
      <c r="AN55" s="44"/>
      <c r="AO55" s="44"/>
      <c r="AP55" s="44">
        <f t="shared" si="84"/>
        <v>1.8646</v>
      </c>
      <c r="AQ55" s="55"/>
      <c r="BI55"/>
    </row>
    <row r="56" spans="1:61" x14ac:dyDescent="0.25">
      <c r="A56" s="64">
        <v>270</v>
      </c>
      <c r="B56" s="54">
        <v>2.289094</v>
      </c>
      <c r="C56" s="54">
        <v>2.808497</v>
      </c>
      <c r="D56" s="54">
        <v>1.925748</v>
      </c>
      <c r="E56" s="54">
        <v>1.1318729999999999</v>
      </c>
      <c r="F56" s="54">
        <v>0.84050670000000005</v>
      </c>
      <c r="G56" s="54">
        <v>1.787579</v>
      </c>
      <c r="H56" s="54">
        <v>0.98950059999999995</v>
      </c>
      <c r="L56" s="7">
        <f t="shared" si="10"/>
        <v>1.6818283285714288</v>
      </c>
      <c r="M56" s="7">
        <f t="shared" si="0"/>
        <v>0.73011694626804935</v>
      </c>
      <c r="N56" s="7">
        <f t="shared" si="1"/>
        <v>2.808497</v>
      </c>
      <c r="O56" s="7">
        <f t="shared" si="2"/>
        <v>0.84050670000000005</v>
      </c>
      <c r="P56" s="7">
        <f t="shared" si="3"/>
        <v>0.53307075522778169</v>
      </c>
      <c r="W56" s="44">
        <v>1.6179999999999999</v>
      </c>
      <c r="Z56" s="44">
        <v>1.762</v>
      </c>
      <c r="AA56" s="8"/>
      <c r="AB56" s="8">
        <f t="shared" si="70"/>
        <v>0.10182337649086293</v>
      </c>
      <c r="AC56" s="8">
        <f t="shared" si="71"/>
        <v>1.762</v>
      </c>
      <c r="AD56" s="8">
        <f t="shared" si="72"/>
        <v>1.6179999999999999</v>
      </c>
      <c r="AE56" s="8">
        <f t="shared" si="73"/>
        <v>1.0368000000000018E-2</v>
      </c>
      <c r="AF56" s="56">
        <v>270</v>
      </c>
      <c r="AG56" s="44"/>
      <c r="AH56" s="44"/>
      <c r="AI56" s="44"/>
      <c r="AJ56" s="44"/>
      <c r="AK56" s="44"/>
      <c r="AL56" s="44"/>
      <c r="AM56" s="44">
        <f t="shared" si="82"/>
        <v>0.62849939999999993</v>
      </c>
      <c r="AN56" s="44"/>
      <c r="AO56" s="44"/>
      <c r="AP56" s="44">
        <f t="shared" si="84"/>
        <v>1.762</v>
      </c>
      <c r="AQ56" s="55"/>
      <c r="BI56"/>
    </row>
    <row r="57" spans="1:61" x14ac:dyDescent="0.25">
      <c r="A57" s="64">
        <v>275</v>
      </c>
      <c r="B57" s="54">
        <v>2.738718</v>
      </c>
      <c r="C57" s="54">
        <v>2.1915830000000001</v>
      </c>
      <c r="D57" s="54">
        <v>0.84202379999999999</v>
      </c>
      <c r="E57" s="54">
        <v>0.8078592</v>
      </c>
      <c r="F57" s="54">
        <v>1.4821420000000001</v>
      </c>
      <c r="G57" s="54">
        <v>0.88389180000000001</v>
      </c>
      <c r="L57" s="7">
        <f t="shared" si="10"/>
        <v>1.4910363000000002</v>
      </c>
      <c r="M57" s="7">
        <f t="shared" si="0"/>
        <v>0.81291168412923898</v>
      </c>
      <c r="N57" s="7">
        <f t="shared" si="1"/>
        <v>2.738718</v>
      </c>
      <c r="O57" s="7">
        <f t="shared" si="2"/>
        <v>0.8078592</v>
      </c>
      <c r="P57" s="7">
        <f t="shared" si="3"/>
        <v>0.66082540619383567</v>
      </c>
      <c r="W57" s="44">
        <v>1.6074999999999999</v>
      </c>
      <c r="Z57" s="44">
        <v>1.4608000000000001</v>
      </c>
      <c r="AA57" s="8"/>
      <c r="AB57" s="8">
        <f t="shared" si="70"/>
        <v>0.1037325648000664</v>
      </c>
      <c r="AC57" s="8">
        <f t="shared" si="71"/>
        <v>1.6074999999999999</v>
      </c>
      <c r="AD57" s="8">
        <f t="shared" si="72"/>
        <v>1.4608000000000001</v>
      </c>
      <c r="AE57" s="8">
        <f t="shared" si="73"/>
        <v>1.0760444999999976E-2</v>
      </c>
      <c r="AF57" s="56">
        <v>275</v>
      </c>
      <c r="AG57" s="44"/>
      <c r="AH57" s="44"/>
      <c r="AI57" s="44"/>
      <c r="AJ57" s="44"/>
      <c r="AK57" s="44"/>
      <c r="AL57" s="44"/>
      <c r="AM57" s="44">
        <f t="shared" si="82"/>
        <v>1.6074999999999999</v>
      </c>
      <c r="AN57" s="44"/>
      <c r="AO57" s="44"/>
      <c r="AP57" s="44">
        <f t="shared" si="84"/>
        <v>1.4608000000000001</v>
      </c>
      <c r="AQ57" s="55"/>
      <c r="BI57"/>
    </row>
    <row r="58" spans="1:61" x14ac:dyDescent="0.25">
      <c r="A58" s="64">
        <v>280</v>
      </c>
      <c r="B58" s="54">
        <v>2.3818649999999999</v>
      </c>
      <c r="C58" s="54">
        <v>2.2669670000000002</v>
      </c>
      <c r="D58" s="54">
        <v>0.78960160000000001</v>
      </c>
      <c r="E58" s="54">
        <v>0.8075852</v>
      </c>
      <c r="F58" s="54">
        <v>1.388444</v>
      </c>
      <c r="G58" s="54">
        <v>0.86710160000000003</v>
      </c>
      <c r="L58" s="7">
        <f t="shared" si="10"/>
        <v>1.4169274000000003</v>
      </c>
      <c r="M58" s="7">
        <f t="shared" si="0"/>
        <v>0.73778413969529011</v>
      </c>
      <c r="N58" s="7">
        <f t="shared" si="1"/>
        <v>2.3818649999999999</v>
      </c>
      <c r="O58" s="7">
        <f t="shared" si="2"/>
        <v>0.78960160000000001</v>
      </c>
      <c r="P58" s="7">
        <f t="shared" si="3"/>
        <v>0.54432543678591938</v>
      </c>
      <c r="Z58" s="44">
        <v>1.0958000000000001</v>
      </c>
      <c r="AA58" s="8"/>
      <c r="AB58" s="8"/>
      <c r="AC58" s="8">
        <f t="shared" si="71"/>
        <v>1.0958000000000001</v>
      </c>
      <c r="AD58" s="8">
        <f t="shared" si="72"/>
        <v>1.0958000000000001</v>
      </c>
      <c r="AE58" s="8"/>
      <c r="AF58" s="56">
        <v>280</v>
      </c>
      <c r="AG58" s="44"/>
      <c r="AH58" s="44"/>
      <c r="AI58" s="44"/>
      <c r="AJ58" s="44"/>
      <c r="AK58" s="44"/>
      <c r="AL58" s="44"/>
      <c r="AM58" s="44"/>
      <c r="AN58" s="44"/>
      <c r="AO58" s="44"/>
      <c r="AP58" s="44">
        <f t="shared" si="84"/>
        <v>1.0958000000000001</v>
      </c>
      <c r="AQ58" s="55"/>
      <c r="BI58"/>
    </row>
    <row r="59" spans="1:61" x14ac:dyDescent="0.25">
      <c r="A59" s="64">
        <v>285</v>
      </c>
      <c r="B59" s="54">
        <v>2.3139430000000001</v>
      </c>
      <c r="C59" s="54">
        <v>2.3525260000000001</v>
      </c>
      <c r="D59" s="54">
        <v>0.92245600000000005</v>
      </c>
      <c r="E59" s="54">
        <v>1.27077</v>
      </c>
      <c r="F59" s="54">
        <v>0.73530050000000002</v>
      </c>
      <c r="L59" s="7">
        <f t="shared" si="10"/>
        <v>1.5189991</v>
      </c>
      <c r="M59" s="7">
        <f t="shared" si="0"/>
        <v>0.76784890262622629</v>
      </c>
      <c r="N59" s="7">
        <f t="shared" si="1"/>
        <v>2.3525260000000001</v>
      </c>
      <c r="O59" s="7">
        <f t="shared" si="2"/>
        <v>0.73530050000000002</v>
      </c>
      <c r="P59" s="7">
        <f t="shared" si="3"/>
        <v>0.58959193726429993</v>
      </c>
      <c r="Z59" s="44">
        <v>0.94062000000000001</v>
      </c>
      <c r="AA59" s="8"/>
      <c r="AB59" s="8"/>
      <c r="AC59" s="8">
        <f t="shared" si="71"/>
        <v>0.94062000000000001</v>
      </c>
      <c r="AD59" s="8">
        <f t="shared" si="72"/>
        <v>0.94062000000000001</v>
      </c>
      <c r="AE59" s="8"/>
      <c r="AF59" s="56">
        <v>285</v>
      </c>
      <c r="AG59" s="44"/>
      <c r="AH59" s="44"/>
      <c r="AI59" s="44"/>
      <c r="AJ59" s="44"/>
      <c r="AK59" s="44"/>
      <c r="AL59" s="44"/>
      <c r="AM59" s="44"/>
      <c r="AN59" s="44"/>
      <c r="AO59" s="44"/>
      <c r="AP59" s="44">
        <f t="shared" si="84"/>
        <v>0.94062000000000001</v>
      </c>
      <c r="AQ59" s="55"/>
      <c r="BI59"/>
    </row>
    <row r="60" spans="1:61" x14ac:dyDescent="0.25">
      <c r="A60" s="64">
        <v>290</v>
      </c>
      <c r="B60" s="54">
        <v>2.3626589999999998</v>
      </c>
      <c r="C60" s="54">
        <v>2.1194829999999998</v>
      </c>
      <c r="D60" s="54">
        <v>1.384719</v>
      </c>
      <c r="E60" s="54">
        <v>1.2530209999999999</v>
      </c>
      <c r="F60" s="54">
        <v>0.61963279999999998</v>
      </c>
      <c r="L60" s="7">
        <f t="shared" si="10"/>
        <v>1.54790296</v>
      </c>
      <c r="M60" s="7">
        <f t="shared" si="0"/>
        <v>0.70103512963403425</v>
      </c>
      <c r="N60" s="7">
        <f t="shared" si="1"/>
        <v>2.3626589999999998</v>
      </c>
      <c r="O60" s="7">
        <f t="shared" si="2"/>
        <v>0.61963279999999998</v>
      </c>
      <c r="P60" s="7">
        <f t="shared" si="3"/>
        <v>0.4914502529810072</v>
      </c>
      <c r="Z60" s="44">
        <v>0.87135999999999991</v>
      </c>
      <c r="AA60" s="8"/>
      <c r="AB60" s="8"/>
      <c r="AC60" s="8">
        <f t="shared" si="71"/>
        <v>0.87135999999999991</v>
      </c>
      <c r="AD60" s="8">
        <f t="shared" si="72"/>
        <v>0.87135999999999991</v>
      </c>
      <c r="AE60" s="8"/>
      <c r="AF60" s="56">
        <v>290</v>
      </c>
      <c r="AG60" s="44"/>
      <c r="AH60" s="44"/>
      <c r="AI60" s="44"/>
      <c r="AJ60" s="44"/>
      <c r="AK60" s="44"/>
      <c r="AL60" s="44"/>
      <c r="AM60" s="44"/>
      <c r="AN60" s="44"/>
      <c r="AO60" s="44"/>
      <c r="AP60" s="44">
        <f t="shared" si="84"/>
        <v>0.87135999999999991</v>
      </c>
      <c r="AQ60" s="55"/>
      <c r="BI60"/>
    </row>
    <row r="61" spans="1:61" x14ac:dyDescent="0.25">
      <c r="A61" s="64">
        <v>295</v>
      </c>
      <c r="B61" s="54">
        <v>2.1686510000000001</v>
      </c>
      <c r="C61" s="54">
        <v>2.094236</v>
      </c>
      <c r="D61" s="54">
        <v>1.6240000000000001</v>
      </c>
      <c r="E61" s="54">
        <v>0.92897870000000005</v>
      </c>
      <c r="F61" s="54">
        <v>0.46520339999999999</v>
      </c>
      <c r="L61" s="7">
        <f t="shared" si="10"/>
        <v>1.4562138199999999</v>
      </c>
      <c r="M61" s="7">
        <f t="shared" si="0"/>
        <v>0.74210338971859025</v>
      </c>
      <c r="N61" s="7">
        <f t="shared" si="1"/>
        <v>2.1686510000000001</v>
      </c>
      <c r="O61" s="7">
        <f t="shared" si="2"/>
        <v>0.46520339999999999</v>
      </c>
      <c r="P61" s="7">
        <f t="shared" si="3"/>
        <v>0.55071744103182185</v>
      </c>
      <c r="Z61" s="44">
        <v>0.73580000000000001</v>
      </c>
      <c r="AA61" s="8"/>
      <c r="AB61" s="8"/>
      <c r="AC61" s="8">
        <f t="shared" si="71"/>
        <v>0.73580000000000001</v>
      </c>
      <c r="AD61" s="8">
        <f t="shared" si="72"/>
        <v>0.73580000000000001</v>
      </c>
      <c r="AE61" s="8"/>
      <c r="AF61" s="56">
        <v>295</v>
      </c>
      <c r="AG61" s="44"/>
      <c r="AH61" s="44"/>
      <c r="AI61" s="44"/>
      <c r="AJ61" s="44"/>
      <c r="AK61" s="44"/>
      <c r="AL61" s="44"/>
      <c r="AM61" s="44"/>
      <c r="AN61" s="44"/>
      <c r="AO61" s="44"/>
      <c r="AP61" s="44">
        <f t="shared" si="84"/>
        <v>0.73580000000000001</v>
      </c>
      <c r="AQ61" s="55"/>
      <c r="BI61"/>
    </row>
    <row r="62" spans="1:61" x14ac:dyDescent="0.25">
      <c r="A62" s="64">
        <v>300</v>
      </c>
      <c r="B62" s="54">
        <v>2.161222</v>
      </c>
      <c r="C62" s="54">
        <v>2.0876220000000001</v>
      </c>
      <c r="D62" s="54">
        <v>1.4075</v>
      </c>
      <c r="E62" s="54">
        <v>0.79438629999999999</v>
      </c>
      <c r="F62" s="54">
        <v>0.44041669999999999</v>
      </c>
      <c r="L62" s="7">
        <f t="shared" si="10"/>
        <v>1.3782293999999999</v>
      </c>
      <c r="M62" s="7">
        <f t="shared" si="0"/>
        <v>0.76445036894372342</v>
      </c>
      <c r="N62" s="7">
        <f t="shared" si="1"/>
        <v>2.161222</v>
      </c>
      <c r="O62" s="7">
        <f t="shared" si="2"/>
        <v>0.44041669999999999</v>
      </c>
      <c r="P62" s="7">
        <f t="shared" si="3"/>
        <v>0.58438436657819492</v>
      </c>
      <c r="Z62" s="44">
        <v>0.67949999999999999</v>
      </c>
      <c r="AA62" s="8"/>
      <c r="AB62" s="8"/>
      <c r="AC62" s="8">
        <f t="shared" si="71"/>
        <v>0.67949999999999999</v>
      </c>
      <c r="AD62" s="8">
        <f t="shared" si="72"/>
        <v>0.67949999999999999</v>
      </c>
      <c r="AE62" s="8"/>
      <c r="AF62" s="56">
        <v>300</v>
      </c>
      <c r="AG62" s="44"/>
      <c r="AH62" s="44"/>
      <c r="AI62" s="44"/>
      <c r="AJ62" s="44"/>
      <c r="AK62" s="44"/>
      <c r="AL62" s="44"/>
      <c r="AM62" s="44"/>
      <c r="AN62" s="44"/>
      <c r="AO62" s="44"/>
      <c r="AP62" s="44">
        <f t="shared" si="84"/>
        <v>0.67949999999999999</v>
      </c>
      <c r="AQ62" s="55"/>
      <c r="BI62"/>
    </row>
    <row r="63" spans="1:61" x14ac:dyDescent="0.25">
      <c r="A63" s="64">
        <v>305</v>
      </c>
      <c r="B63" s="54">
        <v>2.143059</v>
      </c>
      <c r="C63" s="54">
        <v>2.12974</v>
      </c>
      <c r="D63" s="54">
        <v>0.35201670000000002</v>
      </c>
      <c r="E63" s="54">
        <v>0.23771030000000001</v>
      </c>
      <c r="L63" s="7">
        <f t="shared" si="10"/>
        <v>1.2156315</v>
      </c>
      <c r="M63" s="7">
        <f t="shared" si="0"/>
        <v>1.0642487982480064</v>
      </c>
      <c r="N63" s="7">
        <f t="shared" si="1"/>
        <v>2.143059</v>
      </c>
      <c r="O63" s="7">
        <f t="shared" si="2"/>
        <v>0.23771030000000001</v>
      </c>
      <c r="P63" s="7">
        <f t="shared" si="3"/>
        <v>1.1326255045723261</v>
      </c>
      <c r="AA63" s="8"/>
      <c r="AB63" s="8"/>
      <c r="AC63" s="8">
        <f t="shared" si="71"/>
        <v>0</v>
      </c>
      <c r="AD63" s="8">
        <f t="shared" si="72"/>
        <v>0</v>
      </c>
      <c r="AE63" s="8"/>
      <c r="AF63" s="56">
        <v>305</v>
      </c>
      <c r="AG63" s="44"/>
      <c r="AH63" s="44"/>
      <c r="AI63" s="44"/>
      <c r="AJ63" s="44"/>
      <c r="AK63" s="44"/>
      <c r="AL63" s="54"/>
      <c r="AM63" s="54"/>
      <c r="AN63" s="54"/>
      <c r="AO63" s="54"/>
      <c r="AP63" s="44"/>
      <c r="AQ63" s="55"/>
      <c r="BI63"/>
    </row>
    <row r="64" spans="1:61" x14ac:dyDescent="0.25">
      <c r="A64" s="64">
        <v>310</v>
      </c>
      <c r="B64" s="54">
        <v>2.1666150000000002</v>
      </c>
      <c r="C64" s="54">
        <v>2.2074099999999999</v>
      </c>
      <c r="D64" s="54">
        <v>-0.17751610000000001</v>
      </c>
      <c r="E64" s="54">
        <v>7.8840670000000002E-2</v>
      </c>
      <c r="L64" s="7">
        <f t="shared" si="10"/>
        <v>1.0688373924999999</v>
      </c>
      <c r="M64" s="7">
        <f t="shared" si="0"/>
        <v>1.2954991054809035</v>
      </c>
      <c r="N64" s="7">
        <f t="shared" si="1"/>
        <v>2.2074099999999999</v>
      </c>
      <c r="O64" s="7">
        <f t="shared" si="2"/>
        <v>-0.17751610000000001</v>
      </c>
      <c r="P64" s="7">
        <f t="shared" si="3"/>
        <v>1.6783179323018211</v>
      </c>
      <c r="AA64" s="8"/>
      <c r="AB64" s="8"/>
      <c r="AC64" s="8">
        <f t="shared" si="71"/>
        <v>0</v>
      </c>
      <c r="AD64" s="8">
        <f t="shared" si="72"/>
        <v>0</v>
      </c>
      <c r="AE64" s="8"/>
      <c r="AF64" s="56">
        <v>310</v>
      </c>
      <c r="AG64" s="44"/>
      <c r="AH64" s="44"/>
      <c r="AI64" s="44"/>
      <c r="AJ64" s="44"/>
      <c r="AK64" s="44"/>
      <c r="AL64" s="54"/>
      <c r="AM64" s="54"/>
      <c r="AN64" s="54"/>
      <c r="AO64" s="54"/>
      <c r="AP64" s="44"/>
      <c r="AQ64" s="55"/>
      <c r="BI64"/>
    </row>
    <row r="65" spans="1:61" x14ac:dyDescent="0.25">
      <c r="A65" s="64">
        <v>315</v>
      </c>
      <c r="B65" s="54">
        <v>2.3833139999999999</v>
      </c>
      <c r="C65" s="54">
        <v>2.4301300000000001</v>
      </c>
      <c r="D65" s="54">
        <v>-0.4761012</v>
      </c>
      <c r="E65" s="54">
        <v>-3.9641389999999999E-2</v>
      </c>
      <c r="L65" s="7"/>
      <c r="M65" s="7"/>
      <c r="N65" s="7"/>
      <c r="O65" s="7"/>
      <c r="P65" s="7"/>
      <c r="AA65" s="8"/>
      <c r="AB65" s="8"/>
      <c r="AC65" s="8"/>
      <c r="AD65" s="8"/>
      <c r="AE65" s="8"/>
      <c r="AF65" s="56">
        <v>315</v>
      </c>
      <c r="AG65" s="44"/>
      <c r="AH65" s="44"/>
      <c r="AI65" s="44"/>
      <c r="AJ65" s="44"/>
      <c r="AK65" s="44"/>
      <c r="AL65" s="54"/>
      <c r="AM65" s="54"/>
      <c r="AN65" s="54"/>
      <c r="AO65" s="54"/>
      <c r="AP65" s="54"/>
      <c r="AQ65" s="57"/>
      <c r="BI65"/>
    </row>
    <row r="66" spans="1:61" x14ac:dyDescent="0.25">
      <c r="A66" s="64">
        <v>320</v>
      </c>
      <c r="B66" s="54">
        <v>2.3089870000000001</v>
      </c>
      <c r="C66" s="54">
        <v>2.3824139999999998</v>
      </c>
      <c r="D66" s="54">
        <v>0.1773672</v>
      </c>
      <c r="L66" s="7"/>
      <c r="M66" s="7"/>
      <c r="N66" s="7"/>
      <c r="O66" s="7"/>
      <c r="P66" s="7"/>
      <c r="AA66" s="8"/>
      <c r="AB66" s="8"/>
      <c r="AC66" s="8"/>
      <c r="AD66" s="8"/>
      <c r="AE66" s="8"/>
      <c r="AG66" s="44"/>
      <c r="AH66" s="44"/>
      <c r="AI66" s="44"/>
      <c r="AJ66" s="44"/>
      <c r="AK66" s="44"/>
      <c r="AL66" s="54"/>
      <c r="AM66" s="54"/>
      <c r="AN66" s="54"/>
      <c r="AO66" s="54"/>
      <c r="AP66" s="54"/>
      <c r="AQ66" s="57"/>
      <c r="BI66"/>
    </row>
    <row r="67" spans="1:61" x14ac:dyDescent="0.25">
      <c r="A67" s="64">
        <v>325</v>
      </c>
      <c r="B67" s="54">
        <v>0.20148240000000001</v>
      </c>
      <c r="L67" s="7"/>
      <c r="M67" s="7"/>
      <c r="N67" s="7"/>
      <c r="O67" s="7"/>
      <c r="P67" s="7"/>
      <c r="AA67" s="8"/>
      <c r="AB67" s="8"/>
      <c r="AC67" s="8"/>
      <c r="AD67" s="8"/>
      <c r="AE67" s="8"/>
      <c r="AG67" s="44"/>
      <c r="AH67" s="44"/>
      <c r="AI67" s="44"/>
      <c r="AJ67" s="44"/>
      <c r="AK67" s="44"/>
      <c r="AL67" s="54"/>
      <c r="AM67" s="54"/>
      <c r="AN67" s="54"/>
      <c r="AO67" s="54"/>
      <c r="AP67" s="54"/>
      <c r="AQ67" s="57"/>
      <c r="BI67"/>
    </row>
    <row r="68" spans="1:61" x14ac:dyDescent="0.25">
      <c r="A68" s="64">
        <v>330</v>
      </c>
      <c r="B68" s="54">
        <v>0.58933340000000001</v>
      </c>
      <c r="L68" s="58"/>
      <c r="M68" s="58"/>
      <c r="N68" s="59"/>
      <c r="O68" s="59"/>
      <c r="P68" s="58"/>
      <c r="AG68" s="44"/>
    </row>
    <row r="69" spans="1:61" x14ac:dyDescent="0.25">
      <c r="A69" s="64">
        <v>335</v>
      </c>
      <c r="B69" s="60">
        <v>0.53425</v>
      </c>
      <c r="C69" s="60"/>
      <c r="D69" s="60"/>
      <c r="E69" s="60"/>
      <c r="F69" s="60"/>
      <c r="G69" s="60"/>
      <c r="H69" s="60"/>
      <c r="I69" s="60"/>
      <c r="J69" s="60"/>
      <c r="K69" s="60"/>
      <c r="L69" s="58"/>
      <c r="M69" s="58"/>
      <c r="N69" s="59"/>
      <c r="O69" s="59"/>
      <c r="P69" s="58"/>
      <c r="AG69" s="44"/>
    </row>
  </sheetData>
  <mergeCells count="3">
    <mergeCell ref="AS3:BD3"/>
    <mergeCell ref="BH3:BS3"/>
    <mergeCell ref="BU3:CE3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H25" sqref="H25"/>
    </sheetView>
  </sheetViews>
  <sheetFormatPr defaultRowHeight="13.2" x14ac:dyDescent="0.25"/>
  <sheetData>
    <row r="1" spans="1:12" x14ac:dyDescent="0.25">
      <c r="A1" s="14"/>
      <c r="B1" s="81" t="s">
        <v>59</v>
      </c>
      <c r="C1" s="79"/>
      <c r="D1" s="79"/>
      <c r="E1" s="79"/>
      <c r="F1" s="79"/>
      <c r="G1" s="79"/>
      <c r="H1" s="79"/>
      <c r="I1" s="79"/>
      <c r="J1" s="79"/>
      <c r="K1" s="79"/>
      <c r="L1" s="82"/>
    </row>
    <row r="2" spans="1:12" x14ac:dyDescent="0.25">
      <c r="A2" s="15" t="s">
        <v>50</v>
      </c>
      <c r="B2" s="65" t="s">
        <v>52</v>
      </c>
      <c r="C2" s="26" t="s">
        <v>37</v>
      </c>
      <c r="D2" s="26" t="s">
        <v>38</v>
      </c>
      <c r="E2" s="26" t="s">
        <v>39</v>
      </c>
      <c r="F2" s="26" t="s">
        <v>40</v>
      </c>
      <c r="G2" s="26" t="s">
        <v>41</v>
      </c>
      <c r="H2" s="26" t="s">
        <v>42</v>
      </c>
      <c r="I2" s="26" t="s">
        <v>43</v>
      </c>
      <c r="J2" s="26" t="s">
        <v>44</v>
      </c>
      <c r="K2" s="26" t="s">
        <v>45</v>
      </c>
      <c r="L2" s="66" t="s">
        <v>46</v>
      </c>
    </row>
    <row r="3" spans="1:12" x14ac:dyDescent="0.25">
      <c r="A3" s="15" t="s">
        <v>53</v>
      </c>
      <c r="B3" s="67">
        <v>1.0325003499999994</v>
      </c>
      <c r="C3" s="9">
        <v>0.42716695000000193</v>
      </c>
      <c r="D3" s="9">
        <v>0.1273926999999988</v>
      </c>
      <c r="E3" s="9">
        <v>0.67702140000000011</v>
      </c>
      <c r="F3" s="9">
        <v>0.5078307999999998</v>
      </c>
      <c r="G3" s="9">
        <v>0.28344654999999985</v>
      </c>
      <c r="H3" s="9">
        <v>0.1733855999999987</v>
      </c>
      <c r="I3" s="9">
        <v>-0.11042040000000064</v>
      </c>
      <c r="J3" s="9">
        <v>-0.13726400000000094</v>
      </c>
      <c r="K3" s="9">
        <v>-0.44868320000000139</v>
      </c>
      <c r="L3" s="66">
        <v>0.11444634166666656</v>
      </c>
    </row>
    <row r="4" spans="1:12" x14ac:dyDescent="0.25">
      <c r="A4" s="15" t="s">
        <v>54</v>
      </c>
      <c r="B4" s="67">
        <v>1.4811914250000005</v>
      </c>
      <c r="C4" s="9">
        <v>0.49091682499999845</v>
      </c>
      <c r="D4" s="9">
        <v>0.38841972499999944</v>
      </c>
      <c r="E4" s="9">
        <v>0.8176810500000018</v>
      </c>
      <c r="F4" s="9">
        <v>0.35433317500000072</v>
      </c>
      <c r="G4" s="9">
        <v>0.57337662499999897</v>
      </c>
      <c r="H4" s="9">
        <v>0.28025887500000035</v>
      </c>
      <c r="I4" s="9">
        <v>0.29585027500000027</v>
      </c>
      <c r="J4" s="9">
        <v>0.19729014999999972</v>
      </c>
      <c r="K4" s="9">
        <v>0.14388122499999945</v>
      </c>
      <c r="L4" s="66">
        <v>0.29326765722222259</v>
      </c>
    </row>
    <row r="5" spans="1:12" x14ac:dyDescent="0.25">
      <c r="A5" s="15" t="s">
        <v>55</v>
      </c>
      <c r="B5" s="67">
        <v>1.4106429999999999</v>
      </c>
      <c r="C5" s="26"/>
      <c r="D5" s="9">
        <v>1.6349037499999999</v>
      </c>
      <c r="E5" s="9">
        <v>1.2957368999999992</v>
      </c>
      <c r="F5" s="9">
        <v>1.1912068499999995</v>
      </c>
      <c r="G5" s="9">
        <v>0.94649535000000062</v>
      </c>
      <c r="H5" s="9">
        <v>0.81058895000000009</v>
      </c>
      <c r="I5" s="9">
        <v>2.1832099999999688E-2</v>
      </c>
      <c r="J5" s="9">
        <v>0.20472590000000013</v>
      </c>
      <c r="K5" s="9">
        <v>0.96937680000000004</v>
      </c>
      <c r="L5" s="66">
        <v>0.79788226500000059</v>
      </c>
    </row>
    <row r="6" spans="1:12" x14ac:dyDescent="0.25">
      <c r="A6" s="15" t="s">
        <v>56</v>
      </c>
      <c r="B6" s="67">
        <v>1.5437416874999981</v>
      </c>
      <c r="C6" s="26"/>
      <c r="D6" s="9">
        <v>0.85245236250000023</v>
      </c>
      <c r="E6" s="9">
        <v>0.95002172499999915</v>
      </c>
      <c r="F6" s="9">
        <v>0.61635133749999849</v>
      </c>
      <c r="G6" s="9">
        <v>0.70332519999999921</v>
      </c>
      <c r="H6" s="9">
        <v>0.45688913750000104</v>
      </c>
      <c r="I6" s="9">
        <v>0.23079201249999981</v>
      </c>
      <c r="J6" s="9">
        <v>0.18409411249999863</v>
      </c>
      <c r="K6" s="9">
        <v>0.52011948750000059</v>
      </c>
      <c r="L6" s="66">
        <v>0.47446149013888839</v>
      </c>
    </row>
    <row r="7" spans="1:12" ht="13.8" thickBot="1" x14ac:dyDescent="0.3">
      <c r="A7" s="32" t="s">
        <v>57</v>
      </c>
      <c r="B7" s="68">
        <v>1.5399939931972781</v>
      </c>
      <c r="C7" s="33">
        <v>0.54115612962962878</v>
      </c>
      <c r="D7" s="33">
        <v>0.9742765222222225</v>
      </c>
      <c r="E7" s="33">
        <v>0.97531524999999863</v>
      </c>
      <c r="F7" s="33">
        <v>0.83255416037735674</v>
      </c>
      <c r="G7" s="33">
        <v>0.79734162000000008</v>
      </c>
      <c r="H7" s="33">
        <v>0.5341481418181826</v>
      </c>
      <c r="I7" s="33">
        <v>0.23198349999999968</v>
      </c>
      <c r="J7" s="33">
        <v>0.19956398039215628</v>
      </c>
      <c r="K7" s="33">
        <v>0.6407220612244906</v>
      </c>
      <c r="L7" s="69">
        <v>0.55828710263551917</v>
      </c>
    </row>
  </sheetData>
  <mergeCells count="1">
    <mergeCell ref="B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data1</vt:lpstr>
      <vt:lpstr>data2</vt:lpstr>
      <vt:lpstr>data3</vt:lpstr>
      <vt:lpstr>norm</vt:lpstr>
      <vt:lpstr>anomT</vt:lpstr>
      <vt:lpstr>anom</vt:lpstr>
    </vt:vector>
  </TitlesOfParts>
  <Company>MMBI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Zhichkin</dc:creator>
  <cp:lastModifiedBy>ZIFnew</cp:lastModifiedBy>
  <dcterms:created xsi:type="dcterms:W3CDTF">2005-10-28T09:01:37Z</dcterms:created>
  <dcterms:modified xsi:type="dcterms:W3CDTF">2020-02-17T14:03:50Z</dcterms:modified>
</cp:coreProperties>
</file>