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income" sheetId="1" r:id="rId1"/>
    <sheet name="Result" sheetId="7" r:id="rId2"/>
    <sheet name="Population" sheetId="8" r:id="rId3"/>
    <sheet name="Age_calcultor" sheetId="9" r:id="rId4"/>
    <sheet name="expense" sheetId="5" r:id="rId5"/>
    <sheet name="Report" sheetId="6" r:id="rId6"/>
  </sheets>
  <calcPr calcId="152511"/>
</workbook>
</file>

<file path=xl/calcChain.xml><?xml version="1.0" encoding="utf-8"?>
<calcChain xmlns="http://schemas.openxmlformats.org/spreadsheetml/2006/main">
  <c r="G37" i="8" l="1"/>
  <c r="U42" i="8"/>
  <c r="U41" i="8"/>
  <c r="U40" i="8"/>
  <c r="U39" i="8"/>
  <c r="U38" i="8"/>
  <c r="U37" i="8"/>
  <c r="S38" i="8"/>
  <c r="S39" i="8"/>
  <c r="S40" i="8"/>
  <c r="S41" i="8"/>
  <c r="S42" i="8"/>
  <c r="S37" i="8"/>
  <c r="Q38" i="8"/>
  <c r="Q39" i="8"/>
  <c r="Q40" i="8"/>
  <c r="Q41" i="8"/>
  <c r="Q42" i="8"/>
  <c r="Q37" i="8"/>
  <c r="O38" i="8"/>
  <c r="O39" i="8"/>
  <c r="O40" i="8"/>
  <c r="O41" i="8"/>
  <c r="O42" i="8"/>
  <c r="O37" i="8"/>
  <c r="M38" i="8"/>
  <c r="M39" i="8"/>
  <c r="M40" i="8"/>
  <c r="M41" i="8"/>
  <c r="M42" i="8"/>
  <c r="M37" i="8"/>
  <c r="K38" i="8"/>
  <c r="K39" i="8"/>
  <c r="K40" i="8"/>
  <c r="K41" i="8"/>
  <c r="K42" i="8"/>
  <c r="K37" i="8"/>
  <c r="I38" i="8"/>
  <c r="I39" i="8"/>
  <c r="I40" i="8"/>
  <c r="I41" i="8"/>
  <c r="I42" i="8"/>
  <c r="I37" i="8"/>
  <c r="G38" i="8"/>
  <c r="G39" i="8"/>
  <c r="G40" i="8"/>
  <c r="G41" i="8"/>
  <c r="G42" i="8"/>
  <c r="E38" i="8"/>
  <c r="E39" i="8"/>
  <c r="E40" i="8"/>
  <c r="E41" i="8"/>
  <c r="E42" i="8"/>
  <c r="E37" i="8"/>
  <c r="I9" i="9"/>
  <c r="F12" i="9" s="1"/>
  <c r="F51" i="8"/>
  <c r="F50" i="8"/>
  <c r="F49" i="8"/>
  <c r="F48" i="8"/>
  <c r="F47" i="8"/>
  <c r="F46" i="8"/>
  <c r="F45" i="8"/>
  <c r="G6" i="7"/>
  <c r="I6" i="7" s="1"/>
  <c r="J6" i="7" s="1"/>
  <c r="H6" i="7"/>
  <c r="G7" i="7"/>
  <c r="I7" i="7" s="1"/>
  <c r="J7" i="7" s="1"/>
  <c r="H7" i="7"/>
  <c r="G8" i="7"/>
  <c r="I8" i="7" s="1"/>
  <c r="J8" i="7" s="1"/>
  <c r="H8" i="7"/>
  <c r="G9" i="7"/>
  <c r="I9" i="7" s="1"/>
  <c r="J9" i="7" s="1"/>
  <c r="H9" i="7"/>
  <c r="G10" i="7"/>
  <c r="I10" i="7" s="1"/>
  <c r="J10" i="7" s="1"/>
  <c r="H10" i="7"/>
  <c r="G11" i="7"/>
  <c r="I11" i="7" s="1"/>
  <c r="J11" i="7" s="1"/>
  <c r="H11" i="7"/>
  <c r="G12" i="7"/>
  <c r="I12" i="7" s="1"/>
  <c r="J12" i="7" s="1"/>
  <c r="H12" i="7"/>
  <c r="J12" i="9" l="1"/>
  <c r="H12" i="9"/>
  <c r="F13" i="9" l="1"/>
</calcChain>
</file>

<file path=xl/sharedStrings.xml><?xml version="1.0" encoding="utf-8"?>
<sst xmlns="http://schemas.openxmlformats.org/spreadsheetml/2006/main" count="58" uniqueCount="34">
  <si>
    <t>percentage</t>
  </si>
  <si>
    <t>Subject</t>
  </si>
  <si>
    <t>Bangla</t>
  </si>
  <si>
    <t>English</t>
  </si>
  <si>
    <t>Math</t>
  </si>
  <si>
    <t>Total</t>
  </si>
  <si>
    <t>Average</t>
  </si>
  <si>
    <t>Comments</t>
  </si>
  <si>
    <t>Roll</t>
  </si>
  <si>
    <t>Dhaka</t>
  </si>
  <si>
    <t>Faridpur</t>
  </si>
  <si>
    <t>Ghazipur</t>
  </si>
  <si>
    <t>Gopalganj</t>
  </si>
  <si>
    <t>Jamalpur</t>
  </si>
  <si>
    <t>Kishoreganj</t>
  </si>
  <si>
    <t>Madaripur</t>
  </si>
  <si>
    <t>Manikganj</t>
  </si>
  <si>
    <t>Munshiganj</t>
  </si>
  <si>
    <t>Mymensingh</t>
  </si>
  <si>
    <t>Narayanganj</t>
  </si>
  <si>
    <t>Norshingdi</t>
  </si>
  <si>
    <t>Netrokona</t>
  </si>
  <si>
    <t>Rajbari</t>
  </si>
  <si>
    <t>Shariatpur</t>
  </si>
  <si>
    <t>Greater than or equal</t>
  </si>
  <si>
    <t>Less than or equal</t>
  </si>
  <si>
    <t>Not Bwtween</t>
  </si>
  <si>
    <t>Bootom- n</t>
  </si>
  <si>
    <t>Age Calculator</t>
  </si>
  <si>
    <t>Date of Birthe</t>
  </si>
  <si>
    <t>Today date</t>
  </si>
  <si>
    <t>Year</t>
  </si>
  <si>
    <t>Month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</si>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</sst>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2"/>
      <name val="Times New Roman"/>
      <family val="1"/>
    </font>
    <font>
      <sz val="12"/>
      <name val="Times New Roman"/>
      <family val="1"/>
    </font>
    <font>
      <sz val="10"/>
      <color theme="1"/>
      <name val="Calibri"/>
      <family val="2"/>
      <scheme val="minor"/>
    </font>
    <font>
      <i/>
      <sz val="20"/>
      <color rgb="FF00B050"/>
      <name val="Arial Rounded MT Bold"/>
      <family val="2"/>
    </font>
    <font>
      <sz val="2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Protection="0"/>
  </cellStyleXfs>
  <cellXfs count="44">
    <xf numFmtId="0" fontId="0" fillId="0" borderId="0" xfId="0"/>
    <xf numFmtId="0" fontId="0" fillId="0" borderId="0" xfId="0" applyAlignmen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vertical="center"/>
    </xf>
    <xf numFmtId="2" fontId="4" fillId="4" borderId="1" xfId="1" applyNumberFormat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vertical="center" wrapText="1"/>
    </xf>
    <xf numFmtId="0" fontId="4" fillId="4" borderId="2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horizontal="right" vertical="center"/>
    </xf>
    <xf numFmtId="0" fontId="5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5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14" fontId="0" fillId="5" borderId="13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4" fontId="0" fillId="5" borderId="11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1" xfId="0" applyNumberFormat="1" applyFill="1" applyBorder="1" applyAlignment="1">
      <alignment horizontal="center"/>
    </xf>
    <xf numFmtId="0" fontId="0" fillId="5" borderId="12" xfId="0" applyNumberFormat="1" applyFill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2" fontId="4" fillId="4" borderId="1" xfId="1" applyNumberFormat="1" applyFont="1" applyFill="1" applyBorder="1" applyAlignment="1">
      <alignment horizontal="center" vertical="center" wrapText="1"/>
    </xf>
    <xf numFmtId="2" fontId="4" fillId="4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income!$I$48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income!$I$49:$I$56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income!$J$48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income!$J$49:$J$56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income!$K$48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income!$K$49:$K$56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538664"/>
        <c:axId val="155531216"/>
        <c:axId val="0"/>
      </c:bar3DChart>
      <c:catAx>
        <c:axId val="1555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1216"/>
        <c:crosses val="autoZero"/>
        <c:auto val="1"/>
        <c:lblAlgn val="ctr"/>
        <c:lblOffset val="100"/>
        <c:noMultiLvlLbl val="0"/>
      </c:catAx>
      <c:valAx>
        <c:axId val="15553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49</xdr:row>
      <xdr:rowOff>95250</xdr:rowOff>
    </xdr:from>
    <xdr:to>
      <xdr:col>6</xdr:col>
      <xdr:colOff>466725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opLeftCell="A44" zoomScaleNormal="100" zoomScaleSheetLayoutView="98" workbookViewId="0">
      <selection activeCell="G4" sqref="G4"/>
    </sheetView>
  </sheetViews>
  <sheetFormatPr defaultRowHeight="15" x14ac:dyDescent="0.25"/>
  <cols>
    <col min="1" max="2" width="9.140625" style="1"/>
    <col min="3" max="3" width="12.42578125" style="1" bestFit="1" customWidth="1"/>
    <col min="4" max="4" width="11.140625" style="1" customWidth="1"/>
    <col min="5" max="5" width="12.140625" style="1" bestFit="1" customWidth="1"/>
    <col min="6" max="6" width="14.5703125" style="1" customWidth="1"/>
    <col min="7" max="7" width="14.85546875" style="1" bestFit="1" customWidth="1"/>
    <col min="8" max="8" width="13.42578125" style="1" customWidth="1"/>
    <col min="9" max="9" width="15.42578125" style="1" customWidth="1"/>
    <col min="10" max="10" width="11.5703125" style="1" customWidth="1"/>
    <col min="11" max="11" width="25.85546875" style="1" bestFit="1" customWidth="1"/>
    <col min="12" max="12" width="11.42578125" style="1" bestFit="1" customWidth="1"/>
    <col min="13" max="13" width="15.42578125" style="1" bestFit="1" customWidth="1"/>
    <col min="14" max="14" width="10.7109375" style="1" customWidth="1"/>
    <col min="15" max="15" width="9.85546875" style="1" bestFit="1" customWidth="1"/>
    <col min="16" max="16" width="11.42578125" style="1" bestFit="1" customWidth="1"/>
    <col min="17" max="17" width="13.85546875" style="1" bestFit="1" customWidth="1"/>
    <col min="18" max="18" width="9.140625" style="1"/>
  </cols>
  <sheetData>
    <row r="2" ht="15.75" customHeight="1" x14ac:dyDescent="0.25"/>
    <row r="10" ht="13.5" customHeight="1" x14ac:dyDescent="0.25"/>
    <row r="23" ht="15" customHeight="1" x14ac:dyDescent="0.25"/>
    <row r="24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workbookViewId="0">
      <selection activeCell="H15" sqref="H15"/>
    </sheetView>
  </sheetViews>
  <sheetFormatPr defaultRowHeight="15" x14ac:dyDescent="0.25"/>
  <cols>
    <col min="9" max="9" width="11" bestFit="1" customWidth="1"/>
    <col min="10" max="10" width="13.42578125" bestFit="1" customWidth="1"/>
  </cols>
  <sheetData>
    <row r="3" spans="2:10" ht="15" customHeight="1" x14ac:dyDescent="0.25">
      <c r="D3" s="3" t="s">
        <v>1</v>
      </c>
      <c r="E3" s="3"/>
      <c r="F3" s="3"/>
      <c r="G3" s="3"/>
      <c r="H3" s="3"/>
      <c r="I3" s="3"/>
      <c r="J3" s="3"/>
    </row>
    <row r="4" spans="2:10" ht="15" customHeight="1" x14ac:dyDescent="0.25">
      <c r="D4" s="3"/>
      <c r="E4" s="3"/>
      <c r="F4" s="3"/>
      <c r="G4" s="3"/>
      <c r="H4" s="3"/>
      <c r="I4" s="3"/>
      <c r="J4" s="3"/>
    </row>
    <row r="5" spans="2:10" ht="18.75" customHeight="1" x14ac:dyDescent="0.3">
      <c r="B5" s="2" t="s">
        <v>8</v>
      </c>
      <c r="C5" s="2"/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0</v>
      </c>
      <c r="J5" t="s">
        <v>7</v>
      </c>
    </row>
    <row r="6" spans="2:10" ht="18.75" customHeight="1" x14ac:dyDescent="0.3">
      <c r="B6" s="2">
        <v>1</v>
      </c>
      <c r="C6" s="2"/>
      <c r="D6">
        <v>56</v>
      </c>
      <c r="E6">
        <v>66</v>
      </c>
      <c r="F6">
        <v>90</v>
      </c>
      <c r="G6">
        <f>SUM(D6:F6)</f>
        <v>212</v>
      </c>
      <c r="H6">
        <f>AVERAGE(D6:F6)</f>
        <v>70.666666666666671</v>
      </c>
      <c r="I6">
        <f>(G6*100)/300</f>
        <v>70.666666666666671</v>
      </c>
      <c r="J6" t="str">
        <f>IF(I6&gt;70,"Good","Nothing Good")</f>
        <v>Good</v>
      </c>
    </row>
    <row r="7" spans="2:10" ht="18.75" customHeight="1" x14ac:dyDescent="0.3">
      <c r="B7" s="2">
        <v>2</v>
      </c>
      <c r="C7" s="2"/>
      <c r="D7">
        <v>34</v>
      </c>
      <c r="E7">
        <v>43</v>
      </c>
      <c r="F7">
        <v>12</v>
      </c>
      <c r="G7">
        <f t="shared" ref="G7:G12" si="0">SUM(D7:F7)</f>
        <v>89</v>
      </c>
      <c r="H7">
        <f t="shared" ref="H7:H12" si="1">AVERAGE(D7:F7)</f>
        <v>29.666666666666668</v>
      </c>
      <c r="I7">
        <f t="shared" ref="I7:I12" si="2">(G7*100)/300</f>
        <v>29.666666666666668</v>
      </c>
      <c r="J7" t="str">
        <f t="shared" ref="J7:J12" si="3">IF(I7&gt;70,"Good","Nothing Good")</f>
        <v>Nothing Good</v>
      </c>
    </row>
    <row r="8" spans="2:10" ht="18.75" customHeight="1" x14ac:dyDescent="0.3">
      <c r="B8" s="2">
        <v>3</v>
      </c>
      <c r="C8" s="2"/>
      <c r="D8">
        <v>43</v>
      </c>
      <c r="E8">
        <v>56</v>
      </c>
      <c r="F8">
        <v>44</v>
      </c>
      <c r="G8">
        <f t="shared" si="0"/>
        <v>143</v>
      </c>
      <c r="H8">
        <f t="shared" si="1"/>
        <v>47.666666666666664</v>
      </c>
      <c r="I8">
        <f t="shared" si="2"/>
        <v>47.666666666666664</v>
      </c>
      <c r="J8" t="str">
        <f t="shared" si="3"/>
        <v>Nothing Good</v>
      </c>
    </row>
    <row r="9" spans="2:10" ht="18.75" customHeight="1" x14ac:dyDescent="0.3">
      <c r="B9" s="2">
        <v>4</v>
      </c>
      <c r="C9" s="2"/>
      <c r="D9">
        <v>23</v>
      </c>
      <c r="E9">
        <v>45</v>
      </c>
      <c r="F9">
        <v>45</v>
      </c>
      <c r="G9">
        <f t="shared" si="0"/>
        <v>113</v>
      </c>
      <c r="H9">
        <f t="shared" si="1"/>
        <v>37.666666666666664</v>
      </c>
      <c r="I9">
        <f t="shared" si="2"/>
        <v>37.666666666666664</v>
      </c>
      <c r="J9" t="str">
        <f t="shared" si="3"/>
        <v>Nothing Good</v>
      </c>
    </row>
    <row r="10" spans="2:10" ht="18.75" customHeight="1" x14ac:dyDescent="0.3">
      <c r="B10" s="2">
        <v>5</v>
      </c>
      <c r="C10" s="2"/>
      <c r="D10">
        <v>67</v>
      </c>
      <c r="E10">
        <v>23</v>
      </c>
      <c r="F10">
        <v>5</v>
      </c>
      <c r="G10">
        <f t="shared" si="0"/>
        <v>95</v>
      </c>
      <c r="H10">
        <f t="shared" si="1"/>
        <v>31.666666666666668</v>
      </c>
      <c r="I10">
        <f t="shared" si="2"/>
        <v>31.666666666666668</v>
      </c>
      <c r="J10" t="str">
        <f t="shared" si="3"/>
        <v>Nothing Good</v>
      </c>
    </row>
    <row r="11" spans="2:10" ht="18.75" customHeight="1" x14ac:dyDescent="0.3">
      <c r="B11" s="2">
        <v>6</v>
      </c>
      <c r="C11" s="2"/>
      <c r="D11">
        <v>56</v>
      </c>
      <c r="E11">
        <v>45</v>
      </c>
      <c r="F11">
        <v>5</v>
      </c>
      <c r="G11">
        <f t="shared" si="0"/>
        <v>106</v>
      </c>
      <c r="H11">
        <f t="shared" si="1"/>
        <v>35.333333333333336</v>
      </c>
      <c r="I11">
        <f t="shared" si="2"/>
        <v>35.333333333333336</v>
      </c>
      <c r="J11" t="str">
        <f t="shared" si="3"/>
        <v>Nothing Good</v>
      </c>
    </row>
    <row r="12" spans="2:10" ht="18.75" customHeight="1" x14ac:dyDescent="0.3">
      <c r="B12" s="2">
        <v>7</v>
      </c>
      <c r="C12" s="2"/>
      <c r="D12">
        <v>76</v>
      </c>
      <c r="E12">
        <v>45</v>
      </c>
      <c r="F12">
        <v>34</v>
      </c>
      <c r="G12">
        <f t="shared" si="0"/>
        <v>155</v>
      </c>
      <c r="H12">
        <f t="shared" si="1"/>
        <v>51.666666666666664</v>
      </c>
      <c r="I12">
        <f t="shared" si="2"/>
        <v>51.666666666666664</v>
      </c>
      <c r="J12" t="str">
        <f t="shared" si="3"/>
        <v>Nothing Good</v>
      </c>
    </row>
    <row r="13" spans="2:10" ht="18.75" customHeight="1" x14ac:dyDescent="0.3">
      <c r="B13" s="2">
        <v>8</v>
      </c>
      <c r="C13" s="2"/>
    </row>
    <row r="14" spans="2:10" ht="18.75" customHeight="1" x14ac:dyDescent="0.3">
      <c r="B14" s="2">
        <v>9</v>
      </c>
      <c r="C14" s="2"/>
    </row>
  </sheetData>
  <mergeCells count="11">
    <mergeCell ref="B11:C11"/>
    <mergeCell ref="B12:C12"/>
    <mergeCell ref="B13:C13"/>
    <mergeCell ref="B14:C14"/>
    <mergeCell ref="D3:J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59"/>
  <sheetViews>
    <sheetView tabSelected="1" topLeftCell="F33" workbookViewId="0">
      <selection activeCell="F42" sqref="F42"/>
    </sheetView>
  </sheetViews>
  <sheetFormatPr defaultRowHeight="15" x14ac:dyDescent="0.25"/>
  <cols>
    <col min="2" max="2" width="20.140625" bestFit="1" customWidth="1"/>
    <col min="4" max="4" width="8.5703125" bestFit="1" customWidth="1"/>
    <col min="5" max="6" width="12.140625" bestFit="1" customWidth="1"/>
    <col min="7" max="7" width="9.28515625" bestFit="1" customWidth="1"/>
    <col min="8" max="8" width="8.85546875" bestFit="1" customWidth="1"/>
    <col min="9" max="9" width="11.42578125" customWidth="1"/>
    <col min="10" max="10" width="10.140625" customWidth="1"/>
    <col min="11" max="11" width="9.85546875" customWidth="1"/>
    <col min="12" max="12" width="10.140625" customWidth="1"/>
    <col min="13" max="13" width="8.42578125" bestFit="1" customWidth="1"/>
    <col min="14" max="15" width="9.28515625" bestFit="1" customWidth="1"/>
    <col min="16" max="16" width="10.5703125" bestFit="1" customWidth="1"/>
    <col min="17" max="17" width="14" customWidth="1"/>
    <col min="18" max="18" width="9.28515625" bestFit="1" customWidth="1"/>
  </cols>
  <sheetData>
    <row r="4" spans="2:19" x14ac:dyDescent="0.25">
      <c r="H4" s="11"/>
    </row>
    <row r="5" spans="2:19" ht="16.5" thickBot="1" x14ac:dyDescent="0.3">
      <c r="F5" s="4" t="s">
        <v>9</v>
      </c>
      <c r="G5" s="4"/>
      <c r="H5" s="7">
        <v>64.790000000000006</v>
      </c>
      <c r="I5" s="6">
        <v>64.62</v>
      </c>
      <c r="J5" s="5">
        <v>65.180000000000007</v>
      </c>
      <c r="K5" s="5">
        <v>91.44</v>
      </c>
      <c r="L5" s="10">
        <v>87.67</v>
      </c>
      <c r="M5" s="5">
        <v>62.77</v>
      </c>
      <c r="Q5">
        <v>100</v>
      </c>
    </row>
    <row r="6" spans="2:19" ht="16.5" thickBot="1" x14ac:dyDescent="0.3">
      <c r="F6" s="8" t="s">
        <v>10</v>
      </c>
      <c r="G6" s="8"/>
      <c r="H6" s="5">
        <v>40.85</v>
      </c>
      <c r="I6" s="6">
        <v>39.299999999999997</v>
      </c>
      <c r="J6" s="5">
        <v>53.5</v>
      </c>
      <c r="K6" s="5">
        <v>66.040000000000006</v>
      </c>
      <c r="L6" s="10">
        <v>71.89</v>
      </c>
      <c r="M6" s="5">
        <v>30.6</v>
      </c>
      <c r="Q6" s="12">
        <v>6.6699999999999995E-2</v>
      </c>
      <c r="S6" s="7">
        <v>64.790000000000006</v>
      </c>
    </row>
    <row r="7" spans="2:19" ht="16.5" thickBot="1" x14ac:dyDescent="0.3">
      <c r="B7" t="s">
        <v>24</v>
      </c>
      <c r="C7">
        <v>90</v>
      </c>
      <c r="F7" s="8" t="s">
        <v>11</v>
      </c>
      <c r="G7" s="8"/>
      <c r="H7" s="5">
        <v>56.4</v>
      </c>
      <c r="I7" s="6">
        <v>56.16</v>
      </c>
      <c r="J7" s="5">
        <v>56.45</v>
      </c>
      <c r="K7" s="5">
        <v>88.5</v>
      </c>
      <c r="L7" s="10">
        <v>79.28</v>
      </c>
      <c r="M7" s="5">
        <v>34.15</v>
      </c>
      <c r="Q7" s="12">
        <v>0.13339999999999999</v>
      </c>
      <c r="S7" s="5">
        <v>31.8</v>
      </c>
    </row>
    <row r="8" spans="2:19" ht="16.5" thickBot="1" x14ac:dyDescent="0.3">
      <c r="B8" t="s">
        <v>25</v>
      </c>
      <c r="C8">
        <v>20</v>
      </c>
      <c r="F8" s="8" t="s">
        <v>12</v>
      </c>
      <c r="G8" s="8"/>
      <c r="H8" s="5">
        <v>51.37</v>
      </c>
      <c r="I8" s="6">
        <v>49.98</v>
      </c>
      <c r="J8" s="5">
        <v>53.66</v>
      </c>
      <c r="K8" s="5">
        <v>87.5</v>
      </c>
      <c r="L8" s="10">
        <v>64.27</v>
      </c>
      <c r="M8" s="5">
        <v>48.13</v>
      </c>
      <c r="Q8" s="12">
        <v>0.2001</v>
      </c>
      <c r="S8" s="5">
        <v>34.94</v>
      </c>
    </row>
    <row r="9" spans="2:19" ht="16.5" thickBot="1" x14ac:dyDescent="0.3">
      <c r="B9" t="s">
        <v>26</v>
      </c>
      <c r="C9">
        <v>62.77</v>
      </c>
      <c r="D9">
        <v>69</v>
      </c>
      <c r="F9" s="8" t="s">
        <v>13</v>
      </c>
      <c r="G9" s="8"/>
      <c r="H9" s="5">
        <v>31.8</v>
      </c>
      <c r="I9" s="6">
        <v>31.5</v>
      </c>
      <c r="J9" s="5">
        <v>50.3</v>
      </c>
      <c r="K9" s="5">
        <v>13.5</v>
      </c>
      <c r="L9" s="10">
        <v>47.1</v>
      </c>
      <c r="M9" s="5">
        <v>11.7</v>
      </c>
      <c r="Q9" s="12">
        <v>0.26679999999999998</v>
      </c>
      <c r="S9" s="5">
        <v>38.270000000000003</v>
      </c>
    </row>
    <row r="10" spans="2:19" ht="16.5" thickBot="1" x14ac:dyDescent="0.3">
      <c r="F10" s="8" t="s">
        <v>14</v>
      </c>
      <c r="G10" s="8"/>
      <c r="H10" s="5">
        <v>38.270000000000003</v>
      </c>
      <c r="I10" s="6">
        <v>37.21</v>
      </c>
      <c r="J10" s="5">
        <v>53.26</v>
      </c>
      <c r="K10" s="5">
        <v>72.73</v>
      </c>
      <c r="L10" s="10">
        <v>58.74</v>
      </c>
      <c r="M10" s="5">
        <v>17.239999999999998</v>
      </c>
      <c r="Q10" s="12">
        <v>0.33350000000000002</v>
      </c>
      <c r="S10" s="5">
        <v>38.950000000000003</v>
      </c>
    </row>
    <row r="11" spans="2:19" ht="16.5" thickBot="1" x14ac:dyDescent="0.3">
      <c r="F11" s="8" t="s">
        <v>15</v>
      </c>
      <c r="G11" s="8"/>
      <c r="H11" s="5">
        <v>42.14</v>
      </c>
      <c r="I11" s="6">
        <v>40.56</v>
      </c>
      <c r="J11" s="5">
        <v>52.48</v>
      </c>
      <c r="K11" s="5">
        <v>29.41</v>
      </c>
      <c r="L11" s="10">
        <v>58.8</v>
      </c>
      <c r="M11" s="5">
        <v>50.66</v>
      </c>
      <c r="Q11" s="12">
        <v>0.4002</v>
      </c>
      <c r="S11" s="5">
        <v>39.11</v>
      </c>
    </row>
    <row r="12" spans="2:19" ht="16.5" thickBot="1" x14ac:dyDescent="0.3">
      <c r="F12" s="8" t="s">
        <v>16</v>
      </c>
      <c r="G12" s="8"/>
      <c r="H12" s="5">
        <v>41.02</v>
      </c>
      <c r="I12" s="6">
        <v>40.130000000000003</v>
      </c>
      <c r="J12" s="5">
        <v>48.7</v>
      </c>
      <c r="K12" s="5">
        <v>80.95</v>
      </c>
      <c r="L12" s="10">
        <v>54.44</v>
      </c>
      <c r="M12" s="5">
        <v>27.48</v>
      </c>
      <c r="Q12" s="12">
        <v>0.46689999999999998</v>
      </c>
      <c r="S12" s="5">
        <v>39.81</v>
      </c>
    </row>
    <row r="13" spans="2:19" ht="16.5" thickBot="1" x14ac:dyDescent="0.3">
      <c r="F13" s="9" t="s">
        <v>17</v>
      </c>
      <c r="G13" s="8"/>
      <c r="H13" s="5">
        <v>51.62</v>
      </c>
      <c r="I13" s="6">
        <v>51.21</v>
      </c>
      <c r="J13" s="5">
        <v>55.35</v>
      </c>
      <c r="K13" s="5">
        <v>45.56</v>
      </c>
      <c r="L13" s="10">
        <v>82.6</v>
      </c>
      <c r="M13" s="5">
        <v>45.9</v>
      </c>
      <c r="Q13" s="12">
        <v>0.53359999999999996</v>
      </c>
      <c r="S13" s="5">
        <v>40.85</v>
      </c>
    </row>
    <row r="14" spans="2:19" ht="16.5" thickBot="1" x14ac:dyDescent="0.3">
      <c r="B14" t="s">
        <v>27</v>
      </c>
      <c r="F14" s="8" t="s">
        <v>18</v>
      </c>
      <c r="G14" s="8"/>
      <c r="H14" s="5">
        <v>39.11</v>
      </c>
      <c r="I14" s="6">
        <v>38.21</v>
      </c>
      <c r="J14" s="5">
        <v>57.89</v>
      </c>
      <c r="K14" s="5">
        <v>39.72</v>
      </c>
      <c r="L14" s="10">
        <v>56.09</v>
      </c>
      <c r="M14" s="5">
        <v>20.78</v>
      </c>
      <c r="Q14" s="12">
        <v>0.60029999999999994</v>
      </c>
      <c r="S14" s="5">
        <v>41.02</v>
      </c>
    </row>
    <row r="15" spans="2:19" ht="16.5" thickBot="1" x14ac:dyDescent="0.3">
      <c r="F15" s="8" t="s">
        <v>19</v>
      </c>
      <c r="G15" s="8"/>
      <c r="H15" s="5">
        <v>51.75</v>
      </c>
      <c r="I15" s="6">
        <v>51.2</v>
      </c>
      <c r="J15" s="5">
        <v>60.92</v>
      </c>
      <c r="K15" s="5">
        <v>92.03</v>
      </c>
      <c r="L15" s="10">
        <v>82.01</v>
      </c>
      <c r="M15" s="5">
        <v>40.28</v>
      </c>
      <c r="Q15" s="12">
        <v>0.66700000000000004</v>
      </c>
      <c r="S15" s="5">
        <v>42.14</v>
      </c>
    </row>
    <row r="16" spans="2:19" ht="16.5" thickBot="1" x14ac:dyDescent="0.3">
      <c r="F16" s="8" t="s">
        <v>20</v>
      </c>
      <c r="G16" s="8"/>
      <c r="H16" s="5">
        <v>42.91</v>
      </c>
      <c r="I16" s="6">
        <v>41.88</v>
      </c>
      <c r="J16" s="5">
        <v>58.1</v>
      </c>
      <c r="K16" s="5">
        <v>80.52</v>
      </c>
      <c r="L16" s="10">
        <v>61.19</v>
      </c>
      <c r="M16" s="5">
        <v>18.41</v>
      </c>
      <c r="Q16" s="12">
        <v>0.73370000000000002</v>
      </c>
      <c r="S16" s="5">
        <v>42.91</v>
      </c>
    </row>
    <row r="17" spans="6:19" ht="16.5" thickBot="1" x14ac:dyDescent="0.3">
      <c r="F17" s="8" t="s">
        <v>21</v>
      </c>
      <c r="G17" s="8"/>
      <c r="H17" s="5">
        <v>34.94</v>
      </c>
      <c r="I17" s="6">
        <v>42.94</v>
      </c>
      <c r="J17" s="5">
        <v>49.41</v>
      </c>
      <c r="K17" s="5">
        <v>39.549999999999997</v>
      </c>
      <c r="L17" s="10">
        <v>52.24</v>
      </c>
      <c r="M17" s="5">
        <v>20.190000000000001</v>
      </c>
      <c r="Q17" s="12">
        <v>0.8004</v>
      </c>
      <c r="S17" s="5">
        <v>51.37</v>
      </c>
    </row>
    <row r="18" spans="6:19" ht="16.5" thickBot="1" x14ac:dyDescent="0.3">
      <c r="F18" s="8" t="s">
        <v>22</v>
      </c>
      <c r="G18" s="8"/>
      <c r="H18" s="5">
        <v>39.81</v>
      </c>
      <c r="I18" s="6">
        <v>38.17</v>
      </c>
      <c r="J18" s="5">
        <v>52.49</v>
      </c>
      <c r="K18" s="5">
        <v>0</v>
      </c>
      <c r="L18" s="10">
        <v>71.97</v>
      </c>
      <c r="M18" s="5">
        <v>17.02</v>
      </c>
      <c r="Q18" s="12">
        <v>0.86709999999999998</v>
      </c>
      <c r="S18" s="5">
        <v>51.62</v>
      </c>
    </row>
    <row r="19" spans="6:19" ht="16.5" thickBot="1" x14ac:dyDescent="0.3">
      <c r="F19" s="8" t="s">
        <v>23</v>
      </c>
      <c r="G19" s="8"/>
      <c r="H19" s="5">
        <v>38.950000000000003</v>
      </c>
      <c r="I19" s="6">
        <v>38.21</v>
      </c>
      <c r="J19" s="5">
        <v>56.43</v>
      </c>
      <c r="K19" s="5">
        <v>50</v>
      </c>
      <c r="L19" s="10">
        <v>56.94</v>
      </c>
      <c r="M19" s="5">
        <v>23.15</v>
      </c>
      <c r="Q19" s="12">
        <v>0.86709999999999998</v>
      </c>
      <c r="S19" s="5">
        <v>51.75</v>
      </c>
    </row>
    <row r="20" spans="6:19" ht="16.5" thickBot="1" x14ac:dyDescent="0.3">
      <c r="Q20" s="12">
        <v>0.86709999999999998</v>
      </c>
      <c r="S20" s="5">
        <v>56.4</v>
      </c>
    </row>
    <row r="36" spans="4:21" ht="16.5" thickBot="1" x14ac:dyDescent="0.3">
      <c r="D36" s="41" t="s">
        <v>9</v>
      </c>
      <c r="E36" s="41"/>
      <c r="F36" s="41" t="s">
        <v>10</v>
      </c>
      <c r="G36" s="41"/>
      <c r="H36" s="41" t="s">
        <v>11</v>
      </c>
      <c r="I36" s="41"/>
      <c r="J36" s="41" t="s">
        <v>12</v>
      </c>
      <c r="K36" s="41"/>
      <c r="L36" s="41" t="s">
        <v>13</v>
      </c>
      <c r="M36" s="41"/>
      <c r="N36" s="41" t="s">
        <v>14</v>
      </c>
      <c r="O36" s="41"/>
      <c r="P36" s="41" t="s">
        <v>15</v>
      </c>
      <c r="Q36" s="41"/>
      <c r="R36" s="41" t="s">
        <v>16</v>
      </c>
      <c r="S36" s="41"/>
      <c r="T36" s="41" t="s">
        <v>17</v>
      </c>
      <c r="U36" s="41"/>
    </row>
    <row r="37" spans="4:21" ht="16.5" thickBot="1" x14ac:dyDescent="0.3">
      <c r="D37" s="7">
        <v>64.790000000000006</v>
      </c>
      <c r="E37" s="42">
        <f xml:space="preserve"> D37</f>
        <v>64.790000000000006</v>
      </c>
      <c r="F37" s="5">
        <v>90</v>
      </c>
      <c r="G37" s="43">
        <f>F37</f>
        <v>90</v>
      </c>
      <c r="H37" s="5">
        <v>56.4</v>
      </c>
      <c r="I37" s="43">
        <f>H37</f>
        <v>56.4</v>
      </c>
      <c r="J37" s="5">
        <v>51.37</v>
      </c>
      <c r="K37" s="43">
        <f>J37</f>
        <v>51.37</v>
      </c>
      <c r="L37" s="5">
        <v>31.8</v>
      </c>
      <c r="M37" s="43">
        <f>L37</f>
        <v>31.8</v>
      </c>
      <c r="N37" s="5">
        <v>38.270000000000003</v>
      </c>
      <c r="O37" s="43">
        <f>N37</f>
        <v>38.270000000000003</v>
      </c>
      <c r="P37" s="5">
        <v>42.14</v>
      </c>
      <c r="Q37" s="43">
        <f>P37</f>
        <v>42.14</v>
      </c>
      <c r="R37" s="5">
        <v>41.02</v>
      </c>
      <c r="S37" s="43">
        <f>R37</f>
        <v>41.02</v>
      </c>
      <c r="T37" s="5">
        <v>51.62</v>
      </c>
      <c r="U37" s="43">
        <f>T37</f>
        <v>51.62</v>
      </c>
    </row>
    <row r="38" spans="4:21" ht="16.5" thickBot="1" x14ac:dyDescent="0.3">
      <c r="D38" s="6">
        <v>64.62</v>
      </c>
      <c r="E38" s="42">
        <f t="shared" ref="E38:E42" si="0" xml:space="preserve"> D38</f>
        <v>64.62</v>
      </c>
      <c r="F38" s="6">
        <v>89</v>
      </c>
      <c r="G38" s="43">
        <f t="shared" ref="G38:G42" si="1">F38</f>
        <v>89</v>
      </c>
      <c r="H38" s="6">
        <v>56.16</v>
      </c>
      <c r="I38" s="43">
        <f t="shared" ref="I38:I42" si="2">H38</f>
        <v>56.16</v>
      </c>
      <c r="J38" s="6">
        <v>49.98</v>
      </c>
      <c r="K38" s="43">
        <f t="shared" ref="K38:K42" si="3">J38</f>
        <v>49.98</v>
      </c>
      <c r="L38" s="6">
        <v>31.5</v>
      </c>
      <c r="M38" s="43">
        <f t="shared" ref="M38:M42" si="4">L38</f>
        <v>31.5</v>
      </c>
      <c r="N38" s="6">
        <v>37.21</v>
      </c>
      <c r="O38" s="43">
        <f t="shared" ref="O38:O42" si="5">N38</f>
        <v>37.21</v>
      </c>
      <c r="P38" s="6">
        <v>40.56</v>
      </c>
      <c r="Q38" s="43">
        <f t="shared" ref="Q38:Q42" si="6">P38</f>
        <v>40.56</v>
      </c>
      <c r="R38" s="6">
        <v>40.130000000000003</v>
      </c>
      <c r="S38" s="43">
        <f t="shared" ref="S38:S42" si="7">R38</f>
        <v>40.130000000000003</v>
      </c>
      <c r="T38" s="6">
        <v>51.21</v>
      </c>
      <c r="U38" s="43">
        <f t="shared" ref="U38:U42" si="8">T38</f>
        <v>51.21</v>
      </c>
    </row>
    <row r="39" spans="4:21" ht="16.5" thickBot="1" x14ac:dyDescent="0.3">
      <c r="D39" s="5">
        <v>65.180000000000007</v>
      </c>
      <c r="E39" s="42">
        <f t="shared" si="0"/>
        <v>65.180000000000007</v>
      </c>
      <c r="F39" s="5">
        <v>53.5</v>
      </c>
      <c r="G39" s="43">
        <f t="shared" si="1"/>
        <v>53.5</v>
      </c>
      <c r="H39" s="5">
        <v>56.45</v>
      </c>
      <c r="I39" s="43">
        <f t="shared" si="2"/>
        <v>56.45</v>
      </c>
      <c r="J39" s="5">
        <v>53.66</v>
      </c>
      <c r="K39" s="43">
        <f t="shared" si="3"/>
        <v>53.66</v>
      </c>
      <c r="L39" s="5">
        <v>50.3</v>
      </c>
      <c r="M39" s="43">
        <f t="shared" si="4"/>
        <v>50.3</v>
      </c>
      <c r="N39" s="5">
        <v>53.26</v>
      </c>
      <c r="O39" s="43">
        <f t="shared" si="5"/>
        <v>53.26</v>
      </c>
      <c r="P39" s="5">
        <v>52.48</v>
      </c>
      <c r="Q39" s="43">
        <f t="shared" si="6"/>
        <v>52.48</v>
      </c>
      <c r="R39" s="5">
        <v>48.7</v>
      </c>
      <c r="S39" s="43">
        <f t="shared" si="7"/>
        <v>48.7</v>
      </c>
      <c r="T39" s="5">
        <v>55.35</v>
      </c>
      <c r="U39" s="43">
        <f t="shared" si="8"/>
        <v>55.35</v>
      </c>
    </row>
    <row r="40" spans="4:21" ht="16.5" thickBot="1" x14ac:dyDescent="0.3">
      <c r="D40" s="5">
        <v>32</v>
      </c>
      <c r="E40" s="42">
        <f t="shared" si="0"/>
        <v>32</v>
      </c>
      <c r="F40" s="5">
        <v>66.040000000000006</v>
      </c>
      <c r="G40" s="43">
        <f t="shared" si="1"/>
        <v>66.040000000000006</v>
      </c>
      <c r="H40" s="5">
        <v>88.5</v>
      </c>
      <c r="I40" s="43">
        <f t="shared" si="2"/>
        <v>88.5</v>
      </c>
      <c r="J40" s="5">
        <v>87.5</v>
      </c>
      <c r="K40" s="43">
        <f t="shared" si="3"/>
        <v>87.5</v>
      </c>
      <c r="L40" s="5">
        <v>13.5</v>
      </c>
      <c r="M40" s="43">
        <f t="shared" si="4"/>
        <v>13.5</v>
      </c>
      <c r="N40" s="5">
        <v>72.73</v>
      </c>
      <c r="O40" s="43">
        <f t="shared" si="5"/>
        <v>72.73</v>
      </c>
      <c r="P40" s="5">
        <v>29.41</v>
      </c>
      <c r="Q40" s="43">
        <f t="shared" si="6"/>
        <v>29.41</v>
      </c>
      <c r="R40" s="5">
        <v>80.95</v>
      </c>
      <c r="S40" s="43">
        <f t="shared" si="7"/>
        <v>80.95</v>
      </c>
      <c r="T40" s="5">
        <v>45.56</v>
      </c>
      <c r="U40" s="43">
        <f t="shared" si="8"/>
        <v>45.56</v>
      </c>
    </row>
    <row r="41" spans="4:21" ht="16.5" thickBot="1" x14ac:dyDescent="0.3">
      <c r="D41" s="10">
        <v>87.67</v>
      </c>
      <c r="E41" s="42">
        <f t="shared" si="0"/>
        <v>87.67</v>
      </c>
      <c r="F41" s="10">
        <v>30</v>
      </c>
      <c r="G41" s="43">
        <f t="shared" si="1"/>
        <v>30</v>
      </c>
      <c r="H41" s="10">
        <v>79.28</v>
      </c>
      <c r="I41" s="43">
        <f t="shared" si="2"/>
        <v>79.28</v>
      </c>
      <c r="J41" s="10">
        <v>64.27</v>
      </c>
      <c r="K41" s="43">
        <f t="shared" si="3"/>
        <v>64.27</v>
      </c>
      <c r="L41" s="10">
        <v>47.1</v>
      </c>
      <c r="M41" s="43">
        <f t="shared" si="4"/>
        <v>47.1</v>
      </c>
      <c r="N41" s="10">
        <v>58.74</v>
      </c>
      <c r="O41" s="43">
        <f t="shared" si="5"/>
        <v>58.74</v>
      </c>
      <c r="P41" s="10">
        <v>58.8</v>
      </c>
      <c r="Q41" s="43">
        <f t="shared" si="6"/>
        <v>58.8</v>
      </c>
      <c r="R41" s="10">
        <v>54.44</v>
      </c>
      <c r="S41" s="43">
        <f t="shared" si="7"/>
        <v>54.44</v>
      </c>
      <c r="T41" s="10">
        <v>82.6</v>
      </c>
      <c r="U41" s="43">
        <f t="shared" si="8"/>
        <v>82.6</v>
      </c>
    </row>
    <row r="42" spans="4:21" ht="16.5" thickBot="1" x14ac:dyDescent="0.3">
      <c r="D42" s="5">
        <v>62.77</v>
      </c>
      <c r="E42" s="42">
        <f t="shared" si="0"/>
        <v>62.77</v>
      </c>
      <c r="F42" s="5">
        <v>30.6</v>
      </c>
      <c r="G42" s="43">
        <f t="shared" si="1"/>
        <v>30.6</v>
      </c>
      <c r="H42" s="5">
        <v>34.15</v>
      </c>
      <c r="I42" s="43">
        <f t="shared" si="2"/>
        <v>34.15</v>
      </c>
      <c r="J42" s="5">
        <v>48.13</v>
      </c>
      <c r="K42" s="43">
        <f t="shared" si="3"/>
        <v>48.13</v>
      </c>
      <c r="L42" s="5">
        <v>11.7</v>
      </c>
      <c r="M42" s="43">
        <f t="shared" si="4"/>
        <v>11.7</v>
      </c>
      <c r="N42" s="5">
        <v>17.239999999999998</v>
      </c>
      <c r="O42" s="43">
        <f t="shared" si="5"/>
        <v>17.239999999999998</v>
      </c>
      <c r="P42" s="5">
        <v>50.66</v>
      </c>
      <c r="Q42" s="43">
        <f t="shared" si="6"/>
        <v>50.66</v>
      </c>
      <c r="R42" s="5">
        <v>27.48</v>
      </c>
      <c r="S42" s="43">
        <f t="shared" si="7"/>
        <v>27.48</v>
      </c>
      <c r="T42" s="5">
        <v>45.9</v>
      </c>
      <c r="U42" s="43">
        <f t="shared" si="8"/>
        <v>45.9</v>
      </c>
    </row>
    <row r="45" spans="4:21" ht="16.5" thickBot="1" x14ac:dyDescent="0.3">
      <c r="E45" s="4" t="s">
        <v>9</v>
      </c>
      <c r="F45" s="14">
        <f>SUM(D37:D42)</f>
        <v>377.03000000000003</v>
      </c>
      <c r="G45" s="13"/>
      <c r="H45" s="13"/>
      <c r="I45" s="13"/>
      <c r="J45" s="13"/>
      <c r="K45" s="13"/>
      <c r="L45" s="13"/>
    </row>
    <row r="46" spans="4:21" ht="16.5" thickBot="1" x14ac:dyDescent="0.3">
      <c r="E46" s="8" t="s">
        <v>10</v>
      </c>
      <c r="F46" s="14">
        <f>SUM(F37:F42)</f>
        <v>359.14000000000004</v>
      </c>
      <c r="G46" s="13"/>
      <c r="H46" s="13"/>
      <c r="I46" s="13"/>
      <c r="J46" s="13"/>
      <c r="K46" s="13"/>
      <c r="L46" s="13"/>
    </row>
    <row r="47" spans="4:21" ht="16.5" thickBot="1" x14ac:dyDescent="0.3">
      <c r="E47" s="8" t="s">
        <v>11</v>
      </c>
      <c r="F47" s="14">
        <f>SUM(H37:H42)</f>
        <v>370.93999999999994</v>
      </c>
      <c r="G47" s="13"/>
      <c r="H47" s="13"/>
      <c r="I47" s="13"/>
      <c r="J47" s="13"/>
      <c r="K47" s="13"/>
      <c r="L47" s="13"/>
    </row>
    <row r="48" spans="4:21" ht="16.5" thickBot="1" x14ac:dyDescent="0.3">
      <c r="E48" s="8" t="s">
        <v>12</v>
      </c>
      <c r="F48" s="14">
        <f>SUM(J37:J42)</f>
        <v>354.90999999999997</v>
      </c>
      <c r="G48" s="13"/>
      <c r="H48" s="13"/>
      <c r="I48" s="13"/>
      <c r="J48" s="13"/>
      <c r="K48" s="13"/>
      <c r="L48" s="13"/>
    </row>
    <row r="49" spans="5:12" ht="16.5" thickBot="1" x14ac:dyDescent="0.3">
      <c r="E49" s="8" t="s">
        <v>13</v>
      </c>
      <c r="F49" s="14">
        <f>SUM(L37:L42)</f>
        <v>185.89999999999998</v>
      </c>
      <c r="G49" s="13"/>
      <c r="H49" s="13"/>
      <c r="I49" s="13"/>
      <c r="J49" s="13"/>
      <c r="K49" s="13"/>
      <c r="L49" s="13"/>
    </row>
    <row r="50" spans="5:12" ht="16.5" thickBot="1" x14ac:dyDescent="0.3">
      <c r="E50" s="8" t="s">
        <v>14</v>
      </c>
      <c r="F50" s="14">
        <f>SUM(N37:N42)</f>
        <v>277.45000000000005</v>
      </c>
      <c r="G50" s="13"/>
      <c r="H50" s="13"/>
      <c r="I50" s="13"/>
      <c r="J50" s="13"/>
      <c r="K50" s="13"/>
      <c r="L50" s="13"/>
    </row>
    <row r="51" spans="5:12" ht="16.5" thickBot="1" x14ac:dyDescent="0.3">
      <c r="E51" s="8" t="s">
        <v>15</v>
      </c>
      <c r="F51" s="14">
        <f>SUM(P37:P42)</f>
        <v>274.04999999999995</v>
      </c>
      <c r="G51" s="13"/>
      <c r="H51" s="13"/>
      <c r="I51" s="13"/>
      <c r="J51" s="13"/>
      <c r="K51" s="13"/>
      <c r="L51" s="13"/>
    </row>
    <row r="52" spans="5:12" ht="16.5" thickBot="1" x14ac:dyDescent="0.3">
      <c r="E52" s="8" t="s">
        <v>16</v>
      </c>
      <c r="F52" s="13"/>
      <c r="G52" s="13"/>
      <c r="H52" s="13"/>
      <c r="I52" s="13"/>
      <c r="J52" s="13"/>
      <c r="K52" s="13"/>
      <c r="L52" s="13"/>
    </row>
    <row r="53" spans="5:12" ht="16.5" thickBot="1" x14ac:dyDescent="0.3">
      <c r="E53" s="9" t="s">
        <v>17</v>
      </c>
      <c r="F53" s="13"/>
      <c r="G53" s="13"/>
      <c r="H53" s="13"/>
      <c r="I53" s="13"/>
      <c r="J53" s="13"/>
      <c r="K53" s="13"/>
      <c r="L53" s="13"/>
    </row>
    <row r="54" spans="5:12" ht="16.5" thickBot="1" x14ac:dyDescent="0.3">
      <c r="E54" s="8" t="s">
        <v>18</v>
      </c>
      <c r="F54" s="13"/>
      <c r="G54" s="13"/>
      <c r="H54" s="13"/>
      <c r="I54" s="13"/>
      <c r="J54" s="13"/>
      <c r="K54" s="13"/>
      <c r="L54" s="13"/>
    </row>
    <row r="55" spans="5:12" ht="16.5" thickBot="1" x14ac:dyDescent="0.3">
      <c r="E55" s="8" t="s">
        <v>19</v>
      </c>
      <c r="F55" s="13"/>
      <c r="G55" s="13"/>
      <c r="H55" s="13"/>
      <c r="I55" s="13"/>
      <c r="J55" s="13"/>
      <c r="K55" s="13"/>
      <c r="L55" s="13"/>
    </row>
    <row r="56" spans="5:12" ht="16.5" thickBot="1" x14ac:dyDescent="0.3">
      <c r="E56" s="8" t="s">
        <v>20</v>
      </c>
      <c r="F56" s="13"/>
      <c r="G56" s="13"/>
      <c r="H56" s="13"/>
      <c r="I56" s="13"/>
      <c r="J56" s="13"/>
      <c r="K56" s="13"/>
      <c r="L56" s="13"/>
    </row>
    <row r="57" spans="5:12" ht="16.5" thickBot="1" x14ac:dyDescent="0.3">
      <c r="E57" s="8" t="s">
        <v>21</v>
      </c>
      <c r="F57" s="13"/>
      <c r="G57" s="13"/>
      <c r="H57" s="13"/>
      <c r="I57" s="13"/>
      <c r="J57" s="13"/>
      <c r="K57" s="13"/>
      <c r="L57" s="13"/>
    </row>
    <row r="58" spans="5:12" ht="16.5" thickBot="1" x14ac:dyDescent="0.3">
      <c r="E58" s="8" t="s">
        <v>22</v>
      </c>
      <c r="F58" s="13"/>
      <c r="G58" s="13"/>
      <c r="H58" s="13"/>
      <c r="I58" s="13"/>
      <c r="J58" s="13"/>
      <c r="K58" s="13"/>
      <c r="L58" s="13"/>
    </row>
    <row r="59" spans="5:12" ht="16.5" thickBot="1" x14ac:dyDescent="0.3">
      <c r="E59" s="8" t="s">
        <v>23</v>
      </c>
      <c r="F59" s="13"/>
      <c r="G59" s="13"/>
      <c r="H59" s="13"/>
      <c r="I59" s="13"/>
      <c r="J59" s="13"/>
      <c r="K59" s="13"/>
      <c r="L59" s="13"/>
    </row>
  </sheetData>
  <mergeCells count="24">
    <mergeCell ref="R36:S36"/>
    <mergeCell ref="T36:U36"/>
    <mergeCell ref="F46:L46"/>
    <mergeCell ref="F47:L47"/>
    <mergeCell ref="F48:L48"/>
    <mergeCell ref="F49:L49"/>
    <mergeCell ref="F50:L50"/>
    <mergeCell ref="F51:L51"/>
    <mergeCell ref="F52:L52"/>
    <mergeCell ref="F53:L53"/>
    <mergeCell ref="F54:L54"/>
    <mergeCell ref="F55:L55"/>
    <mergeCell ref="F56:L56"/>
    <mergeCell ref="F57:L57"/>
    <mergeCell ref="F58:L58"/>
    <mergeCell ref="F59:L59"/>
    <mergeCell ref="D36:E36"/>
    <mergeCell ref="F36:G36"/>
    <mergeCell ref="H36:I36"/>
    <mergeCell ref="J36:K36"/>
    <mergeCell ref="L36:M36"/>
    <mergeCell ref="F45:L45"/>
    <mergeCell ref="N36:O36"/>
    <mergeCell ref="P36:Q36"/>
  </mergeCells>
  <conditionalFormatting sqref="F45:L51">
    <cfRule type="dataBar" priority="4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{C12EE5FD-03D3-4376-B866-9A055703995E}</x14:id>
        </ext>
      </extLst>
    </cfRule>
  </conditionalFormatting>
  <conditionalFormatting sqref="E37:E42 G37:G42 I37:I42 K37:K42 M37:M42 O37:O42 Q37:Q42 S37:S42 U37:U42">
    <cfRule type="iconSet" priority="1">
      <iconSet iconSet="3Symbols2" showValue="0">
        <cfvo type="percent" val="0"/>
        <cfvo type="num" val="45"/>
        <cfvo type="num" val="75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2EE5FD-03D3-4376-B866-9A0557039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F45:L51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14"/>
  <sheetViews>
    <sheetView showGridLines="0" workbookViewId="0">
      <selection activeCell="I9" sqref="I9:K9"/>
    </sheetView>
  </sheetViews>
  <sheetFormatPr defaultRowHeight="15" x14ac:dyDescent="0.25"/>
  <sheetData>
    <row r="4" spans="6:11" ht="15.75" thickBot="1" x14ac:dyDescent="0.3"/>
    <row r="5" spans="6:11" x14ac:dyDescent="0.25">
      <c r="F5" s="23" t="s">
        <v>28</v>
      </c>
      <c r="G5" s="24"/>
      <c r="H5" s="24"/>
      <c r="I5" s="24"/>
      <c r="J5" s="24"/>
      <c r="K5" s="25"/>
    </row>
    <row r="6" spans="6:11" x14ac:dyDescent="0.25">
      <c r="F6" s="26"/>
      <c r="G6" s="15"/>
      <c r="H6" s="15"/>
      <c r="I6" s="15"/>
      <c r="J6" s="15"/>
      <c r="K6" s="27"/>
    </row>
    <row r="7" spans="6:11" x14ac:dyDescent="0.25">
      <c r="F7" s="26"/>
      <c r="G7" s="15"/>
      <c r="H7" s="15"/>
      <c r="I7" s="15"/>
      <c r="J7" s="15"/>
      <c r="K7" s="27"/>
    </row>
    <row r="8" spans="6:11" x14ac:dyDescent="0.25">
      <c r="F8" s="28" t="s">
        <v>29</v>
      </c>
      <c r="G8" s="17"/>
      <c r="H8" s="17"/>
      <c r="I8" s="18">
        <v>36924</v>
      </c>
      <c r="J8" s="19"/>
      <c r="K8" s="29"/>
    </row>
    <row r="9" spans="6:11" x14ac:dyDescent="0.25">
      <c r="F9" s="28" t="s">
        <v>30</v>
      </c>
      <c r="G9" s="17"/>
      <c r="H9" s="17"/>
      <c r="I9" s="18">
        <f ca="1">TODAY()</f>
        <v>43518</v>
      </c>
      <c r="J9" s="19"/>
      <c r="K9" s="29"/>
    </row>
    <row r="10" spans="6:11" x14ac:dyDescent="0.25">
      <c r="F10" s="30"/>
      <c r="G10" s="20"/>
      <c r="H10" s="20"/>
      <c r="I10" s="20"/>
      <c r="J10" s="20"/>
      <c r="K10" s="31"/>
    </row>
    <row r="11" spans="6:11" x14ac:dyDescent="0.25">
      <c r="F11" s="32" t="s">
        <v>31</v>
      </c>
      <c r="G11" s="17"/>
      <c r="H11" s="21" t="s">
        <v>32</v>
      </c>
      <c r="I11" s="17"/>
      <c r="J11" s="21" t="s">
        <v>33</v>
      </c>
      <c r="K11" s="33"/>
    </row>
    <row r="12" spans="6:11" x14ac:dyDescent="0.25">
      <c r="F12" s="34">
        <f ca="1">DATEDIF(I8,I9,"Y")</f>
        <v>18</v>
      </c>
      <c r="G12" s="22"/>
      <c r="H12" s="22">
        <f ca="1">DATEDIF(I8,I9,"YM")</f>
        <v>0</v>
      </c>
      <c r="I12" s="22"/>
      <c r="J12" s="22">
        <f ca="1">DATEDIF(I8,I9,"MD")</f>
        <v>20</v>
      </c>
      <c r="K12" s="35"/>
    </row>
    <row r="13" spans="6:11" x14ac:dyDescent="0.25">
      <c r="F13" s="36" t="str">
        <f ca="1">CONCATENATE(F12," ",F11," ",H12," ",H11," ",J12," ",J11)</f>
        <v>18 Year 0 Month 20 Days</v>
      </c>
      <c r="G13" s="16"/>
      <c r="H13" s="16"/>
      <c r="I13" s="16"/>
      <c r="J13" s="16"/>
      <c r="K13" s="37"/>
    </row>
    <row r="14" spans="6:11" ht="15.75" thickBot="1" x14ac:dyDescent="0.3">
      <c r="F14" s="38"/>
      <c r="G14" s="39"/>
      <c r="H14" s="39"/>
      <c r="I14" s="39"/>
      <c r="J14" s="39"/>
      <c r="K14" s="40"/>
    </row>
  </sheetData>
  <mergeCells count="13">
    <mergeCell ref="F10:K10"/>
    <mergeCell ref="F13:K14"/>
    <mergeCell ref="I8:K8"/>
    <mergeCell ref="I9:K9"/>
    <mergeCell ref="F11:G11"/>
    <mergeCell ref="H11:I11"/>
    <mergeCell ref="J11:K11"/>
    <mergeCell ref="F12:G12"/>
    <mergeCell ref="H12:I12"/>
    <mergeCell ref="J12:K12"/>
    <mergeCell ref="F5:K7"/>
    <mergeCell ref="F8:H8"/>
    <mergeCell ref="F9:H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</vt:lpstr>
      <vt:lpstr>Result</vt:lpstr>
      <vt:lpstr>Population</vt:lpstr>
      <vt:lpstr>Age_calcultor</vt:lpstr>
      <vt:lpstr>expense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2019-02-22T08:58:55Z</dcterms:modified>
</cp:coreProperties>
</file>