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180" yWindow="4305" windowWidth="14805" windowHeight="796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P70" i="1" l="1"/>
  <c r="AN70" i="1"/>
  <c r="AM70" i="1"/>
  <c r="AL70" i="1"/>
  <c r="AK70" i="1"/>
  <c r="AJ70" i="1"/>
  <c r="AI70" i="1"/>
  <c r="AH70" i="1"/>
  <c r="AG70" i="1"/>
  <c r="AF70" i="1"/>
  <c r="AE70" i="1"/>
  <c r="AD70" i="1"/>
  <c r="AP52" i="1"/>
  <c r="AN52" i="1"/>
  <c r="AM52" i="1"/>
  <c r="AL52" i="1"/>
  <c r="AK52" i="1"/>
  <c r="AJ52" i="1"/>
  <c r="AI52" i="1"/>
  <c r="AH52" i="1"/>
  <c r="AG52" i="1"/>
  <c r="AF52" i="1"/>
  <c r="AE52" i="1"/>
  <c r="AD52" i="1"/>
  <c r="AP34" i="1"/>
  <c r="AN34" i="1"/>
  <c r="AM34" i="1"/>
  <c r="AL34" i="1"/>
  <c r="AK34" i="1"/>
  <c r="AJ34" i="1"/>
  <c r="AI34" i="1"/>
  <c r="AH34" i="1"/>
  <c r="AG34" i="1"/>
  <c r="AF34" i="1"/>
  <c r="AE34" i="1"/>
  <c r="AD34" i="1"/>
  <c r="AP17" i="1"/>
  <c r="AN17" i="1"/>
  <c r="AM17" i="1"/>
  <c r="AL17" i="1"/>
  <c r="AK17" i="1"/>
  <c r="AJ17" i="1"/>
  <c r="AI17" i="1"/>
  <c r="AH17" i="1"/>
  <c r="AG17" i="1"/>
  <c r="AF17" i="1"/>
  <c r="AE17" i="1"/>
  <c r="AD17" i="1"/>
  <c r="Z70" i="1"/>
  <c r="Y70" i="1"/>
  <c r="X70" i="1"/>
  <c r="W70" i="1"/>
  <c r="U70" i="1"/>
  <c r="S70" i="1"/>
  <c r="R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Z52" i="1"/>
  <c r="Y52" i="1"/>
  <c r="X52" i="1"/>
  <c r="W52" i="1"/>
  <c r="U52" i="1"/>
  <c r="S52" i="1"/>
  <c r="R52" i="1"/>
  <c r="O52" i="1"/>
  <c r="N52" i="1"/>
  <c r="M52" i="1"/>
  <c r="L52" i="1"/>
  <c r="K52" i="1"/>
  <c r="J52" i="1"/>
  <c r="I52" i="1"/>
  <c r="H52" i="1"/>
  <c r="G52" i="1"/>
  <c r="F52" i="1"/>
  <c r="E52" i="1"/>
  <c r="D52" i="1"/>
  <c r="Z34" i="1"/>
  <c r="Y34" i="1"/>
  <c r="X34" i="1"/>
  <c r="W34" i="1"/>
  <c r="U34" i="1"/>
  <c r="S34" i="1"/>
  <c r="R34" i="1"/>
  <c r="O34" i="1"/>
  <c r="N34" i="1"/>
  <c r="M34" i="1"/>
  <c r="L34" i="1"/>
  <c r="K34" i="1"/>
  <c r="J34" i="1"/>
  <c r="I34" i="1"/>
  <c r="H34" i="1"/>
  <c r="G34" i="1"/>
  <c r="F34" i="1"/>
  <c r="E34" i="1"/>
  <c r="D34" i="1"/>
  <c r="Z17" i="1"/>
  <c r="Y17" i="1"/>
  <c r="X17" i="1"/>
  <c r="W17" i="1"/>
  <c r="U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M69" i="1"/>
  <c r="BL69" i="1"/>
  <c r="BK69" i="1"/>
  <c r="BJ69" i="1"/>
  <c r="BI69" i="1"/>
  <c r="BH69" i="1"/>
  <c r="BG69" i="1"/>
  <c r="BF69" i="1"/>
  <c r="BE69" i="1"/>
  <c r="BD69" i="1"/>
  <c r="BB69" i="1"/>
  <c r="BA69" i="1"/>
  <c r="AZ69" i="1"/>
  <c r="AY69" i="1"/>
  <c r="AX69" i="1"/>
  <c r="AV69" i="1"/>
  <c r="AU69" i="1"/>
  <c r="AT69" i="1"/>
  <c r="BM52" i="1"/>
  <c r="BL52" i="1"/>
  <c r="BK52" i="1"/>
  <c r="BJ52" i="1"/>
  <c r="BI52" i="1"/>
  <c r="BH52" i="1"/>
  <c r="BG52" i="1"/>
  <c r="BF52" i="1"/>
  <c r="BE52" i="1"/>
  <c r="BD52" i="1"/>
  <c r="BB52" i="1"/>
  <c r="BA52" i="1"/>
  <c r="AZ52" i="1"/>
  <c r="AY52" i="1"/>
  <c r="AX52" i="1"/>
  <c r="AV52" i="1"/>
  <c r="AU52" i="1"/>
  <c r="AT52" i="1"/>
  <c r="BM34" i="1"/>
  <c r="BL34" i="1"/>
  <c r="BK34" i="1"/>
  <c r="BJ34" i="1"/>
  <c r="BI34" i="1"/>
  <c r="BH34" i="1"/>
  <c r="BG34" i="1"/>
  <c r="BF34" i="1"/>
  <c r="BE34" i="1"/>
  <c r="BD34" i="1"/>
  <c r="BB34" i="1"/>
  <c r="BA34" i="1"/>
  <c r="AZ34" i="1"/>
  <c r="AY34" i="1"/>
  <c r="AX34" i="1"/>
  <c r="AV34" i="1"/>
  <c r="AU34" i="1"/>
  <c r="AT34" i="1"/>
  <c r="BM17" i="1"/>
  <c r="BL17" i="1"/>
  <c r="BK17" i="1"/>
  <c r="BJ17" i="1"/>
  <c r="BI17" i="1"/>
  <c r="BH17" i="1"/>
  <c r="BG17" i="1"/>
  <c r="BF17" i="1"/>
  <c r="BE17" i="1"/>
  <c r="BD17" i="1"/>
  <c r="BB17" i="1"/>
  <c r="BA17" i="1"/>
  <c r="AZ17" i="1"/>
  <c r="AY17" i="1"/>
  <c r="AX17" i="1"/>
  <c r="AV17" i="1"/>
  <c r="AU17" i="1"/>
  <c r="AT17" i="1"/>
</calcChain>
</file>

<file path=xl/sharedStrings.xml><?xml version="1.0" encoding="utf-8"?>
<sst xmlns="http://schemas.openxmlformats.org/spreadsheetml/2006/main" count="1048" uniqueCount="206">
  <si>
    <t>Comments</t>
  </si>
  <si>
    <t>Fish - Length in [mm]</t>
  </si>
  <si>
    <t>C1</t>
  </si>
  <si>
    <t>C4</t>
  </si>
  <si>
    <t>C6</t>
  </si>
  <si>
    <t>Eye area in [mm²]</t>
  </si>
  <si>
    <t>Yolk sac area in [mm²]</t>
  </si>
  <si>
    <t>Yolk sac breadth in [mm]</t>
  </si>
  <si>
    <t>C7              (n=5)</t>
  </si>
  <si>
    <t>C8               (n=7)</t>
  </si>
  <si>
    <t>C10          (n=9)</t>
  </si>
  <si>
    <t>C16</t>
  </si>
  <si>
    <t>C21</t>
  </si>
  <si>
    <t>C25</t>
  </si>
  <si>
    <t>C26</t>
  </si>
  <si>
    <t>Fishwater          (n= 9 )</t>
  </si>
  <si>
    <t>C11            (n=6)</t>
  </si>
  <si>
    <t>C13                       (n=2)</t>
  </si>
  <si>
    <t>C14                    (n=1)</t>
  </si>
  <si>
    <t>C15                       (n=3)</t>
  </si>
  <si>
    <t>C17                  (n=5)</t>
  </si>
  <si>
    <t>C18                    (n=5)</t>
  </si>
  <si>
    <t>C19                     (n=6)</t>
  </si>
  <si>
    <t xml:space="preserve">C20                    (n=4) </t>
  </si>
  <si>
    <t>C22                  (n=1)</t>
  </si>
  <si>
    <t>C23                   (n=4)</t>
  </si>
  <si>
    <t>C24                 (n=9)</t>
  </si>
  <si>
    <t>C27               (n=4)</t>
  </si>
  <si>
    <t>C28               (n=7)</t>
  </si>
  <si>
    <t>Fishwater           (n=9  )</t>
  </si>
  <si>
    <t>Normal</t>
  </si>
  <si>
    <t>dead</t>
  </si>
  <si>
    <t>unhatched</t>
  </si>
  <si>
    <t>BB-2</t>
  </si>
  <si>
    <t>used for 
control and DMSO</t>
  </si>
  <si>
    <t>colour code</t>
  </si>
  <si>
    <t xml:space="preserve">PE-Pericardila edema
BT-Bent tail
BB- Bent body
YE-Yolksac edema
</t>
  </si>
  <si>
    <t>Normal; BB-4</t>
  </si>
  <si>
    <t>Normal; BB-1</t>
  </si>
  <si>
    <t>Normal; PE-1; BB-1</t>
  </si>
  <si>
    <t>Normal; BT-1</t>
  </si>
  <si>
    <t>all unhatched except 3; PE and BB-3</t>
  </si>
  <si>
    <t>YE, PE and BB in all</t>
  </si>
  <si>
    <t>Normal-10; with slightly dark appearance</t>
  </si>
  <si>
    <t>severe PE in all</t>
  </si>
  <si>
    <t>Normal-5; PE-4; BT-1; BB-3</t>
  </si>
  <si>
    <t>C29</t>
  </si>
  <si>
    <t>C30</t>
  </si>
  <si>
    <t>C31</t>
  </si>
  <si>
    <t>C32</t>
  </si>
  <si>
    <t>C33</t>
  </si>
  <si>
    <t>Normal; BB-2</t>
  </si>
  <si>
    <t>C34           (n=7)</t>
  </si>
  <si>
    <t>C36</t>
  </si>
  <si>
    <t>C35        (n=7)</t>
  </si>
  <si>
    <t>C37</t>
  </si>
  <si>
    <t>C38          (n=7)</t>
  </si>
  <si>
    <t>C39          (n=2)</t>
  </si>
  <si>
    <t>C40</t>
  </si>
  <si>
    <t>C41</t>
  </si>
  <si>
    <t>C42</t>
  </si>
  <si>
    <t>C43           (n=7)</t>
  </si>
  <si>
    <t>Normal, BB-1</t>
  </si>
  <si>
    <t>C44      (n=8)</t>
  </si>
  <si>
    <t>C45</t>
  </si>
  <si>
    <t>C46        (n=4)</t>
  </si>
  <si>
    <t>C47</t>
  </si>
  <si>
    <t>C48</t>
  </si>
  <si>
    <t>C49</t>
  </si>
  <si>
    <t>C50</t>
  </si>
  <si>
    <t>C51         (n=5)</t>
  </si>
  <si>
    <t>Normal-5; YE and BB-2</t>
  </si>
  <si>
    <t>C52       (n=6)</t>
  </si>
  <si>
    <t>C53</t>
  </si>
  <si>
    <t>severe BB in all</t>
  </si>
  <si>
    <t>C55       (n=8)</t>
  </si>
  <si>
    <t>Normal; BB, YE and PE in 1</t>
  </si>
  <si>
    <t>C56</t>
  </si>
  <si>
    <t>C57</t>
  </si>
  <si>
    <t>C58</t>
  </si>
  <si>
    <t>C54        (n=3)</t>
  </si>
  <si>
    <t>1% DMSO             (n=5)</t>
  </si>
  <si>
    <t>Normal; BB-3</t>
  </si>
  <si>
    <t>C55          (n=8)</t>
  </si>
  <si>
    <t>severe abnormailities ; all dead except 1; high mortality</t>
  </si>
  <si>
    <t>Lenght and measurements of Bend body</t>
  </si>
  <si>
    <t>C12                   (n=6)</t>
  </si>
  <si>
    <t>New BASF - Quantitative analysis C1 - C28 in 50µM</t>
  </si>
  <si>
    <t>Quantitative analysis C29 - C58 in 50µM</t>
  </si>
  <si>
    <t>C12                  (n=6)</t>
  </si>
  <si>
    <t>Normal; Dead-8</t>
  </si>
  <si>
    <t>C9                  (n=7)</t>
  </si>
  <si>
    <t>Normal-4; Dead-8</t>
  </si>
  <si>
    <t>Normal-4; Dead-6</t>
  </si>
  <si>
    <t>C2                   (n=5)</t>
  </si>
  <si>
    <t>1% DMSO       (n=7)</t>
  </si>
  <si>
    <t>C3                (n=5)</t>
  </si>
  <si>
    <t xml:space="preserve">C5             (n=3)         </t>
  </si>
  <si>
    <t>C59</t>
  </si>
  <si>
    <t>C60     (n=6)</t>
  </si>
  <si>
    <t>C62</t>
  </si>
  <si>
    <t xml:space="preserve">Dead-6; BB-1; high mortality </t>
  </si>
  <si>
    <t>C63     (n=6)</t>
  </si>
  <si>
    <t>BB-1;YE-2</t>
  </si>
  <si>
    <t>C64      (n=7)</t>
  </si>
  <si>
    <t>BB-1; PE and YE-1</t>
  </si>
  <si>
    <t>C65            (n=6)</t>
  </si>
  <si>
    <t>C66      (n=7)</t>
  </si>
  <si>
    <t>C68</t>
  </si>
  <si>
    <t>opaque compound</t>
  </si>
  <si>
    <t>C69</t>
  </si>
  <si>
    <t>high mortality</t>
  </si>
  <si>
    <t>BT-4; high mortality</t>
  </si>
  <si>
    <t>PE-2; BB-1</t>
  </si>
  <si>
    <t>C71      (n=3)</t>
  </si>
  <si>
    <t>C73      (n=6)</t>
  </si>
  <si>
    <t>PE and YE-1</t>
  </si>
  <si>
    <t>Dead-10; high mortality</t>
  </si>
  <si>
    <t>C75</t>
  </si>
  <si>
    <t xml:space="preserve">Dead-10; </t>
  </si>
  <si>
    <t>C74      (n=2)</t>
  </si>
  <si>
    <t>C76      (n=2)</t>
  </si>
  <si>
    <t>C77      (n=3)</t>
  </si>
  <si>
    <t>C78</t>
  </si>
  <si>
    <t>C79</t>
  </si>
  <si>
    <t>C80     (n=6)</t>
  </si>
  <si>
    <t>C81</t>
  </si>
  <si>
    <t>Unhatched-4; BB-3; high mortality</t>
  </si>
  <si>
    <t>C83</t>
  </si>
  <si>
    <t>C84</t>
  </si>
  <si>
    <t>C85</t>
  </si>
  <si>
    <t>Quantitative analysis C59 - C88 in 50µM</t>
  </si>
  <si>
    <t>severe YE-1; Dead-1; rest of the fishes not visible</t>
  </si>
  <si>
    <t>C87</t>
  </si>
  <si>
    <t>all BB</t>
  </si>
  <si>
    <t>1% DMSO       (n=6)</t>
  </si>
  <si>
    <t>Fishwater          (n= 5 )</t>
  </si>
  <si>
    <t>C61              (n=2)</t>
  </si>
  <si>
    <t>C61               (n=2)</t>
  </si>
  <si>
    <t xml:space="preserve">C72         (n=6) </t>
  </si>
  <si>
    <t>C86                   (n=3)</t>
  </si>
  <si>
    <t>C82         (n=3)</t>
  </si>
  <si>
    <t>C67        (n=8)</t>
  </si>
  <si>
    <t>C70         (n=2)</t>
  </si>
  <si>
    <t>C88       (n=6)</t>
  </si>
  <si>
    <t>Median Values C1-88 50µM</t>
  </si>
  <si>
    <t>Fish lenght[mm]</t>
  </si>
  <si>
    <t>eye area [mm²]</t>
  </si>
  <si>
    <t>yolk sac area [mm²]</t>
  </si>
  <si>
    <t>yolk sac breadth [mm]</t>
  </si>
  <si>
    <t>control (fishwater)</t>
  </si>
  <si>
    <t>1% DMSO</t>
  </si>
  <si>
    <t>C2</t>
  </si>
  <si>
    <t>C60</t>
  </si>
  <si>
    <t>C3</t>
  </si>
  <si>
    <t>C61</t>
  </si>
  <si>
    <t>C5</t>
  </si>
  <si>
    <t>C63</t>
  </si>
  <si>
    <t>C34</t>
  </si>
  <si>
    <t>C64</t>
  </si>
  <si>
    <t>C7</t>
  </si>
  <si>
    <t>C35</t>
  </si>
  <si>
    <t>C65</t>
  </si>
  <si>
    <t>C8</t>
  </si>
  <si>
    <t>C66</t>
  </si>
  <si>
    <t>C9</t>
  </si>
  <si>
    <t>C67</t>
  </si>
  <si>
    <t>C10</t>
  </si>
  <si>
    <t>C38</t>
  </si>
  <si>
    <t>C11</t>
  </si>
  <si>
    <t>C39</t>
  </si>
  <si>
    <t>C12</t>
  </si>
  <si>
    <t>C70</t>
  </si>
  <si>
    <t>C13</t>
  </si>
  <si>
    <t>C71</t>
  </si>
  <si>
    <t>C14</t>
  </si>
  <si>
    <t>C72</t>
  </si>
  <si>
    <t>C15</t>
  </si>
  <si>
    <t>C43</t>
  </si>
  <si>
    <t>C73</t>
  </si>
  <si>
    <t>C44</t>
  </si>
  <si>
    <t>C74</t>
  </si>
  <si>
    <t>C17</t>
  </si>
  <si>
    <t>C18</t>
  </si>
  <si>
    <t>C46</t>
  </si>
  <si>
    <t>C76</t>
  </si>
  <si>
    <t>C19</t>
  </si>
  <si>
    <t>C77</t>
  </si>
  <si>
    <t>C20</t>
  </si>
  <si>
    <t>C22</t>
  </si>
  <si>
    <t>C80</t>
  </si>
  <si>
    <t>C23</t>
  </si>
  <si>
    <t>C51</t>
  </si>
  <si>
    <t>C24</t>
  </si>
  <si>
    <t>C52</t>
  </si>
  <si>
    <t>C82</t>
  </si>
  <si>
    <t>C54</t>
  </si>
  <si>
    <t>C27</t>
  </si>
  <si>
    <t>C55</t>
  </si>
  <si>
    <t>C28</t>
  </si>
  <si>
    <t>C86</t>
  </si>
  <si>
    <t>C88</t>
  </si>
  <si>
    <t>Median</t>
  </si>
  <si>
    <t>C29-C58</t>
  </si>
  <si>
    <t>C59-C88</t>
  </si>
  <si>
    <t>C1-C28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</si>
</sst>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.&quot;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9"/>
      <color theme="1"/>
      <name val="Cambria"/>
      <family val="1"/>
    </font>
    <font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696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2" fillId="13" borderId="11" applyNumberFormat="0" applyAlignment="0" applyProtection="0"/>
    <xf numFmtId="0" fontId="13" fillId="13" borderId="1" applyNumberFormat="0" applyAlignment="0" applyProtection="0"/>
    <xf numFmtId="0" fontId="14" fillId="14" borderId="12" applyNumberFormat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3" borderId="1" xfId="2" applyAlignment="1">
      <alignment horizontal="center"/>
    </xf>
    <xf numFmtId="0" fontId="3" fillId="3" borderId="1" xfId="2"/>
    <xf numFmtId="0" fontId="1" fillId="5" borderId="0" xfId="4"/>
    <xf numFmtId="0" fontId="4" fillId="0" borderId="0" xfId="0" applyFont="1" applyAlignment="1"/>
    <xf numFmtId="0" fontId="1" fillId="4" borderId="0" xfId="3"/>
    <xf numFmtId="2" fontId="5" fillId="9" borderId="0" xfId="0" applyNumberFormat="1" applyFont="1" applyFill="1" applyBorder="1" applyAlignment="1">
      <alignment horizontal="center" vertical="center"/>
    </xf>
    <xf numFmtId="0" fontId="1" fillId="5" borderId="0" xfId="4" applyBorder="1"/>
    <xf numFmtId="0" fontId="1" fillId="4" borderId="6" xfId="3" applyBorder="1" applyAlignment="1">
      <alignment horizontal="center" wrapText="1"/>
    </xf>
    <xf numFmtId="0" fontId="1" fillId="4" borderId="7" xfId="3" applyBorder="1" applyAlignment="1">
      <alignment horizontal="center" wrapText="1"/>
    </xf>
    <xf numFmtId="0" fontId="1" fillId="4" borderId="9" xfId="3" applyBorder="1" applyAlignment="1">
      <alignment horizontal="center" wrapText="1"/>
    </xf>
    <xf numFmtId="0" fontId="1" fillId="4" borderId="8" xfId="3" applyBorder="1" applyAlignment="1">
      <alignment horizontal="center" wrapText="1"/>
    </xf>
    <xf numFmtId="0" fontId="1" fillId="4" borderId="5" xfId="3" applyBorder="1" applyAlignment="1">
      <alignment horizontal="center" wrapText="1"/>
    </xf>
    <xf numFmtId="0" fontId="1" fillId="4" borderId="5" xfId="3" applyBorder="1" applyAlignment="1">
      <alignment horizontal="center"/>
    </xf>
    <xf numFmtId="2" fontId="1" fillId="5" borderId="0" xfId="4" applyNumberFormat="1" applyBorder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Border="1"/>
    <xf numFmtId="0" fontId="0" fillId="4" borderId="7" xfId="3" applyFont="1" applyBorder="1" applyAlignment="1">
      <alignment horizontal="center" wrapText="1"/>
    </xf>
    <xf numFmtId="0" fontId="0" fillId="8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" fillId="4" borderId="10" xfId="3" applyBorder="1" applyAlignment="1">
      <alignment horizontal="center" wrapText="1"/>
    </xf>
    <xf numFmtId="0" fontId="0" fillId="4" borderId="5" xfId="3" applyFont="1" applyBorder="1" applyAlignment="1">
      <alignment horizontal="center" wrapText="1"/>
    </xf>
    <xf numFmtId="0" fontId="1" fillId="4" borderId="5" xfId="3" applyFont="1" applyBorder="1" applyAlignment="1">
      <alignment horizontal="center" wrapText="1"/>
    </xf>
    <xf numFmtId="0" fontId="0" fillId="4" borderId="9" xfId="3" applyFont="1" applyBorder="1" applyAlignment="1">
      <alignment horizontal="center" wrapText="1"/>
    </xf>
    <xf numFmtId="0" fontId="1" fillId="4" borderId="9" xfId="3" applyFont="1" applyBorder="1" applyAlignment="1">
      <alignment horizontal="center" wrapText="1"/>
    </xf>
    <xf numFmtId="0" fontId="0" fillId="0" borderId="0" xfId="0" applyFont="1"/>
    <xf numFmtId="0" fontId="0" fillId="0" borderId="0" xfId="0"/>
    <xf numFmtId="0" fontId="1" fillId="4" borderId="5" xfId="3" applyBorder="1"/>
    <xf numFmtId="2" fontId="9" fillId="10" borderId="0" xfId="1" applyNumberFormat="1" applyFont="1" applyFill="1" applyBorder="1" applyAlignment="1">
      <alignment horizontal="center" vertical="center"/>
    </xf>
    <xf numFmtId="0" fontId="8" fillId="11" borderId="0" xfId="0" applyFont="1" applyFill="1" applyAlignment="1">
      <alignment wrapText="1"/>
    </xf>
    <xf numFmtId="0" fontId="11" fillId="0" borderId="0" xfId="0" applyFont="1" applyAlignment="1"/>
    <xf numFmtId="164" fontId="0" fillId="0" borderId="0" xfId="0" applyNumberFormat="1" applyBorder="1"/>
    <xf numFmtId="164" fontId="0" fillId="0" borderId="0" xfId="0" applyNumberFormat="1"/>
    <xf numFmtId="164" fontId="1" fillId="5" borderId="0" xfId="4" applyNumberFormat="1" applyBorder="1"/>
    <xf numFmtId="164" fontId="1" fillId="5" borderId="0" xfId="4" applyNumberFormat="1"/>
    <xf numFmtId="164" fontId="3" fillId="3" borderId="1" xfId="2" applyNumberFormat="1"/>
    <xf numFmtId="0" fontId="1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0" xfId="3" applyFont="1" applyBorder="1" applyAlignment="1">
      <alignment horizontal="center" wrapText="1"/>
    </xf>
    <xf numFmtId="0" fontId="0" fillId="4" borderId="0" xfId="3" applyFont="1" applyBorder="1" applyAlignment="1">
      <alignment horizontal="center" wrapText="1"/>
    </xf>
    <xf numFmtId="0" fontId="0" fillId="11" borderId="0" xfId="0" applyFill="1" applyAlignment="1">
      <alignment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0" xfId="0" applyFill="1" applyBorder="1"/>
    <xf numFmtId="0" fontId="0" fillId="8" borderId="0" xfId="0" applyFill="1"/>
    <xf numFmtId="0" fontId="0" fillId="12" borderId="0" xfId="0" applyFill="1" applyAlignment="1">
      <alignment wrapText="1"/>
    </xf>
    <xf numFmtId="0" fontId="0" fillId="0" borderId="0" xfId="0" applyAlignment="1"/>
    <xf numFmtId="0" fontId="0" fillId="7" borderId="0" xfId="0" applyFill="1" applyAlignment="1">
      <alignment wrapText="1"/>
    </xf>
    <xf numFmtId="0" fontId="0" fillId="4" borderId="6" xfId="3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13" fillId="13" borderId="1" xfId="6"/>
    <xf numFmtId="0" fontId="13" fillId="13" borderId="13" xfId="6" applyBorder="1"/>
    <xf numFmtId="0" fontId="13" fillId="13" borderId="14" xfId="6" applyBorder="1"/>
    <xf numFmtId="0" fontId="13" fillId="13" borderId="14" xfId="6" applyBorder="1" applyAlignment="1">
      <alignment horizontal="center"/>
    </xf>
    <xf numFmtId="0" fontId="13" fillId="13" borderId="15" xfId="6" applyBorder="1"/>
    <xf numFmtId="164" fontId="13" fillId="13" borderId="14" xfId="6" applyNumberFormat="1" applyBorder="1"/>
    <xf numFmtId="0" fontId="13" fillId="13" borderId="14" xfId="6" applyNumberFormat="1" applyBorder="1"/>
    <xf numFmtId="164" fontId="13" fillId="13" borderId="15" xfId="6" applyNumberFormat="1" applyBorder="1"/>
    <xf numFmtId="164" fontId="13" fillId="13" borderId="13" xfId="6" applyNumberFormat="1" applyBorder="1"/>
    <xf numFmtId="0" fontId="12" fillId="13" borderId="16" xfId="5" applyBorder="1" applyAlignment="1">
      <alignment horizontal="center"/>
    </xf>
    <xf numFmtId="0" fontId="14" fillId="14" borderId="17" xfId="7" applyBorder="1" applyAlignment="1">
      <alignment wrapText="1"/>
    </xf>
    <xf numFmtId="0" fontId="0" fillId="0" borderId="0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8" xfId="0" applyNumberFormat="1" applyFill="1" applyBorder="1"/>
    <xf numFmtId="0" fontId="0" fillId="0" borderId="20" xfId="0" applyNumberFormat="1" applyBorder="1"/>
    <xf numFmtId="0" fontId="0" fillId="0" borderId="9" xfId="0" applyNumberFormat="1" applyFill="1" applyBorder="1"/>
    <xf numFmtId="0" fontId="0" fillId="0" borderId="9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Fill="1" applyBorder="1"/>
    <xf numFmtId="0" fontId="0" fillId="0" borderId="23" xfId="0" applyNumberFormat="1" applyBorder="1"/>
    <xf numFmtId="0" fontId="0" fillId="0" borderId="20" xfId="0" applyNumberFormat="1" applyFill="1" applyBorder="1"/>
    <xf numFmtId="0" fontId="15" fillId="0" borderId="0" xfId="0" applyFont="1" applyAlignment="1">
      <alignment horizontal="center"/>
    </xf>
    <xf numFmtId="0" fontId="12" fillId="13" borderId="16" xfId="5" applyNumberFormat="1" applyBorder="1" applyAlignment="1">
      <alignment horizontal="center"/>
    </xf>
    <xf numFmtId="0" fontId="0" fillId="0" borderId="8" xfId="0" applyNumberFormat="1" applyBorder="1"/>
  </cellXfs>
  <cellStyles count="8">
    <cellStyle name="20% - Accent3" xfId="4" builtinId="38"/>
    <cellStyle name="40% - Accent1" xfId="3" builtinId="31"/>
    <cellStyle name="Calculation" xfId="6" builtinId="22"/>
    <cellStyle name="Check Cell" xfId="7" builtinId="23"/>
    <cellStyle name="Good" xfId="1" builtinId="26"/>
    <cellStyle name="Input" xfId="2" builtinId="20"/>
    <cellStyle name="Normal" xfId="0" builtinId="0"/>
    <cellStyle name="Output" xfId="5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0"/>
  <sheetViews>
    <sheetView topLeftCell="AL1" zoomScale="70" zoomScaleNormal="70" workbookViewId="0">
      <selection activeCell="AT21" sqref="AT21"/>
    </sheetView>
  </sheetViews>
  <sheetFormatPr defaultRowHeight="15" x14ac:dyDescent="0.25"/>
  <cols>
    <col min="3" max="3" width="14.85546875" customWidth="1"/>
    <col min="4" max="4" width="15.85546875" customWidth="1"/>
    <col min="5" max="5" width="16" customWidth="1"/>
    <col min="6" max="6" width="14.5703125" customWidth="1"/>
    <col min="7" max="7" width="13" customWidth="1"/>
    <col min="8" max="8" width="12.28515625" customWidth="1"/>
    <col min="9" max="9" width="11" customWidth="1"/>
    <col min="10" max="10" width="10" customWidth="1"/>
    <col min="11" max="11" width="14.140625" customWidth="1"/>
    <col min="12" max="13" width="12.42578125" customWidth="1"/>
    <col min="14" max="14" width="15.5703125" customWidth="1"/>
    <col min="15" max="15" width="11.5703125" customWidth="1"/>
    <col min="16" max="16" width="10.42578125" customWidth="1"/>
    <col min="17" max="17" width="11.42578125" customWidth="1"/>
    <col min="18" max="18" width="10.42578125" customWidth="1"/>
    <col min="19" max="19" width="13.28515625" customWidth="1"/>
    <col min="20" max="20" width="13.7109375" customWidth="1"/>
    <col min="21" max="21" width="10.85546875" customWidth="1"/>
    <col min="22" max="22" width="14.28515625" customWidth="1"/>
    <col min="23" max="23" width="12.5703125" customWidth="1"/>
    <col min="24" max="24" width="12.140625" customWidth="1"/>
    <col min="25" max="25" width="11.140625" customWidth="1"/>
    <col min="26" max="26" width="12.7109375" customWidth="1"/>
    <col min="27" max="27" width="12.42578125" customWidth="1"/>
    <col min="28" max="28" width="11.42578125" customWidth="1"/>
    <col min="29" max="29" width="11.5703125" customWidth="1"/>
    <col min="30" max="31" width="11.85546875" customWidth="1"/>
    <col min="32" max="32" width="11.28515625" customWidth="1"/>
    <col min="33" max="33" width="12" customWidth="1"/>
    <col min="34" max="34" width="11.42578125" customWidth="1"/>
    <col min="35" max="35" width="11.85546875" customWidth="1"/>
    <col min="36" max="36" width="10.85546875" customWidth="1"/>
    <col min="37" max="37" width="11.140625" customWidth="1"/>
    <col min="38" max="38" width="11" customWidth="1"/>
    <col min="39" max="39" width="9.7109375" customWidth="1"/>
    <col min="40" max="41" width="11.28515625" customWidth="1"/>
    <col min="42" max="42" width="10.5703125" customWidth="1"/>
    <col min="43" max="43" width="9.140625" customWidth="1"/>
    <col min="44" max="44" width="11.28515625" customWidth="1"/>
    <col min="45" max="45" width="11.140625" customWidth="1"/>
    <col min="46" max="46" width="10.85546875" customWidth="1"/>
    <col min="47" max="47" width="10.5703125" customWidth="1"/>
    <col min="48" max="48" width="11" customWidth="1"/>
    <col min="49" max="49" width="13.85546875" customWidth="1"/>
    <col min="50" max="51" width="11" customWidth="1"/>
    <col min="52" max="52" width="14.42578125" customWidth="1"/>
    <col min="54" max="54" width="12" customWidth="1"/>
    <col min="55" max="55" width="11.140625" customWidth="1"/>
    <col min="56" max="56" width="12.140625" customWidth="1"/>
    <col min="57" max="57" width="10.42578125" customWidth="1"/>
    <col min="58" max="58" width="12.140625" customWidth="1"/>
    <col min="59" max="59" width="10" customWidth="1"/>
    <col min="60" max="60" width="10.85546875" customWidth="1"/>
    <col min="64" max="64" width="12.28515625" customWidth="1"/>
    <col min="65" max="65" width="16.42578125" customWidth="1"/>
    <col min="66" max="66" width="10.42578125" customWidth="1"/>
  </cols>
  <sheetData>
    <row r="1" spans="1:66" ht="23.25" x14ac:dyDescent="0.35">
      <c r="A1" s="9" t="s">
        <v>87</v>
      </c>
      <c r="B1" s="40"/>
      <c r="C1" s="40"/>
      <c r="D1" s="40"/>
      <c r="E1" s="40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AD1" s="62" t="s">
        <v>88</v>
      </c>
      <c r="AE1" s="63"/>
      <c r="AF1" s="63"/>
      <c r="AG1" s="63"/>
      <c r="AH1" s="63"/>
      <c r="AT1" s="62" t="s">
        <v>131</v>
      </c>
      <c r="AU1" s="63"/>
      <c r="AV1" s="63"/>
      <c r="AW1" s="63"/>
      <c r="AX1" s="63"/>
      <c r="AY1" s="63"/>
    </row>
    <row r="2" spans="1:66" ht="72" customHeight="1" thickBot="1" x14ac:dyDescent="0.3">
      <c r="A2" s="1"/>
      <c r="B2" s="1"/>
      <c r="C2" s="1"/>
      <c r="D2" s="1"/>
      <c r="E2" s="1"/>
      <c r="F2" s="1"/>
      <c r="G2" s="1" t="s">
        <v>35</v>
      </c>
      <c r="H2" s="19"/>
      <c r="I2" s="20" t="s">
        <v>34</v>
      </c>
      <c r="J2" s="1"/>
      <c r="K2" s="21" t="s">
        <v>36</v>
      </c>
      <c r="L2" s="1"/>
      <c r="M2" s="6"/>
      <c r="N2" s="4" t="s">
        <v>85</v>
      </c>
      <c r="O2" s="1"/>
      <c r="P2" s="1"/>
      <c r="Q2" s="1"/>
      <c r="R2" s="1"/>
      <c r="S2" s="1"/>
      <c r="T2" s="1"/>
    </row>
    <row r="3" spans="1:66" ht="19.5" thickBot="1" x14ac:dyDescent="0.35">
      <c r="A3" s="64" t="s">
        <v>1</v>
      </c>
      <c r="B3" s="65"/>
      <c r="C3" s="66"/>
      <c r="D3" s="1"/>
      <c r="E3" s="1"/>
      <c r="F3" s="1"/>
      <c r="G3" s="1"/>
      <c r="H3" s="1"/>
      <c r="I3" s="1"/>
      <c r="J3" s="1"/>
      <c r="K3" s="22"/>
      <c r="L3" s="1"/>
      <c r="M3" s="1"/>
      <c r="N3" s="1"/>
      <c r="O3" s="1"/>
      <c r="P3" s="1"/>
      <c r="Q3" s="1"/>
      <c r="R3" s="1"/>
      <c r="S3" s="1"/>
      <c r="T3" s="1"/>
    </row>
    <row r="4" spans="1:66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66" ht="9" hidden="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66" ht="65.25" customHeight="1" x14ac:dyDescent="0.25">
      <c r="A6" s="1"/>
      <c r="B6" s="1"/>
      <c r="C6" s="2" t="s">
        <v>0</v>
      </c>
      <c r="D6" s="2"/>
      <c r="E6" s="2"/>
      <c r="F6" s="3" t="s">
        <v>30</v>
      </c>
      <c r="G6" s="3" t="s">
        <v>30</v>
      </c>
      <c r="H6" s="3" t="s">
        <v>30</v>
      </c>
      <c r="I6" s="27" t="s">
        <v>82</v>
      </c>
      <c r="J6" s="3" t="s">
        <v>30</v>
      </c>
      <c r="K6" s="28" t="s">
        <v>38</v>
      </c>
      <c r="L6" s="28" t="s">
        <v>39</v>
      </c>
      <c r="M6" s="28" t="s">
        <v>40</v>
      </c>
      <c r="N6" s="4" t="s">
        <v>30</v>
      </c>
      <c r="O6" s="4" t="s">
        <v>93</v>
      </c>
      <c r="P6" s="4" t="s">
        <v>90</v>
      </c>
      <c r="Q6" s="27" t="s">
        <v>41</v>
      </c>
      <c r="R6" s="4" t="s">
        <v>30</v>
      </c>
      <c r="S6" s="4" t="s">
        <v>30</v>
      </c>
      <c r="T6" s="27" t="s">
        <v>42</v>
      </c>
      <c r="U6" s="4" t="s">
        <v>30</v>
      </c>
      <c r="V6" s="39" t="s">
        <v>84</v>
      </c>
      <c r="W6" s="4" t="s">
        <v>38</v>
      </c>
      <c r="X6" s="27" t="s">
        <v>45</v>
      </c>
      <c r="Y6" s="29" t="s">
        <v>44</v>
      </c>
      <c r="Z6" s="28" t="s">
        <v>43</v>
      </c>
      <c r="AC6" s="2"/>
      <c r="AE6" t="s">
        <v>33</v>
      </c>
      <c r="AF6" s="25" t="s">
        <v>51</v>
      </c>
      <c r="AG6" s="2" t="s">
        <v>30</v>
      </c>
      <c r="AH6" s="25" t="s">
        <v>37</v>
      </c>
      <c r="AI6" s="2" t="s">
        <v>30</v>
      </c>
      <c r="AJ6" s="2" t="s">
        <v>30</v>
      </c>
      <c r="AK6" s="25" t="s">
        <v>62</v>
      </c>
      <c r="AL6" s="2" t="s">
        <v>30</v>
      </c>
      <c r="AM6" s="27" t="s">
        <v>71</v>
      </c>
      <c r="AN6" s="2" t="s">
        <v>30</v>
      </c>
      <c r="AO6" s="27" t="s">
        <v>74</v>
      </c>
      <c r="AP6" s="5" t="s">
        <v>76</v>
      </c>
      <c r="AV6" t="s">
        <v>30</v>
      </c>
      <c r="AW6" s="55" t="s">
        <v>101</v>
      </c>
      <c r="AX6" s="54" t="s">
        <v>103</v>
      </c>
      <c r="AY6" s="26" t="s">
        <v>105</v>
      </c>
      <c r="AZ6" s="57" t="s">
        <v>51</v>
      </c>
      <c r="BA6" s="5" t="s">
        <v>38</v>
      </c>
      <c r="BB6" s="5" t="s">
        <v>38</v>
      </c>
      <c r="BC6" s="58" t="s">
        <v>109</v>
      </c>
      <c r="BD6" s="52" t="s">
        <v>112</v>
      </c>
      <c r="BE6" s="25" t="s">
        <v>113</v>
      </c>
      <c r="BF6" s="5" t="s">
        <v>40</v>
      </c>
      <c r="BG6" s="53" t="s">
        <v>116</v>
      </c>
      <c r="BH6" s="5" t="s">
        <v>119</v>
      </c>
      <c r="BI6" s="5" t="s">
        <v>119</v>
      </c>
      <c r="BJ6" s="5" t="s">
        <v>30</v>
      </c>
      <c r="BK6" s="5" t="s">
        <v>30</v>
      </c>
      <c r="BL6" s="52" t="s">
        <v>127</v>
      </c>
      <c r="BM6" s="60" t="s">
        <v>132</v>
      </c>
      <c r="BN6" s="28" t="s">
        <v>134</v>
      </c>
    </row>
    <row r="7" spans="1:66" ht="27.75" customHeight="1" x14ac:dyDescent="0.25">
      <c r="A7" s="1"/>
      <c r="B7" s="1"/>
      <c r="C7" s="2"/>
      <c r="D7" s="13" t="s">
        <v>15</v>
      </c>
      <c r="E7" s="24" t="s">
        <v>95</v>
      </c>
      <c r="F7" s="24" t="s">
        <v>94</v>
      </c>
      <c r="G7" s="24" t="s">
        <v>96</v>
      </c>
      <c r="H7" s="24" t="s">
        <v>97</v>
      </c>
      <c r="I7" s="17" t="s">
        <v>8</v>
      </c>
      <c r="J7" s="17" t="s">
        <v>9</v>
      </c>
      <c r="K7" s="31" t="s">
        <v>91</v>
      </c>
      <c r="L7" s="17" t="s">
        <v>10</v>
      </c>
      <c r="M7" s="17" t="s">
        <v>16</v>
      </c>
      <c r="N7" s="31" t="s">
        <v>86</v>
      </c>
      <c r="O7" s="17" t="s">
        <v>17</v>
      </c>
      <c r="P7" s="17" t="s">
        <v>18</v>
      </c>
      <c r="Q7" s="17" t="s">
        <v>19</v>
      </c>
      <c r="R7" s="17" t="s">
        <v>20</v>
      </c>
      <c r="S7" s="17" t="s">
        <v>21</v>
      </c>
      <c r="T7" s="17" t="s">
        <v>22</v>
      </c>
      <c r="U7" s="17" t="s">
        <v>23</v>
      </c>
      <c r="V7" s="17" t="s">
        <v>24</v>
      </c>
      <c r="W7" s="17" t="s">
        <v>25</v>
      </c>
      <c r="X7" s="17" t="s">
        <v>26</v>
      </c>
      <c r="Y7" s="15" t="s">
        <v>27</v>
      </c>
      <c r="Z7" s="14" t="s">
        <v>28</v>
      </c>
      <c r="AC7" s="2"/>
      <c r="AD7" s="16" t="s">
        <v>29</v>
      </c>
      <c r="AE7" s="17" t="s">
        <v>81</v>
      </c>
      <c r="AF7" s="31" t="s">
        <v>52</v>
      </c>
      <c r="AG7" s="31" t="s">
        <v>54</v>
      </c>
      <c r="AH7" s="34" t="s">
        <v>56</v>
      </c>
      <c r="AI7" s="33" t="s">
        <v>57</v>
      </c>
      <c r="AJ7" s="33" t="s">
        <v>61</v>
      </c>
      <c r="AK7" s="33" t="s">
        <v>63</v>
      </c>
      <c r="AL7" s="33" t="s">
        <v>65</v>
      </c>
      <c r="AM7" s="33" t="s">
        <v>70</v>
      </c>
      <c r="AN7" s="33" t="s">
        <v>72</v>
      </c>
      <c r="AO7" s="33" t="s">
        <v>80</v>
      </c>
      <c r="AP7" s="33" t="s">
        <v>83</v>
      </c>
      <c r="AT7" s="61" t="s">
        <v>136</v>
      </c>
      <c r="AU7" s="24" t="s">
        <v>135</v>
      </c>
      <c r="AV7" s="50" t="s">
        <v>99</v>
      </c>
      <c r="AW7" s="31" t="s">
        <v>137</v>
      </c>
      <c r="AX7" s="31" t="s">
        <v>102</v>
      </c>
      <c r="AY7" s="31" t="s">
        <v>104</v>
      </c>
      <c r="AZ7" s="31" t="s">
        <v>106</v>
      </c>
      <c r="BA7" s="33" t="s">
        <v>107</v>
      </c>
      <c r="BB7" s="31" t="s">
        <v>142</v>
      </c>
      <c r="BC7" s="31" t="s">
        <v>108</v>
      </c>
      <c r="BD7" s="31" t="s">
        <v>143</v>
      </c>
      <c r="BE7" s="31" t="s">
        <v>114</v>
      </c>
      <c r="BF7" s="31" t="s">
        <v>139</v>
      </c>
      <c r="BG7" s="31" t="s">
        <v>115</v>
      </c>
      <c r="BH7" s="31" t="s">
        <v>120</v>
      </c>
      <c r="BI7" s="31" t="s">
        <v>121</v>
      </c>
      <c r="BJ7" s="31" t="s">
        <v>122</v>
      </c>
      <c r="BK7" s="31" t="s">
        <v>125</v>
      </c>
      <c r="BL7" s="31" t="s">
        <v>141</v>
      </c>
      <c r="BM7" s="31" t="s">
        <v>140</v>
      </c>
      <c r="BN7" s="31" t="s">
        <v>144</v>
      </c>
    </row>
    <row r="8" spans="1:66" x14ac:dyDescent="0.25">
      <c r="C8" s="2"/>
      <c r="D8" s="12">
        <v>3.5030000000000001</v>
      </c>
      <c r="E8" s="12">
        <v>3.2010000000000001</v>
      </c>
      <c r="F8" s="2">
        <v>3.4540000000000002</v>
      </c>
      <c r="G8" s="2">
        <v>3.173</v>
      </c>
      <c r="H8" s="2">
        <v>3.5030000000000001</v>
      </c>
      <c r="I8" s="7">
        <v>3.1930000000000001</v>
      </c>
      <c r="J8" s="2">
        <v>3.242</v>
      </c>
      <c r="K8" s="2">
        <v>3.56</v>
      </c>
      <c r="L8" s="2">
        <v>3.1949999999999998</v>
      </c>
      <c r="M8" s="2">
        <v>3.4420000000000002</v>
      </c>
      <c r="N8" s="2">
        <v>2.9849999999999999</v>
      </c>
      <c r="O8" s="2">
        <v>3.226</v>
      </c>
      <c r="P8" s="2">
        <v>3.2669999999999999</v>
      </c>
      <c r="Q8" s="7">
        <v>2.871</v>
      </c>
      <c r="R8" s="2">
        <v>3.073</v>
      </c>
      <c r="S8" s="2">
        <v>3.5750000000000002</v>
      </c>
      <c r="T8" s="7">
        <v>3.4529999999999998</v>
      </c>
      <c r="U8" s="2">
        <v>2.7589999999999999</v>
      </c>
      <c r="V8" s="2">
        <v>1.89</v>
      </c>
      <c r="W8" s="2">
        <v>3.5329999999999999</v>
      </c>
      <c r="X8" s="7">
        <v>2.5390000000000001</v>
      </c>
      <c r="Y8" s="2">
        <v>2.8319999999999999</v>
      </c>
      <c r="Z8" s="2">
        <v>2.8889999999999998</v>
      </c>
      <c r="AC8" s="2"/>
      <c r="AD8" s="8">
        <v>3.5110000000000001</v>
      </c>
      <c r="AE8" s="8">
        <v>3.4209999999999998</v>
      </c>
      <c r="AF8" s="23">
        <v>3.19</v>
      </c>
      <c r="AG8">
        <v>3.202</v>
      </c>
      <c r="AH8" s="7">
        <v>2.4529999999999998</v>
      </c>
      <c r="AI8">
        <v>3.3839999999999999</v>
      </c>
      <c r="AJ8">
        <v>3.3780000000000001</v>
      </c>
      <c r="AK8">
        <v>3.3410000000000002</v>
      </c>
      <c r="AL8">
        <v>3.4319999999999999</v>
      </c>
      <c r="AM8">
        <v>3.2789999999999999</v>
      </c>
      <c r="AN8">
        <v>3.4049999999999998</v>
      </c>
      <c r="AO8" s="7">
        <v>3.2490000000000001</v>
      </c>
      <c r="AP8">
        <v>3.2919999999999998</v>
      </c>
      <c r="AT8" s="8">
        <v>3.3519999999999999</v>
      </c>
      <c r="AU8" s="8">
        <v>3.3580000000000001</v>
      </c>
      <c r="AV8">
        <v>3.4740000000000002</v>
      </c>
      <c r="AW8">
        <v>3.052</v>
      </c>
      <c r="AX8" s="7">
        <v>2.4369999999999998</v>
      </c>
      <c r="AY8">
        <v>3.3380000000000001</v>
      </c>
      <c r="AZ8">
        <v>3.1040000000000001</v>
      </c>
      <c r="BA8" s="36">
        <v>2.657</v>
      </c>
      <c r="BB8" s="56">
        <v>3.3359999999999999</v>
      </c>
      <c r="BD8">
        <v>3.391</v>
      </c>
      <c r="BE8">
        <v>3.1110000000000002</v>
      </c>
      <c r="BF8">
        <v>2.9929999999999999</v>
      </c>
      <c r="BG8">
        <v>3.1549999999999998</v>
      </c>
      <c r="BH8">
        <v>3.1389999999999998</v>
      </c>
      <c r="BI8">
        <v>3.4409999999999998</v>
      </c>
      <c r="BJ8">
        <v>3.379</v>
      </c>
      <c r="BK8" s="2">
        <v>3.31</v>
      </c>
      <c r="BL8" s="2">
        <v>3.0680000000000001</v>
      </c>
      <c r="BM8" s="2">
        <v>3.5760000000000001</v>
      </c>
      <c r="BN8" s="7">
        <v>2.8980000000000001</v>
      </c>
    </row>
    <row r="9" spans="1:66" x14ac:dyDescent="0.25">
      <c r="C9" s="2"/>
      <c r="D9" s="12">
        <v>3.2519999999999998</v>
      </c>
      <c r="E9" s="12">
        <v>3.2970000000000002</v>
      </c>
      <c r="F9" s="2">
        <v>3.3130000000000002</v>
      </c>
      <c r="G9" s="2">
        <v>3.359</v>
      </c>
      <c r="H9" s="2">
        <v>3.5640000000000001</v>
      </c>
      <c r="I9" s="7">
        <v>3.0790000000000002</v>
      </c>
      <c r="J9" s="2">
        <v>3.2770000000000001</v>
      </c>
      <c r="K9" s="2">
        <v>3.3250000000000002</v>
      </c>
      <c r="L9" s="2">
        <v>3.0960000000000001</v>
      </c>
      <c r="M9" s="2">
        <v>3.3559999999999999</v>
      </c>
      <c r="N9" s="2">
        <v>2.891</v>
      </c>
      <c r="O9" s="2">
        <v>3.0979999999999999</v>
      </c>
      <c r="P9" s="2">
        <v>3.0169999999999999</v>
      </c>
      <c r="Q9" s="7">
        <v>2.911</v>
      </c>
      <c r="R9" s="2">
        <v>3.411</v>
      </c>
      <c r="S9" s="2">
        <v>3.27</v>
      </c>
      <c r="T9" s="7">
        <v>3.4790000000000001</v>
      </c>
      <c r="U9" s="2">
        <v>2.5299999999999998</v>
      </c>
      <c r="V9" s="2"/>
      <c r="W9" s="2">
        <v>3.282</v>
      </c>
      <c r="X9" s="23">
        <v>2.8109999999999999</v>
      </c>
      <c r="Y9" s="2">
        <v>3.1589999999999998</v>
      </c>
      <c r="Z9" s="2">
        <v>3.0830000000000002</v>
      </c>
      <c r="AC9" s="2"/>
      <c r="AD9" s="8">
        <v>3.4129999999999998</v>
      </c>
      <c r="AE9" s="7">
        <v>2.9049999999999998</v>
      </c>
      <c r="AF9">
        <v>3.2959999999999998</v>
      </c>
      <c r="AG9">
        <v>3.2650000000000001</v>
      </c>
      <c r="AH9" s="7">
        <v>2.5670000000000002</v>
      </c>
      <c r="AI9">
        <v>3.258</v>
      </c>
      <c r="AJ9" s="35">
        <v>3.444</v>
      </c>
      <c r="AK9">
        <v>3.375</v>
      </c>
      <c r="AL9">
        <v>3.302</v>
      </c>
      <c r="AM9" s="7">
        <v>3.1880000000000002</v>
      </c>
      <c r="AN9">
        <v>3.43</v>
      </c>
      <c r="AO9" s="7">
        <v>3.0830000000000002</v>
      </c>
      <c r="AP9">
        <v>3.456</v>
      </c>
      <c r="AT9" s="8">
        <v>3.069</v>
      </c>
      <c r="AU9" s="8">
        <v>3.3780000000000001</v>
      </c>
      <c r="AV9">
        <v>3.2989999999999999</v>
      </c>
      <c r="AW9" s="7">
        <v>3.29</v>
      </c>
      <c r="AX9">
        <v>2.915</v>
      </c>
      <c r="AY9">
        <v>3.004</v>
      </c>
      <c r="AZ9">
        <v>3.448</v>
      </c>
      <c r="BA9" s="7">
        <v>3.2559999999999998</v>
      </c>
      <c r="BB9">
        <v>3.3730000000000002</v>
      </c>
      <c r="BD9">
        <v>2.923</v>
      </c>
      <c r="BE9">
        <v>3.0950000000000002</v>
      </c>
      <c r="BF9">
        <v>2.8860000000000001</v>
      </c>
      <c r="BG9">
        <v>3.181</v>
      </c>
      <c r="BH9">
        <v>2.8359999999999999</v>
      </c>
      <c r="BI9">
        <v>3.2829999999999999</v>
      </c>
      <c r="BJ9">
        <v>3.2050000000000001</v>
      </c>
      <c r="BK9" s="2">
        <v>3.3180000000000001</v>
      </c>
      <c r="BL9" s="2">
        <v>3.3530000000000002</v>
      </c>
      <c r="BM9" s="2">
        <v>2.4049999999999998</v>
      </c>
      <c r="BN9" s="7">
        <v>2.8740000000000001</v>
      </c>
    </row>
    <row r="10" spans="1:66" x14ac:dyDescent="0.25">
      <c r="C10" s="2"/>
      <c r="D10" s="12">
        <v>3.3450000000000002</v>
      </c>
      <c r="E10" s="12">
        <v>3.4</v>
      </c>
      <c r="F10" s="2">
        <v>3.1360000000000001</v>
      </c>
      <c r="G10" s="2">
        <v>3.1509999999999998</v>
      </c>
      <c r="H10" s="2">
        <v>3.3959999999999999</v>
      </c>
      <c r="I10" s="2">
        <v>3.2040000000000002</v>
      </c>
      <c r="J10" s="2">
        <v>3.3210000000000002</v>
      </c>
      <c r="K10" s="2">
        <v>3.1840000000000002</v>
      </c>
      <c r="L10" s="2">
        <v>3.1779999999999999</v>
      </c>
      <c r="M10" s="2">
        <v>3.3849999999999998</v>
      </c>
      <c r="N10" s="2">
        <v>3.1640000000000001</v>
      </c>
      <c r="O10" s="2"/>
      <c r="P10" s="2"/>
      <c r="Q10" s="7">
        <v>2.9590000000000001</v>
      </c>
      <c r="R10" s="2">
        <v>3.339</v>
      </c>
      <c r="S10" s="2">
        <v>3.45</v>
      </c>
      <c r="T10" s="7">
        <v>3.5390000000000001</v>
      </c>
      <c r="U10" s="2">
        <v>2.8980000000000001</v>
      </c>
      <c r="V10" s="2"/>
      <c r="W10" s="7">
        <v>2.798</v>
      </c>
      <c r="X10" s="7">
        <v>2.3239999999999998</v>
      </c>
      <c r="Y10" s="2">
        <v>2.8220000000000001</v>
      </c>
      <c r="Z10" s="2">
        <v>3.0990000000000002</v>
      </c>
      <c r="AC10" s="2"/>
      <c r="AD10" s="8">
        <v>3.556</v>
      </c>
      <c r="AE10" s="8">
        <v>3.3149999999999999</v>
      </c>
      <c r="AF10" s="7">
        <v>3.03</v>
      </c>
      <c r="AG10">
        <v>3.4409999999999998</v>
      </c>
      <c r="AH10">
        <v>2.762</v>
      </c>
      <c r="AJ10">
        <v>3.3650000000000002</v>
      </c>
      <c r="AK10">
        <v>3.3919999999999999</v>
      </c>
      <c r="AL10">
        <v>3.0619999999999998</v>
      </c>
      <c r="AM10" s="7">
        <v>3.2450000000000001</v>
      </c>
      <c r="AN10">
        <v>3.3450000000000002</v>
      </c>
      <c r="AO10" s="7">
        <v>3.0659999999999998</v>
      </c>
      <c r="AP10">
        <v>3.4649999999999999</v>
      </c>
      <c r="AT10" s="8">
        <v>3.4</v>
      </c>
      <c r="AU10" s="8">
        <v>3.4209999999999998</v>
      </c>
      <c r="AV10">
        <v>3.3719999999999999</v>
      </c>
      <c r="AX10">
        <v>2.9260000000000002</v>
      </c>
      <c r="AY10">
        <v>3.2410000000000001</v>
      </c>
      <c r="AZ10">
        <v>3.036</v>
      </c>
      <c r="BA10" s="36">
        <v>3.3980000000000001</v>
      </c>
      <c r="BB10">
        <v>3.1070000000000002</v>
      </c>
      <c r="BE10">
        <v>2.956</v>
      </c>
      <c r="BF10">
        <v>3.1779999999999999</v>
      </c>
      <c r="BG10">
        <v>3.2639999999999998</v>
      </c>
      <c r="BJ10">
        <v>3.1309999999999998</v>
      </c>
      <c r="BK10" s="2">
        <v>3.194</v>
      </c>
      <c r="BL10" s="2">
        <v>3.0979999999999999</v>
      </c>
      <c r="BM10" s="2">
        <v>3.262</v>
      </c>
      <c r="BN10" s="7">
        <v>2.7429999999999999</v>
      </c>
    </row>
    <row r="11" spans="1:66" x14ac:dyDescent="0.25">
      <c r="C11" s="2"/>
      <c r="D11" s="12">
        <v>3.7109999999999999</v>
      </c>
      <c r="E11" s="12">
        <v>3.2229999999999999</v>
      </c>
      <c r="F11" s="2">
        <v>3.2160000000000002</v>
      </c>
      <c r="G11" s="2">
        <v>2.84</v>
      </c>
      <c r="H11" s="2"/>
      <c r="I11" s="2">
        <v>3.3029999999999999</v>
      </c>
      <c r="J11" s="2">
        <v>3.3119999999999998</v>
      </c>
      <c r="K11" s="2">
        <v>3.5</v>
      </c>
      <c r="L11" s="7">
        <v>2.992</v>
      </c>
      <c r="M11" s="7">
        <v>2.7770000000000001</v>
      </c>
      <c r="N11" s="2">
        <v>2.9820000000000002</v>
      </c>
      <c r="O11" s="2"/>
      <c r="P11" s="2"/>
      <c r="Q11" s="2"/>
      <c r="R11" s="2">
        <v>3.2949999999999999</v>
      </c>
      <c r="S11" s="2">
        <v>3.4910000000000001</v>
      </c>
      <c r="T11" s="7">
        <v>3.4140000000000001</v>
      </c>
      <c r="U11" s="2">
        <v>2.8519999999999999</v>
      </c>
      <c r="V11" s="2"/>
      <c r="W11" s="2">
        <v>3.5470000000000002</v>
      </c>
      <c r="X11" s="7">
        <v>2.3220000000000001</v>
      </c>
      <c r="Y11" s="2">
        <v>1.863</v>
      </c>
      <c r="Z11" s="2">
        <v>3.0870000000000002</v>
      </c>
      <c r="AC11" s="2"/>
      <c r="AD11" s="8">
        <v>3.5590000000000002</v>
      </c>
      <c r="AE11" s="8">
        <v>3.3140000000000001</v>
      </c>
      <c r="AF11">
        <v>3.3039999999999998</v>
      </c>
      <c r="AG11">
        <v>3.4319999999999999</v>
      </c>
      <c r="AH11" s="7">
        <v>2.5139999999999998</v>
      </c>
      <c r="AJ11">
        <v>3.391</v>
      </c>
      <c r="AK11">
        <v>3.363</v>
      </c>
      <c r="AL11">
        <v>3.34</v>
      </c>
      <c r="AM11">
        <v>3.359</v>
      </c>
      <c r="AN11">
        <v>3.3740000000000001</v>
      </c>
      <c r="AP11" s="7">
        <v>2.7330000000000001</v>
      </c>
      <c r="AT11" s="8">
        <v>3.1019999999999999</v>
      </c>
      <c r="AU11" s="8">
        <v>3.2509999999999999</v>
      </c>
      <c r="AV11">
        <v>3.2650000000000001</v>
      </c>
      <c r="AX11">
        <v>3.4809999999999999</v>
      </c>
      <c r="AY11">
        <v>3.2690000000000001</v>
      </c>
      <c r="AZ11" s="7">
        <v>2.6960000000000002</v>
      </c>
      <c r="BA11" s="36">
        <v>3.33</v>
      </c>
      <c r="BB11" s="56">
        <v>3.3769999999999998</v>
      </c>
      <c r="BF11">
        <v>3.2530000000000001</v>
      </c>
      <c r="BG11">
        <v>3.238</v>
      </c>
      <c r="BK11" s="56">
        <v>2.8159999999999998</v>
      </c>
      <c r="BL11" s="2"/>
      <c r="BM11" s="2"/>
      <c r="BN11" s="7">
        <v>2.58</v>
      </c>
    </row>
    <row r="12" spans="1:66" x14ac:dyDescent="0.25">
      <c r="C12" s="2"/>
      <c r="D12" s="12">
        <v>3.6720000000000002</v>
      </c>
      <c r="E12" s="12">
        <v>3.3719999999999999</v>
      </c>
      <c r="F12" s="2"/>
      <c r="G12" s="2">
        <v>3.1659999999999999</v>
      </c>
      <c r="H12" s="2"/>
      <c r="I12" s="7">
        <v>3.0510000000000002</v>
      </c>
      <c r="J12" s="2">
        <v>3.3370000000000002</v>
      </c>
      <c r="K12" s="2">
        <v>3.621</v>
      </c>
      <c r="L12" s="2">
        <v>3.1970000000000001</v>
      </c>
      <c r="M12" s="2">
        <v>3.2189999999999999</v>
      </c>
      <c r="N12" s="2">
        <v>3.0920000000000001</v>
      </c>
      <c r="O12" s="2"/>
      <c r="P12" s="2"/>
      <c r="Q12" s="2"/>
      <c r="R12" s="2">
        <v>3.2450000000000001</v>
      </c>
      <c r="S12" s="2">
        <v>3.3279999999999998</v>
      </c>
      <c r="T12" s="7">
        <v>3.31</v>
      </c>
      <c r="U12" s="2"/>
      <c r="V12" s="2"/>
      <c r="W12" s="2"/>
      <c r="X12" s="2">
        <v>3.2919999999999998</v>
      </c>
      <c r="Y12" s="2"/>
      <c r="Z12" s="2">
        <v>3.3959999999999999</v>
      </c>
      <c r="AC12" s="2"/>
      <c r="AD12" s="8">
        <v>3.63</v>
      </c>
      <c r="AE12" s="7">
        <v>2.3690000000000002</v>
      </c>
      <c r="AF12">
        <v>3.2160000000000002</v>
      </c>
      <c r="AG12">
        <v>3.3769999999999998</v>
      </c>
      <c r="AH12">
        <v>2.7170000000000001</v>
      </c>
      <c r="AJ12">
        <v>3.4809999999999999</v>
      </c>
      <c r="AK12">
        <v>3.4039999999999999</v>
      </c>
      <c r="AM12">
        <v>3.3769999999999998</v>
      </c>
      <c r="AN12">
        <v>3.4089999999999998</v>
      </c>
      <c r="AP12">
        <v>3.3460000000000001</v>
      </c>
      <c r="AT12" s="8">
        <v>3.298</v>
      </c>
      <c r="AU12" s="8">
        <v>3.3730000000000002</v>
      </c>
      <c r="AV12">
        <v>3.3889999999999998</v>
      </c>
      <c r="AX12">
        <v>3.3690000000000002</v>
      </c>
      <c r="AY12" s="36">
        <v>2.7709999999999999</v>
      </c>
      <c r="AZ12" s="7">
        <v>2.883</v>
      </c>
      <c r="BA12" s="56">
        <v>3.3969999999999998</v>
      </c>
      <c r="BB12" s="7">
        <v>2.601</v>
      </c>
      <c r="BF12">
        <v>3.1379999999999999</v>
      </c>
      <c r="BG12" s="36">
        <v>2.891</v>
      </c>
      <c r="BK12" s="56">
        <v>3.3860000000000001</v>
      </c>
      <c r="BL12" s="2"/>
      <c r="BM12" s="2"/>
      <c r="BN12" s="7">
        <v>2.7149999999999999</v>
      </c>
    </row>
    <row r="13" spans="1:66" x14ac:dyDescent="0.25">
      <c r="C13" s="2"/>
      <c r="D13" s="12">
        <v>3.444</v>
      </c>
      <c r="E13" s="12">
        <v>3.355</v>
      </c>
      <c r="F13" s="2"/>
      <c r="G13" s="2"/>
      <c r="H13" s="2"/>
      <c r="I13" s="2"/>
      <c r="J13" s="2">
        <v>3.2610000000000001</v>
      </c>
      <c r="K13" s="2">
        <v>3.38</v>
      </c>
      <c r="L13" s="2">
        <v>3.1949999999999998</v>
      </c>
      <c r="M13" s="2">
        <v>3.552</v>
      </c>
      <c r="N13" s="2">
        <v>3.5190000000000001</v>
      </c>
      <c r="O13" s="2"/>
      <c r="P13" s="2"/>
      <c r="Q13" s="2"/>
      <c r="R13" s="2"/>
      <c r="S13" s="2"/>
      <c r="T13" s="7">
        <v>3.3290000000000002</v>
      </c>
      <c r="U13" s="2"/>
      <c r="V13" s="2"/>
      <c r="W13" s="2"/>
      <c r="X13" s="2">
        <v>3.3530000000000002</v>
      </c>
      <c r="Y13" s="2"/>
      <c r="Z13" s="2">
        <v>3.198</v>
      </c>
      <c r="AC13" s="2"/>
      <c r="AD13" s="8">
        <v>3.613</v>
      </c>
      <c r="AE13" s="8"/>
      <c r="AF13" s="7">
        <v>3.1389999999999998</v>
      </c>
      <c r="AG13">
        <v>3.4489999999999998</v>
      </c>
      <c r="AH13" s="7">
        <v>2.319</v>
      </c>
      <c r="AJ13">
        <v>3.3540000000000001</v>
      </c>
      <c r="AK13" s="7">
        <v>3.1640000000000001</v>
      </c>
      <c r="AN13">
        <v>3.4870000000000001</v>
      </c>
      <c r="AP13">
        <v>3.3119999999999998</v>
      </c>
      <c r="AT13" s="8"/>
      <c r="AU13" s="8">
        <v>3.0870000000000002</v>
      </c>
      <c r="AV13">
        <v>3.3010000000000002</v>
      </c>
      <c r="AX13">
        <v>3.4260000000000002</v>
      </c>
      <c r="AY13">
        <v>2.8130000000000002</v>
      </c>
      <c r="AZ13">
        <v>3.0059999999999998</v>
      </c>
      <c r="BA13" s="56">
        <v>3.343</v>
      </c>
      <c r="BB13" s="56">
        <v>3.4390000000000001</v>
      </c>
      <c r="BF13" s="7">
        <v>2.9260000000000002</v>
      </c>
      <c r="BG13" s="36">
        <v>3.3090000000000002</v>
      </c>
      <c r="BK13" s="56">
        <v>3.601</v>
      </c>
      <c r="BL13" s="2"/>
      <c r="BM13" s="2"/>
      <c r="BN13" s="7">
        <v>3.04</v>
      </c>
    </row>
    <row r="14" spans="1:66" x14ac:dyDescent="0.25">
      <c r="C14" s="2"/>
      <c r="D14" s="12">
        <v>3.4340000000000002</v>
      </c>
      <c r="E14" s="12">
        <v>3.2989999999999999</v>
      </c>
      <c r="F14" s="2"/>
      <c r="G14" s="2"/>
      <c r="H14" s="2"/>
      <c r="I14" s="2"/>
      <c r="J14" s="2">
        <v>3.4239999999999999</v>
      </c>
      <c r="K14" s="2">
        <v>3.4350000000000001</v>
      </c>
      <c r="L14" s="2">
        <v>3.1379999999999999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7">
        <v>2.383</v>
      </c>
      <c r="Y14" s="2"/>
      <c r="Z14" s="2">
        <v>3.2429999999999999</v>
      </c>
      <c r="AC14" s="2"/>
      <c r="AD14" s="8">
        <v>3.3420000000000001</v>
      </c>
      <c r="AE14" s="8"/>
      <c r="AF14">
        <v>3.2770000000000001</v>
      </c>
      <c r="AG14">
        <v>3.4209999999999998</v>
      </c>
      <c r="AH14">
        <v>2.8279999999999998</v>
      </c>
      <c r="AJ14">
        <v>3.39</v>
      </c>
      <c r="AK14" s="2">
        <v>3.6890000000000001</v>
      </c>
      <c r="AP14">
        <v>3.6080000000000001</v>
      </c>
      <c r="AY14" s="7">
        <v>2.964</v>
      </c>
      <c r="BA14" s="56">
        <v>3.3410000000000002</v>
      </c>
      <c r="BB14" s="56">
        <v>3.2330000000000001</v>
      </c>
      <c r="BK14" s="2"/>
      <c r="BL14" s="2"/>
      <c r="BM14" s="2"/>
    </row>
    <row r="15" spans="1:66" x14ac:dyDescent="0.25">
      <c r="C15" s="2"/>
      <c r="D15" s="12">
        <v>3.2970000000000002</v>
      </c>
      <c r="E15" s="12"/>
      <c r="F15" s="2"/>
      <c r="G15" s="2"/>
      <c r="H15" s="2"/>
      <c r="I15" s="2"/>
      <c r="J15" s="2"/>
      <c r="K15" s="2"/>
      <c r="L15" s="2">
        <v>3.19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3.0680000000000001</v>
      </c>
      <c r="Y15" s="2"/>
      <c r="Z15" s="2"/>
      <c r="AC15" s="2"/>
      <c r="AD15" s="8">
        <v>3.444</v>
      </c>
      <c r="AE15" s="8"/>
      <c r="AK15">
        <v>3.2240000000000002</v>
      </c>
      <c r="AP15">
        <v>3.3180000000000001</v>
      </c>
      <c r="BB15" s="56">
        <v>3.1019999999999999</v>
      </c>
      <c r="BK15" s="2"/>
      <c r="BL15" s="2"/>
      <c r="BM15" s="2"/>
    </row>
    <row r="16" spans="1:66" x14ac:dyDescent="0.25">
      <c r="C16" s="2"/>
      <c r="D16" s="12">
        <v>3.468</v>
      </c>
      <c r="E16" s="12"/>
      <c r="F16" s="2"/>
      <c r="G16" s="2"/>
      <c r="H16" s="2"/>
      <c r="I16" s="2"/>
      <c r="J16" s="2"/>
      <c r="K16" s="2"/>
      <c r="L16" s="2">
        <v>3.2080000000000002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3.0609999999999999</v>
      </c>
      <c r="Y16" s="2"/>
      <c r="Z16" s="2"/>
      <c r="AC16" s="2"/>
      <c r="AD16" s="8">
        <v>3.7650000000000001</v>
      </c>
      <c r="AE16" s="8"/>
      <c r="AP16">
        <v>3.3140000000000001</v>
      </c>
    </row>
    <row r="17" spans="1:66" ht="19.5" customHeight="1" x14ac:dyDescent="0.25">
      <c r="C17" s="70" t="s">
        <v>202</v>
      </c>
      <c r="D17" s="71">
        <f>MEDIAN(D8:D16)</f>
        <v>3.444</v>
      </c>
      <c r="E17" s="71">
        <f>MEDIAN(E8:E14)</f>
        <v>3.2989999999999999</v>
      </c>
      <c r="F17" s="71">
        <f>MEDIAN(F8:F11)</f>
        <v>3.2645</v>
      </c>
      <c r="G17" s="71">
        <f>MEDIAN(G8:G12)</f>
        <v>3.1659999999999999</v>
      </c>
      <c r="H17" s="71">
        <f>MEDIAN(H8:H10)</f>
        <v>3.5030000000000001</v>
      </c>
      <c r="I17" s="71">
        <f>MEDIAN(I10:I11)</f>
        <v>3.2534999999999998</v>
      </c>
      <c r="J17" s="71">
        <f>MEDIAN(J8:J14)</f>
        <v>3.3119999999999998</v>
      </c>
      <c r="K17" s="71">
        <f>MEDIAN(K8:K14)</f>
        <v>3.4350000000000001</v>
      </c>
      <c r="L17" s="71">
        <f>MEDIAN(L8:L10,L12:L16)</f>
        <v>3.1924999999999999</v>
      </c>
      <c r="M17" s="72">
        <f>MEDIAN(M8:M10,M12:M13)</f>
        <v>3.3849999999999998</v>
      </c>
      <c r="N17" s="71">
        <f>MEDIAN(N8:N13)</f>
        <v>3.0385</v>
      </c>
      <c r="O17" s="71">
        <f>MEDIAN(O8:O9)</f>
        <v>3.1619999999999999</v>
      </c>
      <c r="P17" s="71">
        <f>MEDIAN(P8:P9)</f>
        <v>3.1419999999999999</v>
      </c>
      <c r="Q17" s="71">
        <v>0</v>
      </c>
      <c r="R17" s="71">
        <f>MEDIAN(R8:R12)</f>
        <v>3.2949999999999999</v>
      </c>
      <c r="S17" s="71">
        <f>MEDIAN(S8:S12)</f>
        <v>3.45</v>
      </c>
      <c r="T17" s="71">
        <v>0</v>
      </c>
      <c r="U17" s="71">
        <f>MEDIAN(U8:U11)</f>
        <v>2.8054999999999999</v>
      </c>
      <c r="V17" s="71">
        <v>1.89</v>
      </c>
      <c r="W17" s="71">
        <f>MEDIAN(W8,W9,W11)</f>
        <v>3.5329999999999999</v>
      </c>
      <c r="X17" s="71">
        <f>MEDIAN(X9,X12:X13,X15:X16)</f>
        <v>3.0680000000000001</v>
      </c>
      <c r="Y17" s="71">
        <f>MEDIAN(Y8:Y11)</f>
        <v>2.827</v>
      </c>
      <c r="Z17" s="73">
        <f>MEDIAN(Z8:Z14)</f>
        <v>3.0990000000000002</v>
      </c>
      <c r="AC17" s="2"/>
      <c r="AD17" s="70">
        <f>MEDIAN(AD8:AD16)</f>
        <v>3.556</v>
      </c>
      <c r="AE17" s="71">
        <f>MEDIAN(AE10:AE11,AE8)</f>
        <v>3.3149999999999999</v>
      </c>
      <c r="AF17" s="71">
        <f>MEDIAN(AF14,AF11:AF12,AF8:AF9)</f>
        <v>3.2770000000000001</v>
      </c>
      <c r="AG17" s="71">
        <f>MEDIAN(AG8:AG14)</f>
        <v>3.4209999999999998</v>
      </c>
      <c r="AH17" s="71">
        <f>MEDIAN(AH14,AH12,AH10)</f>
        <v>2.762</v>
      </c>
      <c r="AI17" s="71">
        <f>MEDIAN(AI8:AI9)</f>
        <v>3.3209999999999997</v>
      </c>
      <c r="AJ17" s="71">
        <f>MEDIAN(AJ8:AJ14)</f>
        <v>3.39</v>
      </c>
      <c r="AK17" s="71">
        <f>MEDIAN(AK14:AK15,AK8:AK12)</f>
        <v>3.375</v>
      </c>
      <c r="AL17" s="71">
        <f>MEDIAN(AL8:AL11)</f>
        <v>3.3209999999999997</v>
      </c>
      <c r="AM17" s="71">
        <f>MEDIAN(AM11:AM12,AM8)</f>
        <v>3.359</v>
      </c>
      <c r="AN17" s="71">
        <f>MEDIAN(AN8:AN13)</f>
        <v>3.407</v>
      </c>
      <c r="AO17" s="71">
        <v>0</v>
      </c>
      <c r="AP17" s="73">
        <f>MEDIAN(AP12:AP16,AP8:AP10)</f>
        <v>3.3319999999999999</v>
      </c>
      <c r="AT17" s="69">
        <f>MEDIAN(AT8:AT12)</f>
        <v>3.298</v>
      </c>
      <c r="AU17" s="69">
        <f>MEDIAN(AU8:AU13)</f>
        <v>3.3654999999999999</v>
      </c>
      <c r="AV17" s="69">
        <f>MEDIAN(AV8:AV13)</f>
        <v>3.3365</v>
      </c>
      <c r="AW17" s="69">
        <v>3.052</v>
      </c>
      <c r="AX17" s="69">
        <f>MEDIAN(AX9:AX13)</f>
        <v>3.3690000000000002</v>
      </c>
      <c r="AY17" s="69">
        <f>MEDIAN(AY8:AY13)</f>
        <v>3.1225000000000001</v>
      </c>
      <c r="AZ17" s="69">
        <f>MEDIAN(AZ13,AZ8:AZ10)</f>
        <v>3.0700000000000003</v>
      </c>
      <c r="BA17" s="69">
        <f>MEDIAN(BA10:BA14,BA8)</f>
        <v>3.3420000000000001</v>
      </c>
      <c r="BB17" s="69">
        <f>MEDIAN(BB13:BB15,BB8:BB11)</f>
        <v>3.3359999999999999</v>
      </c>
      <c r="BC17" s="69">
        <v>0</v>
      </c>
      <c r="BD17" s="69">
        <f>MEDIAN(BD8:BD9)</f>
        <v>3.157</v>
      </c>
      <c r="BE17" s="69">
        <f>MEDIAN(BE8:BE10)</f>
        <v>3.0950000000000002</v>
      </c>
      <c r="BF17" s="69">
        <f>MEDIAN(BF8:BF12)</f>
        <v>3.1379999999999999</v>
      </c>
      <c r="BG17" s="69">
        <f>MEDIAN(BG8:BG13)</f>
        <v>3.2095000000000002</v>
      </c>
      <c r="BH17" s="69">
        <f>MEDIAN(BH8:BH9)</f>
        <v>2.9874999999999998</v>
      </c>
      <c r="BI17" s="69">
        <f>MEDIAN(BI8:BI9)</f>
        <v>3.3620000000000001</v>
      </c>
      <c r="BJ17" s="69">
        <f>MEDIAN(BJ8:BJ10)</f>
        <v>3.2050000000000001</v>
      </c>
      <c r="BK17" s="69">
        <f>MEDIAN(BK8:BK13)</f>
        <v>3.3140000000000001</v>
      </c>
      <c r="BL17" s="69">
        <f>MEDIAN(BL8:BL10)</f>
        <v>3.0979999999999999</v>
      </c>
      <c r="BM17" s="69">
        <f>MEDIAN(BM8:BM10)</f>
        <v>3.262</v>
      </c>
      <c r="BN17" s="69">
        <v>0</v>
      </c>
    </row>
    <row r="18" spans="1:66" ht="15.75" hidden="1" thickBot="1" x14ac:dyDescent="0.3">
      <c r="J18" s="2"/>
      <c r="AC18" s="2"/>
      <c r="AO18" s="2"/>
      <c r="BK18" s="2"/>
      <c r="BL18" s="2"/>
      <c r="BM18" s="2"/>
    </row>
    <row r="19" spans="1:66" ht="24" customHeight="1" x14ac:dyDescent="0.25">
      <c r="AC19" s="2"/>
      <c r="AO19" s="2"/>
      <c r="BK19" s="2"/>
      <c r="BL19" s="2"/>
      <c r="BM19" s="2"/>
    </row>
    <row r="20" spans="1:66" ht="23.25" customHeight="1" thickBot="1" x14ac:dyDescent="0.3">
      <c r="AC20" s="2"/>
      <c r="AO20" s="2"/>
      <c r="BK20" s="2"/>
      <c r="BL20" s="2"/>
      <c r="BM20" s="2"/>
    </row>
    <row r="21" spans="1:66" ht="60" customHeight="1" thickBot="1" x14ac:dyDescent="0.35">
      <c r="A21" s="64" t="s">
        <v>5</v>
      </c>
      <c r="B21" s="65"/>
      <c r="C21" s="66"/>
      <c r="J21" s="2"/>
      <c r="AC21" s="2"/>
    </row>
    <row r="22" spans="1:66" x14ac:dyDescent="0.25">
      <c r="J22" s="2"/>
      <c r="AC22" s="2"/>
    </row>
    <row r="23" spans="1:66" ht="60" x14ac:dyDescent="0.25">
      <c r="A23" s="36"/>
      <c r="B23" s="36"/>
      <c r="C23" s="36" t="s">
        <v>0</v>
      </c>
      <c r="D23" s="36"/>
      <c r="E23" s="36"/>
      <c r="F23" s="49" t="s">
        <v>30</v>
      </c>
      <c r="G23" s="49" t="s">
        <v>30</v>
      </c>
      <c r="H23" s="49" t="s">
        <v>30</v>
      </c>
      <c r="I23" s="27" t="s">
        <v>37</v>
      </c>
      <c r="J23" s="49" t="s">
        <v>30</v>
      </c>
      <c r="K23" s="28" t="s">
        <v>38</v>
      </c>
      <c r="L23" s="28" t="s">
        <v>39</v>
      </c>
      <c r="M23" s="28" t="s">
        <v>40</v>
      </c>
      <c r="N23" s="4" t="s">
        <v>30</v>
      </c>
      <c r="O23" s="4" t="s">
        <v>93</v>
      </c>
      <c r="P23" s="4" t="s">
        <v>90</v>
      </c>
      <c r="Q23" s="27" t="s">
        <v>41</v>
      </c>
      <c r="R23" s="4" t="s">
        <v>30</v>
      </c>
      <c r="S23" s="4" t="s">
        <v>30</v>
      </c>
      <c r="T23" s="27" t="s">
        <v>42</v>
      </c>
      <c r="U23" s="4" t="s">
        <v>30</v>
      </c>
      <c r="V23" s="39" t="s">
        <v>84</v>
      </c>
      <c r="W23" s="4" t="s">
        <v>38</v>
      </c>
      <c r="X23" s="27" t="s">
        <v>45</v>
      </c>
      <c r="Y23" s="29" t="s">
        <v>44</v>
      </c>
      <c r="Z23" s="28" t="s">
        <v>43</v>
      </c>
      <c r="AA23" s="42"/>
      <c r="AB23" s="42"/>
      <c r="AC23" s="42"/>
      <c r="AE23" s="36" t="s">
        <v>33</v>
      </c>
      <c r="AF23" s="25" t="s">
        <v>51</v>
      </c>
      <c r="AG23" s="2" t="s">
        <v>30</v>
      </c>
      <c r="AH23" s="25" t="s">
        <v>37</v>
      </c>
      <c r="AI23" s="2" t="s">
        <v>30</v>
      </c>
      <c r="AJ23" s="2" t="s">
        <v>30</v>
      </c>
      <c r="AK23" s="25" t="s">
        <v>62</v>
      </c>
      <c r="AL23" s="2" t="s">
        <v>30</v>
      </c>
      <c r="AM23" s="26" t="s">
        <v>71</v>
      </c>
      <c r="AN23" s="2" t="s">
        <v>30</v>
      </c>
      <c r="AO23" s="26" t="s">
        <v>74</v>
      </c>
      <c r="AP23" s="5" t="s">
        <v>76</v>
      </c>
      <c r="AV23" s="36" t="s">
        <v>30</v>
      </c>
      <c r="AW23" s="52" t="s">
        <v>101</v>
      </c>
      <c r="AX23" s="54" t="s">
        <v>103</v>
      </c>
      <c r="AY23" s="26" t="s">
        <v>105</v>
      </c>
      <c r="AZ23" s="57" t="s">
        <v>51</v>
      </c>
      <c r="BA23" s="5" t="s">
        <v>38</v>
      </c>
      <c r="BB23" s="5" t="s">
        <v>38</v>
      </c>
      <c r="BC23" s="58" t="s">
        <v>109</v>
      </c>
      <c r="BD23" s="52" t="s">
        <v>112</v>
      </c>
      <c r="BE23" s="25" t="s">
        <v>113</v>
      </c>
      <c r="BF23" s="5" t="s">
        <v>40</v>
      </c>
      <c r="BG23" s="53" t="s">
        <v>116</v>
      </c>
      <c r="BH23" s="5" t="s">
        <v>117</v>
      </c>
      <c r="BI23" s="5" t="s">
        <v>119</v>
      </c>
      <c r="BJ23" s="5" t="s">
        <v>30</v>
      </c>
      <c r="BK23" s="5" t="s">
        <v>30</v>
      </c>
      <c r="BL23" s="52" t="s">
        <v>127</v>
      </c>
      <c r="BM23" s="60" t="s">
        <v>132</v>
      </c>
      <c r="BN23" s="28" t="s">
        <v>134</v>
      </c>
    </row>
    <row r="24" spans="1:66" ht="30" x14ac:dyDescent="0.25">
      <c r="A24" s="36"/>
      <c r="B24" s="36"/>
      <c r="C24" s="36"/>
      <c r="D24" s="13" t="s">
        <v>15</v>
      </c>
      <c r="E24" s="24" t="s">
        <v>95</v>
      </c>
      <c r="F24" s="24" t="s">
        <v>94</v>
      </c>
      <c r="G24" s="24" t="s">
        <v>96</v>
      </c>
      <c r="H24" s="24" t="s">
        <v>97</v>
      </c>
      <c r="I24" s="14" t="s">
        <v>8</v>
      </c>
      <c r="J24" s="14" t="s">
        <v>9</v>
      </c>
      <c r="K24" s="24" t="s">
        <v>91</v>
      </c>
      <c r="L24" s="14" t="s">
        <v>10</v>
      </c>
      <c r="M24" s="14" t="s">
        <v>16</v>
      </c>
      <c r="N24" s="24" t="s">
        <v>89</v>
      </c>
      <c r="O24" s="14" t="s">
        <v>17</v>
      </c>
      <c r="P24" s="14" t="s">
        <v>18</v>
      </c>
      <c r="Q24" s="14" t="s">
        <v>19</v>
      </c>
      <c r="R24" s="14" t="s">
        <v>20</v>
      </c>
      <c r="S24" s="14" t="s">
        <v>21</v>
      </c>
      <c r="T24" s="14" t="s">
        <v>22</v>
      </c>
      <c r="U24" s="14" t="s">
        <v>23</v>
      </c>
      <c r="V24" s="14" t="s">
        <v>24</v>
      </c>
      <c r="W24" s="14" t="s">
        <v>25</v>
      </c>
      <c r="X24" s="14" t="s">
        <v>26</v>
      </c>
      <c r="Y24" s="14" t="s">
        <v>27</v>
      </c>
      <c r="Z24" s="14" t="s">
        <v>28</v>
      </c>
      <c r="AA24" s="42"/>
      <c r="AB24" s="42"/>
      <c r="AC24" s="42"/>
      <c r="AD24" s="16" t="s">
        <v>29</v>
      </c>
      <c r="AE24" s="17" t="s">
        <v>81</v>
      </c>
      <c r="AF24" s="31" t="s">
        <v>52</v>
      </c>
      <c r="AG24" s="31" t="s">
        <v>54</v>
      </c>
      <c r="AH24" s="34" t="s">
        <v>56</v>
      </c>
      <c r="AI24" s="33" t="s">
        <v>57</v>
      </c>
      <c r="AJ24" s="33" t="s">
        <v>61</v>
      </c>
      <c r="AK24" s="33" t="s">
        <v>63</v>
      </c>
      <c r="AL24" s="33" t="s">
        <v>65</v>
      </c>
      <c r="AM24" s="33" t="s">
        <v>70</v>
      </c>
      <c r="AN24" s="33" t="s">
        <v>72</v>
      </c>
      <c r="AO24" s="33" t="s">
        <v>80</v>
      </c>
      <c r="AP24" s="33" t="s">
        <v>75</v>
      </c>
      <c r="AT24" s="61" t="s">
        <v>136</v>
      </c>
      <c r="AU24" s="24" t="s">
        <v>135</v>
      </c>
      <c r="AV24" s="50" t="s">
        <v>99</v>
      </c>
      <c r="AW24" s="51" t="s">
        <v>138</v>
      </c>
      <c r="AX24" s="31" t="s">
        <v>102</v>
      </c>
      <c r="AY24" s="31" t="s">
        <v>104</v>
      </c>
      <c r="AZ24" s="31" t="s">
        <v>106</v>
      </c>
      <c r="BA24" s="33" t="s">
        <v>107</v>
      </c>
      <c r="BB24" s="31" t="s">
        <v>142</v>
      </c>
      <c r="BC24" s="31" t="s">
        <v>108</v>
      </c>
      <c r="BD24" s="31" t="s">
        <v>143</v>
      </c>
      <c r="BE24" s="31" t="s">
        <v>114</v>
      </c>
      <c r="BF24" s="31" t="s">
        <v>139</v>
      </c>
      <c r="BG24" s="31" t="s">
        <v>115</v>
      </c>
      <c r="BH24" s="31" t="s">
        <v>120</v>
      </c>
      <c r="BI24" s="31" t="s">
        <v>121</v>
      </c>
      <c r="BJ24" s="31" t="s">
        <v>122</v>
      </c>
      <c r="BK24" s="31" t="s">
        <v>125</v>
      </c>
      <c r="BL24" s="31" t="s">
        <v>141</v>
      </c>
      <c r="BM24" s="31" t="s">
        <v>140</v>
      </c>
      <c r="BN24" s="31" t="s">
        <v>144</v>
      </c>
    </row>
    <row r="25" spans="1:66" x14ac:dyDescent="0.25">
      <c r="A25" s="36"/>
      <c r="B25" s="36"/>
      <c r="C25" s="36"/>
      <c r="D25" s="43">
        <v>46.814</v>
      </c>
      <c r="E25" s="43">
        <v>42.561999999999998</v>
      </c>
      <c r="F25" s="41">
        <v>49.805</v>
      </c>
      <c r="G25" s="41">
        <v>35.207000000000001</v>
      </c>
      <c r="H25" s="41">
        <v>45.235999999999997</v>
      </c>
      <c r="I25" s="45">
        <v>33.046999999999997</v>
      </c>
      <c r="J25" s="41">
        <v>43.462000000000003</v>
      </c>
      <c r="K25" s="41">
        <v>39.529000000000003</v>
      </c>
      <c r="L25" s="41">
        <v>32.853000000000002</v>
      </c>
      <c r="M25" s="41">
        <v>41.247</v>
      </c>
      <c r="N25" s="41">
        <v>32.576000000000001</v>
      </c>
      <c r="O25" s="41">
        <v>42.161000000000001</v>
      </c>
      <c r="P25" s="41">
        <v>36.066000000000003</v>
      </c>
      <c r="Q25" s="45">
        <v>25.013999999999999</v>
      </c>
      <c r="R25" s="41">
        <v>27.091000000000001</v>
      </c>
      <c r="S25" s="41">
        <v>43.933999999999997</v>
      </c>
      <c r="T25" s="45">
        <v>49.223999999999997</v>
      </c>
      <c r="U25" s="41">
        <v>25.983000000000001</v>
      </c>
      <c r="V25" s="41">
        <v>24.099</v>
      </c>
      <c r="W25" s="41">
        <v>48.753</v>
      </c>
      <c r="X25" s="45">
        <v>28.088999999999999</v>
      </c>
      <c r="Y25" s="41">
        <v>29.834</v>
      </c>
      <c r="Z25" s="41">
        <v>52.631999999999998</v>
      </c>
      <c r="AA25" s="42"/>
      <c r="AB25" s="42"/>
      <c r="AC25" s="42"/>
      <c r="AD25" s="43">
        <v>52.493000000000002</v>
      </c>
      <c r="AE25" s="43">
        <v>40.664999999999999</v>
      </c>
      <c r="AF25" s="42">
        <v>32.686999999999998</v>
      </c>
      <c r="AG25" s="42">
        <v>45.927999999999997</v>
      </c>
      <c r="AH25" s="45">
        <v>20.72</v>
      </c>
      <c r="AI25" s="42">
        <v>37.423999999999999</v>
      </c>
      <c r="AJ25" s="42">
        <v>36.26</v>
      </c>
      <c r="AK25" s="42">
        <v>42.77</v>
      </c>
      <c r="AL25" s="42">
        <v>41.052</v>
      </c>
      <c r="AM25" s="42">
        <v>35.262999999999998</v>
      </c>
      <c r="AN25" s="42">
        <v>34.072000000000003</v>
      </c>
      <c r="AO25" s="45">
        <v>32.631999999999998</v>
      </c>
      <c r="AP25" s="42">
        <v>44.155000000000001</v>
      </c>
      <c r="AT25" s="8">
        <v>4.2000000000000003E-2</v>
      </c>
      <c r="AU25" s="8">
        <v>5.2999999999999999E-2</v>
      </c>
      <c r="AV25">
        <v>4.2999999999999997E-2</v>
      </c>
      <c r="AW25">
        <v>3.5000000000000003E-2</v>
      </c>
      <c r="AX25" s="7">
        <v>0.02</v>
      </c>
      <c r="AY25">
        <v>3.5999999999999997E-2</v>
      </c>
      <c r="AZ25">
        <v>2.9000000000000001E-2</v>
      </c>
      <c r="BA25" s="36">
        <v>0.04</v>
      </c>
      <c r="BB25" s="56">
        <v>3.5999999999999997E-2</v>
      </c>
      <c r="BD25">
        <v>3.7999999999999999E-2</v>
      </c>
      <c r="BE25">
        <v>3.5999999999999997E-2</v>
      </c>
      <c r="BF25">
        <v>4.4999999999999998E-2</v>
      </c>
      <c r="BG25">
        <v>3.5999999999999997E-2</v>
      </c>
      <c r="BH25">
        <v>3.9E-2</v>
      </c>
      <c r="BI25">
        <v>4.2000000000000003E-2</v>
      </c>
      <c r="BJ25">
        <v>4.2999999999999997E-2</v>
      </c>
      <c r="BK25">
        <v>3.9E-2</v>
      </c>
      <c r="BL25">
        <v>3.5999999999999997E-2</v>
      </c>
      <c r="BM25">
        <v>4.8000000000000001E-2</v>
      </c>
      <c r="BN25" s="7">
        <v>3.9E-2</v>
      </c>
    </row>
    <row r="26" spans="1:66" x14ac:dyDescent="0.25">
      <c r="A26" s="36"/>
      <c r="B26" s="36"/>
      <c r="C26" s="36"/>
      <c r="D26" s="44">
        <v>44.155000000000001</v>
      </c>
      <c r="E26" s="44">
        <v>46.984000000000002</v>
      </c>
      <c r="F26" s="42">
        <v>34.993000000000002</v>
      </c>
      <c r="G26" s="42">
        <v>36.509</v>
      </c>
      <c r="H26" s="42">
        <v>39.64</v>
      </c>
      <c r="I26" s="45">
        <v>31.994</v>
      </c>
      <c r="J26" s="42">
        <v>44.017000000000003</v>
      </c>
      <c r="K26" s="42">
        <v>46.898000000000003</v>
      </c>
      <c r="L26" s="42">
        <v>27.922000000000001</v>
      </c>
      <c r="M26" s="42">
        <v>41.744999999999997</v>
      </c>
      <c r="N26" s="42">
        <v>38.143999999999998</v>
      </c>
      <c r="O26" s="42">
        <v>33.823</v>
      </c>
      <c r="P26" s="42">
        <v>2.8000000000000001E-2</v>
      </c>
      <c r="Q26" s="45">
        <v>26.536999999999999</v>
      </c>
      <c r="R26" s="42">
        <v>42.853000000000002</v>
      </c>
      <c r="S26" s="42">
        <v>43.85</v>
      </c>
      <c r="T26" s="45">
        <v>39.639000000000003</v>
      </c>
      <c r="U26" s="42">
        <v>26.503</v>
      </c>
      <c r="V26" s="42"/>
      <c r="W26" s="42">
        <v>41.606999999999999</v>
      </c>
      <c r="X26" s="42">
        <v>29.196999999999999</v>
      </c>
      <c r="Y26" s="42">
        <v>31.495999999999999</v>
      </c>
      <c r="Z26" s="42">
        <v>47.978000000000002</v>
      </c>
      <c r="AA26" s="42"/>
      <c r="AB26" s="42"/>
      <c r="AC26" s="42"/>
      <c r="AD26" s="44">
        <v>44.680999999999997</v>
      </c>
      <c r="AE26" s="45">
        <v>35.457000000000001</v>
      </c>
      <c r="AF26" s="42">
        <v>37.396000000000001</v>
      </c>
      <c r="AG26" s="42">
        <v>42.603999999999999</v>
      </c>
      <c r="AH26" s="45">
        <v>31.745000000000001</v>
      </c>
      <c r="AI26" s="42">
        <v>32.021999999999998</v>
      </c>
      <c r="AJ26" s="42">
        <v>44.542999999999999</v>
      </c>
      <c r="AK26" s="42">
        <v>40.554000000000002</v>
      </c>
      <c r="AL26" s="42">
        <v>35.512</v>
      </c>
      <c r="AM26" s="45">
        <v>39.417999999999999</v>
      </c>
      <c r="AN26" s="42">
        <v>35.014000000000003</v>
      </c>
      <c r="AO26" s="45">
        <v>32.521000000000001</v>
      </c>
      <c r="AP26" s="42">
        <v>37.174999999999997</v>
      </c>
      <c r="AT26" s="8">
        <v>3.6999999999999998E-2</v>
      </c>
      <c r="AU26" s="8">
        <v>4.4999999999999998E-2</v>
      </c>
      <c r="AV26">
        <v>3.6999999999999998E-2</v>
      </c>
      <c r="AW26" s="7">
        <v>3.9E-2</v>
      </c>
      <c r="AX26">
        <v>2.1000000000000001E-2</v>
      </c>
      <c r="AY26">
        <v>3.4000000000000002E-2</v>
      </c>
      <c r="AZ26" s="36">
        <v>5.0999999999999997E-2</v>
      </c>
      <c r="BA26" s="7">
        <v>4.3999999999999997E-2</v>
      </c>
      <c r="BB26" s="56">
        <v>2.9000000000000001E-2</v>
      </c>
      <c r="BD26">
        <v>3.6999999999999998E-2</v>
      </c>
      <c r="BE26">
        <v>3.2000000000000001E-2</v>
      </c>
      <c r="BF26">
        <v>3.1E-2</v>
      </c>
      <c r="BG26">
        <v>3.5000000000000003E-2</v>
      </c>
      <c r="BH26">
        <v>3.3000000000000002E-2</v>
      </c>
      <c r="BI26">
        <v>3.4000000000000002E-2</v>
      </c>
      <c r="BJ26">
        <v>3.9E-2</v>
      </c>
      <c r="BK26">
        <v>4.7E-2</v>
      </c>
      <c r="BL26">
        <v>3.4000000000000002E-2</v>
      </c>
      <c r="BM26">
        <v>2.5000000000000001E-2</v>
      </c>
      <c r="BN26" s="7">
        <v>0.04</v>
      </c>
    </row>
    <row r="27" spans="1:66" x14ac:dyDescent="0.25">
      <c r="A27" s="36"/>
      <c r="B27" s="36"/>
      <c r="C27" s="36"/>
      <c r="D27" s="44">
        <v>47.036000000000001</v>
      </c>
      <c r="E27" s="44">
        <v>40.69</v>
      </c>
      <c r="F27" s="42">
        <v>38.600999999999999</v>
      </c>
      <c r="G27" s="42">
        <v>23.988</v>
      </c>
      <c r="H27" s="42">
        <v>45.345999999999997</v>
      </c>
      <c r="I27" s="42">
        <v>35.512</v>
      </c>
      <c r="J27" s="42">
        <v>41.856000000000002</v>
      </c>
      <c r="K27" s="42">
        <v>39.363</v>
      </c>
      <c r="L27" s="42">
        <v>29.722999999999999</v>
      </c>
      <c r="M27" s="42">
        <v>45.234999999999999</v>
      </c>
      <c r="N27" s="42">
        <v>37.561999999999998</v>
      </c>
      <c r="O27" s="42"/>
      <c r="P27" s="42"/>
      <c r="Q27" s="45">
        <v>34.542999999999999</v>
      </c>
      <c r="R27" s="42">
        <v>37.811</v>
      </c>
      <c r="S27" s="42">
        <v>38.753</v>
      </c>
      <c r="T27" s="45">
        <v>49.279000000000003</v>
      </c>
      <c r="U27" s="42">
        <v>26.370999999999999</v>
      </c>
      <c r="V27" s="42"/>
      <c r="W27" s="45">
        <v>52.021999999999998</v>
      </c>
      <c r="X27" s="45">
        <v>26.925000000000001</v>
      </c>
      <c r="Y27" s="42">
        <v>37.451999999999998</v>
      </c>
      <c r="Z27" s="42">
        <v>49.529000000000003</v>
      </c>
      <c r="AA27" s="42"/>
      <c r="AB27" s="42"/>
      <c r="AC27" s="42"/>
      <c r="AD27" s="44">
        <v>48.780999999999999</v>
      </c>
      <c r="AE27" s="44">
        <v>43.406999999999996</v>
      </c>
      <c r="AF27" s="45">
        <v>33.960999999999999</v>
      </c>
      <c r="AG27" s="42">
        <v>48.31</v>
      </c>
      <c r="AH27" s="42">
        <v>36.814</v>
      </c>
      <c r="AI27" s="42"/>
      <c r="AJ27" s="42">
        <v>42.298999999999999</v>
      </c>
      <c r="AK27" s="42">
        <v>34.515000000000001</v>
      </c>
      <c r="AL27" s="42">
        <v>41.162999999999997</v>
      </c>
      <c r="AM27" s="45">
        <v>38.171999999999997</v>
      </c>
      <c r="AN27" s="42">
        <v>44.375999999999998</v>
      </c>
      <c r="AO27" s="45">
        <v>36.314999999999998</v>
      </c>
      <c r="AP27" s="42">
        <v>45.207999999999998</v>
      </c>
      <c r="AT27" s="8">
        <v>4.2999999999999997E-2</v>
      </c>
      <c r="AU27" s="8">
        <v>4.2999999999999997E-2</v>
      </c>
      <c r="AV27">
        <v>3.9E-2</v>
      </c>
      <c r="AX27">
        <v>3.4000000000000002E-2</v>
      </c>
      <c r="AY27">
        <v>3.2000000000000001E-2</v>
      </c>
      <c r="AZ27" s="36">
        <v>3.6999999999999998E-2</v>
      </c>
      <c r="BA27" s="36">
        <v>4.1000000000000002E-2</v>
      </c>
      <c r="BB27">
        <v>3.6999999999999998E-2</v>
      </c>
      <c r="BE27">
        <v>3.3000000000000002E-2</v>
      </c>
      <c r="BF27">
        <v>3.6999999999999998E-2</v>
      </c>
      <c r="BG27">
        <v>3.4000000000000002E-2</v>
      </c>
      <c r="BJ27">
        <v>3.5999999999999997E-2</v>
      </c>
      <c r="BK27">
        <v>3.5000000000000003E-2</v>
      </c>
      <c r="BL27">
        <v>4.2000000000000003E-2</v>
      </c>
      <c r="BM27">
        <v>4.5999999999999999E-2</v>
      </c>
      <c r="BN27" s="7">
        <v>4.3999999999999997E-2</v>
      </c>
    </row>
    <row r="28" spans="1:66" x14ac:dyDescent="0.25">
      <c r="A28" s="36"/>
      <c r="B28" s="36"/>
      <c r="C28" s="36"/>
      <c r="D28" s="44">
        <v>42.271000000000001</v>
      </c>
      <c r="E28" s="44">
        <v>43.213000000000001</v>
      </c>
      <c r="F28" s="42">
        <v>38.194000000000003</v>
      </c>
      <c r="G28" s="42">
        <v>24.542999999999999</v>
      </c>
      <c r="H28" s="42"/>
      <c r="I28" s="42">
        <v>36.786000000000001</v>
      </c>
      <c r="J28" s="42">
        <v>46.232999999999997</v>
      </c>
      <c r="K28" s="42">
        <v>49.529000000000003</v>
      </c>
      <c r="L28" s="45">
        <v>36.427</v>
      </c>
      <c r="M28" s="45">
        <v>44.875</v>
      </c>
      <c r="N28" s="42">
        <v>32.354999999999997</v>
      </c>
      <c r="O28" s="42"/>
      <c r="P28" s="42"/>
      <c r="Q28" s="42"/>
      <c r="R28" s="42">
        <v>39.500999999999998</v>
      </c>
      <c r="S28" s="42">
        <v>46.454000000000001</v>
      </c>
      <c r="T28" s="45">
        <v>45.207999999999998</v>
      </c>
      <c r="U28" s="42">
        <v>31.135000000000002</v>
      </c>
      <c r="V28" s="42"/>
      <c r="W28" s="42">
        <v>46.814</v>
      </c>
      <c r="X28" s="45">
        <v>25.013999999999999</v>
      </c>
      <c r="Y28" s="42">
        <v>27.478999999999999</v>
      </c>
      <c r="Z28" s="42">
        <v>42.216000000000001</v>
      </c>
      <c r="AA28" s="42"/>
      <c r="AB28" s="42"/>
      <c r="AC28" s="42"/>
      <c r="AD28" s="44">
        <v>56.648000000000003</v>
      </c>
      <c r="AE28" s="44">
        <v>44.404000000000003</v>
      </c>
      <c r="AF28" s="42">
        <v>35.982999999999997</v>
      </c>
      <c r="AG28" s="42">
        <v>40.305</v>
      </c>
      <c r="AH28" s="45">
        <v>22.077999999999999</v>
      </c>
      <c r="AI28" s="42"/>
      <c r="AJ28" s="42">
        <v>39.667999999999999</v>
      </c>
      <c r="AK28" s="42">
        <v>34.957999999999998</v>
      </c>
      <c r="AL28" s="42">
        <v>49.722000000000001</v>
      </c>
      <c r="AM28" s="42">
        <v>35.622999999999998</v>
      </c>
      <c r="AN28" s="42">
        <v>45.262999999999998</v>
      </c>
      <c r="AO28" s="42"/>
      <c r="AP28" s="45">
        <v>20.609000000000002</v>
      </c>
      <c r="AT28" s="8">
        <v>3.2000000000000001E-2</v>
      </c>
      <c r="AU28" s="8">
        <v>0.04</v>
      </c>
      <c r="AV28">
        <v>0.04</v>
      </c>
      <c r="AX28">
        <v>4.1000000000000002E-2</v>
      </c>
      <c r="AY28">
        <v>3.3000000000000002E-2</v>
      </c>
      <c r="AZ28" s="7">
        <v>4.2000000000000003E-2</v>
      </c>
      <c r="BA28" s="36">
        <v>3.2000000000000001E-2</v>
      </c>
      <c r="BB28" s="56">
        <v>0.04</v>
      </c>
      <c r="BF28">
        <v>4.9000000000000002E-2</v>
      </c>
      <c r="BG28">
        <v>0.03</v>
      </c>
      <c r="BK28">
        <v>0.04</v>
      </c>
      <c r="BN28" s="7">
        <v>4.1000000000000002E-2</v>
      </c>
    </row>
    <row r="29" spans="1:66" x14ac:dyDescent="0.25">
      <c r="A29" s="36"/>
      <c r="B29" s="36"/>
      <c r="C29" s="36"/>
      <c r="D29" s="44">
        <v>42.853000000000002</v>
      </c>
      <c r="E29" s="44">
        <v>41.26</v>
      </c>
      <c r="F29" s="42"/>
      <c r="G29" s="42">
        <v>23.241</v>
      </c>
      <c r="H29" s="42"/>
      <c r="I29" s="45">
        <v>35.069000000000003</v>
      </c>
      <c r="J29" s="42">
        <v>44.930999999999997</v>
      </c>
      <c r="K29" s="42">
        <v>47.258000000000003</v>
      </c>
      <c r="L29" s="42">
        <v>29.363</v>
      </c>
      <c r="M29" s="42">
        <v>32.631999999999998</v>
      </c>
      <c r="N29" s="42">
        <v>36.177</v>
      </c>
      <c r="O29" s="42"/>
      <c r="P29" s="42"/>
      <c r="Q29" s="42"/>
      <c r="R29" s="42">
        <v>34.847999999999999</v>
      </c>
      <c r="S29" s="42">
        <v>48.808999999999997</v>
      </c>
      <c r="T29" s="45">
        <v>46.122</v>
      </c>
      <c r="U29" s="42"/>
      <c r="V29" s="42"/>
      <c r="W29" s="42"/>
      <c r="X29" s="42">
        <v>40.582000000000001</v>
      </c>
      <c r="Y29" s="42"/>
      <c r="Z29" s="42">
        <v>48.198999999999998</v>
      </c>
      <c r="AA29" s="42"/>
      <c r="AB29" s="42"/>
      <c r="AC29" s="42"/>
      <c r="AD29" s="44">
        <v>35.262999999999998</v>
      </c>
      <c r="AE29" s="45">
        <v>44.652999999999999</v>
      </c>
      <c r="AF29" s="42">
        <v>37.451999999999998</v>
      </c>
      <c r="AG29" s="42">
        <v>49.639000000000003</v>
      </c>
      <c r="AH29" s="42">
        <v>32.715000000000003</v>
      </c>
      <c r="AI29" s="42"/>
      <c r="AJ29" s="42">
        <v>39.363</v>
      </c>
      <c r="AK29" s="42">
        <v>37.866999999999997</v>
      </c>
      <c r="AL29" s="42">
        <v>40.802999999999997</v>
      </c>
      <c r="AM29" s="42">
        <v>39.279000000000003</v>
      </c>
      <c r="AN29" s="42">
        <v>51.274000000000001</v>
      </c>
      <c r="AO29" s="42"/>
      <c r="AP29" s="42">
        <v>43.295999999999999</v>
      </c>
      <c r="AT29" s="8">
        <v>3.5999999999999997E-2</v>
      </c>
      <c r="AU29" s="8">
        <v>4.1000000000000002E-2</v>
      </c>
      <c r="AV29">
        <v>0.04</v>
      </c>
      <c r="AX29">
        <v>4.5999999999999999E-2</v>
      </c>
      <c r="AY29" s="36">
        <v>3.4000000000000002E-2</v>
      </c>
      <c r="AZ29" s="7">
        <v>5.0999999999999997E-2</v>
      </c>
      <c r="BA29" s="36">
        <v>3.9E-2</v>
      </c>
      <c r="BB29" s="7">
        <v>3.5000000000000003E-2</v>
      </c>
      <c r="BF29">
        <v>4.3999999999999997E-2</v>
      </c>
      <c r="BG29">
        <v>2.8000000000000001E-2</v>
      </c>
      <c r="BK29">
        <v>4.8000000000000001E-2</v>
      </c>
      <c r="BN29" s="7">
        <v>4.3999999999999997E-2</v>
      </c>
    </row>
    <row r="30" spans="1:66" x14ac:dyDescent="0.25">
      <c r="A30" s="36"/>
      <c r="B30" s="36"/>
      <c r="C30" s="36"/>
      <c r="D30" s="44">
        <v>50.082999999999998</v>
      </c>
      <c r="E30" s="44">
        <v>46.277999999999999</v>
      </c>
      <c r="F30" s="42"/>
      <c r="G30" s="42"/>
      <c r="H30" s="42"/>
      <c r="I30" s="42"/>
      <c r="J30" s="42">
        <v>45.706000000000003</v>
      </c>
      <c r="K30" s="42">
        <v>37.671999999999997</v>
      </c>
      <c r="L30" s="42">
        <v>33.186</v>
      </c>
      <c r="M30" s="42">
        <v>48.947000000000003</v>
      </c>
      <c r="N30" s="42">
        <v>48.198999999999998</v>
      </c>
      <c r="O30" s="42"/>
      <c r="P30" s="42"/>
      <c r="Q30" s="42"/>
      <c r="R30" s="42"/>
      <c r="S30" s="42"/>
      <c r="T30" s="45">
        <v>47.95</v>
      </c>
      <c r="U30" s="42"/>
      <c r="V30" s="42"/>
      <c r="W30" s="42"/>
      <c r="X30" s="42">
        <v>50.831000000000003</v>
      </c>
      <c r="Y30" s="42"/>
      <c r="Z30" s="42">
        <v>49.945</v>
      </c>
      <c r="AA30" s="42"/>
      <c r="AB30" s="42"/>
      <c r="AC30" s="42"/>
      <c r="AD30" s="44">
        <v>45.595999999999997</v>
      </c>
      <c r="AE30" s="44"/>
      <c r="AF30" s="45">
        <v>38.198999999999998</v>
      </c>
      <c r="AG30" s="42">
        <v>48.503999999999998</v>
      </c>
      <c r="AH30" s="45">
        <v>26.370999999999999</v>
      </c>
      <c r="AI30" s="42"/>
      <c r="AJ30" s="42">
        <v>42.658999999999999</v>
      </c>
      <c r="AK30" s="45">
        <v>31.773</v>
      </c>
      <c r="AL30" s="42"/>
      <c r="AM30" s="42"/>
      <c r="AN30" s="42">
        <v>44.709000000000003</v>
      </c>
      <c r="AO30" s="42"/>
      <c r="AP30" s="42">
        <v>36.011000000000003</v>
      </c>
      <c r="AT30" s="8"/>
      <c r="AU30" s="8">
        <v>3.2000000000000001E-2</v>
      </c>
      <c r="AV30">
        <v>4.2999999999999997E-2</v>
      </c>
      <c r="AX30">
        <v>4.2000000000000003E-2</v>
      </c>
      <c r="AY30">
        <v>2.7E-2</v>
      </c>
      <c r="AZ30" s="56">
        <v>3.6999999999999998E-2</v>
      </c>
      <c r="BA30" s="36">
        <v>3.9E-2</v>
      </c>
      <c r="BB30" s="56">
        <v>0.04</v>
      </c>
      <c r="BF30" s="7">
        <v>4.1000000000000002E-2</v>
      </c>
      <c r="BG30">
        <v>4.3999999999999997E-2</v>
      </c>
      <c r="BK30">
        <v>4.2999999999999997E-2</v>
      </c>
      <c r="BN30" s="7">
        <v>4.3999999999999997E-2</v>
      </c>
    </row>
    <row r="31" spans="1:66" x14ac:dyDescent="0.25">
      <c r="A31" s="36"/>
      <c r="B31" s="36"/>
      <c r="C31" s="36"/>
      <c r="D31" s="44">
        <v>43.158000000000001</v>
      </c>
      <c r="E31" s="44">
        <v>45.383000000000003</v>
      </c>
      <c r="F31" s="42"/>
      <c r="G31" s="42"/>
      <c r="H31" s="42"/>
      <c r="I31" s="42"/>
      <c r="J31" s="42">
        <v>40.664999999999999</v>
      </c>
      <c r="K31" s="42">
        <v>52.438000000000002</v>
      </c>
      <c r="L31" s="42">
        <v>32.465000000000003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5">
        <v>25.623000000000001</v>
      </c>
      <c r="Y31" s="42"/>
      <c r="Z31" s="42">
        <v>45.262999999999998</v>
      </c>
      <c r="AA31" s="42"/>
      <c r="AB31" s="42"/>
      <c r="AC31" s="42"/>
      <c r="AD31" s="44">
        <v>46.509</v>
      </c>
      <c r="AE31" s="44"/>
      <c r="AF31" s="42">
        <v>29.945</v>
      </c>
      <c r="AG31" s="42">
        <v>50.582000000000001</v>
      </c>
      <c r="AH31" s="42">
        <v>40.027000000000001</v>
      </c>
      <c r="AI31" s="42"/>
      <c r="AJ31" s="42">
        <v>39.113999999999997</v>
      </c>
      <c r="AK31" s="42">
        <v>44.902999999999999</v>
      </c>
      <c r="AL31" s="42"/>
      <c r="AM31" s="42"/>
      <c r="AN31" s="42"/>
      <c r="AO31" s="42"/>
      <c r="AP31" s="42">
        <v>47.811</v>
      </c>
      <c r="AY31" s="7">
        <v>2.5000000000000001E-2</v>
      </c>
      <c r="BA31" s="36">
        <v>4.4999999999999998E-2</v>
      </c>
      <c r="BB31" s="56">
        <v>3.5000000000000003E-2</v>
      </c>
      <c r="BN31" s="36"/>
    </row>
    <row r="32" spans="1:66" x14ac:dyDescent="0.25">
      <c r="A32" s="36"/>
      <c r="B32" s="36"/>
      <c r="C32" s="36"/>
      <c r="D32" s="44">
        <v>40.831000000000003</v>
      </c>
      <c r="E32" s="44"/>
      <c r="F32" s="36"/>
      <c r="G32" s="42"/>
      <c r="H32" s="42"/>
      <c r="I32" s="42"/>
      <c r="J32" s="42"/>
      <c r="K32" s="42"/>
      <c r="L32" s="42">
        <v>37.534999999999997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>
        <v>46.786999999999999</v>
      </c>
      <c r="Y32" s="42"/>
      <c r="Z32" s="42"/>
      <c r="AA32" s="42"/>
      <c r="AB32" s="42"/>
      <c r="AC32" s="42"/>
      <c r="AD32" s="44">
        <v>46.593000000000004</v>
      </c>
      <c r="AE32" s="44"/>
      <c r="AF32" s="42"/>
      <c r="AG32" s="42"/>
      <c r="AH32" s="42"/>
      <c r="AI32" s="42"/>
      <c r="AJ32" s="42"/>
      <c r="AK32" s="42">
        <v>39.003</v>
      </c>
      <c r="AL32" s="42"/>
      <c r="AM32" s="42"/>
      <c r="AN32" s="42"/>
      <c r="AO32" s="42"/>
      <c r="AP32" s="42">
        <v>40.139000000000003</v>
      </c>
      <c r="BB32" s="56">
        <v>4.2000000000000003E-2</v>
      </c>
    </row>
    <row r="33" spans="1:66" x14ac:dyDescent="0.25">
      <c r="A33" s="36"/>
      <c r="B33" s="36"/>
      <c r="C33" s="36"/>
      <c r="D33" s="44">
        <v>44.459000000000003</v>
      </c>
      <c r="E33" s="44"/>
      <c r="F33" s="36"/>
      <c r="G33" s="42"/>
      <c r="H33" s="42"/>
      <c r="I33" s="42"/>
      <c r="J33" s="42"/>
      <c r="K33" s="42"/>
      <c r="L33" s="42">
        <v>31.939</v>
      </c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>
        <v>41.44</v>
      </c>
      <c r="Y33" s="42"/>
      <c r="Z33" s="42"/>
      <c r="AC33" s="2"/>
      <c r="AD33" s="44">
        <v>41.661999999999999</v>
      </c>
      <c r="AE33" s="44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>
        <v>43.988999999999997</v>
      </c>
    </row>
    <row r="34" spans="1:66" x14ac:dyDescent="0.25">
      <c r="A34" s="36"/>
      <c r="B34" s="36"/>
      <c r="C34" s="70" t="s">
        <v>202</v>
      </c>
      <c r="D34" s="74">
        <f>MEDIAN(D25:D33)</f>
        <v>44.155000000000001</v>
      </c>
      <c r="E34" s="74">
        <f>MEDIAN(E25:E31)</f>
        <v>43.213000000000001</v>
      </c>
      <c r="F34" s="74">
        <f>MEDIAN(F25:F28)</f>
        <v>38.397500000000001</v>
      </c>
      <c r="G34" s="74">
        <f>MEDIAN(G25:G29)</f>
        <v>24.542999999999999</v>
      </c>
      <c r="H34" s="74">
        <f>MEDIAN(H25:H27)</f>
        <v>45.235999999999997</v>
      </c>
      <c r="I34" s="74">
        <f>MEDIAN(I27:I28)</f>
        <v>36.149000000000001</v>
      </c>
      <c r="J34" s="74">
        <f>MEDIAN(J25:J31)</f>
        <v>44.017000000000003</v>
      </c>
      <c r="K34" s="74">
        <f>MEDIAN(K25:K31)</f>
        <v>46.898000000000003</v>
      </c>
      <c r="L34" s="74">
        <f>MEDIAN(L29:L33,L25:L27)</f>
        <v>32.201999999999998</v>
      </c>
      <c r="M34" s="74">
        <f>MEDIAN(M29:M30,M25:M27)</f>
        <v>41.744999999999997</v>
      </c>
      <c r="N34" s="74">
        <f>MEDIAN(N25:N30)</f>
        <v>36.869500000000002</v>
      </c>
      <c r="O34" s="74">
        <f>MEDIAN(O25:O26)</f>
        <v>37.992000000000004</v>
      </c>
      <c r="P34" s="75">
        <v>3.2000000000000001E-2</v>
      </c>
      <c r="Q34" s="75">
        <v>0</v>
      </c>
      <c r="R34" s="74">
        <f>MEDIAN(R25:R29)</f>
        <v>37.811</v>
      </c>
      <c r="S34" s="74">
        <f>MEDIAN(S25:S29)</f>
        <v>43.933999999999997</v>
      </c>
      <c r="T34" s="74">
        <v>0</v>
      </c>
      <c r="U34" s="74">
        <f>MEDIAN(U25:U28)</f>
        <v>26.436999999999998</v>
      </c>
      <c r="V34" s="75">
        <v>2.4E-2</v>
      </c>
      <c r="W34" s="74">
        <f>MEDIAN(W28,W25:W26)</f>
        <v>46.814</v>
      </c>
      <c r="X34" s="74">
        <f>MEDIAN(X26,X29:X30,X32:X33)</f>
        <v>41.44</v>
      </c>
      <c r="Y34" s="74">
        <f>MEDIAN(Y25:Y28)</f>
        <v>30.664999999999999</v>
      </c>
      <c r="Z34" s="76">
        <f>MEDIAN(Z25:Z31)</f>
        <v>48.198999999999998</v>
      </c>
      <c r="AC34" s="2"/>
      <c r="AD34" s="77">
        <f>MEDIAN(AD25:AD33)</f>
        <v>46.509</v>
      </c>
      <c r="AE34" s="74">
        <f>MEDIAN(AE27:AE28,AE25)</f>
        <v>43.406999999999996</v>
      </c>
      <c r="AF34" s="74">
        <f>MEDIAN(AF31,AF28:AF29,AF25:AF26)</f>
        <v>35.982999999999997</v>
      </c>
      <c r="AG34" s="74">
        <f>MEDIAN(AG25:AG31)</f>
        <v>48.31</v>
      </c>
      <c r="AH34" s="74">
        <f>MEDIAN(AH31,AH29,AH27)</f>
        <v>36.814</v>
      </c>
      <c r="AI34" s="74">
        <f>MEDIAN(AI25:AI26)</f>
        <v>34.722999999999999</v>
      </c>
      <c r="AJ34" s="74">
        <f>MEDIAN(AJ25:AJ31)</f>
        <v>39.667999999999999</v>
      </c>
      <c r="AK34" s="74">
        <f>MEDIAN(AK31:AK32,AK25:AK29)</f>
        <v>39.003</v>
      </c>
      <c r="AL34" s="74">
        <f>MEDIAN(AL25:AL29)</f>
        <v>41.052</v>
      </c>
      <c r="AM34" s="74">
        <f>MEDIAN(AM28:AM29,AM25)</f>
        <v>35.622999999999998</v>
      </c>
      <c r="AN34" s="74">
        <f>MEDIAN(AN25:AN30)</f>
        <v>44.542500000000004</v>
      </c>
      <c r="AO34" s="74">
        <v>0</v>
      </c>
      <c r="AP34" s="76">
        <f>MEDIAN(AP29:AP33,AP25:AP27)</f>
        <v>43.642499999999998</v>
      </c>
      <c r="AT34" s="70">
        <f>MEDIAN(AT25:AT29)</f>
        <v>3.6999999999999998E-2</v>
      </c>
      <c r="AU34" s="71">
        <f>MEDIAN(AU25:AU30)</f>
        <v>4.1999999999999996E-2</v>
      </c>
      <c r="AV34" s="71">
        <f>MEDIAN(AV25:AV30)</f>
        <v>0.04</v>
      </c>
      <c r="AW34" s="71">
        <v>3.5000000000000003E-2</v>
      </c>
      <c r="AX34" s="71">
        <f>MEDIAN(AX26:AX30)</f>
        <v>4.1000000000000002E-2</v>
      </c>
      <c r="AY34" s="71">
        <f>MEDIAN(AY25:AY30)</f>
        <v>3.3500000000000002E-2</v>
      </c>
      <c r="AZ34" s="71">
        <f>MEDIAN(AZ30,AZ25:AZ27)</f>
        <v>3.6999999999999998E-2</v>
      </c>
      <c r="BA34" s="71">
        <f>MEDIAN(BA27:BA31,BA25)</f>
        <v>3.95E-2</v>
      </c>
      <c r="BB34" s="71">
        <f>MEDIAN(BB30:BB32,BB25:BB28)</f>
        <v>3.6999999999999998E-2</v>
      </c>
      <c r="BC34" s="71">
        <v>0</v>
      </c>
      <c r="BD34" s="71">
        <f>MEDIAN(BD25:BD26)</f>
        <v>3.7499999999999999E-2</v>
      </c>
      <c r="BE34" s="71">
        <f>MEDIAN(BE25:BE27)</f>
        <v>3.3000000000000002E-2</v>
      </c>
      <c r="BF34" s="71">
        <f>MEDIAN(BF25:BF29)</f>
        <v>4.3999999999999997E-2</v>
      </c>
      <c r="BG34" s="71">
        <f>MEDIAN(BG25:BG30)</f>
        <v>3.4500000000000003E-2</v>
      </c>
      <c r="BH34" s="71">
        <f>MEDIAN(BH25:BH26)</f>
        <v>3.6000000000000004E-2</v>
      </c>
      <c r="BI34" s="71">
        <f>MEDIAN(BI25:BI26)</f>
        <v>3.8000000000000006E-2</v>
      </c>
      <c r="BJ34" s="71">
        <f>MEDIAN(BJ25:BJ27)</f>
        <v>3.9E-2</v>
      </c>
      <c r="BK34" s="71">
        <f>MEDIAN(BK25:BK30)</f>
        <v>4.1499999999999995E-2</v>
      </c>
      <c r="BL34" s="71">
        <f>MEDIAN(BL25:BL27)</f>
        <v>3.5999999999999997E-2</v>
      </c>
      <c r="BM34" s="71">
        <f>MEDIAN(BM25:BM27)</f>
        <v>4.5999999999999999E-2</v>
      </c>
      <c r="BN34" s="73">
        <v>0</v>
      </c>
    </row>
    <row r="35" spans="1:66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C35" s="2"/>
    </row>
    <row r="36" spans="1:66" ht="14.2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C36" s="2"/>
    </row>
    <row r="37" spans="1:66" ht="16.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C37" s="2"/>
    </row>
    <row r="38" spans="1:66" ht="15.75" thickBot="1" x14ac:dyDescent="0.3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C38" s="2"/>
    </row>
    <row r="39" spans="1:66" ht="66" customHeight="1" thickBot="1" x14ac:dyDescent="0.35">
      <c r="A39" s="46" t="s">
        <v>6</v>
      </c>
      <c r="B39" s="47"/>
      <c r="C39" s="48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C39" s="2"/>
    </row>
    <row r="40" spans="1:66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C40" s="2"/>
    </row>
    <row r="41" spans="1:66" ht="60" x14ac:dyDescent="0.25">
      <c r="A41" s="36"/>
      <c r="B41" s="36"/>
      <c r="C41" s="36" t="s">
        <v>0</v>
      </c>
      <c r="D41" s="23"/>
      <c r="E41" s="23"/>
      <c r="F41" s="49" t="s">
        <v>30</v>
      </c>
      <c r="G41" s="49" t="s">
        <v>30</v>
      </c>
      <c r="H41" s="49" t="s">
        <v>30</v>
      </c>
      <c r="I41" s="27" t="s">
        <v>37</v>
      </c>
      <c r="J41" s="49" t="s">
        <v>30</v>
      </c>
      <c r="K41" s="28" t="s">
        <v>38</v>
      </c>
      <c r="L41" s="28" t="s">
        <v>39</v>
      </c>
      <c r="M41" s="28" t="s">
        <v>40</v>
      </c>
      <c r="N41" s="4" t="s">
        <v>30</v>
      </c>
      <c r="O41" s="4" t="s">
        <v>93</v>
      </c>
      <c r="P41" s="4" t="s">
        <v>90</v>
      </c>
      <c r="Q41" s="27" t="s">
        <v>41</v>
      </c>
      <c r="R41" s="4" t="s">
        <v>30</v>
      </c>
      <c r="S41" s="4" t="s">
        <v>30</v>
      </c>
      <c r="T41" s="27" t="s">
        <v>42</v>
      </c>
      <c r="U41" s="4" t="s">
        <v>30</v>
      </c>
      <c r="V41" s="39" t="s">
        <v>84</v>
      </c>
      <c r="W41" s="4" t="s">
        <v>38</v>
      </c>
      <c r="X41" s="27" t="s">
        <v>45</v>
      </c>
      <c r="Y41" s="29" t="s">
        <v>44</v>
      </c>
      <c r="Z41" s="28" t="s">
        <v>43</v>
      </c>
      <c r="AA41" s="42"/>
      <c r="AB41" s="42"/>
      <c r="AC41" s="42"/>
      <c r="AE41" s="36" t="s">
        <v>33</v>
      </c>
      <c r="AF41" s="25" t="s">
        <v>51</v>
      </c>
      <c r="AG41" s="2" t="s">
        <v>30</v>
      </c>
      <c r="AH41" s="25" t="s">
        <v>37</v>
      </c>
      <c r="AI41" s="2" t="s">
        <v>30</v>
      </c>
      <c r="AJ41" s="2" t="s">
        <v>30</v>
      </c>
      <c r="AK41" s="25" t="s">
        <v>62</v>
      </c>
      <c r="AL41" s="2" t="s">
        <v>30</v>
      </c>
      <c r="AM41" s="26" t="s">
        <v>71</v>
      </c>
      <c r="AN41" s="2" t="s">
        <v>30</v>
      </c>
      <c r="AO41" s="26" t="s">
        <v>74</v>
      </c>
      <c r="AP41" s="5" t="s">
        <v>76</v>
      </c>
      <c r="AV41" s="36" t="s">
        <v>30</v>
      </c>
      <c r="AW41" s="52" t="s">
        <v>101</v>
      </c>
      <c r="AX41" s="54" t="s">
        <v>103</v>
      </c>
      <c r="AY41" s="26" t="s">
        <v>105</v>
      </c>
      <c r="AZ41" s="57" t="s">
        <v>51</v>
      </c>
      <c r="BA41" s="5" t="s">
        <v>38</v>
      </c>
      <c r="BB41" s="5" t="s">
        <v>38</v>
      </c>
      <c r="BC41" s="58" t="s">
        <v>109</v>
      </c>
      <c r="BD41" s="52" t="s">
        <v>112</v>
      </c>
      <c r="BE41" s="25" t="s">
        <v>113</v>
      </c>
      <c r="BF41" s="5" t="s">
        <v>40</v>
      </c>
      <c r="BG41" s="53" t="s">
        <v>116</v>
      </c>
      <c r="BH41" s="5" t="s">
        <v>117</v>
      </c>
      <c r="BI41" s="5" t="s">
        <v>119</v>
      </c>
      <c r="BJ41" s="5" t="s">
        <v>30</v>
      </c>
      <c r="BK41" s="5" t="s">
        <v>30</v>
      </c>
      <c r="BL41" s="52" t="s">
        <v>127</v>
      </c>
      <c r="BM41" s="60" t="s">
        <v>132</v>
      </c>
      <c r="BN41" s="28" t="s">
        <v>134</v>
      </c>
    </row>
    <row r="42" spans="1:66" ht="30" x14ac:dyDescent="0.25">
      <c r="A42" s="36"/>
      <c r="B42" s="36"/>
      <c r="C42" s="36"/>
      <c r="D42" s="13" t="s">
        <v>15</v>
      </c>
      <c r="E42" s="24" t="s">
        <v>95</v>
      </c>
      <c r="F42" s="24" t="s">
        <v>94</v>
      </c>
      <c r="G42" s="24" t="s">
        <v>96</v>
      </c>
      <c r="H42" s="24" t="s">
        <v>97</v>
      </c>
      <c r="I42" s="14" t="s">
        <v>8</v>
      </c>
      <c r="J42" s="14" t="s">
        <v>9</v>
      </c>
      <c r="K42" s="24" t="s">
        <v>91</v>
      </c>
      <c r="L42" s="14" t="s">
        <v>10</v>
      </c>
      <c r="M42" s="14" t="s">
        <v>16</v>
      </c>
      <c r="N42" s="24" t="s">
        <v>86</v>
      </c>
      <c r="O42" s="14" t="s">
        <v>17</v>
      </c>
      <c r="P42" s="14" t="s">
        <v>18</v>
      </c>
      <c r="Q42" s="14" t="s">
        <v>19</v>
      </c>
      <c r="R42" s="14" t="s">
        <v>20</v>
      </c>
      <c r="S42" s="14" t="s">
        <v>21</v>
      </c>
      <c r="T42" s="14" t="s">
        <v>22</v>
      </c>
      <c r="U42" s="14" t="s">
        <v>23</v>
      </c>
      <c r="V42" s="14" t="s">
        <v>24</v>
      </c>
      <c r="W42" s="14" t="s">
        <v>25</v>
      </c>
      <c r="X42" s="14" t="s">
        <v>26</v>
      </c>
      <c r="Y42" s="14" t="s">
        <v>27</v>
      </c>
      <c r="Z42" s="14" t="s">
        <v>28</v>
      </c>
      <c r="AA42" s="42"/>
      <c r="AB42" s="42"/>
      <c r="AC42" s="42"/>
      <c r="AD42" s="16" t="s">
        <v>29</v>
      </c>
      <c r="AE42" s="17" t="s">
        <v>81</v>
      </c>
      <c r="AF42" s="31" t="s">
        <v>52</v>
      </c>
      <c r="AG42" s="32" t="s">
        <v>54</v>
      </c>
      <c r="AH42" s="33" t="s">
        <v>56</v>
      </c>
      <c r="AI42" s="33" t="s">
        <v>57</v>
      </c>
      <c r="AJ42" s="33" t="s">
        <v>61</v>
      </c>
      <c r="AK42" s="33" t="s">
        <v>63</v>
      </c>
      <c r="AL42" s="33" t="s">
        <v>65</v>
      </c>
      <c r="AM42" s="33" t="s">
        <v>70</v>
      </c>
      <c r="AN42" s="33" t="s">
        <v>72</v>
      </c>
      <c r="AO42" s="33" t="s">
        <v>80</v>
      </c>
      <c r="AP42" s="33" t="s">
        <v>75</v>
      </c>
      <c r="AT42" s="61" t="s">
        <v>136</v>
      </c>
      <c r="AU42" s="24" t="s">
        <v>135</v>
      </c>
      <c r="AV42" s="50" t="s">
        <v>99</v>
      </c>
      <c r="AW42" s="51" t="s">
        <v>138</v>
      </c>
      <c r="AX42" s="31" t="s">
        <v>102</v>
      </c>
      <c r="AY42" s="31" t="s">
        <v>104</v>
      </c>
      <c r="AZ42" s="31" t="s">
        <v>106</v>
      </c>
      <c r="BA42" s="33" t="s">
        <v>107</v>
      </c>
      <c r="BB42" s="31" t="s">
        <v>142</v>
      </c>
      <c r="BC42" s="31" t="s">
        <v>108</v>
      </c>
      <c r="BD42" s="31" t="s">
        <v>143</v>
      </c>
      <c r="BE42" s="31" t="s">
        <v>114</v>
      </c>
      <c r="BF42" s="31" t="s">
        <v>139</v>
      </c>
      <c r="BG42" s="31" t="s">
        <v>115</v>
      </c>
      <c r="BH42" s="31" t="s">
        <v>120</v>
      </c>
      <c r="BI42" s="31" t="s">
        <v>121</v>
      </c>
      <c r="BJ42" s="31" t="s">
        <v>122</v>
      </c>
      <c r="BK42" s="31" t="s">
        <v>125</v>
      </c>
      <c r="BL42" s="31" t="s">
        <v>141</v>
      </c>
      <c r="BM42" s="31" t="s">
        <v>140</v>
      </c>
      <c r="BN42" s="31" t="s">
        <v>144</v>
      </c>
    </row>
    <row r="43" spans="1:66" x14ac:dyDescent="0.25">
      <c r="A43" s="36"/>
      <c r="B43" s="36"/>
      <c r="C43" s="36"/>
      <c r="D43" s="43">
        <v>222.548</v>
      </c>
      <c r="E43" s="43">
        <v>161.648</v>
      </c>
      <c r="F43" s="41">
        <v>131.34800000000001</v>
      </c>
      <c r="G43" s="41">
        <v>189.833</v>
      </c>
      <c r="H43" s="41">
        <v>147.70099999999999</v>
      </c>
      <c r="I43" s="45">
        <v>169.80600000000001</v>
      </c>
      <c r="J43" s="41">
        <v>150.416</v>
      </c>
      <c r="K43" s="41">
        <v>162.74199999999999</v>
      </c>
      <c r="L43" s="41">
        <v>205.15199999999999</v>
      </c>
      <c r="M43" s="41">
        <v>222.77</v>
      </c>
      <c r="N43" s="41">
        <v>242.13300000000001</v>
      </c>
      <c r="O43" s="41">
        <v>189.22399999999999</v>
      </c>
      <c r="P43" s="41">
        <v>190.27699999999999</v>
      </c>
      <c r="Q43" s="45">
        <v>247.56200000000001</v>
      </c>
      <c r="R43" s="41">
        <v>235.512</v>
      </c>
      <c r="S43" s="41">
        <v>159.39099999999999</v>
      </c>
      <c r="T43" s="45">
        <v>189.47399999999999</v>
      </c>
      <c r="U43" s="41">
        <v>295.37400000000002</v>
      </c>
      <c r="V43" s="41">
        <v>256.78699999999998</v>
      </c>
      <c r="W43" s="41">
        <v>173.82300000000001</v>
      </c>
      <c r="X43" s="45">
        <v>423.26900000000001</v>
      </c>
      <c r="Y43" s="41">
        <v>235.9</v>
      </c>
      <c r="Z43" s="41">
        <v>212.161</v>
      </c>
      <c r="AA43" s="42"/>
      <c r="AB43" s="42"/>
      <c r="AC43" s="42"/>
      <c r="AD43" s="43">
        <v>177.839</v>
      </c>
      <c r="AE43" s="43">
        <v>171.85599999999999</v>
      </c>
      <c r="AF43" s="42">
        <v>203.934</v>
      </c>
      <c r="AG43" s="42">
        <v>178.75299999999999</v>
      </c>
      <c r="AH43" s="45">
        <v>284.95800000000003</v>
      </c>
      <c r="AI43" s="42">
        <v>212.798</v>
      </c>
      <c r="AJ43" s="42">
        <v>205.87299999999999</v>
      </c>
      <c r="AK43" s="42">
        <v>226.12200000000001</v>
      </c>
      <c r="AL43" s="42">
        <v>203.934</v>
      </c>
      <c r="AM43" s="42">
        <v>239.917</v>
      </c>
      <c r="AN43" s="42">
        <v>164.26599999999999</v>
      </c>
      <c r="AO43" s="45">
        <v>216.81399999999999</v>
      </c>
      <c r="AP43" s="42">
        <v>208.477</v>
      </c>
      <c r="AT43" s="8">
        <v>0.154</v>
      </c>
      <c r="AU43" s="8">
        <v>0.153</v>
      </c>
      <c r="AV43">
        <v>0.159</v>
      </c>
      <c r="AW43">
        <v>0.217</v>
      </c>
      <c r="AX43" s="7">
        <v>0.26200000000000001</v>
      </c>
      <c r="AY43">
        <v>0.17</v>
      </c>
      <c r="AZ43">
        <v>0.26500000000000001</v>
      </c>
      <c r="BA43" s="36">
        <v>0.24299999999999999</v>
      </c>
      <c r="BB43" s="56">
        <v>0.223</v>
      </c>
      <c r="BD43">
        <v>0.19</v>
      </c>
      <c r="BE43">
        <v>0.13</v>
      </c>
      <c r="BF43">
        <v>0.20399999999999999</v>
      </c>
      <c r="BG43">
        <v>0.23799999999999999</v>
      </c>
      <c r="BH43">
        <v>0.23300000000000001</v>
      </c>
      <c r="BI43">
        <v>0.182</v>
      </c>
      <c r="BJ43">
        <v>0.16700000000000001</v>
      </c>
      <c r="BK43" s="2">
        <v>0.24399999999999999</v>
      </c>
      <c r="BL43" s="2">
        <v>0.187</v>
      </c>
      <c r="BM43" s="2">
        <v>0.13100000000000001</v>
      </c>
      <c r="BN43" s="7">
        <v>0.16700000000000001</v>
      </c>
    </row>
    <row r="44" spans="1:66" x14ac:dyDescent="0.25">
      <c r="A44" s="36"/>
      <c r="B44" s="36"/>
      <c r="C44" s="36"/>
      <c r="D44" s="44">
        <v>194.571</v>
      </c>
      <c r="E44" s="44">
        <v>175.7</v>
      </c>
      <c r="F44" s="42">
        <v>126.98</v>
      </c>
      <c r="G44" s="42">
        <v>196.011</v>
      </c>
      <c r="H44" s="42">
        <v>190.19399999999999</v>
      </c>
      <c r="I44" s="45">
        <v>199.197</v>
      </c>
      <c r="J44" s="42">
        <v>165.26300000000001</v>
      </c>
      <c r="K44" s="42">
        <v>203.62899999999999</v>
      </c>
      <c r="L44" s="42">
        <v>172.27099999999999</v>
      </c>
      <c r="M44" s="42">
        <v>180.554</v>
      </c>
      <c r="N44" s="42">
        <v>156.73099999999999</v>
      </c>
      <c r="O44" s="42">
        <v>178.61500000000001</v>
      </c>
      <c r="P44" s="42">
        <v>0.185</v>
      </c>
      <c r="Q44" s="45">
        <v>233.767</v>
      </c>
      <c r="R44" s="42">
        <v>165.09700000000001</v>
      </c>
      <c r="S44" s="42">
        <v>231.108</v>
      </c>
      <c r="T44" s="45">
        <v>187.036</v>
      </c>
      <c r="U44" s="42">
        <v>254.54300000000001</v>
      </c>
      <c r="V44" s="42"/>
      <c r="W44" s="42">
        <v>197.119</v>
      </c>
      <c r="X44" s="42">
        <v>344.98599999999999</v>
      </c>
      <c r="Y44" s="42">
        <v>183.376</v>
      </c>
      <c r="Z44" s="42">
        <v>233.71199999999999</v>
      </c>
      <c r="AA44" s="42"/>
      <c r="AB44" s="42"/>
      <c r="AC44" s="42"/>
      <c r="AD44" s="44">
        <v>187.59</v>
      </c>
      <c r="AE44" s="45">
        <v>191.71700000000001</v>
      </c>
      <c r="AF44" s="42">
        <v>204.571</v>
      </c>
      <c r="AG44" s="42">
        <v>238.476</v>
      </c>
      <c r="AH44" s="45">
        <v>251.08</v>
      </c>
      <c r="AI44" s="42">
        <v>219.14099999999999</v>
      </c>
      <c r="AJ44" s="42">
        <v>189.30699999999999</v>
      </c>
      <c r="AK44" s="42">
        <v>226.37100000000001</v>
      </c>
      <c r="AL44" s="42">
        <v>197.535</v>
      </c>
      <c r="AM44" s="45">
        <v>209.584</v>
      </c>
      <c r="AN44" s="42">
        <v>205.06899999999999</v>
      </c>
      <c r="AO44" s="45">
        <v>232.43799999999999</v>
      </c>
      <c r="AP44" s="42">
        <v>163.54599999999999</v>
      </c>
      <c r="AT44" s="8">
        <v>0.17</v>
      </c>
      <c r="AU44" s="8">
        <v>0.189</v>
      </c>
      <c r="AV44">
        <v>0.23</v>
      </c>
      <c r="AW44" s="7">
        <v>0.183</v>
      </c>
      <c r="AX44">
        <v>0.24099999999999999</v>
      </c>
      <c r="AY44">
        <v>0.224</v>
      </c>
      <c r="AZ44">
        <v>0.16600000000000001</v>
      </c>
      <c r="BA44" s="7">
        <v>0.221</v>
      </c>
      <c r="BB44">
        <v>0.22800000000000001</v>
      </c>
      <c r="BD44">
        <v>0.21299999999999999</v>
      </c>
      <c r="BE44">
        <v>0.20599999999999999</v>
      </c>
      <c r="BF44">
        <v>0.26900000000000002</v>
      </c>
      <c r="BG44">
        <v>0.155</v>
      </c>
      <c r="BH44">
        <v>0.252</v>
      </c>
      <c r="BI44">
        <v>0.161</v>
      </c>
      <c r="BJ44">
        <v>0.14499999999999999</v>
      </c>
      <c r="BK44" s="2">
        <v>0.245</v>
      </c>
      <c r="BL44" s="2">
        <v>0.19800000000000001</v>
      </c>
      <c r="BM44" s="2">
        <v>0.33900000000000002</v>
      </c>
      <c r="BN44" s="7">
        <v>0.27300000000000002</v>
      </c>
    </row>
    <row r="45" spans="1:66" x14ac:dyDescent="0.25">
      <c r="A45" s="36"/>
      <c r="B45" s="36"/>
      <c r="C45" s="36"/>
      <c r="D45" s="44">
        <v>180.886</v>
      </c>
      <c r="E45" s="44">
        <v>124.295</v>
      </c>
      <c r="F45" s="42">
        <v>130.96799999999999</v>
      </c>
      <c r="G45" s="42">
        <v>227.42400000000001</v>
      </c>
      <c r="H45" s="42">
        <v>154.43199999999999</v>
      </c>
      <c r="I45" s="42">
        <v>170.02199999999999</v>
      </c>
      <c r="J45" s="42">
        <v>178.947</v>
      </c>
      <c r="K45" s="42">
        <v>140.803</v>
      </c>
      <c r="L45" s="42">
        <v>178.03299999999999</v>
      </c>
      <c r="M45" s="42">
        <v>131.02500000000001</v>
      </c>
      <c r="N45" s="42">
        <v>244.18299999999999</v>
      </c>
      <c r="O45" s="42"/>
      <c r="P45" s="42"/>
      <c r="Q45" s="45">
        <v>276.06599999999997</v>
      </c>
      <c r="R45" s="42">
        <v>208.255</v>
      </c>
      <c r="S45" s="42">
        <v>259.80599999999998</v>
      </c>
      <c r="T45" s="45">
        <v>156.26</v>
      </c>
      <c r="U45" s="42">
        <v>225.679</v>
      </c>
      <c r="V45" s="42"/>
      <c r="W45" s="45">
        <v>218.809</v>
      </c>
      <c r="X45" s="45">
        <v>284.57100000000003</v>
      </c>
      <c r="Y45" s="42">
        <v>179.88900000000001</v>
      </c>
      <c r="Z45" s="42">
        <v>296.62</v>
      </c>
      <c r="AA45" s="42"/>
      <c r="AB45" s="42"/>
      <c r="AC45" s="42"/>
      <c r="AD45" s="44">
        <v>146.37100000000001</v>
      </c>
      <c r="AE45" s="44">
        <v>189.917</v>
      </c>
      <c r="AF45" s="45">
        <v>200.52600000000001</v>
      </c>
      <c r="AG45" s="42">
        <v>179.08600000000001</v>
      </c>
      <c r="AH45" s="42">
        <v>228.947</v>
      </c>
      <c r="AI45" s="42"/>
      <c r="AJ45" s="42">
        <v>207.34100000000001</v>
      </c>
      <c r="AK45" s="42">
        <v>254.98599999999999</v>
      </c>
      <c r="AL45" s="42">
        <v>239.33500000000001</v>
      </c>
      <c r="AM45" s="45">
        <v>193.13</v>
      </c>
      <c r="AN45" s="42">
        <v>177.25800000000001</v>
      </c>
      <c r="AO45" s="45">
        <v>231.136</v>
      </c>
      <c r="AP45" s="42">
        <v>199.63900000000001</v>
      </c>
      <c r="AT45" s="8">
        <v>0.13400000000000001</v>
      </c>
      <c r="AU45" s="8">
        <v>0.21299999999999999</v>
      </c>
      <c r="AV45">
        <v>0.158</v>
      </c>
      <c r="AX45">
        <v>0.19600000000000001</v>
      </c>
      <c r="AY45">
        <v>0.186</v>
      </c>
      <c r="AZ45">
        <v>0.24299999999999999</v>
      </c>
      <c r="BA45" s="36">
        <v>0.183</v>
      </c>
      <c r="BB45">
        <v>0.23499999999999999</v>
      </c>
      <c r="BE45">
        <v>0.17199999999999999</v>
      </c>
      <c r="BF45">
        <v>0.23100000000000001</v>
      </c>
      <c r="BG45">
        <v>0.155</v>
      </c>
      <c r="BJ45">
        <v>0.214</v>
      </c>
      <c r="BK45" s="2">
        <v>0.17399999999999999</v>
      </c>
      <c r="BL45" s="2">
        <v>0.20399999999999999</v>
      </c>
      <c r="BM45" s="2">
        <v>0.20899999999999999</v>
      </c>
      <c r="BN45" s="7">
        <v>0.19500000000000001</v>
      </c>
    </row>
    <row r="46" spans="1:66" x14ac:dyDescent="0.25">
      <c r="A46" s="36"/>
      <c r="B46" s="36"/>
      <c r="C46" s="36"/>
      <c r="D46" s="44">
        <v>168.78100000000001</v>
      </c>
      <c r="E46" s="44">
        <v>183.703</v>
      </c>
      <c r="F46" s="42">
        <v>139.67599999999999</v>
      </c>
      <c r="G46" s="42">
        <v>220.27699999999999</v>
      </c>
      <c r="H46" s="42"/>
      <c r="I46" s="42">
        <v>191.108</v>
      </c>
      <c r="J46" s="42">
        <v>178.67</v>
      </c>
      <c r="K46" s="42">
        <v>142.77000000000001</v>
      </c>
      <c r="L46" s="45">
        <v>213.352</v>
      </c>
      <c r="M46" s="45">
        <v>170.91399999999999</v>
      </c>
      <c r="N46" s="42">
        <v>216.482</v>
      </c>
      <c r="O46" s="42"/>
      <c r="P46" s="42"/>
      <c r="Q46" s="42"/>
      <c r="R46" s="42">
        <v>174.626</v>
      </c>
      <c r="S46" s="42">
        <v>200.05500000000001</v>
      </c>
      <c r="T46" s="45">
        <v>143.96100000000001</v>
      </c>
      <c r="U46" s="42">
        <v>386.81400000000002</v>
      </c>
      <c r="V46" s="42"/>
      <c r="W46" s="42">
        <v>190.52600000000001</v>
      </c>
      <c r="X46" s="45">
        <v>348.31</v>
      </c>
      <c r="Y46" s="42">
        <v>203.40700000000001</v>
      </c>
      <c r="Z46" s="42">
        <v>219.47399999999999</v>
      </c>
      <c r="AA46" s="42"/>
      <c r="AB46" s="42"/>
      <c r="AC46" s="42"/>
      <c r="AD46" s="44">
        <v>165.20699999999999</v>
      </c>
      <c r="AE46" s="44">
        <v>208.006</v>
      </c>
      <c r="AF46" s="42">
        <v>210.858</v>
      </c>
      <c r="AG46" s="42">
        <v>234.68100000000001</v>
      </c>
      <c r="AH46" s="45">
        <v>201.352</v>
      </c>
      <c r="AI46" s="42"/>
      <c r="AJ46" s="42">
        <v>209.751</v>
      </c>
      <c r="AK46" s="42">
        <v>193.989</v>
      </c>
      <c r="AL46" s="42">
        <v>202.57599999999999</v>
      </c>
      <c r="AM46" s="42">
        <v>196.92500000000001</v>
      </c>
      <c r="AN46" s="42">
        <v>183.46299999999999</v>
      </c>
      <c r="AO46" s="42"/>
      <c r="AP46" s="45">
        <v>266.31599999999997</v>
      </c>
      <c r="AT46" s="8">
        <v>0.187</v>
      </c>
      <c r="AU46" s="8">
        <v>0.14599999999999999</v>
      </c>
      <c r="AV46">
        <v>0.15</v>
      </c>
      <c r="AX46">
        <v>0.158</v>
      </c>
      <c r="AY46">
        <v>0.17899999999999999</v>
      </c>
      <c r="AZ46" s="7">
        <v>0.24199999999999999</v>
      </c>
      <c r="BA46" s="36">
        <v>0.14899999999999999</v>
      </c>
      <c r="BB46" s="56">
        <v>0.214</v>
      </c>
      <c r="BF46">
        <v>0.214</v>
      </c>
      <c r="BG46">
        <v>0.219</v>
      </c>
      <c r="BK46" s="56">
        <v>0.151</v>
      </c>
      <c r="BL46" s="2"/>
      <c r="BM46" s="2"/>
      <c r="BN46" s="7">
        <v>0.246</v>
      </c>
    </row>
    <row r="47" spans="1:66" x14ac:dyDescent="0.25">
      <c r="A47" s="36"/>
      <c r="B47" s="36"/>
      <c r="C47" s="36"/>
      <c r="D47" s="44">
        <v>205.23500000000001</v>
      </c>
      <c r="E47" s="44">
        <v>176.405</v>
      </c>
      <c r="F47" s="42"/>
      <c r="G47" s="42">
        <v>190.416</v>
      </c>
      <c r="H47" s="42"/>
      <c r="I47" s="45">
        <v>181.69</v>
      </c>
      <c r="J47" s="42">
        <v>145.291</v>
      </c>
      <c r="K47" s="42">
        <v>162.77000000000001</v>
      </c>
      <c r="L47" s="42">
        <v>221.71700000000001</v>
      </c>
      <c r="M47" s="42">
        <v>163.54599999999999</v>
      </c>
      <c r="N47" s="42">
        <v>190.09899999999999</v>
      </c>
      <c r="O47" s="42"/>
      <c r="P47" s="42"/>
      <c r="Q47" s="42"/>
      <c r="R47" s="42">
        <v>216.953</v>
      </c>
      <c r="S47" s="42">
        <v>187.95099999999999</v>
      </c>
      <c r="T47" s="45">
        <v>182.04900000000001</v>
      </c>
      <c r="U47" s="42"/>
      <c r="V47" s="42"/>
      <c r="W47" s="42"/>
      <c r="X47" s="42">
        <v>228.476</v>
      </c>
      <c r="Y47" s="42"/>
      <c r="Z47" s="42">
        <v>285.37400000000002</v>
      </c>
      <c r="AA47" s="42"/>
      <c r="AB47" s="42"/>
      <c r="AC47" s="42"/>
      <c r="AD47" s="44">
        <v>153.93600000000001</v>
      </c>
      <c r="AE47" s="45">
        <v>257.61799999999999</v>
      </c>
      <c r="AF47" s="42">
        <v>173.90600000000001</v>
      </c>
      <c r="AG47" s="42">
        <v>183.047</v>
      </c>
      <c r="AH47" s="42">
        <v>237.14699999999999</v>
      </c>
      <c r="AI47" s="42"/>
      <c r="AJ47" s="42">
        <v>194.654</v>
      </c>
      <c r="AK47" s="42">
        <v>230.05500000000001</v>
      </c>
      <c r="AL47" s="42">
        <v>186.17699999999999</v>
      </c>
      <c r="AM47" s="42">
        <v>168.006</v>
      </c>
      <c r="AN47" s="42">
        <v>177.78299999999999</v>
      </c>
      <c r="AO47" s="42"/>
      <c r="AP47" s="42">
        <v>176.59299999999999</v>
      </c>
      <c r="AT47" s="8">
        <v>0.187</v>
      </c>
      <c r="AU47" s="8">
        <v>0.17299999999999999</v>
      </c>
      <c r="AV47">
        <v>0.17199999999999999</v>
      </c>
      <c r="AX47">
        <v>0.17699999999999999</v>
      </c>
      <c r="AY47">
        <v>0.316</v>
      </c>
      <c r="AZ47" s="7">
        <v>0.22500000000000001</v>
      </c>
      <c r="BA47" s="36">
        <v>0.14099999999999999</v>
      </c>
      <c r="BB47" s="7">
        <v>0.20899999999999999</v>
      </c>
      <c r="BF47">
        <v>0.23599999999999999</v>
      </c>
      <c r="BG47">
        <v>0.35799999999999998</v>
      </c>
      <c r="BK47" s="56">
        <v>0.156</v>
      </c>
      <c r="BL47" s="2"/>
      <c r="BM47" s="2"/>
      <c r="BN47" s="7">
        <v>0.23699999999999999</v>
      </c>
    </row>
    <row r="48" spans="1:66" x14ac:dyDescent="0.25">
      <c r="A48" s="36"/>
      <c r="B48" s="36"/>
      <c r="C48" s="36"/>
      <c r="D48" s="44">
        <v>158.66999999999999</v>
      </c>
      <c r="E48" s="44">
        <v>150.63499999999999</v>
      </c>
      <c r="F48" s="42"/>
      <c r="G48" s="42"/>
      <c r="H48" s="42"/>
      <c r="I48" s="42"/>
      <c r="J48" s="42">
        <v>173.352</v>
      </c>
      <c r="K48" s="42">
        <v>141.994</v>
      </c>
      <c r="L48" s="42">
        <v>217.95</v>
      </c>
      <c r="M48" s="42">
        <v>202.43799999999999</v>
      </c>
      <c r="N48" s="42">
        <v>202.60400000000001</v>
      </c>
      <c r="O48" s="42"/>
      <c r="P48" s="42"/>
      <c r="Q48" s="42"/>
      <c r="R48" s="42"/>
      <c r="S48" s="42"/>
      <c r="T48" s="45">
        <v>155.81700000000001</v>
      </c>
      <c r="U48" s="42"/>
      <c r="V48" s="42"/>
      <c r="W48" s="42"/>
      <c r="X48" s="42">
        <v>227.922</v>
      </c>
      <c r="Y48" s="42"/>
      <c r="Z48" s="42">
        <v>215.346</v>
      </c>
      <c r="AA48" s="42"/>
      <c r="AB48" s="42"/>
      <c r="AC48" s="42"/>
      <c r="AD48" s="44">
        <v>167.42400000000001</v>
      </c>
      <c r="AE48" s="44"/>
      <c r="AF48" s="45">
        <v>190.803</v>
      </c>
      <c r="AG48" s="42">
        <v>194.59800000000001</v>
      </c>
      <c r="AH48" s="45">
        <v>190.96899999999999</v>
      </c>
      <c r="AI48" s="42"/>
      <c r="AJ48" s="42">
        <v>207.00800000000001</v>
      </c>
      <c r="AK48" s="45">
        <v>196.42699999999999</v>
      </c>
      <c r="AL48" s="42"/>
      <c r="AM48" s="42"/>
      <c r="AN48" s="42">
        <v>184.459</v>
      </c>
      <c r="AO48" s="42"/>
      <c r="AP48" s="42">
        <v>208.864</v>
      </c>
      <c r="AT48" s="8"/>
      <c r="AU48" s="8">
        <v>0.23899999999999999</v>
      </c>
      <c r="AV48">
        <v>0.187</v>
      </c>
      <c r="AX48">
        <v>0.153</v>
      </c>
      <c r="AY48">
        <v>0.25600000000000001</v>
      </c>
      <c r="AZ48">
        <v>0.23699999999999999</v>
      </c>
      <c r="BA48" s="36">
        <v>0.19</v>
      </c>
      <c r="BB48" s="56">
        <v>0.18099999999999999</v>
      </c>
      <c r="BF48" s="7">
        <v>0.25700000000000001</v>
      </c>
      <c r="BG48">
        <v>0.14399999999999999</v>
      </c>
      <c r="BK48" s="56">
        <v>0.17799999999999999</v>
      </c>
      <c r="BL48" s="2"/>
      <c r="BM48" s="2"/>
      <c r="BN48" s="7">
        <v>0.20899999999999999</v>
      </c>
    </row>
    <row r="49" spans="1:66" x14ac:dyDescent="0.25">
      <c r="A49" s="36"/>
      <c r="B49" s="36"/>
      <c r="C49" s="36"/>
      <c r="D49" s="44">
        <v>142.18799999999999</v>
      </c>
      <c r="E49" s="44">
        <v>184.08199999999999</v>
      </c>
      <c r="F49" s="42"/>
      <c r="G49" s="42"/>
      <c r="H49" s="42"/>
      <c r="I49" s="42"/>
      <c r="J49" s="42">
        <v>145.31899999999999</v>
      </c>
      <c r="K49" s="42">
        <v>153.85</v>
      </c>
      <c r="L49" s="42">
        <v>198.61500000000001</v>
      </c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5">
        <v>308.14400000000001</v>
      </c>
      <c r="Y49" s="42"/>
      <c r="Z49" s="42">
        <v>228.227</v>
      </c>
      <c r="AA49" s="42"/>
      <c r="AB49" s="42"/>
      <c r="AC49" s="42"/>
      <c r="AD49" s="44">
        <v>198.726</v>
      </c>
      <c r="AE49" s="44"/>
      <c r="AF49" s="42">
        <v>211.108</v>
      </c>
      <c r="AG49" s="42">
        <v>163.85</v>
      </c>
      <c r="AH49" s="42">
        <v>194.81899999999999</v>
      </c>
      <c r="AI49" s="42"/>
      <c r="AJ49" s="42">
        <v>198.61500000000001</v>
      </c>
      <c r="AK49" s="42">
        <v>144.571</v>
      </c>
      <c r="AL49" s="42"/>
      <c r="AM49" s="42"/>
      <c r="AN49" s="42"/>
      <c r="AO49" s="42"/>
      <c r="AP49" s="42">
        <v>152.74199999999999</v>
      </c>
      <c r="AY49" s="7">
        <v>0.27600000000000002</v>
      </c>
      <c r="BA49" s="36">
        <v>0.15</v>
      </c>
      <c r="BB49" s="56">
        <v>0.189</v>
      </c>
      <c r="BK49" s="2"/>
      <c r="BL49" s="2"/>
      <c r="BM49" s="2"/>
    </row>
    <row r="50" spans="1:66" x14ac:dyDescent="0.25">
      <c r="A50" s="36"/>
      <c r="B50" s="36"/>
      <c r="C50" s="36"/>
      <c r="D50" s="44">
        <v>236.399</v>
      </c>
      <c r="E50" s="44"/>
      <c r="F50" s="42"/>
      <c r="G50" s="42"/>
      <c r="H50" s="42"/>
      <c r="I50" s="42"/>
      <c r="J50" s="42"/>
      <c r="K50" s="42"/>
      <c r="L50" s="42">
        <v>176.399</v>
      </c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>
        <v>252.68700000000001</v>
      </c>
      <c r="Y50" s="42"/>
      <c r="Z50" s="42"/>
      <c r="AA50" s="42"/>
      <c r="AB50" s="42"/>
      <c r="AC50" s="42"/>
      <c r="AD50" s="44">
        <v>186.233</v>
      </c>
      <c r="AE50" s="44"/>
      <c r="AF50" s="42"/>
      <c r="AG50" s="42"/>
      <c r="AH50" s="42"/>
      <c r="AI50" s="42"/>
      <c r="AJ50" s="42"/>
      <c r="AK50" s="42">
        <v>163.047</v>
      </c>
      <c r="AL50" s="42"/>
      <c r="AM50" s="42"/>
      <c r="AN50" s="42"/>
      <c r="AO50" s="42"/>
      <c r="AP50" s="42">
        <v>156.73099999999999</v>
      </c>
      <c r="BB50" s="56">
        <v>0.20499999999999999</v>
      </c>
      <c r="BK50" s="2"/>
      <c r="BL50" s="2"/>
      <c r="BM50" s="2"/>
    </row>
    <row r="51" spans="1:66" x14ac:dyDescent="0.25">
      <c r="A51" s="36"/>
      <c r="B51" s="36"/>
      <c r="C51" s="36"/>
      <c r="D51" s="44">
        <v>206.399</v>
      </c>
      <c r="E51" s="44"/>
      <c r="F51" s="42"/>
      <c r="G51" s="42"/>
      <c r="H51" s="42"/>
      <c r="I51" s="42"/>
      <c r="J51" s="42"/>
      <c r="K51" s="42"/>
      <c r="L51" s="42">
        <v>190.72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>
        <v>216.73099999999999</v>
      </c>
      <c r="Y51" s="42"/>
      <c r="Z51" s="42"/>
      <c r="AA51" s="42"/>
      <c r="AB51" s="42"/>
      <c r="AC51" s="42"/>
      <c r="AD51" s="44">
        <v>162.13300000000001</v>
      </c>
      <c r="AE51" s="44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>
        <v>229.279</v>
      </c>
    </row>
    <row r="52" spans="1:66" x14ac:dyDescent="0.25">
      <c r="A52" s="36"/>
      <c r="B52" s="36"/>
      <c r="C52" s="70" t="s">
        <v>202</v>
      </c>
      <c r="D52" s="74">
        <f>MEDIAN(D43:D51)</f>
        <v>194.571</v>
      </c>
      <c r="E52" s="74">
        <f>MEDIAN(E43:E49)</f>
        <v>175.7</v>
      </c>
      <c r="F52" s="74">
        <f>MEDIAN(F43:F46)</f>
        <v>131.15800000000002</v>
      </c>
      <c r="G52" s="74">
        <f>MEDIAN(G43:G47)</f>
        <v>196.011</v>
      </c>
      <c r="H52" s="74">
        <f>MEDIAN(H43:H45)</f>
        <v>154.43199999999999</v>
      </c>
      <c r="I52" s="74">
        <f>MEDIAN(I45:I46)</f>
        <v>180.565</v>
      </c>
      <c r="J52" s="74">
        <f>MEDIAN(J43:J49)</f>
        <v>165.26300000000001</v>
      </c>
      <c r="K52" s="74">
        <f>MEDIAN(K43:K49)</f>
        <v>153.85</v>
      </c>
      <c r="L52" s="74">
        <f>MEDIAN(L47:L51,L43:L45)</f>
        <v>194.66750000000002</v>
      </c>
      <c r="M52" s="74">
        <f>MEDIAN(M47:M48,M43:M45)</f>
        <v>180.554</v>
      </c>
      <c r="N52" s="74">
        <f>MEDIAN(N43:N48)</f>
        <v>209.54300000000001</v>
      </c>
      <c r="O52" s="74">
        <f>MEDIAN(O43:O44)</f>
        <v>183.9195</v>
      </c>
      <c r="P52" s="75">
        <v>0.1875</v>
      </c>
      <c r="Q52" s="74">
        <v>0</v>
      </c>
      <c r="R52" s="74">
        <f>MEDIAN(R43:R47)</f>
        <v>208.255</v>
      </c>
      <c r="S52" s="74">
        <f>MEDIAN(S43:S47)</f>
        <v>200.05500000000001</v>
      </c>
      <c r="T52" s="74">
        <v>0</v>
      </c>
      <c r="U52" s="74">
        <f>MEDIAN(U43:U46)</f>
        <v>274.95850000000002</v>
      </c>
      <c r="V52" s="74">
        <v>256.78699999999998</v>
      </c>
      <c r="W52" s="74">
        <f>MEDIAN(W46,W43:W44)</f>
        <v>190.52600000000001</v>
      </c>
      <c r="X52" s="74">
        <f>MEDIAN(X50:X51,X47:X48,X44)</f>
        <v>228.476</v>
      </c>
      <c r="Y52" s="74">
        <f>MEDIAN(Y43:Y46)</f>
        <v>193.39150000000001</v>
      </c>
      <c r="Z52" s="76">
        <f>MEDIAN(Z43:Z49)</f>
        <v>228.227</v>
      </c>
      <c r="AC52" s="2"/>
      <c r="AD52" s="77">
        <f>MEDIAN(AD43:AD51)</f>
        <v>167.42400000000001</v>
      </c>
      <c r="AE52" s="74">
        <f>MEDIAN(AE46,AE45,AE43)</f>
        <v>189.917</v>
      </c>
      <c r="AF52" s="74">
        <f>MEDIAN(AF49,AF46:AF47,AF43:AF44)</f>
        <v>204.571</v>
      </c>
      <c r="AG52" s="74">
        <f>MEDIAN(AG43:AG49)</f>
        <v>183.047</v>
      </c>
      <c r="AH52" s="74">
        <f>MEDIAN(AH49,AH47,AH45)</f>
        <v>228.947</v>
      </c>
      <c r="AI52" s="74">
        <f>MEDIAN(AI43:AI44)</f>
        <v>215.96949999999998</v>
      </c>
      <c r="AJ52" s="74">
        <f>MEDIAN(AJ43:AJ49)</f>
        <v>205.87299999999999</v>
      </c>
      <c r="AK52" s="74">
        <f>MEDIAN(AK49:AK50,AK43:AK47)</f>
        <v>226.12200000000001</v>
      </c>
      <c r="AL52" s="74">
        <f>MEDIAN(AL43:AL47)</f>
        <v>202.57599999999999</v>
      </c>
      <c r="AM52" s="74">
        <f>MEDIAN(AM46:AM47,AM43)</f>
        <v>196.92500000000001</v>
      </c>
      <c r="AN52" s="74">
        <f>MEDIAN(AN43:AN48)</f>
        <v>180.62299999999999</v>
      </c>
      <c r="AO52" s="74">
        <v>0</v>
      </c>
      <c r="AP52" s="76">
        <f>MEDIAN(AP47:AP51,AP43:AP45)</f>
        <v>188.11599999999999</v>
      </c>
      <c r="AT52" s="70">
        <f>MEDIAN(AT43:AT47)</f>
        <v>0.17</v>
      </c>
      <c r="AU52" s="71">
        <f>MEDIAN(AU43:AU48)</f>
        <v>0.18099999999999999</v>
      </c>
      <c r="AV52" s="71">
        <f>MEDIAN(AV43:AV48)</f>
        <v>0.16549999999999998</v>
      </c>
      <c r="AW52" s="71">
        <v>0.217</v>
      </c>
      <c r="AX52" s="71">
        <f>MEDIAN(AX44:AX48)</f>
        <v>0.17699999999999999</v>
      </c>
      <c r="AY52" s="71">
        <f>MEDIAN(AY43:AY48)</f>
        <v>0.20500000000000002</v>
      </c>
      <c r="AZ52" s="71">
        <f>MEDIAN(AZ48,AZ43:AZ45)</f>
        <v>0.24</v>
      </c>
      <c r="BA52" s="71">
        <f>MEDIAN(BA45:BA49,BA43)</f>
        <v>0.16649999999999998</v>
      </c>
      <c r="BB52" s="71">
        <f>MEDIAN(BB48:BB50,BB43:BB46)</f>
        <v>0.214</v>
      </c>
      <c r="BC52" s="71">
        <v>0</v>
      </c>
      <c r="BD52" s="71">
        <f>MEDIAN(BD43:BD44)</f>
        <v>0.20150000000000001</v>
      </c>
      <c r="BE52" s="71">
        <f>MEDIAN(BE43:BE45)</f>
        <v>0.17199999999999999</v>
      </c>
      <c r="BF52" s="71">
        <f>MEDIAN(BF43:BF47)</f>
        <v>0.23100000000000001</v>
      </c>
      <c r="BG52" s="71">
        <f>MEDIAN(BG43:BG48)</f>
        <v>0.187</v>
      </c>
      <c r="BH52" s="71">
        <f>MEDIAN(BH43:BH44)</f>
        <v>0.24249999999999999</v>
      </c>
      <c r="BI52" s="71">
        <f>MEDIAN(BI43:BI44)</f>
        <v>0.17149999999999999</v>
      </c>
      <c r="BJ52" s="71">
        <f>MEDIAN(BJ43:BJ45)</f>
        <v>0.16700000000000001</v>
      </c>
      <c r="BK52" s="71">
        <f>MEDIAN(BK43:BK48)</f>
        <v>0.17599999999999999</v>
      </c>
      <c r="BL52" s="71">
        <f>MEDIAN(BL43:BL45)</f>
        <v>0.19800000000000001</v>
      </c>
      <c r="BM52" s="71">
        <f>MEDIAN(BM43:BM45)</f>
        <v>0.20899999999999999</v>
      </c>
      <c r="BN52" s="73">
        <v>0</v>
      </c>
    </row>
    <row r="53" spans="1:66" x14ac:dyDescent="0.25">
      <c r="A53" s="36"/>
      <c r="B53" s="36"/>
      <c r="C53" s="36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C53" s="2"/>
      <c r="BK53" s="2"/>
      <c r="BL53" s="2"/>
      <c r="BM53" s="2"/>
    </row>
    <row r="54" spans="1:66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C54" s="2"/>
      <c r="BK54" s="2"/>
      <c r="BL54" s="2"/>
      <c r="BM54" s="2"/>
    </row>
    <row r="55" spans="1:66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C55" s="2"/>
      <c r="BK55" s="2"/>
      <c r="BL55" s="2"/>
      <c r="BM55" s="2"/>
    </row>
    <row r="56" spans="1:66" ht="15.75" thickBot="1" x14ac:dyDescent="0.3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C56" s="2"/>
      <c r="BK56" s="2"/>
      <c r="BL56" s="2"/>
      <c r="BM56" s="2"/>
    </row>
    <row r="57" spans="1:66" ht="61.5" customHeight="1" thickBot="1" x14ac:dyDescent="0.35">
      <c r="A57" s="46" t="s">
        <v>7</v>
      </c>
      <c r="B57" s="47"/>
      <c r="C57" s="48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C57" s="2"/>
    </row>
    <row r="58" spans="1:66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C58" s="2"/>
    </row>
    <row r="59" spans="1:66" ht="60" x14ac:dyDescent="0.25">
      <c r="A59" s="36"/>
      <c r="B59" s="36"/>
      <c r="C59" s="36" t="s">
        <v>0</v>
      </c>
      <c r="D59" s="36"/>
      <c r="E59" s="36"/>
      <c r="F59" s="49" t="s">
        <v>30</v>
      </c>
      <c r="G59" s="49" t="s">
        <v>30</v>
      </c>
      <c r="H59" s="49" t="s">
        <v>30</v>
      </c>
      <c r="I59" s="27" t="s">
        <v>37</v>
      </c>
      <c r="J59" s="49" t="s">
        <v>30</v>
      </c>
      <c r="K59" s="28" t="s">
        <v>38</v>
      </c>
      <c r="L59" s="28" t="s">
        <v>39</v>
      </c>
      <c r="M59" s="28" t="s">
        <v>40</v>
      </c>
      <c r="N59" s="4" t="s">
        <v>30</v>
      </c>
      <c r="O59" s="4" t="s">
        <v>93</v>
      </c>
      <c r="P59" s="4" t="s">
        <v>92</v>
      </c>
      <c r="Q59" s="27" t="s">
        <v>41</v>
      </c>
      <c r="R59" s="4" t="s">
        <v>30</v>
      </c>
      <c r="S59" s="4" t="s">
        <v>30</v>
      </c>
      <c r="T59" s="27" t="s">
        <v>42</v>
      </c>
      <c r="U59" s="4" t="s">
        <v>30</v>
      </c>
      <c r="V59" s="39" t="s">
        <v>84</v>
      </c>
      <c r="W59" s="4" t="s">
        <v>38</v>
      </c>
      <c r="X59" s="27" t="s">
        <v>45</v>
      </c>
      <c r="Y59" s="29" t="s">
        <v>44</v>
      </c>
      <c r="Z59" s="28" t="s">
        <v>43</v>
      </c>
      <c r="AC59" s="2"/>
      <c r="AE59" s="36" t="s">
        <v>33</v>
      </c>
      <c r="AF59" s="25" t="s">
        <v>51</v>
      </c>
      <c r="AG59" t="s">
        <v>30</v>
      </c>
      <c r="AH59" s="25" t="s">
        <v>37</v>
      </c>
      <c r="AI59" s="2" t="s">
        <v>30</v>
      </c>
      <c r="AJ59" s="2" t="s">
        <v>30</v>
      </c>
      <c r="AK59" s="25" t="s">
        <v>62</v>
      </c>
      <c r="AL59" s="2" t="s">
        <v>30</v>
      </c>
      <c r="AM59" s="26" t="s">
        <v>71</v>
      </c>
      <c r="AN59" s="2" t="s">
        <v>30</v>
      </c>
      <c r="AO59" s="26" t="s">
        <v>74</v>
      </c>
      <c r="AP59" s="5" t="s">
        <v>76</v>
      </c>
      <c r="AV59" s="36" t="s">
        <v>30</v>
      </c>
      <c r="AW59" s="52" t="s">
        <v>101</v>
      </c>
      <c r="AX59" s="54" t="s">
        <v>103</v>
      </c>
      <c r="AY59" s="26" t="s">
        <v>105</v>
      </c>
      <c r="AZ59" s="57" t="s">
        <v>51</v>
      </c>
      <c r="BA59" s="5" t="s">
        <v>38</v>
      </c>
      <c r="BB59" s="5" t="s">
        <v>38</v>
      </c>
      <c r="BC59" s="58" t="s">
        <v>109</v>
      </c>
      <c r="BD59" s="52" t="s">
        <v>112</v>
      </c>
      <c r="BE59" s="25" t="s">
        <v>113</v>
      </c>
      <c r="BF59" s="5" t="s">
        <v>40</v>
      </c>
      <c r="BG59" s="53" t="s">
        <v>116</v>
      </c>
      <c r="BH59" s="5" t="s">
        <v>117</v>
      </c>
      <c r="BI59" s="5" t="s">
        <v>119</v>
      </c>
      <c r="BJ59" s="5" t="s">
        <v>30</v>
      </c>
      <c r="BK59" s="5" t="s">
        <v>30</v>
      </c>
      <c r="BL59" s="52" t="s">
        <v>127</v>
      </c>
      <c r="BM59" s="60" t="s">
        <v>132</v>
      </c>
      <c r="BN59" s="28" t="s">
        <v>134</v>
      </c>
    </row>
    <row r="60" spans="1:66" ht="30" x14ac:dyDescent="0.25">
      <c r="A60" s="36"/>
      <c r="B60" s="36"/>
      <c r="C60" s="36"/>
      <c r="D60" s="13" t="s">
        <v>15</v>
      </c>
      <c r="E60" s="24" t="s">
        <v>95</v>
      </c>
      <c r="F60" s="24" t="s">
        <v>94</v>
      </c>
      <c r="G60" s="24" t="s">
        <v>96</v>
      </c>
      <c r="H60" s="24" t="s">
        <v>97</v>
      </c>
      <c r="I60" s="14" t="s">
        <v>8</v>
      </c>
      <c r="J60" s="14" t="s">
        <v>9</v>
      </c>
      <c r="K60" s="24" t="s">
        <v>91</v>
      </c>
      <c r="L60" s="14" t="s">
        <v>10</v>
      </c>
      <c r="M60" s="14" t="s">
        <v>16</v>
      </c>
      <c r="N60" s="24" t="s">
        <v>89</v>
      </c>
      <c r="O60" s="14" t="s">
        <v>17</v>
      </c>
      <c r="P60" s="14" t="s">
        <v>18</v>
      </c>
      <c r="Q60" s="14" t="s">
        <v>19</v>
      </c>
      <c r="R60" s="14" t="s">
        <v>20</v>
      </c>
      <c r="S60" s="14" t="s">
        <v>21</v>
      </c>
      <c r="T60" s="14" t="s">
        <v>22</v>
      </c>
      <c r="U60" s="14" t="s">
        <v>23</v>
      </c>
      <c r="V60" s="14" t="s">
        <v>24</v>
      </c>
      <c r="W60" s="14" t="s">
        <v>25</v>
      </c>
      <c r="X60" s="14" t="s">
        <v>26</v>
      </c>
      <c r="Y60" s="14" t="s">
        <v>27</v>
      </c>
      <c r="Z60" s="14" t="s">
        <v>28</v>
      </c>
      <c r="AC60" s="2"/>
      <c r="AD60" s="16" t="s">
        <v>29</v>
      </c>
      <c r="AE60" s="17" t="s">
        <v>81</v>
      </c>
      <c r="AF60" s="31" t="s">
        <v>52</v>
      </c>
      <c r="AG60" s="32" t="s">
        <v>54</v>
      </c>
      <c r="AH60" s="33" t="s">
        <v>56</v>
      </c>
      <c r="AI60" s="33" t="s">
        <v>57</v>
      </c>
      <c r="AJ60" s="33" t="s">
        <v>61</v>
      </c>
      <c r="AK60" s="33" t="s">
        <v>63</v>
      </c>
      <c r="AL60" s="33" t="s">
        <v>65</v>
      </c>
      <c r="AM60" s="33" t="s">
        <v>70</v>
      </c>
      <c r="AN60" s="33" t="s">
        <v>72</v>
      </c>
      <c r="AO60" s="33" t="s">
        <v>80</v>
      </c>
      <c r="AP60" s="33" t="s">
        <v>75</v>
      </c>
      <c r="AT60" s="61" t="s">
        <v>136</v>
      </c>
      <c r="AU60" s="24" t="s">
        <v>135</v>
      </c>
      <c r="AV60" s="50" t="s">
        <v>99</v>
      </c>
      <c r="AW60" s="51" t="s">
        <v>137</v>
      </c>
      <c r="AX60" s="31" t="s">
        <v>102</v>
      </c>
      <c r="AY60" s="31" t="s">
        <v>104</v>
      </c>
      <c r="AZ60" s="31" t="s">
        <v>106</v>
      </c>
      <c r="BA60" s="33" t="s">
        <v>107</v>
      </c>
      <c r="BB60" s="31" t="s">
        <v>142</v>
      </c>
      <c r="BC60" s="31" t="s">
        <v>108</v>
      </c>
      <c r="BD60" s="31" t="s">
        <v>143</v>
      </c>
      <c r="BE60" s="31" t="s">
        <v>114</v>
      </c>
      <c r="BF60" s="31" t="s">
        <v>139</v>
      </c>
      <c r="BG60" s="31" t="s">
        <v>115</v>
      </c>
      <c r="BH60" s="31" t="s">
        <v>120</v>
      </c>
      <c r="BI60" s="31" t="s">
        <v>121</v>
      </c>
      <c r="BJ60" s="31" t="s">
        <v>122</v>
      </c>
      <c r="BK60" s="31" t="s">
        <v>125</v>
      </c>
      <c r="BL60" s="31" t="s">
        <v>141</v>
      </c>
      <c r="BM60" s="31" t="s">
        <v>140</v>
      </c>
      <c r="BN60" s="31" t="s">
        <v>144</v>
      </c>
    </row>
    <row r="61" spans="1:66" x14ac:dyDescent="0.25">
      <c r="A61" s="36"/>
      <c r="B61" s="36"/>
      <c r="C61" s="36"/>
      <c r="D61" s="12">
        <v>0.48699999999999999</v>
      </c>
      <c r="E61" s="12">
        <v>0.45200000000000001</v>
      </c>
      <c r="F61" s="23">
        <v>0.39300000000000002</v>
      </c>
      <c r="G61" s="23">
        <v>0.48699999999999999</v>
      </c>
      <c r="H61" s="23">
        <v>0.432</v>
      </c>
      <c r="I61" s="7">
        <v>0.40899999999999997</v>
      </c>
      <c r="J61" s="23">
        <v>0.374</v>
      </c>
      <c r="K61" s="23">
        <v>0.40300000000000002</v>
      </c>
      <c r="L61" s="23">
        <v>0.41199999999999998</v>
      </c>
      <c r="M61" s="23">
        <v>0.50800000000000001</v>
      </c>
      <c r="N61" s="23">
        <v>0.57699999999999996</v>
      </c>
      <c r="O61" s="23">
        <v>0.439</v>
      </c>
      <c r="P61" s="23">
        <v>0.38800000000000001</v>
      </c>
      <c r="Q61" s="7">
        <v>0.44600000000000001</v>
      </c>
      <c r="R61" s="23">
        <v>0.54900000000000004</v>
      </c>
      <c r="S61" s="23">
        <v>0.377</v>
      </c>
      <c r="T61" s="7">
        <v>0.42099999999999999</v>
      </c>
      <c r="U61" s="23">
        <v>0.499</v>
      </c>
      <c r="V61" s="23">
        <v>0.55600000000000005</v>
      </c>
      <c r="W61" s="23">
        <v>0.42299999999999999</v>
      </c>
      <c r="X61" s="7">
        <v>0.65900000000000003</v>
      </c>
      <c r="Y61" s="23">
        <v>0.499</v>
      </c>
      <c r="Z61" s="23">
        <v>0.44700000000000001</v>
      </c>
      <c r="AC61" s="2"/>
      <c r="AD61" s="12">
        <v>0.371</v>
      </c>
      <c r="AE61" s="12">
        <v>0.41099999999999998</v>
      </c>
      <c r="AF61">
        <v>0.501</v>
      </c>
      <c r="AG61">
        <v>0.38900000000000001</v>
      </c>
      <c r="AH61" s="7">
        <v>0.60099999999999998</v>
      </c>
      <c r="AI61">
        <v>0.41399999999999998</v>
      </c>
      <c r="AJ61">
        <v>0.49199999999999999</v>
      </c>
      <c r="AK61">
        <v>0.48299999999999998</v>
      </c>
      <c r="AL61">
        <v>0.45900000000000002</v>
      </c>
      <c r="AM61">
        <v>0.52800000000000002</v>
      </c>
      <c r="AN61">
        <v>0.43099999999999999</v>
      </c>
      <c r="AO61" s="7">
        <v>0.48799999999999999</v>
      </c>
      <c r="AP61">
        <v>0.51900000000000002</v>
      </c>
      <c r="AT61" s="8">
        <v>0.42599999999999999</v>
      </c>
      <c r="AU61" s="8">
        <v>0.379</v>
      </c>
      <c r="AV61">
        <v>0.435</v>
      </c>
      <c r="AW61">
        <v>0.51400000000000001</v>
      </c>
      <c r="AX61" s="7">
        <v>0.54100000000000004</v>
      </c>
      <c r="AY61">
        <v>0.45900000000000002</v>
      </c>
      <c r="AZ61">
        <v>0.58899999999999997</v>
      </c>
      <c r="BA61">
        <v>0.55600000000000005</v>
      </c>
      <c r="BB61">
        <v>0.52800000000000002</v>
      </c>
      <c r="BD61">
        <v>0.41799999999999998</v>
      </c>
      <c r="BE61">
        <v>0.35599999999999998</v>
      </c>
      <c r="BF61">
        <v>0.52600000000000002</v>
      </c>
      <c r="BG61">
        <v>0.54600000000000004</v>
      </c>
      <c r="BH61">
        <v>0.53</v>
      </c>
      <c r="BI61">
        <v>0.45</v>
      </c>
      <c r="BJ61">
        <v>0.40500000000000003</v>
      </c>
      <c r="BK61">
        <v>0.53500000000000003</v>
      </c>
      <c r="BL61">
        <v>0.43</v>
      </c>
      <c r="BM61">
        <v>0.35399999999999998</v>
      </c>
      <c r="BN61" s="7">
        <v>0.45</v>
      </c>
    </row>
    <row r="62" spans="1:66" x14ac:dyDescent="0.25">
      <c r="A62" s="36"/>
      <c r="B62" s="36"/>
      <c r="C62" s="36"/>
      <c r="D62" s="8">
        <v>0.38</v>
      </c>
      <c r="E62" s="8">
        <v>0.40500000000000003</v>
      </c>
      <c r="F62" s="36">
        <v>0.32700000000000001</v>
      </c>
      <c r="G62" s="36">
        <v>0.51300000000000001</v>
      </c>
      <c r="H62" s="36">
        <v>0.498</v>
      </c>
      <c r="I62" s="7">
        <v>0.501</v>
      </c>
      <c r="J62" s="36">
        <v>0.40200000000000002</v>
      </c>
      <c r="K62" s="36">
        <v>0.54900000000000004</v>
      </c>
      <c r="L62" s="36">
        <v>0.41099999999999998</v>
      </c>
      <c r="M62" s="36">
        <v>0.40400000000000003</v>
      </c>
      <c r="N62" s="36">
        <v>0.436</v>
      </c>
      <c r="O62" s="36">
        <v>0.48599999999999999</v>
      </c>
      <c r="P62" s="36">
        <v>0.41799999999999998</v>
      </c>
      <c r="Q62" s="7">
        <v>0.52800000000000002</v>
      </c>
      <c r="R62" s="36">
        <v>0.42899999999999999</v>
      </c>
      <c r="S62" s="36">
        <v>0.51100000000000001</v>
      </c>
      <c r="T62" s="7">
        <v>0.43099999999999999</v>
      </c>
      <c r="U62" s="36">
        <v>0.57399999999999995</v>
      </c>
      <c r="V62" s="36"/>
      <c r="W62" s="36">
        <v>0.41399999999999998</v>
      </c>
      <c r="X62" s="36">
        <v>0.66100000000000003</v>
      </c>
      <c r="Y62" s="36">
        <v>0.39700000000000002</v>
      </c>
      <c r="Z62" s="36">
        <v>0.432</v>
      </c>
      <c r="AC62" s="2"/>
      <c r="AD62" s="8">
        <v>0.47599999999999998</v>
      </c>
      <c r="AE62" s="7">
        <v>0.44900000000000001</v>
      </c>
      <c r="AF62">
        <v>0.496</v>
      </c>
      <c r="AG62">
        <v>0.53100000000000003</v>
      </c>
      <c r="AH62" s="7">
        <v>0.53500000000000003</v>
      </c>
      <c r="AI62">
        <v>0.48299999999999998</v>
      </c>
      <c r="AJ62">
        <v>0.39500000000000002</v>
      </c>
      <c r="AK62">
        <v>0.52</v>
      </c>
      <c r="AL62">
        <v>0.42699999999999999</v>
      </c>
      <c r="AM62" s="7">
        <v>0.48499999999999999</v>
      </c>
      <c r="AN62">
        <v>0.496</v>
      </c>
      <c r="AO62" s="7">
        <v>0.50900000000000001</v>
      </c>
      <c r="AP62">
        <v>0.43</v>
      </c>
      <c r="AT62" s="8">
        <v>0.48599999999999999</v>
      </c>
      <c r="AU62" s="8">
        <v>0.49099999999999999</v>
      </c>
      <c r="AV62" s="36">
        <v>0.52200000000000002</v>
      </c>
      <c r="AW62" s="7">
        <v>0.40699999999999997</v>
      </c>
      <c r="AX62">
        <v>0.58399999999999996</v>
      </c>
      <c r="AY62">
        <v>0.54100000000000004</v>
      </c>
      <c r="AZ62">
        <v>0.40899999999999997</v>
      </c>
      <c r="BA62" s="7">
        <v>0.48899999999999999</v>
      </c>
      <c r="BB62">
        <v>0.54300000000000004</v>
      </c>
      <c r="BD62">
        <v>0.44900000000000001</v>
      </c>
      <c r="BE62">
        <v>0.53500000000000003</v>
      </c>
      <c r="BF62">
        <v>0.57599999999999996</v>
      </c>
      <c r="BG62">
        <v>0.41399999999999998</v>
      </c>
      <c r="BH62">
        <v>0.54100000000000004</v>
      </c>
      <c r="BI62">
        <v>0.44500000000000001</v>
      </c>
      <c r="BJ62">
        <v>0.38600000000000001</v>
      </c>
      <c r="BK62">
        <v>0.52700000000000002</v>
      </c>
      <c r="BL62">
        <v>0.42</v>
      </c>
      <c r="BM62">
        <v>0.68500000000000005</v>
      </c>
      <c r="BN62" s="7">
        <v>0.57099999999999995</v>
      </c>
    </row>
    <row r="63" spans="1:66" x14ac:dyDescent="0.25">
      <c r="A63" s="36"/>
      <c r="B63" s="36"/>
      <c r="C63" s="36"/>
      <c r="D63" s="8">
        <v>0.41099999999999998</v>
      </c>
      <c r="E63" s="8">
        <v>0.34</v>
      </c>
      <c r="F63" s="36">
        <v>0.438</v>
      </c>
      <c r="G63" s="36">
        <v>0.51200000000000001</v>
      </c>
      <c r="H63" s="36">
        <v>0.39300000000000002</v>
      </c>
      <c r="I63" s="36">
        <v>0.45800000000000002</v>
      </c>
      <c r="J63" s="36">
        <v>0.47499999999999998</v>
      </c>
      <c r="K63" s="36">
        <v>0.36699999999999999</v>
      </c>
      <c r="L63" s="36">
        <v>0.46899999999999997</v>
      </c>
      <c r="M63" s="36">
        <v>0.36499999999999999</v>
      </c>
      <c r="N63" s="36">
        <v>0.55900000000000005</v>
      </c>
      <c r="O63" s="36"/>
      <c r="P63" s="36"/>
      <c r="Q63" s="7">
        <v>0.59299999999999997</v>
      </c>
      <c r="R63" s="36">
        <v>0.50900000000000001</v>
      </c>
      <c r="S63" s="36">
        <v>0.56599999999999995</v>
      </c>
      <c r="T63" s="7">
        <v>0.39100000000000001</v>
      </c>
      <c r="U63" s="36">
        <v>0.501</v>
      </c>
      <c r="V63" s="36"/>
      <c r="W63" s="7">
        <v>0.495</v>
      </c>
      <c r="X63" s="7">
        <v>0.63800000000000001</v>
      </c>
      <c r="Y63" s="36">
        <v>0.35399999999999998</v>
      </c>
      <c r="Z63" s="36">
        <v>0.60699999999999998</v>
      </c>
      <c r="AC63" s="2"/>
      <c r="AD63" s="8">
        <v>0.376</v>
      </c>
      <c r="AE63" s="8">
        <v>0.41099999999999998</v>
      </c>
      <c r="AF63" s="7">
        <v>0.42699999999999999</v>
      </c>
      <c r="AG63">
        <v>0.41</v>
      </c>
      <c r="AH63">
        <v>0.53300000000000003</v>
      </c>
      <c r="AJ63">
        <v>0.47099999999999997</v>
      </c>
      <c r="AK63">
        <v>0.54700000000000004</v>
      </c>
      <c r="AL63">
        <v>0.48499999999999999</v>
      </c>
      <c r="AM63" s="7">
        <v>0.41099999999999998</v>
      </c>
      <c r="AN63">
        <v>0.40600000000000003</v>
      </c>
      <c r="AO63" s="7">
        <v>0.48499999999999999</v>
      </c>
      <c r="AP63">
        <v>0.45200000000000001</v>
      </c>
      <c r="AT63" s="8">
        <v>0.40500000000000003</v>
      </c>
      <c r="AU63" s="8">
        <v>0.48599999999999999</v>
      </c>
      <c r="AV63">
        <v>0.42</v>
      </c>
      <c r="AX63">
        <v>0.47</v>
      </c>
      <c r="AY63">
        <v>0.47399999999999998</v>
      </c>
      <c r="AZ63">
        <v>0.54500000000000004</v>
      </c>
      <c r="BA63">
        <v>0.437</v>
      </c>
      <c r="BB63">
        <v>0.53700000000000003</v>
      </c>
      <c r="BE63">
        <v>0.49099999999999999</v>
      </c>
      <c r="BF63">
        <v>0.496</v>
      </c>
      <c r="BG63">
        <v>0.375</v>
      </c>
      <c r="BJ63">
        <v>0.51</v>
      </c>
      <c r="BK63">
        <v>0.46700000000000003</v>
      </c>
      <c r="BL63">
        <v>0.46500000000000002</v>
      </c>
      <c r="BM63">
        <v>0.49099999999999999</v>
      </c>
      <c r="BN63" s="7">
        <v>0.51100000000000001</v>
      </c>
    </row>
    <row r="64" spans="1:66" x14ac:dyDescent="0.25">
      <c r="A64" s="36"/>
      <c r="B64" s="36"/>
      <c r="C64" s="36"/>
      <c r="D64" s="8">
        <v>0.40799999999999997</v>
      </c>
      <c r="E64" s="8">
        <v>0.435</v>
      </c>
      <c r="F64" s="36">
        <v>0.40200000000000002</v>
      </c>
      <c r="G64" s="36">
        <v>0.52900000000000003</v>
      </c>
      <c r="H64" s="36"/>
      <c r="I64" s="36">
        <v>0.48099999999999998</v>
      </c>
      <c r="J64" s="36">
        <v>0.43</v>
      </c>
      <c r="K64" s="36">
        <v>0.40300000000000002</v>
      </c>
      <c r="L64" s="7">
        <v>0.498</v>
      </c>
      <c r="M64" s="7">
        <v>0.439</v>
      </c>
      <c r="N64" s="36">
        <v>0.41099999999999998</v>
      </c>
      <c r="O64" s="36"/>
      <c r="P64" s="36"/>
      <c r="Q64" s="36"/>
      <c r="R64" s="36">
        <v>0.45500000000000002</v>
      </c>
      <c r="S64" s="36">
        <v>0.433</v>
      </c>
      <c r="T64" s="7">
        <v>0.36099999999999999</v>
      </c>
      <c r="U64" s="36">
        <v>0.70399999999999996</v>
      </c>
      <c r="V64" s="36"/>
      <c r="W64" s="36">
        <v>0.40699999999999997</v>
      </c>
      <c r="X64" s="7">
        <v>0.67300000000000004</v>
      </c>
      <c r="Y64" s="36">
        <v>0.40699999999999997</v>
      </c>
      <c r="Z64" s="36">
        <v>0.46100000000000002</v>
      </c>
      <c r="AC64" s="2"/>
      <c r="AD64" s="8">
        <v>0.39500000000000002</v>
      </c>
      <c r="AE64" s="8">
        <v>0.47599999999999998</v>
      </c>
      <c r="AF64">
        <v>0.51100000000000001</v>
      </c>
      <c r="AG64">
        <v>0.48099999999999998</v>
      </c>
      <c r="AH64" s="7">
        <v>0.48399999999999999</v>
      </c>
      <c r="AJ64">
        <v>0.47899999999999998</v>
      </c>
      <c r="AK64">
        <v>0.46700000000000003</v>
      </c>
      <c r="AL64">
        <v>0.42799999999999999</v>
      </c>
      <c r="AM64">
        <v>0.47899999999999998</v>
      </c>
      <c r="AN64">
        <v>0.375</v>
      </c>
      <c r="AP64" s="7">
        <v>0.57899999999999996</v>
      </c>
      <c r="AT64" s="8">
        <v>0.50600000000000001</v>
      </c>
      <c r="AU64" s="8">
        <v>0.42399999999999999</v>
      </c>
      <c r="AV64">
        <v>0.39900000000000002</v>
      </c>
      <c r="AX64">
        <v>0.42799999999999999</v>
      </c>
      <c r="AY64">
        <v>0.46899999999999997</v>
      </c>
      <c r="AZ64" s="7">
        <v>0.501</v>
      </c>
      <c r="BA64">
        <v>0.36599999999999999</v>
      </c>
      <c r="BB64">
        <v>0.52200000000000002</v>
      </c>
      <c r="BF64">
        <v>0.51800000000000002</v>
      </c>
      <c r="BG64">
        <v>0.51</v>
      </c>
      <c r="BK64">
        <v>0.42</v>
      </c>
      <c r="BN64" s="7">
        <v>0.55500000000000005</v>
      </c>
    </row>
    <row r="65" spans="1:66" x14ac:dyDescent="0.25">
      <c r="A65" s="36"/>
      <c r="B65" s="36"/>
      <c r="C65" s="36"/>
      <c r="D65" s="8">
        <v>0.439</v>
      </c>
      <c r="E65" s="8">
        <v>0.45400000000000001</v>
      </c>
      <c r="F65" s="36"/>
      <c r="G65" s="36">
        <v>0.45900000000000002</v>
      </c>
      <c r="H65" s="36"/>
      <c r="I65" s="7">
        <v>0.47099999999999997</v>
      </c>
      <c r="J65" s="36">
        <v>0.41399999999999998</v>
      </c>
      <c r="K65" s="36">
        <v>0.38400000000000001</v>
      </c>
      <c r="L65" s="36">
        <v>0.48799999999999999</v>
      </c>
      <c r="M65" s="36">
        <v>0.435</v>
      </c>
      <c r="N65" s="36">
        <v>0.503</v>
      </c>
      <c r="O65" s="36"/>
      <c r="P65" s="36"/>
      <c r="Q65" s="36"/>
      <c r="R65" s="36">
        <v>0.50700000000000001</v>
      </c>
      <c r="S65" s="36">
        <v>0.38700000000000001</v>
      </c>
      <c r="T65" s="7">
        <v>0.434</v>
      </c>
      <c r="U65" s="36"/>
      <c r="V65" s="36"/>
      <c r="W65" s="36"/>
      <c r="X65" s="36">
        <v>0.495</v>
      </c>
      <c r="Y65" s="36"/>
      <c r="Z65" s="36">
        <v>0.53200000000000003</v>
      </c>
      <c r="AC65" s="2"/>
      <c r="AD65" s="8">
        <v>0.377</v>
      </c>
      <c r="AE65" s="7">
        <v>0.53900000000000003</v>
      </c>
      <c r="AF65">
        <v>0.44900000000000001</v>
      </c>
      <c r="AG65">
        <v>0.42399999999999999</v>
      </c>
      <c r="AH65">
        <v>0.46400000000000002</v>
      </c>
      <c r="AJ65">
        <v>0.441</v>
      </c>
      <c r="AK65">
        <v>0.504</v>
      </c>
      <c r="AL65">
        <v>0.42099999999999999</v>
      </c>
      <c r="AM65">
        <v>0.44700000000000001</v>
      </c>
      <c r="AN65">
        <v>0.40100000000000002</v>
      </c>
      <c r="AP65">
        <v>0.42199999999999999</v>
      </c>
      <c r="AT65" s="8">
        <v>0.47699999999999998</v>
      </c>
      <c r="AU65" s="8">
        <v>0.48</v>
      </c>
      <c r="AV65">
        <v>0.44800000000000001</v>
      </c>
      <c r="AX65">
        <v>0.44</v>
      </c>
      <c r="AY65">
        <v>0.66100000000000003</v>
      </c>
      <c r="AZ65" s="7">
        <v>0.53200000000000003</v>
      </c>
      <c r="BA65">
        <v>0.39700000000000002</v>
      </c>
      <c r="BB65" s="7">
        <v>0.52500000000000002</v>
      </c>
      <c r="BF65">
        <v>0.46100000000000002</v>
      </c>
      <c r="BG65">
        <v>0.755</v>
      </c>
      <c r="BK65">
        <v>0.43099999999999999</v>
      </c>
      <c r="BN65" s="7">
        <v>0.55600000000000005</v>
      </c>
    </row>
    <row r="66" spans="1:66" x14ac:dyDescent="0.25">
      <c r="A66" s="36"/>
      <c r="B66" s="36"/>
      <c r="C66" s="36"/>
      <c r="D66" s="8">
        <v>0.41199999999999998</v>
      </c>
      <c r="E66" s="8">
        <v>0.377</v>
      </c>
      <c r="F66" s="36"/>
      <c r="G66" s="36"/>
      <c r="H66" s="36"/>
      <c r="I66" s="36"/>
      <c r="J66" s="36">
        <v>0.46100000000000002</v>
      </c>
      <c r="K66" s="36">
        <v>0.374</v>
      </c>
      <c r="L66" s="36">
        <v>0.51500000000000001</v>
      </c>
      <c r="M66" s="36">
        <v>0.51400000000000001</v>
      </c>
      <c r="N66" s="36">
        <v>0.495</v>
      </c>
      <c r="O66" s="36"/>
      <c r="P66" s="36"/>
      <c r="Q66" s="36"/>
      <c r="R66" s="36"/>
      <c r="S66" s="36"/>
      <c r="T66" s="7">
        <v>0.40699999999999997</v>
      </c>
      <c r="U66" s="36"/>
      <c r="V66" s="36"/>
      <c r="W66" s="36"/>
      <c r="X66" s="36">
        <v>0.40699999999999997</v>
      </c>
      <c r="Y66" s="36"/>
      <c r="Z66" s="36">
        <v>0.434</v>
      </c>
      <c r="AC66" s="2"/>
      <c r="AD66" s="8">
        <v>0.36399999999999999</v>
      </c>
      <c r="AE66" s="8"/>
      <c r="AF66" s="7">
        <v>0.46500000000000002</v>
      </c>
      <c r="AG66">
        <v>0.46600000000000003</v>
      </c>
      <c r="AH66" s="7">
        <v>0.42499999999999999</v>
      </c>
      <c r="AJ66">
        <v>0.48199999999999998</v>
      </c>
      <c r="AK66" s="7">
        <v>0.48899999999999999</v>
      </c>
      <c r="AN66">
        <v>0.38100000000000001</v>
      </c>
      <c r="AP66">
        <v>0.501</v>
      </c>
      <c r="AT66" s="8"/>
      <c r="AU66" s="8">
        <v>0.54200000000000004</v>
      </c>
      <c r="AV66">
        <v>0.48199999999999998</v>
      </c>
      <c r="AX66">
        <v>0.42799999999999999</v>
      </c>
      <c r="AY66">
        <v>0.57899999999999996</v>
      </c>
      <c r="AZ66">
        <v>0.55800000000000005</v>
      </c>
      <c r="BA66">
        <v>0.49199999999999999</v>
      </c>
      <c r="BB66">
        <v>0.45300000000000001</v>
      </c>
      <c r="BF66" s="7">
        <v>0.53</v>
      </c>
      <c r="BG66">
        <v>0.36499999999999999</v>
      </c>
      <c r="BK66">
        <v>0.38700000000000001</v>
      </c>
      <c r="BN66" s="7">
        <v>0.42699999999999999</v>
      </c>
    </row>
    <row r="67" spans="1:66" x14ac:dyDescent="0.25">
      <c r="A67" s="36"/>
      <c r="B67" s="36"/>
      <c r="C67" s="36"/>
      <c r="D67" s="8">
        <v>0.38700000000000001</v>
      </c>
      <c r="E67" s="8">
        <v>0.45100000000000001</v>
      </c>
      <c r="F67" s="36"/>
      <c r="G67" s="36"/>
      <c r="H67" s="36"/>
      <c r="I67" s="36"/>
      <c r="J67" s="36">
        <v>0.36099999999999999</v>
      </c>
      <c r="K67" s="36">
        <v>0.35699999999999998</v>
      </c>
      <c r="L67" s="36">
        <v>0.499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7">
        <v>0.70799999999999996</v>
      </c>
      <c r="Y67" s="36"/>
      <c r="Z67" s="36">
        <v>0.4</v>
      </c>
      <c r="AC67" s="2"/>
      <c r="AD67" s="8">
        <v>0.45500000000000002</v>
      </c>
      <c r="AE67" s="8"/>
      <c r="AF67">
        <v>0.497</v>
      </c>
      <c r="AG67">
        <v>0.40799999999999997</v>
      </c>
      <c r="AH67">
        <v>0.39400000000000002</v>
      </c>
      <c r="AJ67">
        <v>0.46100000000000002</v>
      </c>
      <c r="AK67">
        <v>0.36599999999999999</v>
      </c>
      <c r="AP67">
        <v>0.36699999999999999</v>
      </c>
      <c r="AY67" s="7">
        <v>0.60899999999999999</v>
      </c>
      <c r="BA67">
        <v>0.41399999999999998</v>
      </c>
      <c r="BB67">
        <v>0.50800000000000001</v>
      </c>
    </row>
    <row r="68" spans="1:66" x14ac:dyDescent="0.25">
      <c r="A68" s="36"/>
      <c r="B68" s="36"/>
      <c r="C68" s="36"/>
      <c r="D68" s="8">
        <v>0.48399999999999999</v>
      </c>
      <c r="E68" s="8"/>
      <c r="F68" s="36"/>
      <c r="G68" s="36"/>
      <c r="H68" s="36"/>
      <c r="I68" s="36"/>
      <c r="J68" s="36"/>
      <c r="K68" s="36"/>
      <c r="L68" s="36">
        <v>0.40400000000000003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>
        <v>0.47399999999999998</v>
      </c>
      <c r="Y68" s="36"/>
      <c r="Z68" s="36"/>
      <c r="AC68" s="2"/>
      <c r="AD68" s="8">
        <v>0.42199999999999999</v>
      </c>
      <c r="AE68" s="8"/>
      <c r="AK68">
        <v>0.45800000000000002</v>
      </c>
      <c r="AP68">
        <v>0.40500000000000003</v>
      </c>
      <c r="BB68">
        <v>0.51700000000000002</v>
      </c>
    </row>
    <row r="69" spans="1:66" x14ac:dyDescent="0.25">
      <c r="A69" s="36"/>
      <c r="B69" s="36"/>
      <c r="C69" s="36"/>
      <c r="D69" s="8">
        <v>0.49399999999999999</v>
      </c>
      <c r="E69" s="8"/>
      <c r="F69" s="36"/>
      <c r="G69" s="36"/>
      <c r="H69" s="36"/>
      <c r="I69" s="36"/>
      <c r="J69" s="36"/>
      <c r="K69" s="36"/>
      <c r="L69" s="36">
        <v>0.40600000000000003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>
        <v>0.46100000000000002</v>
      </c>
      <c r="Y69" s="36"/>
      <c r="Z69" s="36"/>
      <c r="AC69" s="2"/>
      <c r="AD69" s="8">
        <v>0.39300000000000002</v>
      </c>
      <c r="AE69" s="8"/>
      <c r="AP69">
        <v>0.54900000000000004</v>
      </c>
      <c r="AT69" s="70">
        <f>MEDIAN(AT61:AT65)</f>
        <v>0.47699999999999998</v>
      </c>
      <c r="AU69" s="71">
        <f>MEDIAN(AU61:AU66)</f>
        <v>0.48299999999999998</v>
      </c>
      <c r="AV69" s="71">
        <f>MEDIAN(AV61:AV66)</f>
        <v>0.4415</v>
      </c>
      <c r="AW69" s="71">
        <v>0.51400000000000001</v>
      </c>
      <c r="AX69" s="71">
        <f>MEDIAN(AX62:AX66)</f>
        <v>0.44</v>
      </c>
      <c r="AY69" s="71">
        <f>MEDIAN(AY61:AY66)</f>
        <v>0.50750000000000006</v>
      </c>
      <c r="AZ69" s="71">
        <f>MEDIAN(AZ66,AZ61:AZ63)</f>
        <v>0.5515000000000001</v>
      </c>
      <c r="BA69" s="71">
        <f>MEDIAN(BA63:BA67,BA61)</f>
        <v>0.42549999999999999</v>
      </c>
      <c r="BB69" s="71">
        <f>MEDIAN(BB66:BB68,BB61:BB64)</f>
        <v>0.52200000000000002</v>
      </c>
      <c r="BC69" s="71">
        <v>0</v>
      </c>
      <c r="BD69" s="71">
        <f>MEDIAN(BD61:BD62)</f>
        <v>0.4335</v>
      </c>
      <c r="BE69" s="71">
        <f>MEDIAN(BE61:BE63)</f>
        <v>0.49099999999999999</v>
      </c>
      <c r="BF69" s="71">
        <f>MEDIAN(BF61:BF65)</f>
        <v>0.51800000000000002</v>
      </c>
      <c r="BG69" s="71">
        <f>MEDIAN(BG61:BG66)</f>
        <v>0.46199999999999997</v>
      </c>
      <c r="BH69" s="71">
        <f>MEDIAN(BH61:BH62)</f>
        <v>0.53550000000000009</v>
      </c>
      <c r="BI69" s="71">
        <f>MEDIAN(BI61:BI62)</f>
        <v>0.44750000000000001</v>
      </c>
      <c r="BJ69" s="71">
        <f>MEDIAN(BJ61:BJ63)</f>
        <v>0.40500000000000003</v>
      </c>
      <c r="BK69" s="71">
        <f>MEDIAN(BK61:BK66)</f>
        <v>0.44900000000000001</v>
      </c>
      <c r="BL69" s="71">
        <f>MEDIAN(BL61:BL63)</f>
        <v>0.43</v>
      </c>
      <c r="BM69" s="71">
        <f>MEDIAN(BM61:BM63)</f>
        <v>0.49099999999999999</v>
      </c>
      <c r="BN69" s="73">
        <v>0</v>
      </c>
    </row>
    <row r="70" spans="1:66" x14ac:dyDescent="0.25">
      <c r="C70" s="70" t="s">
        <v>202</v>
      </c>
      <c r="D70" s="71">
        <f>MEDIAN(D61:D69)</f>
        <v>0.41199999999999998</v>
      </c>
      <c r="E70" s="71">
        <f>MEDIAN(E61:E67)</f>
        <v>0.435</v>
      </c>
      <c r="F70" s="71">
        <f>MEDIAN(F61:F64)</f>
        <v>0.39750000000000002</v>
      </c>
      <c r="G70" s="71">
        <f>MEDIAN(G61:G65)</f>
        <v>0.51200000000000001</v>
      </c>
      <c r="H70" s="71">
        <f>MEDIAN(H61:H63)</f>
        <v>0.432</v>
      </c>
      <c r="I70" s="71">
        <f>MEDIAN(I63:I64)</f>
        <v>0.46950000000000003</v>
      </c>
      <c r="J70" s="71">
        <f>MEDIAN(J61:J67)</f>
        <v>0.41399999999999998</v>
      </c>
      <c r="K70" s="71">
        <f>MEDIAN(K61:K67)</f>
        <v>0.38400000000000001</v>
      </c>
      <c r="L70" s="71">
        <f>MEDIAN(L65:L69,L61:L63)</f>
        <v>0.4405</v>
      </c>
      <c r="M70" s="71">
        <f>MEDIAN(M65:M66,M61:M63)</f>
        <v>0.435</v>
      </c>
      <c r="N70" s="71">
        <f>MEDIAN(N61:N66)</f>
        <v>0.499</v>
      </c>
      <c r="O70" s="71">
        <f>MEDIAN(O61:O62)</f>
        <v>0.46250000000000002</v>
      </c>
      <c r="P70" s="71">
        <f>MEDIAN(P61:P62)</f>
        <v>0.40300000000000002</v>
      </c>
      <c r="Q70" s="71">
        <v>0</v>
      </c>
      <c r="R70" s="71">
        <f>MEDIAN(R61:R65)</f>
        <v>0.50700000000000001</v>
      </c>
      <c r="S70" s="71">
        <f>MEDIAN(S61:S65)</f>
        <v>0.433</v>
      </c>
      <c r="T70" s="71">
        <v>0</v>
      </c>
      <c r="U70" s="71">
        <f>MEDIAN(U61:U64)</f>
        <v>0.53749999999999998</v>
      </c>
      <c r="V70" s="71">
        <v>0.55600000000000005</v>
      </c>
      <c r="W70" s="71">
        <f>MEDIAN(W64,W61:W62)</f>
        <v>0.41399999999999998</v>
      </c>
      <c r="X70" s="71">
        <f>MEDIAN(X68:X69,X65:X66,X62)</f>
        <v>0.47399999999999998</v>
      </c>
      <c r="Y70" s="71">
        <f>MEDIAN(Y61:Y64)</f>
        <v>0.40200000000000002</v>
      </c>
      <c r="Z70" s="73">
        <f>MEDIAN(Z61:Z67)</f>
        <v>0.44700000000000001</v>
      </c>
      <c r="AD70" s="70">
        <f>MEDIAN(AD61:AD69)</f>
        <v>0.39300000000000002</v>
      </c>
      <c r="AE70" s="71">
        <f>MEDIAN(AE63:AE64,AE61)</f>
        <v>0.41099999999999998</v>
      </c>
      <c r="AF70" s="71">
        <f>MEDIAN(AF67,AF64:AF65,AF61:AF62)</f>
        <v>0.497</v>
      </c>
      <c r="AG70" s="71">
        <f>MEDIAN(AG61:AG67)</f>
        <v>0.42399999999999999</v>
      </c>
      <c r="AH70" s="71">
        <f>MEDIAN(AH67,AH65,AH63)</f>
        <v>0.46400000000000002</v>
      </c>
      <c r="AI70" s="71">
        <f>MEDIAN(AI61:AI62)</f>
        <v>0.44850000000000001</v>
      </c>
      <c r="AJ70" s="71">
        <f>MEDIAN(AJ61:AJ67)</f>
        <v>0.47099999999999997</v>
      </c>
      <c r="AK70" s="71">
        <f>MEDIAN(AK67:AK68,AK61:AK65)</f>
        <v>0.48299999999999998</v>
      </c>
      <c r="AL70" s="71">
        <f>MEDIAN(AL61:AL65)</f>
        <v>0.42799999999999999</v>
      </c>
      <c r="AM70" s="71">
        <f>MEDIAN(AM64:AM65,AM61)</f>
        <v>0.47899999999999998</v>
      </c>
      <c r="AN70" s="71">
        <f>MEDIAN(AN61:AN66)</f>
        <v>0.40350000000000003</v>
      </c>
      <c r="AO70" s="71">
        <v>0</v>
      </c>
      <c r="AP70" s="73">
        <f>MEDIAN(AP65:AP69,AP61:AP63)</f>
        <v>0.441</v>
      </c>
      <c r="AV70" s="2"/>
    </row>
    <row r="71" spans="1:66" x14ac:dyDescent="0.25">
      <c r="Z71" s="2"/>
      <c r="AD71" s="2"/>
      <c r="AE71" s="2"/>
      <c r="AV71" s="2"/>
    </row>
    <row r="72" spans="1:66" x14ac:dyDescent="0.25">
      <c r="Z72" s="2"/>
      <c r="AD72" s="2"/>
      <c r="AE72" s="2"/>
      <c r="AV72" s="2"/>
    </row>
    <row r="73" spans="1:66" x14ac:dyDescent="0.25">
      <c r="Z73" s="2"/>
      <c r="AD73" s="2"/>
      <c r="AE73" s="2"/>
    </row>
    <row r="74" spans="1:66" x14ac:dyDescent="0.25">
      <c r="Z74" s="2"/>
      <c r="AD74" s="2"/>
      <c r="AE74" s="2"/>
    </row>
    <row r="75" spans="1:66" x14ac:dyDescent="0.25">
      <c r="Z75" s="2"/>
      <c r="AD75" s="2"/>
      <c r="AE75" s="2"/>
    </row>
    <row r="76" spans="1:66" x14ac:dyDescent="0.25">
      <c r="Z76" s="2"/>
      <c r="AD76" s="2"/>
      <c r="AE76" s="2"/>
    </row>
    <row r="77" spans="1:66" x14ac:dyDescent="0.25">
      <c r="Z77" s="2"/>
      <c r="AD77" s="2"/>
      <c r="AE77" s="2"/>
    </row>
    <row r="78" spans="1:66" x14ac:dyDescent="0.25">
      <c r="Z78" s="2"/>
      <c r="AD78" s="2"/>
      <c r="AE78" s="2"/>
    </row>
    <row r="79" spans="1:66" x14ac:dyDescent="0.25">
      <c r="Z79" s="2"/>
      <c r="AD79" s="2"/>
      <c r="AE79" s="2"/>
    </row>
    <row r="80" spans="1:66" x14ac:dyDescent="0.25">
      <c r="Z80" s="2"/>
      <c r="AD80" s="2"/>
      <c r="AE80" s="2"/>
    </row>
    <row r="81" spans="26:31" x14ac:dyDescent="0.25">
      <c r="Z81" s="2"/>
      <c r="AD81" s="2"/>
      <c r="AE81" s="2"/>
    </row>
    <row r="82" spans="26:31" x14ac:dyDescent="0.25">
      <c r="Z82" s="2"/>
      <c r="AD82" s="2"/>
      <c r="AE82" s="2"/>
    </row>
    <row r="83" spans="26:31" x14ac:dyDescent="0.25">
      <c r="Z83" s="2"/>
      <c r="AD83" s="2"/>
      <c r="AE83" s="2"/>
    </row>
    <row r="84" spans="26:31" x14ac:dyDescent="0.25">
      <c r="Z84" s="2"/>
      <c r="AD84" s="2"/>
      <c r="AE84" s="2"/>
    </row>
    <row r="85" spans="26:31" x14ac:dyDescent="0.25">
      <c r="Z85" s="2"/>
      <c r="AD85" s="2"/>
      <c r="AE85" s="2"/>
    </row>
    <row r="86" spans="26:31" x14ac:dyDescent="0.25">
      <c r="Z86" s="2"/>
      <c r="AD86" s="2"/>
      <c r="AE86" s="2"/>
    </row>
    <row r="87" spans="26:31" x14ac:dyDescent="0.25">
      <c r="Z87" s="2"/>
      <c r="AD87" s="2"/>
      <c r="AE87" s="2"/>
    </row>
    <row r="88" spans="26:31" x14ac:dyDescent="0.25">
      <c r="Z88" s="2"/>
      <c r="AD88" s="2"/>
      <c r="AE88" s="2"/>
    </row>
    <row r="89" spans="26:31" x14ac:dyDescent="0.25">
      <c r="Z89" s="2"/>
      <c r="AD89" s="2"/>
      <c r="AE89" s="2"/>
    </row>
    <row r="90" spans="26:31" x14ac:dyDescent="0.25">
      <c r="Z90" s="2"/>
      <c r="AD90" s="2"/>
      <c r="AE90" s="2"/>
    </row>
    <row r="91" spans="26:31" x14ac:dyDescent="0.25">
      <c r="Z91" s="2"/>
      <c r="AD91" s="2"/>
      <c r="AE91" s="2"/>
    </row>
    <row r="92" spans="26:31" x14ac:dyDescent="0.25">
      <c r="Z92" s="2"/>
      <c r="AD92" s="2"/>
      <c r="AE92" s="2"/>
    </row>
    <row r="93" spans="26:31" x14ac:dyDescent="0.25">
      <c r="Z93" s="2"/>
      <c r="AD93" s="2"/>
      <c r="AE93" s="2"/>
    </row>
    <row r="94" spans="26:31" x14ac:dyDescent="0.25">
      <c r="Z94" s="2"/>
      <c r="AD94" s="2"/>
      <c r="AE94" s="2"/>
    </row>
    <row r="95" spans="26:31" x14ac:dyDescent="0.25">
      <c r="Z95" s="2"/>
      <c r="AD95" s="2"/>
      <c r="AE95" s="2"/>
    </row>
    <row r="96" spans="26:31" x14ac:dyDescent="0.25">
      <c r="Z96" s="2"/>
      <c r="AD96" s="2"/>
      <c r="AE96" s="2"/>
    </row>
    <row r="97" spans="26:31" x14ac:dyDescent="0.25">
      <c r="Z97" s="2"/>
      <c r="AD97" s="2"/>
      <c r="AE97" s="2"/>
    </row>
    <row r="98" spans="26:31" x14ac:dyDescent="0.25">
      <c r="Z98" s="2"/>
      <c r="AD98" s="2"/>
      <c r="AE98" s="2"/>
    </row>
    <row r="99" spans="26:31" x14ac:dyDescent="0.25">
      <c r="Z99" s="2"/>
      <c r="AD99" s="2"/>
      <c r="AE99" s="2"/>
    </row>
    <row r="100" spans="26:31" x14ac:dyDescent="0.25">
      <c r="Z100" s="2"/>
      <c r="AD100" s="2"/>
      <c r="AE100" s="2"/>
    </row>
    <row r="101" spans="26:31" x14ac:dyDescent="0.25">
      <c r="Z101" s="2"/>
      <c r="AD101" s="2"/>
      <c r="AE101" s="2"/>
    </row>
    <row r="102" spans="26:31" x14ac:dyDescent="0.25">
      <c r="Z102" s="2"/>
      <c r="AD102" s="2"/>
      <c r="AE102" s="2"/>
    </row>
    <row r="103" spans="26:31" x14ac:dyDescent="0.25">
      <c r="Z103" s="2"/>
      <c r="AD103" s="2"/>
      <c r="AE103" s="2"/>
    </row>
    <row r="104" spans="26:31" x14ac:dyDescent="0.25">
      <c r="Z104" s="2"/>
      <c r="AD104" s="2"/>
      <c r="AE104" s="2"/>
    </row>
    <row r="105" spans="26:31" x14ac:dyDescent="0.25">
      <c r="Z105" s="2"/>
      <c r="AD105" s="2"/>
      <c r="AE105" s="2"/>
    </row>
    <row r="106" spans="26:31" x14ac:dyDescent="0.25">
      <c r="Z106" s="2"/>
      <c r="AD106" s="2"/>
      <c r="AE106" s="2"/>
    </row>
    <row r="107" spans="26:31" x14ac:dyDescent="0.25">
      <c r="Z107" s="2"/>
      <c r="AD107" s="2"/>
      <c r="AE107" s="2"/>
    </row>
    <row r="108" spans="26:31" x14ac:dyDescent="0.25">
      <c r="Z108" s="2"/>
      <c r="AD108" s="2"/>
      <c r="AE108" s="2"/>
    </row>
    <row r="109" spans="26:31" x14ac:dyDescent="0.25">
      <c r="Z109" s="2"/>
      <c r="AD109" s="2"/>
      <c r="AE109" s="2"/>
    </row>
    <row r="110" spans="26:31" x14ac:dyDescent="0.25">
      <c r="Z110" s="2"/>
      <c r="AD110" s="2"/>
      <c r="AE110" s="2"/>
    </row>
    <row r="111" spans="26:31" x14ac:dyDescent="0.25">
      <c r="Z111" s="2"/>
      <c r="AD111" s="2"/>
      <c r="AE111" s="2"/>
    </row>
    <row r="112" spans="26:31" x14ac:dyDescent="0.25">
      <c r="Z112" s="2"/>
      <c r="AD112" s="2"/>
      <c r="AE112" s="2"/>
    </row>
    <row r="113" spans="26:31" x14ac:dyDescent="0.25">
      <c r="Z113" s="2"/>
      <c r="AD113" s="2"/>
      <c r="AE113" s="2"/>
    </row>
    <row r="114" spans="26:31" x14ac:dyDescent="0.25">
      <c r="Z114" s="2"/>
      <c r="AD114" s="2"/>
      <c r="AE114" s="2"/>
    </row>
    <row r="115" spans="26:31" x14ac:dyDescent="0.25">
      <c r="Z115" s="2"/>
      <c r="AD115" s="2"/>
      <c r="AE115" s="2"/>
    </row>
    <row r="116" spans="26:31" x14ac:dyDescent="0.25">
      <c r="Z116" s="2"/>
      <c r="AD116" s="2"/>
      <c r="AE116" s="2"/>
    </row>
    <row r="117" spans="26:31" x14ac:dyDescent="0.25">
      <c r="Z117" s="2"/>
      <c r="AD117" s="2"/>
      <c r="AE117" s="2"/>
    </row>
    <row r="118" spans="26:31" x14ac:dyDescent="0.25">
      <c r="Z118" s="2"/>
      <c r="AD118" s="2"/>
      <c r="AE118" s="2"/>
    </row>
    <row r="119" spans="26:31" x14ac:dyDescent="0.25">
      <c r="Z119" s="2"/>
      <c r="AD119" s="2"/>
      <c r="AE119" s="2"/>
    </row>
    <row r="120" spans="26:31" x14ac:dyDescent="0.25">
      <c r="Z120" s="2"/>
      <c r="AD120" s="2"/>
      <c r="AE120" s="2"/>
    </row>
    <row r="121" spans="26:31" x14ac:dyDescent="0.25">
      <c r="Z121" s="2"/>
      <c r="AD121" s="2"/>
      <c r="AE121" s="2"/>
    </row>
    <row r="122" spans="26:31" x14ac:dyDescent="0.25">
      <c r="Z122" s="2"/>
      <c r="AD122" s="2"/>
      <c r="AE122" s="2"/>
    </row>
    <row r="123" spans="26:31" x14ac:dyDescent="0.25">
      <c r="Z123" s="2"/>
      <c r="AD123" s="2"/>
      <c r="AE123" s="2"/>
    </row>
    <row r="124" spans="26:31" x14ac:dyDescent="0.25">
      <c r="Z124" s="2"/>
      <c r="AD124" s="2"/>
      <c r="AE124" s="2"/>
    </row>
    <row r="125" spans="26:31" x14ac:dyDescent="0.25">
      <c r="Z125" s="2"/>
      <c r="AD125" s="2"/>
      <c r="AE125" s="2"/>
    </row>
    <row r="126" spans="26:31" x14ac:dyDescent="0.25">
      <c r="Z126" s="2"/>
      <c r="AD126" s="2"/>
      <c r="AE126" s="2"/>
    </row>
    <row r="127" spans="26:31" x14ac:dyDescent="0.25">
      <c r="Z127" s="2"/>
      <c r="AD127" s="2"/>
      <c r="AE127" s="2"/>
    </row>
    <row r="128" spans="26:31" x14ac:dyDescent="0.25">
      <c r="Z128" s="2"/>
      <c r="AD128" s="2"/>
      <c r="AE128" s="2"/>
    </row>
    <row r="129" spans="26:31" x14ac:dyDescent="0.25">
      <c r="Z129" s="2"/>
      <c r="AD129" s="2"/>
      <c r="AE129" s="2"/>
    </row>
    <row r="130" spans="26:31" x14ac:dyDescent="0.25">
      <c r="Z130" s="2"/>
      <c r="AD130" s="2"/>
      <c r="AE130" s="2"/>
    </row>
    <row r="131" spans="26:31" x14ac:dyDescent="0.25">
      <c r="Z131" s="2"/>
      <c r="AD131" s="2"/>
      <c r="AE131" s="2"/>
    </row>
    <row r="132" spans="26:31" x14ac:dyDescent="0.25">
      <c r="Z132" s="2"/>
      <c r="AD132" s="2"/>
      <c r="AE132" s="2"/>
    </row>
    <row r="133" spans="26:31" x14ac:dyDescent="0.25">
      <c r="Z133" s="2"/>
      <c r="AD133" s="2"/>
      <c r="AE133" s="2"/>
    </row>
    <row r="134" spans="26:31" x14ac:dyDescent="0.25">
      <c r="Z134" s="2"/>
      <c r="AD134" s="2"/>
      <c r="AE134" s="2"/>
    </row>
    <row r="135" spans="26:31" x14ac:dyDescent="0.25">
      <c r="Z135" s="2"/>
      <c r="AD135" s="2"/>
      <c r="AE135" s="2"/>
    </row>
    <row r="136" spans="26:31" x14ac:dyDescent="0.25">
      <c r="Z136" s="2"/>
      <c r="AD136" s="2"/>
      <c r="AE136" s="2"/>
    </row>
    <row r="137" spans="26:31" x14ac:dyDescent="0.25">
      <c r="Z137" s="2"/>
      <c r="AD137" s="2"/>
      <c r="AE137" s="2"/>
    </row>
    <row r="138" spans="26:31" x14ac:dyDescent="0.25">
      <c r="Z138" s="2"/>
      <c r="AD138" s="2"/>
      <c r="AE138" s="2"/>
    </row>
    <row r="139" spans="26:31" x14ac:dyDescent="0.25">
      <c r="Z139" s="2"/>
      <c r="AD139" s="2"/>
      <c r="AE139" s="2"/>
    </row>
    <row r="140" spans="26:31" x14ac:dyDescent="0.25">
      <c r="Z140" s="2"/>
      <c r="AD140" s="2"/>
      <c r="AE140" s="2"/>
    </row>
    <row r="141" spans="26:31" x14ac:dyDescent="0.25">
      <c r="Z141" s="2"/>
      <c r="AD141" s="2"/>
      <c r="AE141" s="2"/>
    </row>
    <row r="142" spans="26:31" x14ac:dyDescent="0.25">
      <c r="Z142" s="2"/>
      <c r="AD142" s="2"/>
      <c r="AE142" s="2"/>
    </row>
    <row r="143" spans="26:31" x14ac:dyDescent="0.25">
      <c r="Z143" s="2"/>
      <c r="AD143" s="2"/>
      <c r="AE143" s="2"/>
    </row>
    <row r="144" spans="26:31" x14ac:dyDescent="0.25">
      <c r="Z144" s="2"/>
      <c r="AD144" s="2"/>
      <c r="AE144" s="2"/>
    </row>
    <row r="145" spans="26:31" x14ac:dyDescent="0.25">
      <c r="Z145" s="2"/>
      <c r="AD145" s="2"/>
      <c r="AE145" s="2"/>
    </row>
    <row r="146" spans="26:31" x14ac:dyDescent="0.25">
      <c r="Z146" s="2"/>
      <c r="AD146" s="2"/>
      <c r="AE146" s="2"/>
    </row>
    <row r="147" spans="26:31" x14ac:dyDescent="0.25">
      <c r="Z147" s="2"/>
      <c r="AD147" s="2"/>
      <c r="AE147" s="2"/>
    </row>
    <row r="148" spans="26:31" x14ac:dyDescent="0.25">
      <c r="Z148" s="2"/>
      <c r="AD148" s="2"/>
      <c r="AE148" s="2"/>
    </row>
    <row r="149" spans="26:31" x14ac:dyDescent="0.25">
      <c r="Z149" s="2"/>
      <c r="AD149" s="2"/>
      <c r="AE149" s="2"/>
    </row>
    <row r="150" spans="26:31" x14ac:dyDescent="0.25">
      <c r="Z150" s="2"/>
      <c r="AD150" s="2"/>
      <c r="AE150" s="2"/>
    </row>
    <row r="151" spans="26:31" x14ac:dyDescent="0.25">
      <c r="Z151" s="2"/>
      <c r="AD151" s="2"/>
      <c r="AE151" s="2"/>
    </row>
    <row r="152" spans="26:31" x14ac:dyDescent="0.25">
      <c r="Z152" s="2"/>
      <c r="AD152" s="2"/>
      <c r="AE152" s="2"/>
    </row>
    <row r="153" spans="26:31" x14ac:dyDescent="0.25">
      <c r="Z153" s="2"/>
      <c r="AD153" s="2"/>
      <c r="AE153" s="2"/>
    </row>
    <row r="154" spans="26:31" x14ac:dyDescent="0.25">
      <c r="Z154" s="2"/>
      <c r="AD154" s="2"/>
      <c r="AE154" s="2"/>
    </row>
    <row r="155" spans="26:31" x14ac:dyDescent="0.25">
      <c r="Z155" s="2"/>
      <c r="AD155" s="2"/>
      <c r="AE155" s="2"/>
    </row>
    <row r="156" spans="26:31" x14ac:dyDescent="0.25">
      <c r="Z156" s="2"/>
      <c r="AD156" s="2"/>
      <c r="AE156" s="2"/>
    </row>
    <row r="157" spans="26:31" x14ac:dyDescent="0.25">
      <c r="Z157" s="2"/>
      <c r="AD157" s="2"/>
      <c r="AE157" s="2"/>
    </row>
    <row r="158" spans="26:31" x14ac:dyDescent="0.25">
      <c r="Z158" s="2"/>
      <c r="AD158" s="2"/>
      <c r="AE158" s="2"/>
    </row>
    <row r="159" spans="26:31" x14ac:dyDescent="0.25">
      <c r="Z159" s="2"/>
      <c r="AD159" s="2"/>
      <c r="AE159" s="2"/>
    </row>
    <row r="160" spans="26:31" x14ac:dyDescent="0.25">
      <c r="Z160" s="2"/>
      <c r="AD160" s="2"/>
      <c r="AE160" s="2"/>
    </row>
    <row r="161" spans="26:31" x14ac:dyDescent="0.25">
      <c r="Z161" s="2"/>
      <c r="AD161" s="2"/>
      <c r="AE161" s="2"/>
    </row>
    <row r="162" spans="26:31" x14ac:dyDescent="0.25">
      <c r="Z162" s="2"/>
      <c r="AD162" s="2"/>
      <c r="AE162" s="2"/>
    </row>
    <row r="163" spans="26:31" x14ac:dyDescent="0.25">
      <c r="Z163" s="2"/>
    </row>
    <row r="164" spans="26:31" x14ac:dyDescent="0.25">
      <c r="Z164" s="2"/>
    </row>
    <row r="165" spans="26:31" x14ac:dyDescent="0.25">
      <c r="Z165" s="2"/>
    </row>
    <row r="166" spans="26:31" x14ac:dyDescent="0.25">
      <c r="Z166" s="2"/>
    </row>
    <row r="167" spans="26:31" x14ac:dyDescent="0.25">
      <c r="Z167" s="2"/>
    </row>
    <row r="168" spans="26:31" x14ac:dyDescent="0.25">
      <c r="Z168" s="2"/>
    </row>
    <row r="169" spans="26:31" x14ac:dyDescent="0.25">
      <c r="Z169" s="2"/>
    </row>
    <row r="170" spans="26:31" x14ac:dyDescent="0.25">
      <c r="Z170" s="2"/>
    </row>
    <row r="171" spans="26:31" x14ac:dyDescent="0.25">
      <c r="Z171" s="2"/>
    </row>
    <row r="172" spans="26:31" x14ac:dyDescent="0.25">
      <c r="Z172" s="2"/>
    </row>
    <row r="173" spans="26:31" x14ac:dyDescent="0.25">
      <c r="Z173" s="2"/>
    </row>
    <row r="174" spans="26:31" x14ac:dyDescent="0.25">
      <c r="Z174" s="2"/>
    </row>
    <row r="175" spans="26:31" x14ac:dyDescent="0.25">
      <c r="Z175" s="2"/>
    </row>
    <row r="176" spans="26:31" x14ac:dyDescent="0.25">
      <c r="Z176" s="2"/>
    </row>
    <row r="177" spans="26:26" x14ac:dyDescent="0.25">
      <c r="Z177" s="2"/>
    </row>
    <row r="178" spans="26:26" x14ac:dyDescent="0.25">
      <c r="Z178" s="2"/>
    </row>
    <row r="179" spans="26:26" x14ac:dyDescent="0.25">
      <c r="Z179" s="2"/>
    </row>
    <row r="180" spans="26:26" x14ac:dyDescent="0.25">
      <c r="Z180" s="2"/>
    </row>
    <row r="181" spans="26:26" x14ac:dyDescent="0.25">
      <c r="Z181" s="2"/>
    </row>
    <row r="182" spans="26:26" x14ac:dyDescent="0.25">
      <c r="Z182" s="2"/>
    </row>
    <row r="183" spans="26:26" x14ac:dyDescent="0.25">
      <c r="Z183" s="2"/>
    </row>
    <row r="184" spans="26:26" x14ac:dyDescent="0.25">
      <c r="Z184" s="2"/>
    </row>
    <row r="185" spans="26:26" x14ac:dyDescent="0.25">
      <c r="Z185" s="2"/>
    </row>
    <row r="186" spans="26:26" x14ac:dyDescent="0.25">
      <c r="Z186" s="2"/>
    </row>
    <row r="187" spans="26:26" x14ac:dyDescent="0.25">
      <c r="Z187" s="2"/>
    </row>
    <row r="188" spans="26:26" x14ac:dyDescent="0.25">
      <c r="Z188" s="2"/>
    </row>
    <row r="189" spans="26:26" x14ac:dyDescent="0.25">
      <c r="Z189" s="2"/>
    </row>
    <row r="190" spans="26:26" x14ac:dyDescent="0.25">
      <c r="Z190" s="2"/>
    </row>
    <row r="191" spans="26:26" x14ac:dyDescent="0.25">
      <c r="Z191" s="2"/>
    </row>
    <row r="192" spans="26:26" x14ac:dyDescent="0.25">
      <c r="Z192" s="2"/>
    </row>
    <row r="193" spans="26:26" x14ac:dyDescent="0.25">
      <c r="Z193" s="2"/>
    </row>
    <row r="194" spans="26:26" x14ac:dyDescent="0.25">
      <c r="Z194" s="2"/>
    </row>
    <row r="195" spans="26:26" x14ac:dyDescent="0.25">
      <c r="Z195" s="2"/>
    </row>
    <row r="196" spans="26:26" x14ac:dyDescent="0.25">
      <c r="Z196" s="2"/>
    </row>
    <row r="197" spans="26:26" x14ac:dyDescent="0.25">
      <c r="Z197" s="2"/>
    </row>
    <row r="198" spans="26:26" x14ac:dyDescent="0.25">
      <c r="Z198" s="2"/>
    </row>
    <row r="199" spans="26:26" x14ac:dyDescent="0.25">
      <c r="Z199" s="2"/>
    </row>
    <row r="200" spans="26:26" x14ac:dyDescent="0.25">
      <c r="Z200" s="2"/>
    </row>
  </sheetData>
  <mergeCells count="4">
    <mergeCell ref="AT1:AY1"/>
    <mergeCell ref="A3:C3"/>
    <mergeCell ref="A21:C21"/>
    <mergeCell ref="AD1:A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topLeftCell="Q1" workbookViewId="0">
      <selection activeCell="AL20" sqref="AL20"/>
    </sheetView>
  </sheetViews>
  <sheetFormatPr defaultRowHeight="15" x14ac:dyDescent="0.25"/>
  <cols>
    <col min="2" max="2" width="10.7109375" customWidth="1"/>
    <col min="3" max="3" width="9" customWidth="1"/>
    <col min="5" max="5" width="11" customWidth="1"/>
    <col min="22" max="22" width="9.85546875" customWidth="1"/>
    <col min="24" max="24" width="10.42578125" customWidth="1"/>
  </cols>
  <sheetData>
    <row r="1" spans="1:46" ht="63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3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9"/>
      <c r="AA2" s="59"/>
      <c r="AB2" s="59"/>
      <c r="AC2" s="59"/>
      <c r="AD2" s="5" t="s">
        <v>111</v>
      </c>
      <c r="AE2" s="59"/>
      <c r="AF2" s="59"/>
      <c r="AG2" s="59"/>
      <c r="AH2" s="59"/>
      <c r="AI2" s="59"/>
      <c r="AJ2" s="59"/>
      <c r="AK2" s="59"/>
      <c r="AL2" s="5" t="s">
        <v>111</v>
      </c>
      <c r="AM2" s="59"/>
      <c r="AN2" s="59"/>
      <c r="AO2" s="59"/>
      <c r="AP2" s="59"/>
      <c r="AQ2" s="59"/>
      <c r="AR2" s="59"/>
      <c r="AS2" s="59"/>
      <c r="AT2" s="59"/>
    </row>
    <row r="3" spans="1:46" x14ac:dyDescent="0.25">
      <c r="B3" s="18" t="s">
        <v>2</v>
      </c>
      <c r="C3" s="37" t="s">
        <v>3</v>
      </c>
      <c r="D3" s="10" t="s">
        <v>4</v>
      </c>
      <c r="E3" s="17" t="s">
        <v>11</v>
      </c>
      <c r="F3" s="17" t="s">
        <v>12</v>
      </c>
      <c r="G3" s="17" t="s">
        <v>13</v>
      </c>
      <c r="H3" s="17" t="s">
        <v>14</v>
      </c>
      <c r="I3" s="14" t="s">
        <v>46</v>
      </c>
      <c r="J3" s="14" t="s">
        <v>47</v>
      </c>
      <c r="K3" s="30" t="s">
        <v>48</v>
      </c>
      <c r="L3" s="17" t="s">
        <v>49</v>
      </c>
      <c r="M3" s="17" t="s">
        <v>50</v>
      </c>
      <c r="N3" s="15" t="s">
        <v>53</v>
      </c>
      <c r="O3" s="34" t="s">
        <v>55</v>
      </c>
      <c r="P3" s="33" t="s">
        <v>58</v>
      </c>
      <c r="Q3" s="33" t="s">
        <v>59</v>
      </c>
      <c r="R3" s="33" t="s">
        <v>60</v>
      </c>
      <c r="S3" s="33" t="s">
        <v>64</v>
      </c>
      <c r="T3" s="33" t="s">
        <v>66</v>
      </c>
      <c r="U3" s="33" t="s">
        <v>67</v>
      </c>
      <c r="V3" s="33" t="s">
        <v>68</v>
      </c>
      <c r="W3" s="33" t="s">
        <v>69</v>
      </c>
      <c r="X3" s="33" t="s">
        <v>73</v>
      </c>
      <c r="Y3" s="33" t="s">
        <v>77</v>
      </c>
      <c r="Z3" s="33" t="s">
        <v>78</v>
      </c>
      <c r="AA3" s="33" t="s">
        <v>79</v>
      </c>
      <c r="AB3" s="33" t="s">
        <v>98</v>
      </c>
      <c r="AC3" s="33" t="s">
        <v>100</v>
      </c>
      <c r="AD3" s="33" t="s">
        <v>110</v>
      </c>
      <c r="AE3" s="33" t="s">
        <v>118</v>
      </c>
      <c r="AF3" s="33" t="s">
        <v>123</v>
      </c>
      <c r="AG3" s="33" t="s">
        <v>124</v>
      </c>
      <c r="AH3" s="33" t="s">
        <v>126</v>
      </c>
      <c r="AI3" s="33" t="s">
        <v>128</v>
      </c>
      <c r="AJ3" s="33" t="s">
        <v>129</v>
      </c>
      <c r="AK3" s="33" t="s">
        <v>130</v>
      </c>
      <c r="AL3" s="33" t="s">
        <v>133</v>
      </c>
      <c r="AM3" s="2"/>
      <c r="AN3" s="2"/>
      <c r="AO3" s="2"/>
      <c r="AP3" s="2"/>
      <c r="AQ3" s="2"/>
      <c r="AR3" s="2"/>
      <c r="AS3" s="2"/>
      <c r="AT3" s="2"/>
    </row>
    <row r="4" spans="1:46" x14ac:dyDescent="0.25">
      <c r="B4" s="11" t="s">
        <v>31</v>
      </c>
      <c r="C4" s="11" t="s">
        <v>31</v>
      </c>
      <c r="D4" s="11" t="s">
        <v>31</v>
      </c>
      <c r="E4" s="11" t="s">
        <v>31</v>
      </c>
      <c r="F4" s="11" t="s">
        <v>31</v>
      </c>
      <c r="G4" s="11" t="s">
        <v>31</v>
      </c>
      <c r="H4" s="11" t="s">
        <v>31</v>
      </c>
      <c r="I4" s="11" t="s">
        <v>31</v>
      </c>
      <c r="J4" s="11" t="s">
        <v>31</v>
      </c>
      <c r="K4" s="11" t="s">
        <v>31</v>
      </c>
      <c r="L4" s="11" t="s">
        <v>31</v>
      </c>
      <c r="M4" s="11" t="s">
        <v>31</v>
      </c>
      <c r="N4" s="11" t="s">
        <v>31</v>
      </c>
      <c r="O4" s="11" t="s">
        <v>31</v>
      </c>
      <c r="P4" s="11" t="s">
        <v>31</v>
      </c>
      <c r="Q4" s="11" t="s">
        <v>31</v>
      </c>
      <c r="R4" s="11" t="s">
        <v>31</v>
      </c>
      <c r="S4" s="11" t="s">
        <v>31</v>
      </c>
      <c r="T4" s="11" t="s">
        <v>31</v>
      </c>
      <c r="U4" s="11" t="s">
        <v>31</v>
      </c>
      <c r="V4" s="11" t="s">
        <v>31</v>
      </c>
      <c r="W4" s="11" t="s">
        <v>31</v>
      </c>
      <c r="X4" s="38" t="s">
        <v>32</v>
      </c>
      <c r="Y4" s="11" t="s">
        <v>31</v>
      </c>
      <c r="Z4" s="11" t="s">
        <v>31</v>
      </c>
      <c r="AA4" s="11" t="s">
        <v>31</v>
      </c>
      <c r="AB4" s="11" t="s">
        <v>31</v>
      </c>
      <c r="AC4" s="11" t="s">
        <v>31</v>
      </c>
      <c r="AD4" s="38" t="s">
        <v>32</v>
      </c>
      <c r="AE4" s="11" t="s">
        <v>31</v>
      </c>
      <c r="AF4" s="11" t="s">
        <v>31</v>
      </c>
      <c r="AG4" s="11" t="s">
        <v>31</v>
      </c>
      <c r="AH4" s="11" t="s">
        <v>31</v>
      </c>
      <c r="AI4" s="11" t="s">
        <v>31</v>
      </c>
      <c r="AJ4" s="11" t="s">
        <v>31</v>
      </c>
      <c r="AK4" s="11" t="s">
        <v>31</v>
      </c>
      <c r="AL4" s="38" t="s">
        <v>32</v>
      </c>
      <c r="AM4" s="2"/>
      <c r="AN4" s="2"/>
      <c r="AO4" s="2"/>
      <c r="AP4" s="2"/>
      <c r="AQ4" s="2"/>
      <c r="AR4" s="2"/>
      <c r="AS4" s="2"/>
      <c r="AT4" s="2"/>
    </row>
    <row r="5" spans="1:46" x14ac:dyDescent="0.25">
      <c r="B5" s="11" t="s">
        <v>31</v>
      </c>
      <c r="C5" s="11" t="s">
        <v>31</v>
      </c>
      <c r="D5" s="11" t="s">
        <v>31</v>
      </c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11" t="s">
        <v>31</v>
      </c>
      <c r="N5" s="11" t="s">
        <v>31</v>
      </c>
      <c r="O5" s="11" t="s">
        <v>31</v>
      </c>
      <c r="P5" s="11" t="s">
        <v>31</v>
      </c>
      <c r="Q5" s="11" t="s">
        <v>31</v>
      </c>
      <c r="R5" s="11" t="s">
        <v>31</v>
      </c>
      <c r="S5" s="11" t="s">
        <v>31</v>
      </c>
      <c r="T5" s="11" t="s">
        <v>31</v>
      </c>
      <c r="U5" s="11" t="s">
        <v>31</v>
      </c>
      <c r="V5" s="11" t="s">
        <v>31</v>
      </c>
      <c r="W5" s="11" t="s">
        <v>31</v>
      </c>
      <c r="X5" s="38" t="s">
        <v>32</v>
      </c>
      <c r="Y5" s="11" t="s">
        <v>31</v>
      </c>
      <c r="Z5" s="11" t="s">
        <v>31</v>
      </c>
      <c r="AA5" s="11" t="s">
        <v>31</v>
      </c>
      <c r="AB5" s="11" t="s">
        <v>31</v>
      </c>
      <c r="AC5" s="11" t="s">
        <v>31</v>
      </c>
      <c r="AD5" s="38" t="s">
        <v>32</v>
      </c>
      <c r="AE5" s="11" t="s">
        <v>31</v>
      </c>
      <c r="AF5" s="11" t="s">
        <v>31</v>
      </c>
      <c r="AG5" s="11" t="s">
        <v>31</v>
      </c>
      <c r="AH5" s="11" t="s">
        <v>31</v>
      </c>
      <c r="AI5" s="11" t="s">
        <v>31</v>
      </c>
      <c r="AJ5" s="11" t="s">
        <v>31</v>
      </c>
      <c r="AK5" s="11" t="s">
        <v>31</v>
      </c>
      <c r="AL5" s="38" t="s">
        <v>32</v>
      </c>
      <c r="AM5" s="2"/>
      <c r="AN5" s="2"/>
      <c r="AO5" s="2"/>
      <c r="AP5" s="2"/>
      <c r="AQ5" s="2"/>
      <c r="AR5" s="2"/>
      <c r="AS5" s="2"/>
      <c r="AT5" s="2"/>
    </row>
    <row r="6" spans="1:46" x14ac:dyDescent="0.25">
      <c r="B6" s="11" t="s">
        <v>31</v>
      </c>
      <c r="C6" s="11" t="s">
        <v>31</v>
      </c>
      <c r="D6" s="11" t="s">
        <v>31</v>
      </c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  <c r="S6" s="11" t="s">
        <v>31</v>
      </c>
      <c r="T6" s="11" t="s">
        <v>31</v>
      </c>
      <c r="U6" s="11" t="s">
        <v>31</v>
      </c>
      <c r="V6" s="38" t="s">
        <v>32</v>
      </c>
      <c r="W6" s="11" t="s">
        <v>31</v>
      </c>
      <c r="X6" s="38" t="s">
        <v>32</v>
      </c>
      <c r="Y6" s="11" t="s">
        <v>31</v>
      </c>
      <c r="Z6" s="11" t="s">
        <v>31</v>
      </c>
      <c r="AA6" s="11" t="s">
        <v>31</v>
      </c>
      <c r="AB6" s="11" t="s">
        <v>31</v>
      </c>
      <c r="AC6" s="11" t="s">
        <v>31</v>
      </c>
      <c r="AD6" s="38" t="s">
        <v>32</v>
      </c>
      <c r="AE6" s="11" t="s">
        <v>31</v>
      </c>
      <c r="AF6" s="11" t="s">
        <v>31</v>
      </c>
      <c r="AG6" s="11" t="s">
        <v>31</v>
      </c>
      <c r="AH6" s="11" t="s">
        <v>31</v>
      </c>
      <c r="AI6" s="11" t="s">
        <v>31</v>
      </c>
      <c r="AJ6" s="11" t="s">
        <v>31</v>
      </c>
      <c r="AK6" s="11" t="s">
        <v>31</v>
      </c>
      <c r="AL6" s="38" t="s">
        <v>32</v>
      </c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s="11" t="s">
        <v>31</v>
      </c>
      <c r="C7" s="11" t="s">
        <v>31</v>
      </c>
      <c r="D7" s="11" t="s">
        <v>31</v>
      </c>
      <c r="E7" s="11" t="s">
        <v>31</v>
      </c>
      <c r="F7" s="11" t="s">
        <v>31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11" t="s">
        <v>31</v>
      </c>
      <c r="N7" s="11" t="s">
        <v>31</v>
      </c>
      <c r="O7" s="11" t="s">
        <v>31</v>
      </c>
      <c r="P7" s="11" t="s">
        <v>31</v>
      </c>
      <c r="Q7" s="11" t="s">
        <v>31</v>
      </c>
      <c r="R7" s="11" t="s">
        <v>31</v>
      </c>
      <c r="S7" s="11" t="s">
        <v>31</v>
      </c>
      <c r="T7" s="11" t="s">
        <v>31</v>
      </c>
      <c r="U7" s="11" t="s">
        <v>31</v>
      </c>
      <c r="V7" s="38" t="s">
        <v>32</v>
      </c>
      <c r="W7" s="11" t="s">
        <v>31</v>
      </c>
      <c r="X7" s="38" t="s">
        <v>32</v>
      </c>
      <c r="Y7" s="11" t="s">
        <v>31</v>
      </c>
      <c r="Z7" s="11" t="s">
        <v>31</v>
      </c>
      <c r="AA7" s="11" t="s">
        <v>31</v>
      </c>
      <c r="AB7" s="11" t="s">
        <v>31</v>
      </c>
      <c r="AC7" s="11" t="s">
        <v>31</v>
      </c>
      <c r="AD7" s="38" t="s">
        <v>32</v>
      </c>
      <c r="AE7" s="11" t="s">
        <v>31</v>
      </c>
      <c r="AF7" s="11" t="s">
        <v>31</v>
      </c>
      <c r="AG7" s="11" t="s">
        <v>31</v>
      </c>
      <c r="AH7" s="11" t="s">
        <v>31</v>
      </c>
      <c r="AI7" s="11" t="s">
        <v>31</v>
      </c>
      <c r="AJ7" s="11" t="s">
        <v>31</v>
      </c>
      <c r="AK7" s="11" t="s">
        <v>31</v>
      </c>
      <c r="AL7" s="38" t="s">
        <v>32</v>
      </c>
      <c r="AM7" s="2"/>
      <c r="AN7" s="2"/>
      <c r="AO7" s="2"/>
      <c r="AP7" s="2"/>
      <c r="AQ7" s="2"/>
      <c r="AR7" s="2"/>
      <c r="AS7" s="2"/>
      <c r="AT7" s="2"/>
    </row>
    <row r="8" spans="1:46" x14ac:dyDescent="0.25">
      <c r="B8" s="38" t="s">
        <v>32</v>
      </c>
      <c r="C8" s="11" t="s">
        <v>31</v>
      </c>
      <c r="D8" s="11" t="s">
        <v>31</v>
      </c>
      <c r="E8" s="38" t="s">
        <v>32</v>
      </c>
      <c r="F8" s="11" t="s">
        <v>31</v>
      </c>
      <c r="G8" s="11" t="s">
        <v>31</v>
      </c>
      <c r="H8" s="11" t="s">
        <v>31</v>
      </c>
      <c r="I8" s="11" t="s">
        <v>31</v>
      </c>
      <c r="J8" s="11" t="s">
        <v>31</v>
      </c>
      <c r="K8" s="11" t="s">
        <v>31</v>
      </c>
      <c r="L8" s="11" t="s">
        <v>31</v>
      </c>
      <c r="M8" s="11" t="s">
        <v>31</v>
      </c>
      <c r="N8" s="11" t="s">
        <v>31</v>
      </c>
      <c r="O8" s="11" t="s">
        <v>31</v>
      </c>
      <c r="P8" s="11" t="s">
        <v>31</v>
      </c>
      <c r="Q8" s="11" t="s">
        <v>31</v>
      </c>
      <c r="R8" s="11" t="s">
        <v>31</v>
      </c>
      <c r="S8" s="11" t="s">
        <v>31</v>
      </c>
      <c r="T8" s="11" t="s">
        <v>31</v>
      </c>
      <c r="U8" s="11" t="s">
        <v>31</v>
      </c>
      <c r="V8" s="38" t="s">
        <v>32</v>
      </c>
      <c r="W8" s="11" t="s">
        <v>31</v>
      </c>
      <c r="X8" s="38" t="s">
        <v>32</v>
      </c>
      <c r="Y8" s="11" t="s">
        <v>31</v>
      </c>
      <c r="Z8" s="11" t="s">
        <v>31</v>
      </c>
      <c r="AA8" s="11" t="s">
        <v>31</v>
      </c>
      <c r="AB8" s="11" t="s">
        <v>31</v>
      </c>
      <c r="AC8" s="11" t="s">
        <v>31</v>
      </c>
      <c r="AD8" s="38" t="s">
        <v>32</v>
      </c>
      <c r="AE8" s="11" t="s">
        <v>31</v>
      </c>
      <c r="AF8" s="11" t="s">
        <v>31</v>
      </c>
      <c r="AG8" s="11" t="s">
        <v>31</v>
      </c>
      <c r="AH8" s="11" t="s">
        <v>31</v>
      </c>
      <c r="AI8" s="11" t="s">
        <v>31</v>
      </c>
      <c r="AJ8" s="11" t="s">
        <v>31</v>
      </c>
      <c r="AK8" s="11" t="s">
        <v>31</v>
      </c>
      <c r="AL8" s="38" t="s">
        <v>32</v>
      </c>
      <c r="AM8" s="2"/>
      <c r="AN8" s="2"/>
      <c r="AO8" s="2"/>
      <c r="AP8" s="2"/>
      <c r="AQ8" s="2"/>
      <c r="AR8" s="2"/>
      <c r="AS8" s="2"/>
      <c r="AT8" s="2"/>
    </row>
    <row r="9" spans="1:46" x14ac:dyDescent="0.25">
      <c r="B9" s="38" t="s">
        <v>32</v>
      </c>
      <c r="C9" s="11" t="s">
        <v>31</v>
      </c>
      <c r="D9" s="11" t="s">
        <v>31</v>
      </c>
      <c r="E9" s="38" t="s">
        <v>32</v>
      </c>
      <c r="F9" s="11" t="s">
        <v>31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  <c r="R9" s="11" t="s">
        <v>31</v>
      </c>
      <c r="S9" s="11" t="s">
        <v>31</v>
      </c>
      <c r="T9" s="11" t="s">
        <v>31</v>
      </c>
      <c r="U9" s="11" t="s">
        <v>31</v>
      </c>
      <c r="V9" s="38" t="s">
        <v>32</v>
      </c>
      <c r="W9" s="11" t="s">
        <v>31</v>
      </c>
      <c r="X9" s="38" t="s">
        <v>32</v>
      </c>
      <c r="Y9" s="11" t="s">
        <v>31</v>
      </c>
      <c r="Z9" s="11" t="s">
        <v>31</v>
      </c>
      <c r="AA9" s="11" t="s">
        <v>31</v>
      </c>
      <c r="AB9" s="11" t="s">
        <v>31</v>
      </c>
      <c r="AC9" s="11" t="s">
        <v>31</v>
      </c>
      <c r="AD9" s="38" t="s">
        <v>32</v>
      </c>
      <c r="AE9" s="11" t="s">
        <v>31</v>
      </c>
      <c r="AF9" s="11" t="s">
        <v>31</v>
      </c>
      <c r="AG9" s="11" t="s">
        <v>31</v>
      </c>
      <c r="AH9" s="11" t="s">
        <v>31</v>
      </c>
      <c r="AI9" s="11" t="s">
        <v>31</v>
      </c>
      <c r="AJ9" s="11" t="s">
        <v>31</v>
      </c>
      <c r="AK9" s="11" t="s">
        <v>31</v>
      </c>
      <c r="AL9" s="38" t="s">
        <v>32</v>
      </c>
      <c r="AM9" s="2"/>
      <c r="AN9" s="2"/>
      <c r="AO9" s="2"/>
      <c r="AP9" s="2"/>
      <c r="AQ9" s="2"/>
      <c r="AR9" s="2"/>
      <c r="AS9" s="2"/>
      <c r="AT9" s="2"/>
    </row>
    <row r="10" spans="1:46" x14ac:dyDescent="0.25">
      <c r="B10" s="38" t="s">
        <v>32</v>
      </c>
      <c r="C10" s="11" t="s">
        <v>31</v>
      </c>
      <c r="D10" s="11" t="s">
        <v>31</v>
      </c>
      <c r="E10" s="38" t="s">
        <v>32</v>
      </c>
      <c r="F10" s="11" t="s">
        <v>31</v>
      </c>
      <c r="G10" s="11" t="s">
        <v>31</v>
      </c>
      <c r="H10" s="11" t="s">
        <v>31</v>
      </c>
      <c r="I10" s="11" t="s">
        <v>31</v>
      </c>
      <c r="J10" s="11" t="s">
        <v>31</v>
      </c>
      <c r="K10" s="11" t="s">
        <v>31</v>
      </c>
      <c r="L10" s="11" t="s">
        <v>31</v>
      </c>
      <c r="M10" s="11" t="s">
        <v>31</v>
      </c>
      <c r="N10" s="11" t="s">
        <v>31</v>
      </c>
      <c r="O10" s="11" t="s">
        <v>31</v>
      </c>
      <c r="P10" s="11" t="s">
        <v>31</v>
      </c>
      <c r="Q10" s="11" t="s">
        <v>31</v>
      </c>
      <c r="R10" s="11" t="s">
        <v>31</v>
      </c>
      <c r="S10" s="11" t="s">
        <v>31</v>
      </c>
      <c r="T10" s="11" t="s">
        <v>31</v>
      </c>
      <c r="U10" s="11" t="s">
        <v>31</v>
      </c>
      <c r="V10" s="38" t="s">
        <v>32</v>
      </c>
      <c r="W10" s="11" t="s">
        <v>31</v>
      </c>
      <c r="X10" s="38" t="s">
        <v>32</v>
      </c>
      <c r="Y10" s="11" t="s">
        <v>31</v>
      </c>
      <c r="Z10" s="11" t="s">
        <v>31</v>
      </c>
      <c r="AA10" s="11" t="s">
        <v>31</v>
      </c>
      <c r="AB10" s="11" t="s">
        <v>31</v>
      </c>
      <c r="AC10" s="11" t="s">
        <v>31</v>
      </c>
      <c r="AD10" s="38" t="s">
        <v>32</v>
      </c>
      <c r="AE10" s="11" t="s">
        <v>31</v>
      </c>
      <c r="AF10" s="11" t="s">
        <v>31</v>
      </c>
      <c r="AG10" s="11" t="s">
        <v>31</v>
      </c>
      <c r="AH10" s="11" t="s">
        <v>31</v>
      </c>
      <c r="AI10" s="11" t="s">
        <v>31</v>
      </c>
      <c r="AJ10" s="11" t="s">
        <v>31</v>
      </c>
      <c r="AK10" s="11" t="s">
        <v>31</v>
      </c>
      <c r="AL10" s="38" t="s">
        <v>32</v>
      </c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B11" s="38" t="s">
        <v>32</v>
      </c>
      <c r="C11" s="11" t="s">
        <v>31</v>
      </c>
      <c r="D11" s="11" t="s">
        <v>31</v>
      </c>
      <c r="E11" s="38" t="s">
        <v>32</v>
      </c>
      <c r="F11" s="11" t="s">
        <v>31</v>
      </c>
      <c r="G11" s="11" t="s">
        <v>31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31</v>
      </c>
      <c r="N11" s="11" t="s">
        <v>31</v>
      </c>
      <c r="O11" s="11" t="s">
        <v>31</v>
      </c>
      <c r="P11" s="11" t="s">
        <v>31</v>
      </c>
      <c r="Q11" s="11" t="s">
        <v>31</v>
      </c>
      <c r="R11" s="11" t="s">
        <v>31</v>
      </c>
      <c r="S11" s="11" t="s">
        <v>31</v>
      </c>
      <c r="T11" s="11" t="s">
        <v>31</v>
      </c>
      <c r="U11" s="11" t="s">
        <v>31</v>
      </c>
      <c r="V11" s="38" t="s">
        <v>32</v>
      </c>
      <c r="W11" s="11" t="s">
        <v>31</v>
      </c>
      <c r="X11" s="38" t="s">
        <v>32</v>
      </c>
      <c r="Y11" s="11" t="s">
        <v>31</v>
      </c>
      <c r="Z11" s="11" t="s">
        <v>31</v>
      </c>
      <c r="AA11" s="11" t="s">
        <v>31</v>
      </c>
      <c r="AB11" s="11" t="s">
        <v>31</v>
      </c>
      <c r="AC11" s="11" t="s">
        <v>31</v>
      </c>
      <c r="AD11" s="38" t="s">
        <v>32</v>
      </c>
      <c r="AE11" s="11" t="s">
        <v>31</v>
      </c>
      <c r="AF11" s="11" t="s">
        <v>31</v>
      </c>
      <c r="AG11" s="11" t="s">
        <v>31</v>
      </c>
      <c r="AH11" s="11" t="s">
        <v>31</v>
      </c>
      <c r="AI11" s="11" t="s">
        <v>31</v>
      </c>
      <c r="AJ11" s="11" t="s">
        <v>31</v>
      </c>
      <c r="AK11" s="11" t="s">
        <v>31</v>
      </c>
      <c r="AL11" s="38" t="s">
        <v>32</v>
      </c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B12" s="38" t="s">
        <v>32</v>
      </c>
      <c r="C12" s="11" t="s">
        <v>31</v>
      </c>
      <c r="D12" s="11" t="s">
        <v>31</v>
      </c>
      <c r="E12" s="38" t="s">
        <v>32</v>
      </c>
      <c r="F12" s="11" t="s">
        <v>31</v>
      </c>
      <c r="G12" s="11" t="s">
        <v>31</v>
      </c>
      <c r="H12" s="11" t="s">
        <v>31</v>
      </c>
      <c r="I12" s="11" t="s">
        <v>31</v>
      </c>
      <c r="J12" s="11" t="s">
        <v>31</v>
      </c>
      <c r="K12" s="11" t="s">
        <v>31</v>
      </c>
      <c r="L12" s="11" t="s">
        <v>31</v>
      </c>
      <c r="M12" s="11" t="s">
        <v>31</v>
      </c>
      <c r="N12" s="11" t="s">
        <v>31</v>
      </c>
      <c r="O12" s="11" t="s">
        <v>31</v>
      </c>
      <c r="P12" s="11" t="s">
        <v>31</v>
      </c>
      <c r="Q12" s="11" t="s">
        <v>31</v>
      </c>
      <c r="R12" s="11" t="s">
        <v>31</v>
      </c>
      <c r="S12" s="11" t="s">
        <v>31</v>
      </c>
      <c r="T12" s="11" t="s">
        <v>31</v>
      </c>
      <c r="U12" s="11" t="s">
        <v>31</v>
      </c>
      <c r="V12" s="38" t="s">
        <v>32</v>
      </c>
      <c r="W12" s="11" t="s">
        <v>31</v>
      </c>
      <c r="X12" s="38" t="s">
        <v>32</v>
      </c>
      <c r="Y12" s="11" t="s">
        <v>31</v>
      </c>
      <c r="Z12" s="11" t="s">
        <v>31</v>
      </c>
      <c r="AA12" s="11" t="s">
        <v>31</v>
      </c>
      <c r="AB12" s="11" t="s">
        <v>31</v>
      </c>
      <c r="AC12" s="11" t="s">
        <v>31</v>
      </c>
      <c r="AD12" s="38" t="s">
        <v>32</v>
      </c>
      <c r="AE12" s="11" t="s">
        <v>31</v>
      </c>
      <c r="AF12" s="11" t="s">
        <v>31</v>
      </c>
      <c r="AG12" s="11" t="s">
        <v>31</v>
      </c>
      <c r="AH12" s="11" t="s">
        <v>31</v>
      </c>
      <c r="AI12" s="11" t="s">
        <v>31</v>
      </c>
      <c r="AJ12" s="11" t="s">
        <v>31</v>
      </c>
      <c r="AK12" s="11" t="s">
        <v>31</v>
      </c>
      <c r="AL12" s="38" t="s">
        <v>32</v>
      </c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B13" s="38" t="s">
        <v>32</v>
      </c>
      <c r="C13" s="11" t="s">
        <v>31</v>
      </c>
      <c r="D13" s="11" t="s">
        <v>31</v>
      </c>
      <c r="E13" s="38" t="s">
        <v>32</v>
      </c>
      <c r="F13" s="11" t="s">
        <v>31</v>
      </c>
      <c r="G13" s="11" t="s">
        <v>31</v>
      </c>
      <c r="H13" s="11" t="s">
        <v>31</v>
      </c>
      <c r="I13" s="11" t="s">
        <v>31</v>
      </c>
      <c r="J13" s="11" t="s">
        <v>31</v>
      </c>
      <c r="K13" s="11" t="s">
        <v>31</v>
      </c>
      <c r="L13" s="11" t="s">
        <v>31</v>
      </c>
      <c r="M13" s="11" t="s">
        <v>31</v>
      </c>
      <c r="N13" s="11" t="s">
        <v>31</v>
      </c>
      <c r="O13" s="11" t="s">
        <v>31</v>
      </c>
      <c r="P13" s="11" t="s">
        <v>31</v>
      </c>
      <c r="Q13" s="11" t="s">
        <v>31</v>
      </c>
      <c r="R13" s="11" t="s">
        <v>31</v>
      </c>
      <c r="S13" s="11" t="s">
        <v>31</v>
      </c>
      <c r="T13" s="11" t="s">
        <v>31</v>
      </c>
      <c r="U13" s="11" t="s">
        <v>31</v>
      </c>
      <c r="V13" s="38" t="s">
        <v>32</v>
      </c>
      <c r="W13" s="11" t="s">
        <v>31</v>
      </c>
      <c r="X13" s="38" t="s">
        <v>32</v>
      </c>
      <c r="Y13" s="11" t="s">
        <v>31</v>
      </c>
      <c r="Z13" s="11" t="s">
        <v>31</v>
      </c>
      <c r="AA13" s="11" t="s">
        <v>31</v>
      </c>
      <c r="AB13" s="11" t="s">
        <v>31</v>
      </c>
      <c r="AC13" s="11" t="s">
        <v>31</v>
      </c>
      <c r="AD13" s="38" t="s">
        <v>32</v>
      </c>
      <c r="AE13" s="11" t="s">
        <v>31</v>
      </c>
      <c r="AF13" s="11" t="s">
        <v>31</v>
      </c>
      <c r="AG13" s="11" t="s">
        <v>31</v>
      </c>
      <c r="AH13" s="11" t="s">
        <v>31</v>
      </c>
      <c r="AI13" s="11" t="s">
        <v>31</v>
      </c>
      <c r="AJ13" s="11" t="s">
        <v>31</v>
      </c>
      <c r="AK13" s="11" t="s">
        <v>31</v>
      </c>
      <c r="AL13" s="38" t="s">
        <v>32</v>
      </c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B14" s="38" t="s">
        <v>32</v>
      </c>
      <c r="C14" s="11" t="s">
        <v>31</v>
      </c>
      <c r="D14" s="11" t="s">
        <v>31</v>
      </c>
      <c r="E14" s="38" t="s">
        <v>32</v>
      </c>
      <c r="F14" s="11" t="s">
        <v>31</v>
      </c>
      <c r="G14" s="11" t="s">
        <v>31</v>
      </c>
      <c r="H14" s="11" t="s">
        <v>31</v>
      </c>
      <c r="I14" s="11" t="s">
        <v>31</v>
      </c>
      <c r="J14" s="11" t="s">
        <v>31</v>
      </c>
      <c r="K14" s="11" t="s">
        <v>31</v>
      </c>
      <c r="L14" s="11" t="s">
        <v>31</v>
      </c>
      <c r="M14" s="11" t="s">
        <v>31</v>
      </c>
      <c r="N14" s="11" t="s">
        <v>31</v>
      </c>
      <c r="O14" s="11" t="s">
        <v>31</v>
      </c>
      <c r="P14" s="11" t="s">
        <v>31</v>
      </c>
      <c r="Q14" s="11" t="s">
        <v>31</v>
      </c>
      <c r="R14" s="11" t="s">
        <v>31</v>
      </c>
      <c r="S14" s="11" t="s">
        <v>31</v>
      </c>
      <c r="T14" s="11" t="s">
        <v>31</v>
      </c>
      <c r="U14" s="11" t="s">
        <v>31</v>
      </c>
      <c r="V14" s="38" t="s">
        <v>32</v>
      </c>
      <c r="W14" s="11" t="s">
        <v>31</v>
      </c>
      <c r="X14" s="38" t="s">
        <v>32</v>
      </c>
      <c r="Y14" s="11" t="s">
        <v>31</v>
      </c>
      <c r="Z14" s="11" t="s">
        <v>31</v>
      </c>
      <c r="AA14" s="11" t="s">
        <v>31</v>
      </c>
      <c r="AB14" s="11" t="s">
        <v>31</v>
      </c>
      <c r="AC14" s="11" t="s">
        <v>31</v>
      </c>
      <c r="AD14" s="38" t="s">
        <v>32</v>
      </c>
      <c r="AE14" s="11" t="s">
        <v>31</v>
      </c>
      <c r="AF14" s="11" t="s">
        <v>31</v>
      </c>
      <c r="AG14" s="11" t="s">
        <v>31</v>
      </c>
      <c r="AH14" s="11" t="s">
        <v>31</v>
      </c>
      <c r="AI14" s="11" t="s">
        <v>31</v>
      </c>
      <c r="AJ14" s="11" t="s">
        <v>31</v>
      </c>
      <c r="AK14" s="11" t="s">
        <v>31</v>
      </c>
      <c r="AL14" s="38" t="s">
        <v>32</v>
      </c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B15" s="38" t="s">
        <v>32</v>
      </c>
      <c r="C15" s="11" t="s">
        <v>31</v>
      </c>
      <c r="D15" s="11" t="s">
        <v>31</v>
      </c>
      <c r="E15" s="38" t="s">
        <v>32</v>
      </c>
      <c r="F15" s="11" t="s">
        <v>31</v>
      </c>
      <c r="G15" s="11" t="s">
        <v>31</v>
      </c>
      <c r="H15" s="11" t="s">
        <v>31</v>
      </c>
      <c r="I15" s="11" t="s">
        <v>31</v>
      </c>
      <c r="J15" s="11" t="s">
        <v>31</v>
      </c>
      <c r="K15" s="11" t="s">
        <v>31</v>
      </c>
      <c r="L15" s="11" t="s">
        <v>31</v>
      </c>
      <c r="M15" s="11" t="s">
        <v>31</v>
      </c>
      <c r="N15" s="11" t="s">
        <v>31</v>
      </c>
      <c r="O15" s="11" t="s">
        <v>31</v>
      </c>
      <c r="P15" s="11" t="s">
        <v>31</v>
      </c>
      <c r="Q15" s="11" t="s">
        <v>31</v>
      </c>
      <c r="R15" s="11" t="s">
        <v>31</v>
      </c>
      <c r="S15" s="11" t="s">
        <v>31</v>
      </c>
      <c r="T15" s="11" t="s">
        <v>31</v>
      </c>
      <c r="U15" s="11" t="s">
        <v>31</v>
      </c>
      <c r="V15" s="38" t="s">
        <v>32</v>
      </c>
      <c r="W15" s="11" t="s">
        <v>31</v>
      </c>
      <c r="X15" s="38" t="s">
        <v>32</v>
      </c>
      <c r="Y15" s="11" t="s">
        <v>31</v>
      </c>
      <c r="Z15" s="11" t="s">
        <v>31</v>
      </c>
      <c r="AA15" s="11" t="s">
        <v>31</v>
      </c>
      <c r="AB15" s="11" t="s">
        <v>31</v>
      </c>
      <c r="AC15" s="11" t="s">
        <v>31</v>
      </c>
      <c r="AD15" s="38" t="s">
        <v>32</v>
      </c>
      <c r="AE15" s="11" t="s">
        <v>31</v>
      </c>
      <c r="AF15" s="11" t="s">
        <v>31</v>
      </c>
      <c r="AG15" s="11" t="s">
        <v>31</v>
      </c>
      <c r="AH15" s="11" t="s">
        <v>31</v>
      </c>
      <c r="AI15" s="11" t="s">
        <v>31</v>
      </c>
      <c r="AJ15" s="11" t="s">
        <v>31</v>
      </c>
      <c r="AK15" s="11" t="s">
        <v>31</v>
      </c>
      <c r="AL15" s="38" t="s">
        <v>32</v>
      </c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4" workbookViewId="0">
      <selection activeCell="O17" sqref="O17"/>
    </sheetView>
  </sheetViews>
  <sheetFormatPr defaultRowHeight="15" x14ac:dyDescent="0.25"/>
  <cols>
    <col min="1" max="1" width="17.85546875" customWidth="1"/>
    <col min="2" max="2" width="14.42578125" customWidth="1"/>
    <col min="3" max="3" width="13.7109375" customWidth="1"/>
    <col min="4" max="4" width="12.28515625" customWidth="1"/>
    <col min="5" max="5" width="14.7109375" customWidth="1"/>
    <col min="6" max="6" width="4.42578125" customWidth="1"/>
    <col min="7" max="7" width="4.28515625" customWidth="1"/>
    <col min="8" max="8" width="17.5703125" customWidth="1"/>
    <col min="9" max="9" width="11.7109375" customWidth="1"/>
    <col min="10" max="10" width="11.5703125" customWidth="1"/>
    <col min="11" max="11" width="12.140625" customWidth="1"/>
    <col min="12" max="12" width="14" customWidth="1"/>
    <col min="13" max="13" width="4.7109375" customWidth="1"/>
    <col min="14" max="14" width="4" customWidth="1"/>
    <col min="15" max="15" width="17.42578125" customWidth="1"/>
    <col min="16" max="16" width="12.7109375" customWidth="1"/>
    <col min="17" max="17" width="11.28515625" customWidth="1"/>
    <col min="18" max="18" width="13.28515625" customWidth="1"/>
    <col min="19" max="19" width="14" customWidth="1"/>
  </cols>
  <sheetData>
    <row r="1" spans="1:19" ht="18.75" x14ac:dyDescent="0.3">
      <c r="I1" s="92" t="s">
        <v>145</v>
      </c>
      <c r="J1" s="62"/>
      <c r="K1" s="62"/>
      <c r="L1" s="62"/>
    </row>
    <row r="2" spans="1:19" ht="18.75" x14ac:dyDescent="0.3">
      <c r="A2" s="36"/>
      <c r="B2" s="9"/>
      <c r="C2" s="9"/>
      <c r="D2" s="36"/>
      <c r="E2" s="36"/>
      <c r="F2" s="36"/>
      <c r="G2" s="36"/>
      <c r="H2" s="36"/>
      <c r="I2" s="36"/>
      <c r="J2" s="36"/>
      <c r="L2" s="36"/>
      <c r="M2" s="36"/>
      <c r="N2" s="36"/>
      <c r="O2" s="36"/>
      <c r="P2" s="36"/>
      <c r="Q2" s="36"/>
      <c r="S2" s="36"/>
    </row>
    <row r="3" spans="1:19" x14ac:dyDescent="0.25">
      <c r="A3" s="36" t="s">
        <v>205</v>
      </c>
      <c r="B3" s="36"/>
      <c r="C3" s="36"/>
      <c r="D3" s="36"/>
      <c r="E3" s="36"/>
      <c r="F3" s="36"/>
      <c r="G3" s="36"/>
      <c r="H3" s="36" t="s">
        <v>203</v>
      </c>
      <c r="I3" s="36"/>
      <c r="K3" s="36"/>
      <c r="L3" s="36"/>
      <c r="M3" s="36"/>
      <c r="N3" s="36"/>
      <c r="O3" s="36" t="s">
        <v>204</v>
      </c>
      <c r="P3" s="36"/>
      <c r="Q3" s="36"/>
      <c r="R3" s="36"/>
      <c r="S3" s="36"/>
    </row>
    <row r="4" spans="1:19" ht="15.75" thickBot="1" x14ac:dyDescent="0.3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19" ht="45.75" thickTop="1" x14ac:dyDescent="0.25">
      <c r="A5" s="36"/>
      <c r="B5" s="79" t="s">
        <v>146</v>
      </c>
      <c r="C5" s="79" t="s">
        <v>147</v>
      </c>
      <c r="D5" s="79" t="s">
        <v>148</v>
      </c>
      <c r="E5" s="79" t="s">
        <v>149</v>
      </c>
      <c r="F5" s="36"/>
      <c r="G5" s="36"/>
      <c r="H5" s="36"/>
      <c r="I5" s="79" t="s">
        <v>146</v>
      </c>
      <c r="J5" s="79" t="s">
        <v>147</v>
      </c>
      <c r="K5" s="79" t="s">
        <v>148</v>
      </c>
      <c r="L5" s="79" t="s">
        <v>149</v>
      </c>
      <c r="M5" s="36"/>
      <c r="N5" s="36"/>
      <c r="O5" s="36"/>
      <c r="P5" s="79" t="s">
        <v>146</v>
      </c>
      <c r="Q5" s="79" t="s">
        <v>147</v>
      </c>
      <c r="R5" s="79" t="s">
        <v>148</v>
      </c>
      <c r="S5" s="79" t="s">
        <v>149</v>
      </c>
    </row>
    <row r="6" spans="1:19" ht="27" customHeight="1" x14ac:dyDescent="0.25">
      <c r="A6" s="78" t="s">
        <v>150</v>
      </c>
      <c r="B6" s="81">
        <v>3.444</v>
      </c>
      <c r="C6" s="82">
        <v>4.3999999999999997E-2</v>
      </c>
      <c r="D6" s="82">
        <v>0.19500000000000001</v>
      </c>
      <c r="E6" s="83">
        <v>0.41199999999999998</v>
      </c>
      <c r="F6" s="67"/>
      <c r="G6" s="67"/>
      <c r="H6" s="93" t="s">
        <v>150</v>
      </c>
      <c r="I6" s="81">
        <v>3.556</v>
      </c>
      <c r="J6" s="82">
        <v>4.7E-2</v>
      </c>
      <c r="K6" s="82">
        <v>0.16700000000000001</v>
      </c>
      <c r="L6" s="83">
        <v>0.39300000000000002</v>
      </c>
      <c r="M6" s="67"/>
      <c r="N6" s="67"/>
      <c r="O6" s="93" t="s">
        <v>150</v>
      </c>
      <c r="P6" s="81">
        <v>3.298</v>
      </c>
      <c r="Q6" s="82">
        <v>3.6999999999999998E-2</v>
      </c>
      <c r="R6" s="82">
        <v>0.17</v>
      </c>
      <c r="S6" s="94">
        <v>0.47699999999999998</v>
      </c>
    </row>
    <row r="7" spans="1:19" ht="20.25" customHeight="1" x14ac:dyDescent="0.25">
      <c r="A7" s="78" t="s">
        <v>151</v>
      </c>
      <c r="B7" s="84">
        <v>3.2989999999999999</v>
      </c>
      <c r="C7" s="80">
        <v>4.2999999999999997E-2</v>
      </c>
      <c r="D7" s="80">
        <v>0.17599999999999999</v>
      </c>
      <c r="E7" s="85">
        <v>0.435</v>
      </c>
      <c r="F7" s="67"/>
      <c r="G7" s="67"/>
      <c r="H7" s="93" t="s">
        <v>151</v>
      </c>
      <c r="I7" s="84">
        <v>3.3149999999999999</v>
      </c>
      <c r="J7" s="80">
        <v>4.2999999999999997E-2</v>
      </c>
      <c r="K7" s="80">
        <v>0.19</v>
      </c>
      <c r="L7" s="85">
        <v>0.41099999999999998</v>
      </c>
      <c r="M7" s="67"/>
      <c r="N7" s="67"/>
      <c r="O7" s="93" t="s">
        <v>151</v>
      </c>
      <c r="P7" s="84">
        <v>3.3654999999999999</v>
      </c>
      <c r="Q7" s="80">
        <v>4.2000000000000003E-2</v>
      </c>
      <c r="R7" s="80">
        <v>0.18099999999999999</v>
      </c>
      <c r="S7" s="86">
        <v>0.48299999999999998</v>
      </c>
    </row>
    <row r="8" spans="1:19" ht="21.75" customHeight="1" x14ac:dyDescent="0.25">
      <c r="A8" s="78" t="s">
        <v>2</v>
      </c>
      <c r="B8" s="84">
        <v>0</v>
      </c>
      <c r="C8" s="80">
        <v>0</v>
      </c>
      <c r="D8" s="80">
        <v>0</v>
      </c>
      <c r="E8" s="86">
        <v>0</v>
      </c>
      <c r="F8" s="67"/>
      <c r="G8" s="67"/>
      <c r="H8" s="93" t="s">
        <v>46</v>
      </c>
      <c r="I8" s="84">
        <v>0</v>
      </c>
      <c r="J8" s="80">
        <v>0</v>
      </c>
      <c r="K8" s="80">
        <v>0</v>
      </c>
      <c r="L8" s="86">
        <v>0</v>
      </c>
      <c r="M8" s="67"/>
      <c r="N8" s="67"/>
      <c r="O8" s="93" t="s">
        <v>98</v>
      </c>
      <c r="P8" s="84">
        <v>0</v>
      </c>
      <c r="Q8" s="80">
        <v>0</v>
      </c>
      <c r="R8" s="80">
        <v>0</v>
      </c>
      <c r="S8" s="86">
        <v>0</v>
      </c>
    </row>
    <row r="9" spans="1:19" ht="20.25" customHeight="1" x14ac:dyDescent="0.25">
      <c r="A9" s="78" t="s">
        <v>152</v>
      </c>
      <c r="B9" s="84">
        <v>3.2654000000000001</v>
      </c>
      <c r="C9" s="80">
        <v>3.7999999999999999E-2</v>
      </c>
      <c r="D9" s="68">
        <v>0.13100000000000001</v>
      </c>
      <c r="E9" s="85">
        <v>0.39750000000000002</v>
      </c>
      <c r="F9" s="67"/>
      <c r="G9" s="67"/>
      <c r="H9" s="93" t="s">
        <v>47</v>
      </c>
      <c r="I9" s="84">
        <v>0</v>
      </c>
      <c r="J9" s="80">
        <v>0</v>
      </c>
      <c r="K9" s="80">
        <v>0</v>
      </c>
      <c r="L9" s="86">
        <v>0</v>
      </c>
      <c r="M9" s="67"/>
      <c r="N9" s="67"/>
      <c r="O9" s="93" t="s">
        <v>153</v>
      </c>
      <c r="P9" s="84">
        <v>3.3365</v>
      </c>
      <c r="Q9" s="80">
        <v>0.04</v>
      </c>
      <c r="R9" s="80">
        <v>0.16550000000000001</v>
      </c>
      <c r="S9" s="86">
        <v>0.4415</v>
      </c>
    </row>
    <row r="10" spans="1:19" ht="20.25" customHeight="1" x14ac:dyDescent="0.25">
      <c r="A10" s="78" t="s">
        <v>154</v>
      </c>
      <c r="B10" s="84">
        <v>3.1659999999999999</v>
      </c>
      <c r="C10" s="80">
        <v>2.5000000000000001E-2</v>
      </c>
      <c r="D10" s="68">
        <v>0.19600000000000001</v>
      </c>
      <c r="E10" s="85">
        <v>0.51200000000000001</v>
      </c>
      <c r="F10" s="67"/>
      <c r="G10" s="67"/>
      <c r="H10" s="93" t="s">
        <v>48</v>
      </c>
      <c r="I10" s="84">
        <v>0</v>
      </c>
      <c r="J10" s="80">
        <v>0</v>
      </c>
      <c r="K10" s="80">
        <v>0</v>
      </c>
      <c r="L10" s="86">
        <v>0</v>
      </c>
      <c r="M10" s="67"/>
      <c r="N10" s="67"/>
      <c r="O10" s="93" t="s">
        <v>155</v>
      </c>
      <c r="P10" s="91">
        <v>3.052</v>
      </c>
      <c r="Q10" s="80">
        <v>3.5000000000000003E-2</v>
      </c>
      <c r="R10" s="68">
        <v>0.217</v>
      </c>
      <c r="S10" s="85">
        <v>0.51400000000000001</v>
      </c>
    </row>
    <row r="11" spans="1:19" ht="20.25" customHeight="1" x14ac:dyDescent="0.25">
      <c r="A11" s="78" t="s">
        <v>3</v>
      </c>
      <c r="B11" s="84">
        <v>0</v>
      </c>
      <c r="C11" s="80">
        <v>0</v>
      </c>
      <c r="D11" s="80">
        <v>0</v>
      </c>
      <c r="E11" s="86">
        <v>0</v>
      </c>
      <c r="F11" s="67"/>
      <c r="G11" s="67"/>
      <c r="H11" s="93" t="s">
        <v>49</v>
      </c>
      <c r="I11" s="84">
        <v>0</v>
      </c>
      <c r="J11" s="80">
        <v>0</v>
      </c>
      <c r="K11" s="80">
        <v>0</v>
      </c>
      <c r="L11" s="86">
        <v>0</v>
      </c>
      <c r="M11" s="67"/>
      <c r="N11" s="67"/>
      <c r="O11" s="93" t="s">
        <v>100</v>
      </c>
      <c r="P11" s="84">
        <v>0</v>
      </c>
      <c r="Q11" s="80">
        <v>0</v>
      </c>
      <c r="R11" s="80">
        <v>0</v>
      </c>
      <c r="S11" s="86">
        <v>0</v>
      </c>
    </row>
    <row r="12" spans="1:19" ht="21.75" customHeight="1" x14ac:dyDescent="0.25">
      <c r="A12" s="78" t="s">
        <v>156</v>
      </c>
      <c r="B12" s="84">
        <v>3.5030000000000001</v>
      </c>
      <c r="C12" s="80">
        <v>4.4999999999999998E-2</v>
      </c>
      <c r="D12" s="80">
        <v>0.154</v>
      </c>
      <c r="E12" s="85">
        <v>0.432</v>
      </c>
      <c r="F12" s="67"/>
      <c r="G12" s="67"/>
      <c r="H12" s="93" t="s">
        <v>50</v>
      </c>
      <c r="I12" s="84">
        <v>0</v>
      </c>
      <c r="J12" s="80">
        <v>0</v>
      </c>
      <c r="K12" s="80">
        <v>0</v>
      </c>
      <c r="L12" s="86">
        <v>0</v>
      </c>
      <c r="M12" s="67"/>
      <c r="N12" s="67"/>
      <c r="O12" s="93" t="s">
        <v>157</v>
      </c>
      <c r="P12" s="91">
        <v>3.3690000000000002</v>
      </c>
      <c r="Q12" s="80">
        <v>4.1000000000000002E-2</v>
      </c>
      <c r="R12" s="68">
        <v>0.17699999999999999</v>
      </c>
      <c r="S12" s="85">
        <v>0.44</v>
      </c>
    </row>
    <row r="13" spans="1:19" ht="21.75" customHeight="1" x14ac:dyDescent="0.25">
      <c r="A13" s="78" t="s">
        <v>4</v>
      </c>
      <c r="B13" s="84">
        <v>0</v>
      </c>
      <c r="C13" s="80">
        <v>0</v>
      </c>
      <c r="D13" s="80">
        <v>0</v>
      </c>
      <c r="E13" s="86">
        <v>0</v>
      </c>
      <c r="F13" s="67"/>
      <c r="G13" s="67"/>
      <c r="H13" s="93" t="s">
        <v>158</v>
      </c>
      <c r="I13" s="84">
        <v>3.2770000000000001</v>
      </c>
      <c r="J13" s="80">
        <v>3.5999999999999997E-2</v>
      </c>
      <c r="K13" s="80">
        <v>0.20499999999999999</v>
      </c>
      <c r="L13" s="85">
        <v>0.497</v>
      </c>
      <c r="M13" s="67"/>
      <c r="N13" s="67"/>
      <c r="O13" s="93" t="s">
        <v>159</v>
      </c>
      <c r="P13" s="91">
        <v>3.1225000000000001</v>
      </c>
      <c r="Q13" s="80">
        <v>3.3500000000000002E-2</v>
      </c>
      <c r="R13" s="68">
        <v>0.20499999999999999</v>
      </c>
      <c r="S13" s="85">
        <v>0.50749999999999995</v>
      </c>
    </row>
    <row r="14" spans="1:19" ht="24" customHeight="1" x14ac:dyDescent="0.25">
      <c r="A14" s="78" t="s">
        <v>160</v>
      </c>
      <c r="B14" s="84">
        <v>3.2534999999999998</v>
      </c>
      <c r="C14" s="80">
        <v>3.5999999999999997E-2</v>
      </c>
      <c r="D14" s="80">
        <v>0.18099999999999999</v>
      </c>
      <c r="E14" s="85">
        <v>0.46949999999999997</v>
      </c>
      <c r="F14" s="67"/>
      <c r="G14" s="67"/>
      <c r="H14" s="93" t="s">
        <v>161</v>
      </c>
      <c r="I14" s="84">
        <v>3.4209999999999998</v>
      </c>
      <c r="J14" s="80">
        <v>4.8000000000000001E-2</v>
      </c>
      <c r="K14" s="80">
        <v>0.183</v>
      </c>
      <c r="L14" s="85">
        <v>0.42399999999999999</v>
      </c>
      <c r="M14" s="67"/>
      <c r="N14" s="67"/>
      <c r="O14" s="93" t="s">
        <v>162</v>
      </c>
      <c r="P14" s="91">
        <v>3.07</v>
      </c>
      <c r="Q14" s="80">
        <v>3.6999999999999998E-2</v>
      </c>
      <c r="R14" s="68">
        <v>0.24</v>
      </c>
      <c r="S14" s="85">
        <v>0.55149999999999999</v>
      </c>
    </row>
    <row r="15" spans="1:19" ht="22.5" customHeight="1" x14ac:dyDescent="0.25">
      <c r="A15" s="78" t="s">
        <v>163</v>
      </c>
      <c r="B15" s="84">
        <v>3.3119999999999998</v>
      </c>
      <c r="C15" s="80">
        <v>4.3999999999999997E-2</v>
      </c>
      <c r="D15" s="80">
        <v>0.16500000000000001</v>
      </c>
      <c r="E15" s="85">
        <v>0.41399999999999998</v>
      </c>
      <c r="F15" s="67"/>
      <c r="G15" s="67"/>
      <c r="H15" s="93" t="s">
        <v>53</v>
      </c>
      <c r="I15" s="84">
        <v>0</v>
      </c>
      <c r="J15" s="80">
        <v>0</v>
      </c>
      <c r="K15" s="80">
        <v>0</v>
      </c>
      <c r="L15" s="86">
        <v>0</v>
      </c>
      <c r="M15" s="67"/>
      <c r="N15" s="67"/>
      <c r="O15" s="93" t="s">
        <v>164</v>
      </c>
      <c r="P15" s="91">
        <v>3.3420000000000001</v>
      </c>
      <c r="Q15" s="80">
        <v>3.95E-2</v>
      </c>
      <c r="R15" s="68">
        <v>0.16650000000000001</v>
      </c>
      <c r="S15" s="85">
        <v>0.42549999999999999</v>
      </c>
    </row>
    <row r="16" spans="1:19" ht="20.25" customHeight="1" x14ac:dyDescent="0.25">
      <c r="A16" s="78" t="s">
        <v>165</v>
      </c>
      <c r="B16" s="84">
        <v>3.4350000000000001</v>
      </c>
      <c r="C16" s="80">
        <v>4.7E-2</v>
      </c>
      <c r="D16" s="80">
        <v>0.154</v>
      </c>
      <c r="E16" s="85">
        <v>0.38400000000000001</v>
      </c>
      <c r="F16" s="67"/>
      <c r="G16" s="67"/>
      <c r="H16" s="93" t="s">
        <v>55</v>
      </c>
      <c r="I16" s="84">
        <v>0</v>
      </c>
      <c r="J16" s="80">
        <v>0</v>
      </c>
      <c r="K16" s="80">
        <v>0</v>
      </c>
      <c r="L16" s="86">
        <v>0</v>
      </c>
      <c r="M16" s="67"/>
      <c r="N16" s="67"/>
      <c r="O16" s="93" t="s">
        <v>166</v>
      </c>
      <c r="P16" s="91">
        <v>3.3359999999999999</v>
      </c>
      <c r="Q16" s="80">
        <v>3.6999999999999998E-2</v>
      </c>
      <c r="R16" s="68">
        <v>0.214</v>
      </c>
      <c r="S16" s="85">
        <v>0.52200000000000002</v>
      </c>
    </row>
    <row r="17" spans="1:19" ht="21.75" customHeight="1" x14ac:dyDescent="0.25">
      <c r="A17" s="78" t="s">
        <v>167</v>
      </c>
      <c r="B17" s="84">
        <v>3.1924999999999999</v>
      </c>
      <c r="C17" s="80">
        <v>3.2000000000000001E-2</v>
      </c>
      <c r="D17" s="80">
        <v>0.19500000000000001</v>
      </c>
      <c r="E17" s="85">
        <v>0.4405</v>
      </c>
      <c r="F17" s="67"/>
      <c r="G17" s="67"/>
      <c r="H17" s="93" t="s">
        <v>168</v>
      </c>
      <c r="I17" s="84">
        <v>2.762</v>
      </c>
      <c r="J17" s="80">
        <v>3.6999999999999998E-2</v>
      </c>
      <c r="K17" s="80">
        <v>0.22900000000000001</v>
      </c>
      <c r="L17" s="85">
        <v>0.46400000000000002</v>
      </c>
      <c r="M17" s="67"/>
      <c r="N17" s="67"/>
      <c r="O17" s="93" t="s">
        <v>108</v>
      </c>
      <c r="P17" s="91">
        <v>0</v>
      </c>
      <c r="Q17" s="80">
        <v>0</v>
      </c>
      <c r="R17" s="80">
        <v>0</v>
      </c>
      <c r="S17" s="86">
        <v>0</v>
      </c>
    </row>
    <row r="18" spans="1:19" ht="21.75" customHeight="1" x14ac:dyDescent="0.25">
      <c r="A18" s="78" t="s">
        <v>169</v>
      </c>
      <c r="B18" s="84">
        <v>3.3849999999999998</v>
      </c>
      <c r="C18" s="80">
        <v>4.2000000000000003E-2</v>
      </c>
      <c r="D18" s="80">
        <v>0.18099999999999999</v>
      </c>
      <c r="E18" s="85">
        <v>0.435</v>
      </c>
      <c r="F18" s="67"/>
      <c r="G18" s="67"/>
      <c r="H18" s="93" t="s">
        <v>170</v>
      </c>
      <c r="I18" s="84">
        <v>3.3210000000000002</v>
      </c>
      <c r="J18" s="80">
        <v>3.5000000000000003E-2</v>
      </c>
      <c r="K18" s="80">
        <v>0.216</v>
      </c>
      <c r="L18" s="85">
        <v>0.44850000000000001</v>
      </c>
      <c r="M18" s="67"/>
      <c r="N18" s="67"/>
      <c r="O18" s="93" t="s">
        <v>110</v>
      </c>
      <c r="P18" s="84">
        <v>0</v>
      </c>
      <c r="Q18" s="80">
        <v>0</v>
      </c>
      <c r="R18" s="80">
        <v>0</v>
      </c>
      <c r="S18" s="86">
        <v>0</v>
      </c>
    </row>
    <row r="19" spans="1:19" ht="23.25" customHeight="1" x14ac:dyDescent="0.25">
      <c r="A19" s="78" t="s">
        <v>171</v>
      </c>
      <c r="B19" s="84">
        <v>3.0385</v>
      </c>
      <c r="C19" s="80">
        <v>3.6999999999999998E-2</v>
      </c>
      <c r="D19" s="80">
        <v>0.21</v>
      </c>
      <c r="E19" s="85">
        <v>0.499</v>
      </c>
      <c r="F19" s="67"/>
      <c r="G19" s="67"/>
      <c r="H19" s="93" t="s">
        <v>58</v>
      </c>
      <c r="I19" s="84">
        <v>0</v>
      </c>
      <c r="J19" s="80">
        <v>0</v>
      </c>
      <c r="K19" s="80">
        <v>0</v>
      </c>
      <c r="L19" s="86">
        <v>0</v>
      </c>
      <c r="M19" s="67"/>
      <c r="N19" s="67"/>
      <c r="O19" s="93" t="s">
        <v>172</v>
      </c>
      <c r="P19" s="91">
        <v>3.157</v>
      </c>
      <c r="Q19" s="80">
        <v>3.7499999999999999E-2</v>
      </c>
      <c r="R19" s="80">
        <v>0.20150000000000001</v>
      </c>
      <c r="S19" s="86">
        <v>0.4335</v>
      </c>
    </row>
    <row r="20" spans="1:19" ht="23.25" customHeight="1" x14ac:dyDescent="0.25">
      <c r="A20" s="78" t="s">
        <v>173</v>
      </c>
      <c r="B20" s="84">
        <v>3.1619999999999999</v>
      </c>
      <c r="C20" s="80">
        <v>3.7999999999999999E-2</v>
      </c>
      <c r="D20" s="80">
        <v>0.184</v>
      </c>
      <c r="E20" s="85">
        <v>0.46250000000000002</v>
      </c>
      <c r="F20" s="67"/>
      <c r="G20" s="67"/>
      <c r="H20" s="93" t="s">
        <v>59</v>
      </c>
      <c r="I20" s="84">
        <v>0</v>
      </c>
      <c r="J20" s="80">
        <v>0</v>
      </c>
      <c r="K20" s="80">
        <v>0</v>
      </c>
      <c r="L20" s="86">
        <v>0</v>
      </c>
      <c r="M20" s="67"/>
      <c r="N20" s="67"/>
      <c r="O20" s="93" t="s">
        <v>174</v>
      </c>
      <c r="P20" s="91">
        <v>3.0950000000000002</v>
      </c>
      <c r="Q20" s="80">
        <v>3.3000000000000002E-2</v>
      </c>
      <c r="R20" s="80">
        <v>0.17199999999999999</v>
      </c>
      <c r="S20" s="85">
        <v>0.49099999999999999</v>
      </c>
    </row>
    <row r="21" spans="1:19" ht="20.25" customHeight="1" x14ac:dyDescent="0.25">
      <c r="A21" s="78" t="s">
        <v>175</v>
      </c>
      <c r="B21" s="84">
        <v>3.1419999999999999</v>
      </c>
      <c r="C21" s="80">
        <v>3.2000000000000001E-2</v>
      </c>
      <c r="D21" s="80">
        <v>0.1875</v>
      </c>
      <c r="E21" s="85">
        <v>0.40300000000000002</v>
      </c>
      <c r="F21" s="67"/>
      <c r="G21" s="67"/>
      <c r="H21" s="93" t="s">
        <v>60</v>
      </c>
      <c r="I21" s="84">
        <v>0</v>
      </c>
      <c r="J21" s="80">
        <v>0</v>
      </c>
      <c r="K21" s="80">
        <v>0</v>
      </c>
      <c r="L21" s="86">
        <v>0</v>
      </c>
      <c r="M21" s="67"/>
      <c r="N21" s="67"/>
      <c r="O21" s="93" t="s">
        <v>176</v>
      </c>
      <c r="P21" s="91">
        <v>3.1379999999999999</v>
      </c>
      <c r="Q21" s="80">
        <v>4.3999999999999997E-2</v>
      </c>
      <c r="R21" s="80">
        <v>0.23100000000000001</v>
      </c>
      <c r="S21" s="85">
        <v>0.51800000000000002</v>
      </c>
    </row>
    <row r="22" spans="1:19" ht="20.25" customHeight="1" x14ac:dyDescent="0.25">
      <c r="A22" s="78" t="s">
        <v>177</v>
      </c>
      <c r="B22" s="84">
        <v>0</v>
      </c>
      <c r="C22" s="80">
        <v>0</v>
      </c>
      <c r="D22" s="80">
        <v>0</v>
      </c>
      <c r="E22" s="85">
        <v>0</v>
      </c>
      <c r="F22" s="67"/>
      <c r="G22" s="67"/>
      <c r="H22" s="93" t="s">
        <v>178</v>
      </c>
      <c r="I22" s="84">
        <v>3.39</v>
      </c>
      <c r="J22" s="80">
        <v>0.04</v>
      </c>
      <c r="K22" s="80">
        <v>0.20599999999999999</v>
      </c>
      <c r="L22" s="85">
        <v>0.47099999999999997</v>
      </c>
      <c r="M22" s="67"/>
      <c r="N22" s="67"/>
      <c r="O22" s="93" t="s">
        <v>179</v>
      </c>
      <c r="P22" s="91">
        <v>3.2094999999999998</v>
      </c>
      <c r="Q22" s="80">
        <v>3.4500000000000003E-2</v>
      </c>
      <c r="R22" s="80">
        <v>0.187</v>
      </c>
      <c r="S22" s="85">
        <v>0.46200000000000002</v>
      </c>
    </row>
    <row r="23" spans="1:19" ht="19.5" customHeight="1" x14ac:dyDescent="0.25">
      <c r="A23" s="78" t="s">
        <v>11</v>
      </c>
      <c r="B23" s="84">
        <v>0</v>
      </c>
      <c r="C23" s="80">
        <v>0</v>
      </c>
      <c r="D23" s="80">
        <v>0</v>
      </c>
      <c r="E23" s="86">
        <v>0</v>
      </c>
      <c r="F23" s="67"/>
      <c r="G23" s="67"/>
      <c r="H23" s="93" t="s">
        <v>180</v>
      </c>
      <c r="I23" s="84">
        <v>3.375</v>
      </c>
      <c r="J23" s="80">
        <v>3.9E-2</v>
      </c>
      <c r="K23" s="80">
        <v>0.22600000000000001</v>
      </c>
      <c r="L23" s="85">
        <v>0.48299999999999998</v>
      </c>
      <c r="M23" s="67"/>
      <c r="N23" s="67"/>
      <c r="O23" s="93" t="s">
        <v>181</v>
      </c>
      <c r="P23" s="91">
        <v>2.9874999999999998</v>
      </c>
      <c r="Q23" s="80">
        <v>3.5999999999999997E-2</v>
      </c>
      <c r="R23" s="80">
        <v>0.24249999999999999</v>
      </c>
      <c r="S23" s="85">
        <v>0.53549999999999998</v>
      </c>
    </row>
    <row r="24" spans="1:19" ht="18.75" customHeight="1" x14ac:dyDescent="0.25">
      <c r="A24" s="78" t="s">
        <v>182</v>
      </c>
      <c r="B24" s="84">
        <v>3.2949999999999999</v>
      </c>
      <c r="C24" s="80">
        <v>3.7999999999999999E-2</v>
      </c>
      <c r="D24" s="80">
        <v>0.20799999999999999</v>
      </c>
      <c r="E24" s="85">
        <v>0.50700000000000001</v>
      </c>
      <c r="F24" s="67"/>
      <c r="G24" s="67"/>
      <c r="H24" s="93" t="s">
        <v>64</v>
      </c>
      <c r="I24" s="84">
        <v>0</v>
      </c>
      <c r="J24" s="80">
        <v>0</v>
      </c>
      <c r="K24" s="80">
        <v>0</v>
      </c>
      <c r="L24" s="86">
        <v>0</v>
      </c>
      <c r="M24" s="67"/>
      <c r="N24" s="67"/>
      <c r="O24" s="93" t="s">
        <v>118</v>
      </c>
      <c r="P24" s="84">
        <v>0</v>
      </c>
      <c r="Q24" s="80">
        <v>0</v>
      </c>
      <c r="R24" s="80">
        <v>0</v>
      </c>
      <c r="S24" s="86">
        <v>0</v>
      </c>
    </row>
    <row r="25" spans="1:19" ht="21" customHeight="1" x14ac:dyDescent="0.25">
      <c r="A25" s="78" t="s">
        <v>183</v>
      </c>
      <c r="B25" s="84">
        <v>3.45</v>
      </c>
      <c r="C25" s="80">
        <v>4.3999999999999997E-2</v>
      </c>
      <c r="D25" s="80">
        <v>0.2</v>
      </c>
      <c r="E25" s="85">
        <v>0.433</v>
      </c>
      <c r="F25" s="67"/>
      <c r="G25" s="67"/>
      <c r="H25" s="93" t="s">
        <v>184</v>
      </c>
      <c r="I25" s="84">
        <v>3.3210000000000002</v>
      </c>
      <c r="J25" s="80">
        <v>4.1000000000000002E-2</v>
      </c>
      <c r="K25" s="80">
        <v>0.20300000000000001</v>
      </c>
      <c r="L25" s="85">
        <v>0.42799999999999999</v>
      </c>
      <c r="M25" s="67"/>
      <c r="N25" s="67"/>
      <c r="O25" s="93" t="s">
        <v>185</v>
      </c>
      <c r="P25" s="91">
        <v>3.3620000000000001</v>
      </c>
      <c r="Q25" s="80">
        <v>3.7999999999999999E-2</v>
      </c>
      <c r="R25" s="80">
        <v>0.17150000000000001</v>
      </c>
      <c r="S25" s="85">
        <v>0.44750000000000001</v>
      </c>
    </row>
    <row r="26" spans="1:19" ht="22.5" customHeight="1" x14ac:dyDescent="0.25">
      <c r="A26" s="78" t="s">
        <v>186</v>
      </c>
      <c r="B26" s="84">
        <v>0</v>
      </c>
      <c r="C26" s="80">
        <v>0</v>
      </c>
      <c r="D26" s="80">
        <v>0</v>
      </c>
      <c r="E26" s="85">
        <v>0</v>
      </c>
      <c r="F26" s="67"/>
      <c r="G26" s="67"/>
      <c r="H26" s="93" t="s">
        <v>66</v>
      </c>
      <c r="I26" s="84">
        <v>0</v>
      </c>
      <c r="J26" s="80">
        <v>0</v>
      </c>
      <c r="K26" s="80">
        <v>0</v>
      </c>
      <c r="L26" s="86">
        <v>0</v>
      </c>
      <c r="M26" s="67"/>
      <c r="N26" s="67"/>
      <c r="O26" s="93" t="s">
        <v>187</v>
      </c>
      <c r="P26" s="91">
        <v>3.2050000000000001</v>
      </c>
      <c r="Q26" s="80">
        <v>3.9E-2</v>
      </c>
      <c r="R26" s="80">
        <v>0.16700000000000001</v>
      </c>
      <c r="S26" s="85">
        <v>0.40500000000000003</v>
      </c>
    </row>
    <row r="27" spans="1:19" ht="21" customHeight="1" x14ac:dyDescent="0.25">
      <c r="A27" s="78" t="s">
        <v>188</v>
      </c>
      <c r="B27" s="84">
        <v>2.8054999999999999</v>
      </c>
      <c r="C27" s="80">
        <v>2.5999999999999999E-2</v>
      </c>
      <c r="D27" s="80">
        <v>0.27500000000000002</v>
      </c>
      <c r="E27" s="85">
        <v>0.53749999999999998</v>
      </c>
      <c r="F27" s="67"/>
      <c r="G27" s="67"/>
      <c r="H27" s="93" t="s">
        <v>67</v>
      </c>
      <c r="I27" s="84">
        <v>0</v>
      </c>
      <c r="J27" s="80">
        <v>0</v>
      </c>
      <c r="K27" s="80">
        <v>0</v>
      </c>
      <c r="L27" s="86">
        <v>0</v>
      </c>
      <c r="M27" s="67"/>
      <c r="N27" s="67"/>
      <c r="O27" s="93" t="s">
        <v>123</v>
      </c>
      <c r="P27" s="84">
        <v>0</v>
      </c>
      <c r="Q27" s="80">
        <v>0</v>
      </c>
      <c r="R27" s="80">
        <v>0</v>
      </c>
      <c r="S27" s="86">
        <v>0</v>
      </c>
    </row>
    <row r="28" spans="1:19" ht="21.75" customHeight="1" x14ac:dyDescent="0.25">
      <c r="A28" s="78" t="s">
        <v>12</v>
      </c>
      <c r="B28" s="84">
        <v>0</v>
      </c>
      <c r="C28" s="80">
        <v>0</v>
      </c>
      <c r="D28" s="80">
        <v>0</v>
      </c>
      <c r="E28" s="86">
        <v>0</v>
      </c>
      <c r="F28" s="67"/>
      <c r="G28" s="67"/>
      <c r="H28" s="93" t="s">
        <v>68</v>
      </c>
      <c r="I28" s="84">
        <v>0</v>
      </c>
      <c r="J28" s="80">
        <v>0</v>
      </c>
      <c r="K28" s="80">
        <v>0</v>
      </c>
      <c r="L28" s="86">
        <v>0</v>
      </c>
      <c r="M28" s="67"/>
      <c r="N28" s="67"/>
      <c r="O28" s="93" t="s">
        <v>124</v>
      </c>
      <c r="P28" s="84">
        <v>0</v>
      </c>
      <c r="Q28" s="80">
        <v>0</v>
      </c>
      <c r="R28" s="80">
        <v>0</v>
      </c>
      <c r="S28" s="86">
        <v>0</v>
      </c>
    </row>
    <row r="29" spans="1:19" ht="20.25" customHeight="1" x14ac:dyDescent="0.25">
      <c r="A29" s="78" t="s">
        <v>189</v>
      </c>
      <c r="B29" s="84">
        <v>1.89</v>
      </c>
      <c r="C29" s="80">
        <v>2.4E-2</v>
      </c>
      <c r="D29" s="80">
        <v>0.25700000000000001</v>
      </c>
      <c r="E29" s="85">
        <v>0.55600000000000005</v>
      </c>
      <c r="F29" s="67"/>
      <c r="G29" s="67"/>
      <c r="H29" s="93" t="s">
        <v>69</v>
      </c>
      <c r="I29" s="84">
        <v>0</v>
      </c>
      <c r="J29" s="80">
        <v>0</v>
      </c>
      <c r="K29" s="80">
        <v>0</v>
      </c>
      <c r="L29" s="86">
        <v>0</v>
      </c>
      <c r="M29" s="67"/>
      <c r="N29" s="67"/>
      <c r="O29" s="93" t="s">
        <v>190</v>
      </c>
      <c r="P29" s="84">
        <v>3.3140000000000001</v>
      </c>
      <c r="Q29" s="80">
        <v>4.1500000000000002E-2</v>
      </c>
      <c r="R29" s="80">
        <v>0.17599999999999999</v>
      </c>
      <c r="S29" s="85">
        <v>0.44900000000000001</v>
      </c>
    </row>
    <row r="30" spans="1:19" ht="20.25" customHeight="1" x14ac:dyDescent="0.25">
      <c r="A30" s="78" t="s">
        <v>191</v>
      </c>
      <c r="B30" s="84">
        <v>3.5329999999999999</v>
      </c>
      <c r="C30" s="80">
        <v>4.7E-2</v>
      </c>
      <c r="D30" s="80">
        <v>0.191</v>
      </c>
      <c r="E30" s="85">
        <v>0.41399999999999998</v>
      </c>
      <c r="F30" s="67"/>
      <c r="G30" s="67"/>
      <c r="H30" s="93" t="s">
        <v>192</v>
      </c>
      <c r="I30" s="84">
        <v>3.359</v>
      </c>
      <c r="J30" s="80">
        <v>3.5999999999999997E-2</v>
      </c>
      <c r="K30" s="80">
        <v>0.19700000000000001</v>
      </c>
      <c r="L30" s="86">
        <v>0.47899999999999998</v>
      </c>
      <c r="M30" s="67"/>
      <c r="N30" s="67"/>
      <c r="O30" s="93" t="s">
        <v>126</v>
      </c>
      <c r="P30" s="84">
        <v>0</v>
      </c>
      <c r="Q30" s="80">
        <v>0</v>
      </c>
      <c r="R30" s="80">
        <v>0</v>
      </c>
      <c r="S30" s="86">
        <v>0</v>
      </c>
    </row>
    <row r="31" spans="1:19" ht="20.25" customHeight="1" x14ac:dyDescent="0.25">
      <c r="A31" s="78" t="s">
        <v>193</v>
      </c>
      <c r="B31" s="84">
        <v>3.0680000000000001</v>
      </c>
      <c r="C31" s="80">
        <v>4.1000000000000002E-2</v>
      </c>
      <c r="D31" s="80">
        <v>0.22800000000000001</v>
      </c>
      <c r="E31" s="85">
        <v>0.47399999999999998</v>
      </c>
      <c r="F31" s="67"/>
      <c r="G31" s="67"/>
      <c r="H31" s="93" t="s">
        <v>194</v>
      </c>
      <c r="I31" s="84">
        <v>3.407</v>
      </c>
      <c r="J31" s="80">
        <v>4.4999999999999998E-2</v>
      </c>
      <c r="K31" s="80">
        <v>0.18099999999999999</v>
      </c>
      <c r="L31" s="85">
        <v>0.40350000000000003</v>
      </c>
      <c r="M31" s="67"/>
      <c r="N31" s="67"/>
      <c r="O31" s="93" t="s">
        <v>195</v>
      </c>
      <c r="P31" s="84">
        <v>3.0979999999999999</v>
      </c>
      <c r="Q31" s="80">
        <v>3.5999999999999997E-2</v>
      </c>
      <c r="R31" s="80">
        <v>0.19800000000000001</v>
      </c>
      <c r="S31" s="85">
        <v>0.43</v>
      </c>
    </row>
    <row r="32" spans="1:19" ht="19.5" customHeight="1" x14ac:dyDescent="0.25">
      <c r="A32" s="78" t="s">
        <v>13</v>
      </c>
      <c r="B32" s="84">
        <v>0</v>
      </c>
      <c r="C32" s="80">
        <v>0</v>
      </c>
      <c r="D32" s="80">
        <v>0</v>
      </c>
      <c r="E32" s="86">
        <v>0</v>
      </c>
      <c r="F32" s="67"/>
      <c r="G32" s="67"/>
      <c r="H32" s="93" t="s">
        <v>73</v>
      </c>
      <c r="I32" s="84">
        <v>0</v>
      </c>
      <c r="J32" s="80">
        <v>0</v>
      </c>
      <c r="K32" s="80">
        <v>0</v>
      </c>
      <c r="L32" s="86">
        <v>0</v>
      </c>
      <c r="M32" s="67"/>
      <c r="N32" s="67"/>
      <c r="O32" s="93" t="s">
        <v>128</v>
      </c>
      <c r="P32" s="84">
        <v>0</v>
      </c>
      <c r="Q32" s="80">
        <v>0</v>
      </c>
      <c r="R32" s="80">
        <v>0</v>
      </c>
      <c r="S32" s="86">
        <v>0</v>
      </c>
    </row>
    <row r="33" spans="1:19" ht="21" customHeight="1" x14ac:dyDescent="0.25">
      <c r="A33" s="78" t="s">
        <v>14</v>
      </c>
      <c r="B33" s="84">
        <v>0</v>
      </c>
      <c r="C33" s="80">
        <v>0</v>
      </c>
      <c r="D33" s="80">
        <v>0</v>
      </c>
      <c r="E33" s="86">
        <v>0</v>
      </c>
      <c r="F33" s="67"/>
      <c r="G33" s="67"/>
      <c r="H33" s="93" t="s">
        <v>196</v>
      </c>
      <c r="I33" s="84">
        <v>0</v>
      </c>
      <c r="J33" s="80">
        <v>0</v>
      </c>
      <c r="K33" s="80">
        <v>0</v>
      </c>
      <c r="L33" s="85">
        <v>0</v>
      </c>
      <c r="M33" s="67"/>
      <c r="N33" s="67"/>
      <c r="O33" s="93" t="s">
        <v>129</v>
      </c>
      <c r="P33" s="84">
        <v>0</v>
      </c>
      <c r="Q33" s="80">
        <v>0</v>
      </c>
      <c r="R33" s="80">
        <v>0</v>
      </c>
      <c r="S33" s="86">
        <v>0</v>
      </c>
    </row>
    <row r="34" spans="1:19" ht="19.5" customHeight="1" x14ac:dyDescent="0.25">
      <c r="A34" s="78" t="s">
        <v>197</v>
      </c>
      <c r="B34" s="84">
        <v>2.827</v>
      </c>
      <c r="C34" s="80">
        <v>3.1E-2</v>
      </c>
      <c r="D34" s="80">
        <v>0.193</v>
      </c>
      <c r="E34" s="85">
        <v>0.40200000000000002</v>
      </c>
      <c r="F34" s="67"/>
      <c r="G34" s="67"/>
      <c r="H34" s="93" t="s">
        <v>198</v>
      </c>
      <c r="I34" s="84">
        <v>3.3319999999999999</v>
      </c>
      <c r="J34" s="80">
        <v>4.3999999999999997E-2</v>
      </c>
      <c r="K34" s="80">
        <v>0.188</v>
      </c>
      <c r="L34" s="85">
        <v>0.441</v>
      </c>
      <c r="M34" s="67"/>
      <c r="N34" s="67"/>
      <c r="O34" s="93" t="s">
        <v>130</v>
      </c>
      <c r="P34" s="84">
        <v>0</v>
      </c>
      <c r="Q34" s="80">
        <v>0</v>
      </c>
      <c r="R34" s="80">
        <v>0</v>
      </c>
      <c r="S34" s="86">
        <v>0</v>
      </c>
    </row>
    <row r="35" spans="1:19" ht="21" customHeight="1" x14ac:dyDescent="0.25">
      <c r="A35" s="78" t="s">
        <v>199</v>
      </c>
      <c r="B35" s="87">
        <v>3.0990000000000002</v>
      </c>
      <c r="C35" s="88">
        <v>4.8000000000000001E-2</v>
      </c>
      <c r="D35" s="88">
        <v>0.22800000000000001</v>
      </c>
      <c r="E35" s="89">
        <v>0.44700000000000001</v>
      </c>
      <c r="F35" s="67"/>
      <c r="G35" s="67"/>
      <c r="H35" s="93" t="s">
        <v>77</v>
      </c>
      <c r="I35" s="84">
        <v>0</v>
      </c>
      <c r="J35" s="80">
        <v>0</v>
      </c>
      <c r="K35" s="80">
        <v>0</v>
      </c>
      <c r="L35" s="86">
        <v>0</v>
      </c>
      <c r="M35" s="67"/>
      <c r="N35" s="67"/>
      <c r="O35" s="93" t="s">
        <v>200</v>
      </c>
      <c r="P35" s="84">
        <v>3.262</v>
      </c>
      <c r="Q35" s="80">
        <v>4.5999999999999999E-2</v>
      </c>
      <c r="R35" s="80">
        <v>0.20899999999999999</v>
      </c>
      <c r="S35" s="85">
        <v>0.49099999999999999</v>
      </c>
    </row>
    <row r="36" spans="1:19" ht="19.5" customHeight="1" x14ac:dyDescent="0.25">
      <c r="A36" s="36"/>
      <c r="B36" s="67"/>
      <c r="C36" s="67"/>
      <c r="D36" s="67"/>
      <c r="E36" s="67"/>
      <c r="F36" s="67"/>
      <c r="G36" s="67"/>
      <c r="H36" s="93" t="s">
        <v>78</v>
      </c>
      <c r="I36" s="84">
        <v>0</v>
      </c>
      <c r="J36" s="80">
        <v>0</v>
      </c>
      <c r="K36" s="80">
        <v>0</v>
      </c>
      <c r="L36" s="86">
        <v>0</v>
      </c>
      <c r="M36" s="67"/>
      <c r="N36" s="67"/>
      <c r="O36" s="93" t="s">
        <v>133</v>
      </c>
      <c r="P36" s="84">
        <v>0</v>
      </c>
      <c r="Q36" s="80">
        <v>0</v>
      </c>
      <c r="R36" s="80">
        <v>0</v>
      </c>
      <c r="S36" s="86">
        <v>0</v>
      </c>
    </row>
    <row r="37" spans="1:19" ht="20.25" customHeight="1" x14ac:dyDescent="0.25">
      <c r="A37" s="36"/>
      <c r="B37" s="67"/>
      <c r="C37" s="67"/>
      <c r="D37" s="67"/>
      <c r="E37" s="67"/>
      <c r="F37" s="67"/>
      <c r="G37" s="67"/>
      <c r="H37" s="93" t="s">
        <v>79</v>
      </c>
      <c r="I37" s="87">
        <v>0</v>
      </c>
      <c r="J37" s="88">
        <v>0</v>
      </c>
      <c r="K37" s="88">
        <v>0</v>
      </c>
      <c r="L37" s="90">
        <v>0</v>
      </c>
      <c r="M37" s="67"/>
      <c r="N37" s="67"/>
      <c r="O37" s="93" t="s">
        <v>201</v>
      </c>
      <c r="P37" s="87">
        <v>0</v>
      </c>
      <c r="Q37" s="88">
        <v>0</v>
      </c>
      <c r="R37" s="88">
        <v>0</v>
      </c>
      <c r="S37" s="90">
        <v>0</v>
      </c>
    </row>
  </sheetData>
  <mergeCells count="1"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2021-03-12T12:53:11Z</dcterms:modified>
</cp:coreProperties>
</file>