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kevin_kung_ubc_ca/Documents/LabJack DataLogging/"/>
    </mc:Choice>
  </mc:AlternateContent>
  <xr:revisionPtr revIDLastSave="726" documentId="11_935C230D6DB2E9BE6FD1B20575ADDC78C04E0811" xr6:coauthVersionLast="47" xr6:coauthVersionMax="47" xr10:uidLastSave="{95047619-8106-4F5A-A48F-19CD8230E535}"/>
  <bookViews>
    <workbookView xWindow="5650" yWindow="1300" windowWidth="16460" windowHeight="8730" xr2:uid="{00000000-000D-0000-FFFF-FFFF00000000}"/>
  </bookViews>
  <sheets>
    <sheet name="Mass Flow" sheetId="1" r:id="rId1"/>
    <sheet name="Datalog" sheetId="2" r:id="rId2"/>
    <sheet name="Output R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A60" i="1"/>
  <c r="A59" i="1"/>
  <c r="A58" i="1"/>
  <c r="A57" i="1"/>
  <c r="A56" i="1"/>
  <c r="A55" i="1"/>
  <c r="A54" i="1"/>
  <c r="A53" i="1"/>
  <c r="A52" i="1"/>
  <c r="D16" i="1"/>
  <c r="D17" i="1"/>
  <c r="D15" i="1"/>
  <c r="E68" i="1"/>
  <c r="E72" i="1"/>
  <c r="E76" i="1"/>
  <c r="E80" i="1"/>
  <c r="E84" i="1"/>
  <c r="E88" i="1"/>
  <c r="E116" i="1"/>
  <c r="E132" i="1"/>
  <c r="E136" i="1"/>
  <c r="E140" i="1"/>
  <c r="E144" i="1"/>
  <c r="E148" i="1"/>
  <c r="E152" i="1"/>
  <c r="E178" i="1"/>
  <c r="E179" i="1"/>
  <c r="E180" i="1"/>
  <c r="E184" i="1"/>
  <c r="E192" i="1"/>
  <c r="E194" i="1"/>
  <c r="E195" i="1"/>
  <c r="E196" i="1"/>
  <c r="E200" i="1"/>
  <c r="A20" i="1"/>
  <c r="D19" i="1"/>
  <c r="D20" i="1"/>
  <c r="D21" i="1"/>
  <c r="D22" i="1"/>
  <c r="D23" i="1"/>
  <c r="D24" i="1"/>
  <c r="A16" i="1"/>
  <c r="A17" i="1"/>
  <c r="A18" i="1"/>
  <c r="A19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5" i="1"/>
  <c r="D34" i="1"/>
  <c r="E35" i="1" s="1"/>
  <c r="D35" i="1"/>
  <c r="E36" i="1" s="1"/>
  <c r="D36" i="1"/>
  <c r="E37" i="1" s="1"/>
  <c r="D37" i="1"/>
  <c r="E38" i="1" s="1"/>
  <c r="D38" i="1"/>
  <c r="E39" i="1" s="1"/>
  <c r="D39" i="1"/>
  <c r="E40" i="1" s="1"/>
  <c r="D40" i="1"/>
  <c r="E41" i="1" s="1"/>
  <c r="D41" i="1"/>
  <c r="E42" i="1" s="1"/>
  <c r="D42" i="1"/>
  <c r="E43" i="1" s="1"/>
  <c r="D43" i="1"/>
  <c r="E44" i="1" s="1"/>
  <c r="D44" i="1"/>
  <c r="E45" i="1" s="1"/>
  <c r="D45" i="1"/>
  <c r="E46" i="1" s="1"/>
  <c r="D46" i="1"/>
  <c r="E47" i="1" s="1"/>
  <c r="D47" i="1"/>
  <c r="E48" i="1" s="1"/>
  <c r="D48" i="1"/>
  <c r="E49" i="1" s="1"/>
  <c r="D49" i="1"/>
  <c r="E50" i="1" s="1"/>
  <c r="D50" i="1"/>
  <c r="E51" i="1" s="1"/>
  <c r="D51" i="1"/>
  <c r="E52" i="1" s="1"/>
  <c r="D52" i="1"/>
  <c r="E53" i="1" s="1"/>
  <c r="D53" i="1"/>
  <c r="E54" i="1" s="1"/>
  <c r="D54" i="1"/>
  <c r="E55" i="1" s="1"/>
  <c r="D55" i="1"/>
  <c r="E56" i="1" s="1"/>
  <c r="D56" i="1"/>
  <c r="E57" i="1" s="1"/>
  <c r="D57" i="1"/>
  <c r="E58" i="1" s="1"/>
  <c r="D58" i="1"/>
  <c r="E59" i="1" s="1"/>
  <c r="D59" i="1"/>
  <c r="E60" i="1" s="1"/>
  <c r="D60" i="1"/>
  <c r="E61" i="1" s="1"/>
  <c r="D61" i="1"/>
  <c r="E62" i="1" s="1"/>
  <c r="D62" i="1"/>
  <c r="E63" i="1" s="1"/>
  <c r="D63" i="1"/>
  <c r="E64" i="1" s="1"/>
  <c r="D64" i="1"/>
  <c r="E65" i="1" s="1"/>
  <c r="D65" i="1"/>
  <c r="E66" i="1" s="1"/>
  <c r="D66" i="1"/>
  <c r="E67" i="1" s="1"/>
  <c r="D67" i="1"/>
  <c r="D68" i="1"/>
  <c r="E69" i="1" s="1"/>
  <c r="D69" i="1"/>
  <c r="E70" i="1" s="1"/>
  <c r="D70" i="1"/>
  <c r="E71" i="1" s="1"/>
  <c r="D71" i="1"/>
  <c r="D72" i="1"/>
  <c r="E73" i="1" s="1"/>
  <c r="D73" i="1"/>
  <c r="E74" i="1" s="1"/>
  <c r="D74" i="1"/>
  <c r="E75" i="1" s="1"/>
  <c r="D75" i="1"/>
  <c r="D76" i="1"/>
  <c r="E77" i="1" s="1"/>
  <c r="D77" i="1"/>
  <c r="E78" i="1" s="1"/>
  <c r="D78" i="1"/>
  <c r="E79" i="1" s="1"/>
  <c r="D79" i="1"/>
  <c r="D80" i="1"/>
  <c r="E81" i="1" s="1"/>
  <c r="D81" i="1"/>
  <c r="E82" i="1" s="1"/>
  <c r="D82" i="1"/>
  <c r="E83" i="1" s="1"/>
  <c r="D83" i="1"/>
  <c r="D84" i="1"/>
  <c r="E85" i="1" s="1"/>
  <c r="D85" i="1"/>
  <c r="E86" i="1" s="1"/>
  <c r="D86" i="1"/>
  <c r="E87" i="1" s="1"/>
  <c r="D87" i="1"/>
  <c r="D88" i="1"/>
  <c r="E89" i="1" s="1"/>
  <c r="D89" i="1"/>
  <c r="E90" i="1" s="1"/>
  <c r="D90" i="1"/>
  <c r="E91" i="1" s="1"/>
  <c r="D91" i="1"/>
  <c r="E92" i="1" s="1"/>
  <c r="D92" i="1"/>
  <c r="E93" i="1" s="1"/>
  <c r="D93" i="1"/>
  <c r="E94" i="1" s="1"/>
  <c r="D94" i="1"/>
  <c r="E95" i="1" s="1"/>
  <c r="D95" i="1"/>
  <c r="E96" i="1" s="1"/>
  <c r="D96" i="1"/>
  <c r="E97" i="1" s="1"/>
  <c r="D97" i="1"/>
  <c r="E98" i="1" s="1"/>
  <c r="D98" i="1"/>
  <c r="E99" i="1" s="1"/>
  <c r="D99" i="1"/>
  <c r="E100" i="1" s="1"/>
  <c r="D100" i="1"/>
  <c r="E101" i="1" s="1"/>
  <c r="D101" i="1"/>
  <c r="E102" i="1" s="1"/>
  <c r="D102" i="1"/>
  <c r="E103" i="1" s="1"/>
  <c r="D103" i="1"/>
  <c r="E104" i="1" s="1"/>
  <c r="D104" i="1"/>
  <c r="E105" i="1" s="1"/>
  <c r="D105" i="1"/>
  <c r="E106" i="1" s="1"/>
  <c r="D106" i="1"/>
  <c r="E107" i="1" s="1"/>
  <c r="D107" i="1"/>
  <c r="E108" i="1" s="1"/>
  <c r="D108" i="1"/>
  <c r="E109" i="1" s="1"/>
  <c r="D109" i="1"/>
  <c r="E110" i="1" s="1"/>
  <c r="D110" i="1"/>
  <c r="E111" i="1" s="1"/>
  <c r="D111" i="1"/>
  <c r="E112" i="1" s="1"/>
  <c r="D112" i="1"/>
  <c r="E113" i="1" s="1"/>
  <c r="D113" i="1"/>
  <c r="E114" i="1" s="1"/>
  <c r="D114" i="1"/>
  <c r="E115" i="1" s="1"/>
  <c r="D115" i="1"/>
  <c r="D116" i="1"/>
  <c r="E117" i="1" s="1"/>
  <c r="D117" i="1"/>
  <c r="E118" i="1" s="1"/>
  <c r="D118" i="1"/>
  <c r="E119" i="1" s="1"/>
  <c r="D119" i="1"/>
  <c r="E120" i="1" s="1"/>
  <c r="D120" i="1"/>
  <c r="E121" i="1" s="1"/>
  <c r="D121" i="1"/>
  <c r="E122" i="1" s="1"/>
  <c r="D122" i="1"/>
  <c r="E123" i="1" s="1"/>
  <c r="D123" i="1"/>
  <c r="E124" i="1" s="1"/>
  <c r="D124" i="1"/>
  <c r="E125" i="1" s="1"/>
  <c r="D125" i="1"/>
  <c r="E126" i="1" s="1"/>
  <c r="D126" i="1"/>
  <c r="E127" i="1" s="1"/>
  <c r="D127" i="1"/>
  <c r="E128" i="1" s="1"/>
  <c r="D128" i="1"/>
  <c r="E129" i="1" s="1"/>
  <c r="D129" i="1"/>
  <c r="E130" i="1" s="1"/>
  <c r="D130" i="1"/>
  <c r="E131" i="1" s="1"/>
  <c r="D131" i="1"/>
  <c r="D132" i="1"/>
  <c r="E133" i="1" s="1"/>
  <c r="D133" i="1"/>
  <c r="E134" i="1" s="1"/>
  <c r="D134" i="1"/>
  <c r="E135" i="1" s="1"/>
  <c r="D135" i="1"/>
  <c r="D136" i="1"/>
  <c r="E137" i="1" s="1"/>
  <c r="D137" i="1"/>
  <c r="E138" i="1" s="1"/>
  <c r="D138" i="1"/>
  <c r="E139" i="1" s="1"/>
  <c r="D139" i="1"/>
  <c r="D140" i="1"/>
  <c r="E141" i="1" s="1"/>
  <c r="D141" i="1"/>
  <c r="E142" i="1" s="1"/>
  <c r="D142" i="1"/>
  <c r="E143" i="1" s="1"/>
  <c r="D143" i="1"/>
  <c r="D144" i="1"/>
  <c r="E145" i="1" s="1"/>
  <c r="D145" i="1"/>
  <c r="E146" i="1" s="1"/>
  <c r="D146" i="1"/>
  <c r="E147" i="1" s="1"/>
  <c r="D147" i="1"/>
  <c r="D148" i="1"/>
  <c r="E149" i="1" s="1"/>
  <c r="D149" i="1"/>
  <c r="E150" i="1" s="1"/>
  <c r="D150" i="1"/>
  <c r="E151" i="1" s="1"/>
  <c r="D151" i="1"/>
  <c r="D152" i="1"/>
  <c r="E153" i="1" s="1"/>
  <c r="D153" i="1"/>
  <c r="E154" i="1" s="1"/>
  <c r="D154" i="1"/>
  <c r="E155" i="1" s="1"/>
  <c r="D155" i="1"/>
  <c r="E156" i="1" s="1"/>
  <c r="D156" i="1"/>
  <c r="E157" i="1" s="1"/>
  <c r="D157" i="1"/>
  <c r="E158" i="1" s="1"/>
  <c r="D158" i="1"/>
  <c r="E159" i="1" s="1"/>
  <c r="D159" i="1"/>
  <c r="E160" i="1" s="1"/>
  <c r="D160" i="1"/>
  <c r="E161" i="1" s="1"/>
  <c r="D161" i="1"/>
  <c r="E162" i="1" s="1"/>
  <c r="D162" i="1"/>
  <c r="E163" i="1" s="1"/>
  <c r="D163" i="1"/>
  <c r="E164" i="1" s="1"/>
  <c r="D164" i="1"/>
  <c r="E165" i="1" s="1"/>
  <c r="D165" i="1"/>
  <c r="E166" i="1" s="1"/>
  <c r="D166" i="1"/>
  <c r="E167" i="1" s="1"/>
  <c r="D167" i="1"/>
  <c r="E168" i="1" s="1"/>
  <c r="D168" i="1"/>
  <c r="E169" i="1" s="1"/>
  <c r="D169" i="1"/>
  <c r="E170" i="1" s="1"/>
  <c r="D170" i="1"/>
  <c r="E171" i="1" s="1"/>
  <c r="D171" i="1"/>
  <c r="E172" i="1" s="1"/>
  <c r="D172" i="1"/>
  <c r="E173" i="1" s="1"/>
  <c r="D173" i="1"/>
  <c r="E174" i="1" s="1"/>
  <c r="D174" i="1"/>
  <c r="E175" i="1" s="1"/>
  <c r="D175" i="1"/>
  <c r="E176" i="1" s="1"/>
  <c r="D176" i="1"/>
  <c r="E177" i="1" s="1"/>
  <c r="D177" i="1"/>
  <c r="D178" i="1"/>
  <c r="D179" i="1"/>
  <c r="D180" i="1"/>
  <c r="E181" i="1" s="1"/>
  <c r="D181" i="1"/>
  <c r="E182" i="1" s="1"/>
  <c r="D182" i="1"/>
  <c r="E183" i="1" s="1"/>
  <c r="D183" i="1"/>
  <c r="D184" i="1"/>
  <c r="E185" i="1" s="1"/>
  <c r="D185" i="1"/>
  <c r="E186" i="1" s="1"/>
  <c r="D186" i="1"/>
  <c r="E187" i="1" s="1"/>
  <c r="D187" i="1"/>
  <c r="E188" i="1" s="1"/>
  <c r="D188" i="1"/>
  <c r="E189" i="1" s="1"/>
  <c r="D189" i="1"/>
  <c r="E190" i="1" s="1"/>
  <c r="D190" i="1"/>
  <c r="E191" i="1" s="1"/>
  <c r="D191" i="1"/>
  <c r="D192" i="1"/>
  <c r="E193" i="1" s="1"/>
  <c r="D193" i="1"/>
  <c r="D194" i="1"/>
  <c r="D195" i="1"/>
  <c r="D196" i="1"/>
  <c r="E197" i="1" s="1"/>
  <c r="D197" i="1"/>
  <c r="E198" i="1" s="1"/>
  <c r="D198" i="1"/>
  <c r="E199" i="1" s="1"/>
  <c r="D199" i="1"/>
  <c r="D200" i="1"/>
  <c r="E201" i="1" s="1"/>
  <c r="D25" i="1"/>
  <c r="E26" i="1" s="1"/>
  <c r="D26" i="1"/>
  <c r="E27" i="1" s="1"/>
  <c r="D27" i="1"/>
  <c r="E28" i="1" s="1"/>
  <c r="D28" i="1"/>
  <c r="E29" i="1" s="1"/>
  <c r="D29" i="1"/>
  <c r="E30" i="1" s="1"/>
  <c r="D30" i="1"/>
  <c r="E31" i="1" s="1"/>
  <c r="D31" i="1"/>
  <c r="E32" i="1" s="1"/>
  <c r="D32" i="1"/>
  <c r="E33" i="1" s="1"/>
  <c r="D33" i="1"/>
  <c r="E34" i="1" s="1"/>
  <c r="D18" i="1"/>
  <c r="E16" i="1"/>
  <c r="C11" i="1"/>
  <c r="F80" i="1" l="1"/>
  <c r="F144" i="1"/>
  <c r="F103" i="1"/>
  <c r="F25" i="1"/>
  <c r="F193" i="1"/>
  <c r="F185" i="1"/>
  <c r="F177" i="1"/>
  <c r="F169" i="1"/>
  <c r="F161" i="1"/>
  <c r="F153" i="1"/>
  <c r="F149" i="1"/>
  <c r="F145" i="1"/>
  <c r="F129" i="1"/>
  <c r="F113" i="1"/>
  <c r="F97" i="1"/>
  <c r="F49" i="1"/>
  <c r="F162" i="1"/>
  <c r="F130" i="1"/>
  <c r="F34" i="1"/>
  <c r="F59" i="1"/>
  <c r="F197" i="1"/>
  <c r="F189" i="1"/>
  <c r="F181" i="1"/>
  <c r="F173" i="1"/>
  <c r="F165" i="1"/>
  <c r="F157" i="1"/>
  <c r="F48" i="1"/>
  <c r="F18" i="1"/>
  <c r="F91" i="1"/>
  <c r="F28" i="1"/>
  <c r="F192" i="1"/>
  <c r="F118" i="1"/>
  <c r="F183" i="1"/>
  <c r="F22" i="1"/>
  <c r="F65" i="1"/>
  <c r="F43" i="1"/>
  <c r="F199" i="1"/>
  <c r="F139" i="1"/>
  <c r="F102" i="1"/>
  <c r="F200" i="1"/>
  <c r="F196" i="1"/>
  <c r="F188" i="1"/>
  <c r="F184" i="1"/>
  <c r="F180" i="1"/>
  <c r="F172" i="1"/>
  <c r="F168" i="1"/>
  <c r="F164" i="1"/>
  <c r="F156" i="1"/>
  <c r="F152" i="1"/>
  <c r="F148" i="1"/>
  <c r="F140" i="1"/>
  <c r="F136" i="1"/>
  <c r="F132" i="1"/>
  <c r="F124" i="1"/>
  <c r="F120" i="1"/>
  <c r="F116" i="1"/>
  <c r="F108" i="1"/>
  <c r="F104" i="1"/>
  <c r="F100" i="1"/>
  <c r="F92" i="1"/>
  <c r="F88" i="1"/>
  <c r="F84" i="1"/>
  <c r="F76" i="1"/>
  <c r="F72" i="1"/>
  <c r="F68" i="1"/>
  <c r="F60" i="1"/>
  <c r="F56" i="1"/>
  <c r="F52" i="1"/>
  <c r="F44" i="1"/>
  <c r="F40" i="1"/>
  <c r="F36" i="1"/>
  <c r="F160" i="1"/>
  <c r="F114" i="1"/>
  <c r="F75" i="1"/>
  <c r="F24" i="1"/>
  <c r="F54" i="1"/>
  <c r="F194" i="1"/>
  <c r="F176" i="1"/>
  <c r="F151" i="1"/>
  <c r="F135" i="1"/>
  <c r="F123" i="1"/>
  <c r="F112" i="1"/>
  <c r="F98" i="1"/>
  <c r="F86" i="1"/>
  <c r="F71" i="1"/>
  <c r="F31" i="1"/>
  <c r="F27" i="1"/>
  <c r="F23" i="1"/>
  <c r="F55" i="1"/>
  <c r="F32" i="1"/>
  <c r="F178" i="1"/>
  <c r="F128" i="1"/>
  <c r="F87" i="1"/>
  <c r="F66" i="1"/>
  <c r="F39" i="1"/>
  <c r="F64" i="1"/>
  <c r="F50" i="1"/>
  <c r="F38" i="1"/>
  <c r="F26" i="1"/>
  <c r="F167" i="1"/>
  <c r="F146" i="1"/>
  <c r="F134" i="1"/>
  <c r="F119" i="1"/>
  <c r="F107" i="1"/>
  <c r="F96" i="1"/>
  <c r="F82" i="1"/>
  <c r="F70" i="1"/>
  <c r="F63" i="1"/>
  <c r="F58" i="1"/>
  <c r="F47" i="1"/>
  <c r="F42" i="1"/>
  <c r="F190" i="1"/>
  <c r="F174" i="1"/>
  <c r="F158" i="1"/>
  <c r="F143" i="1"/>
  <c r="F138" i="1"/>
  <c r="F127" i="1"/>
  <c r="F122" i="1"/>
  <c r="F111" i="1"/>
  <c r="F106" i="1"/>
  <c r="F95" i="1"/>
  <c r="F90" i="1"/>
  <c r="F79" i="1"/>
  <c r="F74" i="1"/>
  <c r="F81" i="1"/>
  <c r="F16" i="1"/>
  <c r="F191" i="1"/>
  <c r="F187" i="1"/>
  <c r="F175" i="1"/>
  <c r="F171" i="1"/>
  <c r="F159" i="1"/>
  <c r="F155" i="1"/>
  <c r="F67" i="1"/>
  <c r="F62" i="1"/>
  <c r="F51" i="1"/>
  <c r="F46" i="1"/>
  <c r="F35" i="1"/>
  <c r="F30" i="1"/>
  <c r="F195" i="1"/>
  <c r="F179" i="1"/>
  <c r="F163" i="1"/>
  <c r="F147" i="1"/>
  <c r="F142" i="1"/>
  <c r="F131" i="1"/>
  <c r="F126" i="1"/>
  <c r="F115" i="1"/>
  <c r="F110" i="1"/>
  <c r="F99" i="1"/>
  <c r="F94" i="1"/>
  <c r="F83" i="1"/>
  <c r="F78" i="1"/>
  <c r="F19" i="1"/>
  <c r="F33" i="1"/>
  <c r="F29" i="1"/>
  <c r="F21" i="1"/>
  <c r="F198" i="1"/>
  <c r="F186" i="1"/>
  <c r="F182" i="1"/>
  <c r="F170" i="1"/>
  <c r="F166" i="1"/>
  <c r="F154" i="1"/>
  <c r="F150" i="1"/>
  <c r="F15" i="1"/>
  <c r="F141" i="1"/>
  <c r="F137" i="1"/>
  <c r="F133" i="1"/>
  <c r="F125" i="1"/>
  <c r="F121" i="1"/>
  <c r="F117" i="1"/>
  <c r="F109" i="1"/>
  <c r="F105" i="1"/>
  <c r="F101" i="1"/>
  <c r="F93" i="1"/>
  <c r="F89" i="1"/>
  <c r="F85" i="1"/>
  <c r="F77" i="1"/>
  <c r="F73" i="1"/>
  <c r="F69" i="1"/>
  <c r="F61" i="1"/>
  <c r="F57" i="1"/>
  <c r="F53" i="1"/>
  <c r="F45" i="1"/>
  <c r="F41" i="1"/>
  <c r="F37" i="1"/>
  <c r="F20" i="1"/>
  <c r="F17" i="1"/>
  <c r="E17" i="1" l="1"/>
  <c r="E18" i="1" s="1"/>
  <c r="E19" i="1" s="1"/>
  <c r="E20" i="1" s="1"/>
  <c r="E21" i="1" s="1"/>
  <c r="E22" i="1" s="1"/>
  <c r="E23" i="1" s="1"/>
  <c r="E24" i="1" s="1"/>
  <c r="E25" i="1" s="1"/>
  <c r="F10" i="1"/>
  <c r="F11" i="1" a="1"/>
  <c r="F11" i="1" s="1"/>
  <c r="F12" i="1" s="1"/>
  <c r="J10" i="1" l="1" a="1"/>
  <c r="J10" i="1" s="1"/>
  <c r="J8" i="1" s="1"/>
  <c r="K12" i="1" l="1"/>
  <c r="J12" i="1"/>
  <c r="K11" i="1"/>
  <c r="J11" i="1"/>
  <c r="K14" i="1"/>
  <c r="K13" i="1"/>
  <c r="J13" i="1"/>
  <c r="K10" i="1"/>
  <c r="J14" i="1"/>
  <c r="K8" i="1"/>
  <c r="J9" i="1"/>
  <c r="K9" i="1" s="1"/>
</calcChain>
</file>

<file path=xl/sharedStrings.xml><?xml version="1.0" encoding="utf-8"?>
<sst xmlns="http://schemas.openxmlformats.org/spreadsheetml/2006/main" count="90" uniqueCount="72">
  <si>
    <t>TAKACHAR FEEDING WORKSHEET</t>
  </si>
  <si>
    <t xml:space="preserve">FEEDING SHOULD BE DONE USING A CONTAINER OF KNOWN VOLUME AND WEIGHT. </t>
  </si>
  <si>
    <t>EACH TIME THE BIOMASS SHOULD BE FILLED TO THE SAME LEVEL (VOLUME) IN THE CONTAINER.</t>
  </si>
  <si>
    <t xml:space="preserve">Please fill out the following orange sections in the worksheet only. </t>
  </si>
  <si>
    <t>At the end of the experiment, please record the last timestamp in an additional row in Column A when the hopper becomes empty (when no additional feeding happens).</t>
  </si>
  <si>
    <t>Volumetric rate (m^3/hr)</t>
  </si>
  <si>
    <t>Volumetric rate (cubic feet/hr)</t>
  </si>
  <si>
    <t>Weight of empty feeding container</t>
  </si>
  <si>
    <t>kg</t>
  </si>
  <si>
    <t>Standard error (m^3/hr)</t>
  </si>
  <si>
    <t>Standard error (cubic feet/hr)</t>
  </si>
  <si>
    <t>Volume of the feeding container</t>
  </si>
  <si>
    <t>L</t>
  </si>
  <si>
    <t>Average density</t>
  </si>
  <si>
    <t>kg/m^3</t>
  </si>
  <si>
    <t>Feed rate (kg/hr)</t>
  </si>
  <si>
    <t>Intercept</t>
  </si>
  <si>
    <t>m^3</t>
  </si>
  <si>
    <t>Standard deviation of density</t>
  </si>
  <si>
    <t>Standard error (kg/hr)</t>
  </si>
  <si>
    <t>Standard error of intercept</t>
  </si>
  <si>
    <t>Standard error of density</t>
  </si>
  <si>
    <t xml:space="preserve">r^2 </t>
  </si>
  <si>
    <t>Standard error (y)</t>
  </si>
  <si>
    <t>F</t>
  </si>
  <si>
    <t>df</t>
  </si>
  <si>
    <t>Decimal time (hr)</t>
  </si>
  <si>
    <t>Timestamp (hh:mm format)</t>
  </si>
  <si>
    <t>kg read</t>
  </si>
  <si>
    <t>kg actual fed</t>
  </si>
  <si>
    <t>Cumulative kg consumed</t>
  </si>
  <si>
    <t>Density (kg/m^3)</t>
  </si>
  <si>
    <t>ss reg</t>
  </si>
  <si>
    <t>ss resid</t>
  </si>
  <si>
    <t>Hopper Empty</t>
  </si>
  <si>
    <t>Team Members</t>
  </si>
  <si>
    <t>Vidyut, Kevin, Boopathi, Karthik,Amit</t>
  </si>
  <si>
    <t>Test Goals:</t>
  </si>
  <si>
    <t>Increase the feedrate by increasing the duty cycle while keeping the motor RPM the same</t>
  </si>
  <si>
    <t>Fuel Type:</t>
  </si>
  <si>
    <t>Coconut shells, 450 rpm, 30 s on, 20 s off duty cycle, 3500 primary, 7000 secondary, water spray manually ever 10 min, primary at port 6, secondary at port 20.</t>
  </si>
  <si>
    <t>Time</t>
  </si>
  <si>
    <t>Observations</t>
  </si>
  <si>
    <t>Auger On for shells filling, RPM -500, Dyty cycle - 30/20.</t>
  </si>
  <si>
    <t>#Auger stoped for ignition.</t>
  </si>
  <si>
    <t>Initially blowers fixed for helping ignition, B1-7000,B3-3500,B4-3500,B5-7000.</t>
  </si>
  <si>
    <t>Auger started, RPM-450, Duty cycle ON-30s / OFF 20s.</t>
  </si>
  <si>
    <t>Promary bowers RPM redced, B3-3000,B4-3000.</t>
  </si>
  <si>
    <t>Noted black smoke from chminey hence increased secondary blower RPM to 8000.</t>
  </si>
  <si>
    <t>Water Sprayed</t>
  </si>
  <si>
    <t>Auger stopped manually as no fire in reactor zone. Waited and reersed auger for fire 30 sec and stoped.</t>
  </si>
  <si>
    <t>Auger on , B1-8000,B3-3500,B4-3500,B5-8000.</t>
  </si>
  <si>
    <t>Drum changed</t>
  </si>
  <si>
    <t>Weighted First Drum, Gross - 42.56 kg, Empty - 14.33 kg, Net char - 28.26.</t>
  </si>
  <si>
    <t>Auger stopped manually due to fire dis continuty,</t>
  </si>
  <si>
    <t>Tried to run auger in reverse via HMI, no response. So waited in same condition till good fire.</t>
  </si>
  <si>
    <t>Turned off contorl panel, reset all parameters and started Auger again.</t>
  </si>
  <si>
    <t>Changed  primary Blower RPM - 4000.</t>
  </si>
  <si>
    <t>Weighted Second Drum, Gross - 43.920 kg, Empty - 14.30 kg, Net char - 29.62.</t>
  </si>
  <si>
    <t>Changed Auger duty cycle to ON- 30, OFF - 30.</t>
  </si>
  <si>
    <t>Auger reversed for good fire.</t>
  </si>
  <si>
    <t>Auger stopped for good fire</t>
  </si>
  <si>
    <t>Auger ON .</t>
  </si>
  <si>
    <t>Auger OFF, due to fire dis continuity.</t>
  </si>
  <si>
    <t>Weighted Third Drum, Gross - 41.540 kg, Empty - 14.300 kg, Net char -27.24 .</t>
  </si>
  <si>
    <t>Auger RPM - 1500, Duty cycle 60/05 to empty reactor.</t>
  </si>
  <si>
    <t>Auger Empty.</t>
  </si>
  <si>
    <t>Weighted Fourth Drum, Gross -  50.500kg, Empty - 17.540 kg, Net char - .32.96</t>
  </si>
  <si>
    <t>Absolute Output</t>
  </si>
  <si>
    <t>Weight of Coconut shells in KG</t>
  </si>
  <si>
    <t>Total weight of output in KG (Good Char,Char Powder,Half Burnt Shells)</t>
  </si>
  <si>
    <t>Yield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</si>
</sst>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;0.0;;@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0" fontId="0" fillId="2" borderId="0" xfId="0" applyFill="1" applyProtection="1">
      <protection locked="0"/>
    </xf>
    <xf numFmtId="20" fontId="0" fillId="2" borderId="0" xfId="0" applyNumberFormat="1" applyFill="1" applyProtection="1">
      <protection locked="0"/>
    </xf>
    <xf numFmtId="166" fontId="0" fillId="3" borderId="0" xfId="0" applyNumberFormat="1" applyFill="1"/>
    <xf numFmtId="166" fontId="0" fillId="0" borderId="0" xfId="0" applyNumberFormat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20" fontId="0" fillId="0" borderId="0" xfId="0" applyNumberFormat="1"/>
    <xf numFmtId="0" fontId="0" fillId="0" borderId="0" xfId="0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'Mass Flow'!$E$14</c:f>
              <c:strCache>
                <c:ptCount val="1"/>
                <c:pt idx="0">
                  <c:v>Cumulative kg consumed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92607174103236E-2"/>
                  <c:y val="-4.9418926800816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'Mass Flow'!$B$15:$B$199</c:f>
              <c:numCache>
                <c:formatCode>h:mm</c:formatCode>
                <c:ptCount val="185"/>
                <c:pt idx="0">
                  <c:v>0.46875</c:v>
                </c:pt>
                <c:pt idx="1">
                  <c:v>0.47291666666666665</c:v>
                </c:pt>
                <c:pt idx="2">
                  <c:v>0.47500000000000003</c:v>
                </c:pt>
                <c:pt idx="3">
                  <c:v>0.48749999999999999</c:v>
                </c:pt>
                <c:pt idx="4">
                  <c:v>0.48958333333333331</c:v>
                </c:pt>
                <c:pt idx="5">
                  <c:v>0.49305555555555558</c:v>
                </c:pt>
                <c:pt idx="6">
                  <c:v>0.49652777777777773</c:v>
                </c:pt>
                <c:pt idx="7">
                  <c:v>0.50138888888888888</c:v>
                </c:pt>
                <c:pt idx="8">
                  <c:v>0.50694444444444442</c:v>
                </c:pt>
                <c:pt idx="9">
                  <c:v>0.51180555555555551</c:v>
                </c:pt>
                <c:pt idx="10">
                  <c:v>0.51736111111111105</c:v>
                </c:pt>
                <c:pt idx="11">
                  <c:v>0.52152777777777781</c:v>
                </c:pt>
                <c:pt idx="12">
                  <c:v>0.52777777777777779</c:v>
                </c:pt>
                <c:pt idx="13">
                  <c:v>0.53125</c:v>
                </c:pt>
                <c:pt idx="14">
                  <c:v>0.53541666666666665</c:v>
                </c:pt>
                <c:pt idx="15">
                  <c:v>0.55486111111111114</c:v>
                </c:pt>
                <c:pt idx="16">
                  <c:v>0.55902777777777779</c:v>
                </c:pt>
                <c:pt idx="17">
                  <c:v>0.5625</c:v>
                </c:pt>
                <c:pt idx="18">
                  <c:v>0.57777777777777783</c:v>
                </c:pt>
                <c:pt idx="19">
                  <c:v>0.58194444444444449</c:v>
                </c:pt>
                <c:pt idx="20">
                  <c:v>0.58611111111111114</c:v>
                </c:pt>
                <c:pt idx="21">
                  <c:v>0.58888888888888891</c:v>
                </c:pt>
                <c:pt idx="22">
                  <c:v>0.59861111111111109</c:v>
                </c:pt>
                <c:pt idx="23">
                  <c:v>0.6</c:v>
                </c:pt>
                <c:pt idx="24">
                  <c:v>0.6020833333333333</c:v>
                </c:pt>
                <c:pt idx="25">
                  <c:v>0.60763888888888895</c:v>
                </c:pt>
                <c:pt idx="26">
                  <c:v>0.61875000000000002</c:v>
                </c:pt>
                <c:pt idx="27">
                  <c:v>0.62222222222222223</c:v>
                </c:pt>
                <c:pt idx="28">
                  <c:v>0.625</c:v>
                </c:pt>
                <c:pt idx="29">
                  <c:v>0.63194444444444442</c:v>
                </c:pt>
                <c:pt idx="30">
                  <c:v>0.64930555555555558</c:v>
                </c:pt>
                <c:pt idx="31">
                  <c:v>0.65555555555555556</c:v>
                </c:pt>
                <c:pt idx="32">
                  <c:v>0.65902777777777777</c:v>
                </c:pt>
                <c:pt idx="33">
                  <c:v>0.66249999999999998</c:v>
                </c:pt>
                <c:pt idx="34">
                  <c:v>0.67638888888888893</c:v>
                </c:pt>
              </c:numCache>
            </c:numRef>
          </c:xVal>
          <c:yVal>
            <c:numRef>
              <c:f>'Mass Flow'!$E$15:$E$199</c:f>
              <c:numCache>
                <c:formatCode>0.0;0.0;;@</c:formatCode>
                <c:ptCount val="185"/>
                <c:pt idx="0" formatCode="0.0">
                  <c:v>0</c:v>
                </c:pt>
                <c:pt idx="1">
                  <c:v>8.120000000000001</c:v>
                </c:pt>
                <c:pt idx="2">
                  <c:v>16.940000000000001</c:v>
                </c:pt>
                <c:pt idx="3">
                  <c:v>25.660000000000004</c:v>
                </c:pt>
                <c:pt idx="4">
                  <c:v>34.400000000000006</c:v>
                </c:pt>
                <c:pt idx="5">
                  <c:v>42.320000000000007</c:v>
                </c:pt>
                <c:pt idx="6">
                  <c:v>51.040000000000006</c:v>
                </c:pt>
                <c:pt idx="7">
                  <c:v>59.760000000000005</c:v>
                </c:pt>
                <c:pt idx="8">
                  <c:v>68.48</c:v>
                </c:pt>
                <c:pt idx="9">
                  <c:v>77.34</c:v>
                </c:pt>
                <c:pt idx="10">
                  <c:v>87.52000000000001</c:v>
                </c:pt>
                <c:pt idx="11">
                  <c:v>96.04</c:v>
                </c:pt>
                <c:pt idx="12">
                  <c:v>104.2</c:v>
                </c:pt>
                <c:pt idx="13">
                  <c:v>112.12</c:v>
                </c:pt>
                <c:pt idx="14">
                  <c:v>120.06</c:v>
                </c:pt>
                <c:pt idx="15">
                  <c:v>128.36000000000001</c:v>
                </c:pt>
                <c:pt idx="16">
                  <c:v>136.88000000000002</c:v>
                </c:pt>
                <c:pt idx="17">
                  <c:v>145.02000000000004</c:v>
                </c:pt>
                <c:pt idx="18">
                  <c:v>153.46000000000004</c:v>
                </c:pt>
                <c:pt idx="19">
                  <c:v>162.82000000000005</c:v>
                </c:pt>
                <c:pt idx="20">
                  <c:v>171.24000000000004</c:v>
                </c:pt>
                <c:pt idx="21">
                  <c:v>179.40000000000003</c:v>
                </c:pt>
                <c:pt idx="22">
                  <c:v>187.82000000000002</c:v>
                </c:pt>
                <c:pt idx="23">
                  <c:v>195.64000000000001</c:v>
                </c:pt>
                <c:pt idx="24">
                  <c:v>203.78000000000003</c:v>
                </c:pt>
                <c:pt idx="25">
                  <c:v>212.32000000000002</c:v>
                </c:pt>
                <c:pt idx="26">
                  <c:v>220.94000000000003</c:v>
                </c:pt>
                <c:pt idx="27">
                  <c:v>229.72000000000003</c:v>
                </c:pt>
                <c:pt idx="28">
                  <c:v>238.22000000000003</c:v>
                </c:pt>
                <c:pt idx="29">
                  <c:v>248.22000000000003</c:v>
                </c:pt>
                <c:pt idx="30">
                  <c:v>257.44000000000005</c:v>
                </c:pt>
                <c:pt idx="31">
                  <c:v>265.76000000000005</c:v>
                </c:pt>
                <c:pt idx="32">
                  <c:v>273.66000000000003</c:v>
                </c:pt>
                <c:pt idx="33">
                  <c:v>282</c:v>
                </c:pt>
                <c:pt idx="34">
                  <c:v>290.2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1-4595-BFE9-415B0EA8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85576"/>
        <c:axId val="532985904"/>
      </c:scatterChart>
      <c:valAx>
        <c:axId val="53298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904"/>
        <c:crosses val="autoZero"/>
        <c:crossBetween val="midCat"/>
      </c:valAx>
      <c:valAx>
        <c:axId val="5329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511175</xdr:colOff>
      <xdr:row>14</xdr:row>
      <xdr:rowOff>114300</xdr:rowOff>
    </xdr:from>
    <xdr:to>
      <xdr:col>14</xdr:col>
      <xdr:colOff>196850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Normal="100" workbookViewId="0">
      <selection activeCell="J10" sqref="J10"/>
    </sheetView>
  </sheetViews>
  <sheetFormatPr defaultRowHeight="14.45"/>
  <cols>
    <col min="1" max="1" width="8.7109375" style="5"/>
    <col min="2" max="2" width="31.7109375" customWidth="1"/>
    <col min="3" max="4" width="10" customWidth="1"/>
    <col min="5" max="5" width="19.42578125" customWidth="1"/>
    <col min="6" max="7" width="8.7109375" style="3"/>
    <col min="9" max="9" width="19.28515625" customWidth="1"/>
  </cols>
  <sheetData>
    <row r="1" spans="1:12">
      <c r="B1" s="1" t="s">
        <v>0</v>
      </c>
    </row>
    <row r="3" spans="1:12">
      <c r="B3" s="1" t="s">
        <v>1</v>
      </c>
    </row>
    <row r="4" spans="1:12">
      <c r="B4" s="1" t="s">
        <v>2</v>
      </c>
    </row>
    <row r="5" spans="1:12">
      <c r="B5" t="s">
        <v>3</v>
      </c>
    </row>
    <row r="6" spans="1:12">
      <c r="B6" t="s">
        <v>4</v>
      </c>
    </row>
    <row r="8" spans="1:12">
      <c r="B8" s="1"/>
      <c r="I8" s="2" t="s">
        <v>5</v>
      </c>
      <c r="J8" s="8">
        <f ca="1">J10/F10</f>
        <v>0.26200355810665044</v>
      </c>
      <c r="K8" s="9">
        <f ca="1">J8/0.764555</f>
        <v>0.34268765243396543</v>
      </c>
      <c r="L8" t="s">
        <v>6</v>
      </c>
    </row>
    <row r="9" spans="1:12">
      <c r="B9" t="s">
        <v>7</v>
      </c>
      <c r="C9" s="6">
        <v>1.28</v>
      </c>
      <c r="D9" t="s">
        <v>8</v>
      </c>
      <c r="I9" t="s">
        <v>9</v>
      </c>
      <c r="J9" s="9">
        <f ca="1">J8*((J11/J10)+(F12/F10))</f>
        <v>6.7044107738186151E-3</v>
      </c>
      <c r="K9" s="9">
        <f ca="1">J9/0.764555</f>
        <v>8.7690365949063386E-3</v>
      </c>
      <c r="L9" t="s">
        <v>10</v>
      </c>
    </row>
    <row r="10" spans="1:12">
      <c r="B10" t="s">
        <v>11</v>
      </c>
      <c r="C10" s="6">
        <v>38.5</v>
      </c>
      <c r="D10" t="s">
        <v>12</v>
      </c>
      <c r="E10" s="2" t="s">
        <v>13</v>
      </c>
      <c r="F10" s="4">
        <f>AVERAGEIF(F15:F1002,"&lt;&gt;0")</f>
        <v>221.69595110771584</v>
      </c>
      <c r="G10" s="3" t="s">
        <v>14</v>
      </c>
      <c r="I10" s="2" t="s">
        <v>15</v>
      </c>
      <c r="J10" s="4">
        <f t="array" aca="1" ref="J10:K14" ca="1">LINEST($E$15:INDEX($E16:$E201,COUNTIF($E$16:$E$201,"&lt;&gt;0")),$A$15:INDEX($A16:$A201,COUNTIF($A$16:$A$201,"&lt;&gt;0")),1,1)</f>
        <v>58.085128008059556</v>
      </c>
      <c r="K10" s="3">
        <f ca="1"/>
        <v>-641.57518658537811</v>
      </c>
      <c r="L10" t="s">
        <v>16</v>
      </c>
    </row>
    <row r="11" spans="1:12">
      <c r="C11">
        <f>C10/1000</f>
        <v>3.85E-2</v>
      </c>
      <c r="D11" t="s">
        <v>17</v>
      </c>
      <c r="E11" t="s">
        <v>18</v>
      </c>
      <c r="F11" s="3">
        <f t="array" ref="F11">STDEV(IF(F15:F202&lt;&gt;0,F15:F202))</f>
        <v>13.946784085647227</v>
      </c>
      <c r="G11" s="3" t="s">
        <v>14</v>
      </c>
      <c r="I11" t="s">
        <v>19</v>
      </c>
      <c r="J11" s="3">
        <f ca="1"/>
        <v>0.85966653329798481</v>
      </c>
      <c r="K11" s="3">
        <f ca="1"/>
        <v>11.715500374663366</v>
      </c>
      <c r="L11" t="s">
        <v>20</v>
      </c>
    </row>
    <row r="12" spans="1:12">
      <c r="E12" t="s">
        <v>21</v>
      </c>
      <c r="F12" s="3">
        <f>F11/SQRT(COUNTIF(F15:F104,"&lt;&gt;0"))</f>
        <v>2.3918537379765583</v>
      </c>
      <c r="G12" s="3" t="s">
        <v>14</v>
      </c>
      <c r="I12" t="s">
        <v>22</v>
      </c>
      <c r="J12" s="3">
        <f ca="1"/>
        <v>0.99282344360457353</v>
      </c>
      <c r="K12" s="3">
        <f ca="1"/>
        <v>7.5148368148904297</v>
      </c>
      <c r="L12" t="s">
        <v>23</v>
      </c>
    </row>
    <row r="13" spans="1:12">
      <c r="I13" t="s">
        <v>24</v>
      </c>
      <c r="J13" s="3">
        <f ca="1"/>
        <v>4565.3056749934449</v>
      </c>
      <c r="K13" s="3">
        <f ca="1"/>
        <v>33</v>
      </c>
      <c r="L13" t="s">
        <v>25</v>
      </c>
    </row>
    <row r="14" spans="1:12">
      <c r="A14" s="5" t="s">
        <v>26</v>
      </c>
      <c r="B14" t="s">
        <v>27</v>
      </c>
      <c r="C14" t="s">
        <v>28</v>
      </c>
      <c r="D14" t="s">
        <v>29</v>
      </c>
      <c r="E14" t="s">
        <v>30</v>
      </c>
      <c r="F14" s="3" t="s">
        <v>31</v>
      </c>
      <c r="I14" t="s">
        <v>32</v>
      </c>
      <c r="J14" s="3">
        <f ca="1"/>
        <v>257815.46811230379</v>
      </c>
      <c r="K14" s="3">
        <f ca="1"/>
        <v>1863.6014876962738</v>
      </c>
      <c r="L14" t="s">
        <v>33</v>
      </c>
    </row>
    <row r="15" spans="1:12">
      <c r="A15" s="5">
        <f>B15*24</f>
        <v>11.25</v>
      </c>
      <c r="B15" s="7">
        <v>0.46875</v>
      </c>
      <c r="C15" s="6">
        <v>9.4</v>
      </c>
      <c r="D15" s="5">
        <f t="shared" ref="D15:D79" si="0">IF(C15&gt;0,C15-$C$9,0)</f>
        <v>8.120000000000001</v>
      </c>
      <c r="E15" s="3">
        <v>0</v>
      </c>
      <c r="F15" s="5">
        <f t="shared" ref="F15:F46" si="1">D15/$C$11</f>
        <v>210.90909090909093</v>
      </c>
      <c r="G15" s="5"/>
    </row>
    <row r="16" spans="1:12">
      <c r="A16" s="5">
        <f t="shared" ref="A16:A79" si="2">B16*24</f>
        <v>11.35</v>
      </c>
      <c r="B16" s="7">
        <v>0.47291666666666665</v>
      </c>
      <c r="C16" s="6">
        <v>10.1</v>
      </c>
      <c r="D16" s="5">
        <f t="shared" si="0"/>
        <v>8.82</v>
      </c>
      <c r="E16" s="5">
        <f>IF(D15&gt;0,D15+E15,0)</f>
        <v>8.120000000000001</v>
      </c>
      <c r="F16" s="5">
        <f t="shared" si="1"/>
        <v>229.09090909090909</v>
      </c>
      <c r="G16" s="5"/>
    </row>
    <row r="17" spans="1:7">
      <c r="A17" s="5">
        <f t="shared" si="2"/>
        <v>11.4</v>
      </c>
      <c r="B17" s="7">
        <v>0.47500000000000003</v>
      </c>
      <c r="C17" s="6">
        <v>10</v>
      </c>
      <c r="D17" s="5">
        <f t="shared" si="0"/>
        <v>8.7200000000000006</v>
      </c>
      <c r="E17" s="5">
        <f t="shared" ref="E17:E80" si="3">IF(D16&gt;0,D16+E16,0)</f>
        <v>16.940000000000001</v>
      </c>
      <c r="F17" s="5">
        <f t="shared" si="1"/>
        <v>226.49350649350652</v>
      </c>
      <c r="G17" s="5"/>
    </row>
    <row r="18" spans="1:7">
      <c r="A18" s="5">
        <f t="shared" si="2"/>
        <v>11.7</v>
      </c>
      <c r="B18" s="7">
        <v>0.48749999999999999</v>
      </c>
      <c r="C18" s="6">
        <v>10.02</v>
      </c>
      <c r="D18" s="5">
        <f t="shared" si="0"/>
        <v>8.74</v>
      </c>
      <c r="E18" s="5">
        <f t="shared" si="3"/>
        <v>25.660000000000004</v>
      </c>
      <c r="F18" s="5">
        <f t="shared" si="1"/>
        <v>227.01298701298703</v>
      </c>
      <c r="G18" s="5"/>
    </row>
    <row r="19" spans="1:7">
      <c r="A19" s="5">
        <f t="shared" si="2"/>
        <v>11.75</v>
      </c>
      <c r="B19" s="7">
        <v>0.48958333333333331</v>
      </c>
      <c r="C19" s="6">
        <v>9.1999999999999993</v>
      </c>
      <c r="D19" s="5">
        <f t="shared" si="0"/>
        <v>7.919999999999999</v>
      </c>
      <c r="E19" s="5">
        <f t="shared" si="3"/>
        <v>34.400000000000006</v>
      </c>
      <c r="F19" s="5">
        <f t="shared" si="1"/>
        <v>205.71428571428569</v>
      </c>
      <c r="G19" s="5"/>
    </row>
    <row r="20" spans="1:7">
      <c r="A20" s="5">
        <f t="shared" si="2"/>
        <v>11.833333333333334</v>
      </c>
      <c r="B20" s="7">
        <v>0.49305555555555558</v>
      </c>
      <c r="C20" s="6">
        <v>10</v>
      </c>
      <c r="D20" s="5">
        <f t="shared" si="0"/>
        <v>8.7200000000000006</v>
      </c>
      <c r="E20" s="5">
        <f t="shared" si="3"/>
        <v>42.320000000000007</v>
      </c>
      <c r="F20" s="5">
        <f t="shared" si="1"/>
        <v>226.49350649350652</v>
      </c>
      <c r="G20" s="5"/>
    </row>
    <row r="21" spans="1:7">
      <c r="A21" s="5">
        <f t="shared" si="2"/>
        <v>11.916666666666666</v>
      </c>
      <c r="B21" s="7">
        <v>0.49652777777777773</v>
      </c>
      <c r="C21" s="6">
        <v>10</v>
      </c>
      <c r="D21" s="5">
        <f t="shared" si="0"/>
        <v>8.7200000000000006</v>
      </c>
      <c r="E21" s="5">
        <f t="shared" si="3"/>
        <v>51.040000000000006</v>
      </c>
      <c r="F21" s="5">
        <f t="shared" si="1"/>
        <v>226.49350649350652</v>
      </c>
      <c r="G21" s="5"/>
    </row>
    <row r="22" spans="1:7">
      <c r="A22" s="5">
        <f t="shared" si="2"/>
        <v>12.033333333333333</v>
      </c>
      <c r="B22" s="7">
        <v>0.50138888888888888</v>
      </c>
      <c r="C22" s="6">
        <v>10</v>
      </c>
      <c r="D22" s="5">
        <f t="shared" si="0"/>
        <v>8.7200000000000006</v>
      </c>
      <c r="E22" s="5">
        <f t="shared" si="3"/>
        <v>59.760000000000005</v>
      </c>
      <c r="F22" s="5">
        <f t="shared" si="1"/>
        <v>226.49350649350652</v>
      </c>
      <c r="G22" s="5"/>
    </row>
    <row r="23" spans="1:7">
      <c r="A23" s="5">
        <f t="shared" si="2"/>
        <v>12.166666666666666</v>
      </c>
      <c r="B23" s="7">
        <v>0.50694444444444442</v>
      </c>
      <c r="C23" s="6">
        <v>10.14</v>
      </c>
      <c r="D23" s="5">
        <f t="shared" si="0"/>
        <v>8.8600000000000012</v>
      </c>
      <c r="E23" s="5">
        <f t="shared" si="3"/>
        <v>68.48</v>
      </c>
      <c r="F23" s="5">
        <f t="shared" si="1"/>
        <v>230.12987012987017</v>
      </c>
      <c r="G23" s="5"/>
    </row>
    <row r="24" spans="1:7">
      <c r="A24" s="5">
        <f t="shared" si="2"/>
        <v>12.283333333333331</v>
      </c>
      <c r="B24" s="7">
        <v>0.51180555555555551</v>
      </c>
      <c r="C24" s="6">
        <v>11.46</v>
      </c>
      <c r="D24" s="5">
        <f t="shared" si="0"/>
        <v>10.180000000000001</v>
      </c>
      <c r="E24" s="5">
        <f t="shared" si="3"/>
        <v>77.34</v>
      </c>
      <c r="F24" s="5">
        <f t="shared" si="1"/>
        <v>264.41558441558448</v>
      </c>
      <c r="G24" s="5"/>
    </row>
    <row r="25" spans="1:7">
      <c r="A25" s="5">
        <f t="shared" si="2"/>
        <v>12.416666666666664</v>
      </c>
      <c r="B25" s="7">
        <v>0.51736111111111105</v>
      </c>
      <c r="C25" s="6">
        <v>9.8000000000000007</v>
      </c>
      <c r="D25" s="5">
        <f t="shared" si="0"/>
        <v>8.5200000000000014</v>
      </c>
      <c r="E25" s="5">
        <f t="shared" si="3"/>
        <v>87.52000000000001</v>
      </c>
      <c r="F25" s="5">
        <f t="shared" si="1"/>
        <v>221.29870129870133</v>
      </c>
      <c r="G25" s="5"/>
    </row>
    <row r="26" spans="1:7">
      <c r="A26" s="5">
        <f t="shared" si="2"/>
        <v>12.516666666666667</v>
      </c>
      <c r="B26" s="7">
        <v>0.52152777777777781</v>
      </c>
      <c r="C26" s="6">
        <v>9.44</v>
      </c>
      <c r="D26" s="5">
        <f t="shared" si="0"/>
        <v>8.16</v>
      </c>
      <c r="E26" s="5">
        <f t="shared" si="3"/>
        <v>96.04</v>
      </c>
      <c r="F26" s="5">
        <f t="shared" si="1"/>
        <v>211.94805194805195</v>
      </c>
      <c r="G26" s="5"/>
    </row>
    <row r="27" spans="1:7">
      <c r="A27" s="5">
        <f t="shared" si="2"/>
        <v>12.666666666666668</v>
      </c>
      <c r="B27" s="7">
        <v>0.52777777777777779</v>
      </c>
      <c r="C27" s="6">
        <v>9.1999999999999993</v>
      </c>
      <c r="D27" s="5">
        <f t="shared" si="0"/>
        <v>7.919999999999999</v>
      </c>
      <c r="E27" s="5">
        <f t="shared" si="3"/>
        <v>104.2</v>
      </c>
      <c r="F27" s="5">
        <f t="shared" si="1"/>
        <v>205.71428571428569</v>
      </c>
      <c r="G27" s="5"/>
    </row>
    <row r="28" spans="1:7">
      <c r="A28" s="5">
        <f t="shared" si="2"/>
        <v>12.75</v>
      </c>
      <c r="B28" s="7">
        <v>0.53125</v>
      </c>
      <c r="C28" s="6">
        <v>9.2200000000000006</v>
      </c>
      <c r="D28" s="5">
        <f t="shared" si="0"/>
        <v>7.94</v>
      </c>
      <c r="E28" s="5">
        <f t="shared" si="3"/>
        <v>112.12</v>
      </c>
      <c r="F28" s="5">
        <f t="shared" si="1"/>
        <v>206.23376623376626</v>
      </c>
      <c r="G28" s="5"/>
    </row>
    <row r="29" spans="1:7">
      <c r="A29" s="5">
        <f t="shared" si="2"/>
        <v>12.85</v>
      </c>
      <c r="B29" s="7">
        <v>0.53541666666666665</v>
      </c>
      <c r="C29" s="6">
        <v>9.58</v>
      </c>
      <c r="D29" s="5">
        <f t="shared" si="0"/>
        <v>8.3000000000000007</v>
      </c>
      <c r="E29" s="5">
        <f t="shared" si="3"/>
        <v>120.06</v>
      </c>
      <c r="F29" s="5">
        <f t="shared" si="1"/>
        <v>215.58441558441561</v>
      </c>
      <c r="G29" s="5"/>
    </row>
    <row r="30" spans="1:7">
      <c r="A30" s="5">
        <f t="shared" si="2"/>
        <v>13.316666666666666</v>
      </c>
      <c r="B30" s="7">
        <v>0.55486111111111114</v>
      </c>
      <c r="C30" s="6">
        <v>9.8000000000000007</v>
      </c>
      <c r="D30" s="5">
        <f t="shared" si="0"/>
        <v>8.5200000000000014</v>
      </c>
      <c r="E30" s="5">
        <f t="shared" si="3"/>
        <v>128.36000000000001</v>
      </c>
      <c r="F30" s="5">
        <f t="shared" si="1"/>
        <v>221.29870129870133</v>
      </c>
      <c r="G30" s="5"/>
    </row>
    <row r="31" spans="1:7">
      <c r="A31" s="5">
        <f t="shared" si="2"/>
        <v>13.416666666666668</v>
      </c>
      <c r="B31" s="7">
        <v>0.55902777777777779</v>
      </c>
      <c r="C31" s="6">
        <v>9.42</v>
      </c>
      <c r="D31" s="5">
        <f t="shared" si="0"/>
        <v>8.14</v>
      </c>
      <c r="E31" s="5">
        <f t="shared" si="3"/>
        <v>136.88000000000002</v>
      </c>
      <c r="F31" s="5">
        <f t="shared" si="1"/>
        <v>211.42857142857144</v>
      </c>
      <c r="G31" s="5"/>
    </row>
    <row r="32" spans="1:7">
      <c r="A32" s="5">
        <f t="shared" si="2"/>
        <v>13.5</v>
      </c>
      <c r="B32" s="7">
        <v>0.5625</v>
      </c>
      <c r="C32" s="6">
        <v>9.7200000000000006</v>
      </c>
      <c r="D32" s="5">
        <f t="shared" si="0"/>
        <v>8.4400000000000013</v>
      </c>
      <c r="E32" s="5">
        <f t="shared" si="3"/>
        <v>145.02000000000004</v>
      </c>
      <c r="F32" s="5">
        <f t="shared" si="1"/>
        <v>219.22077922077926</v>
      </c>
      <c r="G32" s="5"/>
    </row>
    <row r="33" spans="1:7">
      <c r="A33" s="5">
        <f t="shared" si="2"/>
        <v>13.866666666666667</v>
      </c>
      <c r="B33" s="7">
        <v>0.57777777777777783</v>
      </c>
      <c r="C33" s="6">
        <v>10.64</v>
      </c>
      <c r="D33" s="5">
        <f t="shared" si="0"/>
        <v>9.3600000000000012</v>
      </c>
      <c r="E33" s="5">
        <f t="shared" si="3"/>
        <v>153.46000000000004</v>
      </c>
      <c r="F33" s="5">
        <f t="shared" si="1"/>
        <v>243.11688311688314</v>
      </c>
      <c r="G33" s="5"/>
    </row>
    <row r="34" spans="1:7">
      <c r="A34" s="5">
        <f t="shared" si="2"/>
        <v>13.966666666666669</v>
      </c>
      <c r="B34" s="7">
        <v>0.58194444444444449</v>
      </c>
      <c r="C34" s="6">
        <v>9.6999999999999993</v>
      </c>
      <c r="D34" s="5">
        <f t="shared" si="0"/>
        <v>8.42</v>
      </c>
      <c r="E34" s="5">
        <f t="shared" si="3"/>
        <v>162.82000000000005</v>
      </c>
      <c r="F34" s="5">
        <f t="shared" si="1"/>
        <v>218.7012987012987</v>
      </c>
      <c r="G34" s="5"/>
    </row>
    <row r="35" spans="1:7">
      <c r="A35" s="5">
        <f t="shared" si="2"/>
        <v>14.066666666666666</v>
      </c>
      <c r="B35" s="7">
        <v>0.58611111111111114</v>
      </c>
      <c r="C35" s="6">
        <v>9.44</v>
      </c>
      <c r="D35" s="5">
        <f t="shared" si="0"/>
        <v>8.16</v>
      </c>
      <c r="E35" s="5">
        <f t="shared" si="3"/>
        <v>171.24000000000004</v>
      </c>
      <c r="F35" s="5">
        <f t="shared" si="1"/>
        <v>211.94805194805195</v>
      </c>
      <c r="G35" s="5"/>
    </row>
    <row r="36" spans="1:7">
      <c r="A36" s="5">
        <f t="shared" si="2"/>
        <v>14.133333333333333</v>
      </c>
      <c r="B36" s="7">
        <v>0.58888888888888891</v>
      </c>
      <c r="C36" s="6">
        <v>9.6999999999999993</v>
      </c>
      <c r="D36" s="5">
        <f t="shared" si="0"/>
        <v>8.42</v>
      </c>
      <c r="E36" s="5">
        <f t="shared" si="3"/>
        <v>179.40000000000003</v>
      </c>
      <c r="F36" s="5">
        <f t="shared" si="1"/>
        <v>218.7012987012987</v>
      </c>
      <c r="G36" s="5"/>
    </row>
    <row r="37" spans="1:7">
      <c r="A37" s="5">
        <f t="shared" si="2"/>
        <v>14.366666666666667</v>
      </c>
      <c r="B37" s="7">
        <v>0.59861111111111109</v>
      </c>
      <c r="C37" s="6">
        <v>9.1</v>
      </c>
      <c r="D37" s="5">
        <f t="shared" si="0"/>
        <v>7.8199999999999994</v>
      </c>
      <c r="E37" s="5">
        <f t="shared" si="3"/>
        <v>187.82000000000002</v>
      </c>
      <c r="F37" s="5">
        <f t="shared" si="1"/>
        <v>203.11688311688312</v>
      </c>
      <c r="G37" s="5"/>
    </row>
    <row r="38" spans="1:7">
      <c r="A38" s="5">
        <f t="shared" si="2"/>
        <v>14.399999999999999</v>
      </c>
      <c r="B38" s="7">
        <v>0.6</v>
      </c>
      <c r="C38" s="6">
        <v>9.42</v>
      </c>
      <c r="D38" s="5">
        <f t="shared" si="0"/>
        <v>8.14</v>
      </c>
      <c r="E38" s="5">
        <f t="shared" si="3"/>
        <v>195.64000000000001</v>
      </c>
      <c r="F38" s="5">
        <f t="shared" si="1"/>
        <v>211.42857142857144</v>
      </c>
      <c r="G38" s="5"/>
    </row>
    <row r="39" spans="1:7">
      <c r="A39" s="5">
        <f t="shared" si="2"/>
        <v>14.45</v>
      </c>
      <c r="B39" s="7">
        <v>0.6020833333333333</v>
      </c>
      <c r="C39" s="6">
        <v>9.82</v>
      </c>
      <c r="D39" s="5">
        <f t="shared" si="0"/>
        <v>8.5400000000000009</v>
      </c>
      <c r="E39" s="5">
        <f t="shared" si="3"/>
        <v>203.78000000000003</v>
      </c>
      <c r="F39" s="5">
        <f t="shared" si="1"/>
        <v>221.81818181818184</v>
      </c>
      <c r="G39" s="5"/>
    </row>
    <row r="40" spans="1:7">
      <c r="A40" s="5">
        <f t="shared" si="2"/>
        <v>14.583333333333336</v>
      </c>
      <c r="B40" s="7">
        <v>0.60763888888888895</v>
      </c>
      <c r="C40" s="6">
        <v>9.9</v>
      </c>
      <c r="D40" s="5">
        <f t="shared" si="0"/>
        <v>8.620000000000001</v>
      </c>
      <c r="E40" s="5">
        <f t="shared" si="3"/>
        <v>212.32000000000002</v>
      </c>
      <c r="F40" s="5">
        <f t="shared" si="1"/>
        <v>223.89610389610394</v>
      </c>
      <c r="G40" s="5"/>
    </row>
    <row r="41" spans="1:7">
      <c r="A41" s="5">
        <f t="shared" si="2"/>
        <v>14.850000000000001</v>
      </c>
      <c r="B41" s="7">
        <v>0.61875000000000002</v>
      </c>
      <c r="C41" s="6">
        <v>10.06</v>
      </c>
      <c r="D41" s="5">
        <f t="shared" si="0"/>
        <v>8.7800000000000011</v>
      </c>
      <c r="E41" s="5">
        <f t="shared" si="3"/>
        <v>220.94000000000003</v>
      </c>
      <c r="F41" s="5">
        <f t="shared" si="1"/>
        <v>228.05194805194807</v>
      </c>
      <c r="G41" s="5"/>
    </row>
    <row r="42" spans="1:7">
      <c r="A42" s="5">
        <f t="shared" si="2"/>
        <v>14.933333333333334</v>
      </c>
      <c r="B42" s="7">
        <v>0.62222222222222223</v>
      </c>
      <c r="C42" s="6">
        <v>9.7799999999999994</v>
      </c>
      <c r="D42" s="5">
        <f t="shared" si="0"/>
        <v>8.5</v>
      </c>
      <c r="E42" s="5">
        <f t="shared" si="3"/>
        <v>229.72000000000003</v>
      </c>
      <c r="F42" s="5">
        <f t="shared" si="1"/>
        <v>220.77922077922079</v>
      </c>
      <c r="G42" s="5"/>
    </row>
    <row r="43" spans="1:7">
      <c r="A43" s="5">
        <f t="shared" si="2"/>
        <v>15</v>
      </c>
      <c r="B43" s="7">
        <v>0.625</v>
      </c>
      <c r="C43" s="6">
        <v>11.28</v>
      </c>
      <c r="D43" s="5">
        <f t="shared" si="0"/>
        <v>10</v>
      </c>
      <c r="E43" s="5">
        <f t="shared" si="3"/>
        <v>238.22000000000003</v>
      </c>
      <c r="F43" s="5">
        <f t="shared" si="1"/>
        <v>259.74025974025972</v>
      </c>
      <c r="G43" s="5"/>
    </row>
    <row r="44" spans="1:7">
      <c r="A44" s="5">
        <f t="shared" si="2"/>
        <v>15.166666666666666</v>
      </c>
      <c r="B44" s="7">
        <v>0.63194444444444442</v>
      </c>
      <c r="C44" s="6">
        <v>10.5</v>
      </c>
      <c r="D44" s="5">
        <f t="shared" si="0"/>
        <v>9.2200000000000006</v>
      </c>
      <c r="E44" s="5">
        <f t="shared" si="3"/>
        <v>248.22000000000003</v>
      </c>
      <c r="F44" s="5">
        <f t="shared" si="1"/>
        <v>239.48051948051949</v>
      </c>
      <c r="G44" s="5"/>
    </row>
    <row r="45" spans="1:7">
      <c r="A45" s="5">
        <f t="shared" si="2"/>
        <v>15.583333333333334</v>
      </c>
      <c r="B45" s="7">
        <v>0.64930555555555558</v>
      </c>
      <c r="C45" s="6">
        <v>9.6</v>
      </c>
      <c r="D45" s="5">
        <f t="shared" si="0"/>
        <v>8.32</v>
      </c>
      <c r="E45" s="5">
        <f t="shared" si="3"/>
        <v>257.44000000000005</v>
      </c>
      <c r="F45" s="5">
        <f t="shared" si="1"/>
        <v>216.10389610389612</v>
      </c>
      <c r="G45" s="5"/>
    </row>
    <row r="46" spans="1:7">
      <c r="A46" s="5">
        <f t="shared" si="2"/>
        <v>15.733333333333334</v>
      </c>
      <c r="B46" s="7">
        <v>0.65555555555555556</v>
      </c>
      <c r="C46" s="6">
        <v>9.18</v>
      </c>
      <c r="D46" s="5">
        <f t="shared" si="0"/>
        <v>7.8999999999999995</v>
      </c>
      <c r="E46" s="5">
        <f t="shared" si="3"/>
        <v>265.76000000000005</v>
      </c>
      <c r="F46" s="5">
        <f t="shared" si="1"/>
        <v>205.19480519480518</v>
      </c>
      <c r="G46" s="5"/>
    </row>
    <row r="47" spans="1:7">
      <c r="A47" s="5">
        <f t="shared" si="2"/>
        <v>15.816666666666666</v>
      </c>
      <c r="B47" s="7">
        <v>0.65902777777777777</v>
      </c>
      <c r="C47" s="6">
        <v>9.6199999999999992</v>
      </c>
      <c r="D47" s="5">
        <f t="shared" si="0"/>
        <v>8.34</v>
      </c>
      <c r="E47" s="5">
        <f t="shared" si="3"/>
        <v>273.66000000000003</v>
      </c>
      <c r="F47" s="5">
        <f t="shared" ref="F47:F79" si="4">D47/$C$11</f>
        <v>216.62337662337663</v>
      </c>
      <c r="G47" s="5"/>
    </row>
    <row r="48" spans="1:7">
      <c r="A48" s="5">
        <f t="shared" si="2"/>
        <v>15.899999999999999</v>
      </c>
      <c r="B48" s="7">
        <v>0.66249999999999998</v>
      </c>
      <c r="C48" s="6">
        <v>9.48</v>
      </c>
      <c r="D48" s="5">
        <f t="shared" si="0"/>
        <v>8.2000000000000011</v>
      </c>
      <c r="E48" s="5">
        <f t="shared" si="3"/>
        <v>282</v>
      </c>
      <c r="F48" s="5">
        <f t="shared" si="4"/>
        <v>212.98701298701303</v>
      </c>
      <c r="G48" s="5"/>
    </row>
    <row r="49" spans="1:8">
      <c r="A49" s="5">
        <f t="shared" si="2"/>
        <v>16.233333333333334</v>
      </c>
      <c r="B49" s="7">
        <v>0.67638888888888893</v>
      </c>
      <c r="C49" s="6"/>
      <c r="D49" s="5">
        <f t="shared" si="0"/>
        <v>0</v>
      </c>
      <c r="E49" s="5">
        <f t="shared" si="3"/>
        <v>290.2</v>
      </c>
      <c r="F49" s="5">
        <f t="shared" si="4"/>
        <v>0</v>
      </c>
      <c r="G49" s="5"/>
      <c r="H49" t="s">
        <v>34</v>
      </c>
    </row>
    <row r="50" spans="1:8">
      <c r="A50" s="5">
        <f t="shared" si="2"/>
        <v>0</v>
      </c>
      <c r="B50" s="7"/>
      <c r="C50" s="6"/>
      <c r="D50" s="5">
        <f t="shared" si="0"/>
        <v>0</v>
      </c>
      <c r="E50" s="5">
        <f t="shared" si="3"/>
        <v>0</v>
      </c>
      <c r="F50" s="5">
        <f t="shared" si="4"/>
        <v>0</v>
      </c>
      <c r="G50" s="5"/>
    </row>
    <row r="51" spans="1:8">
      <c r="A51" s="5">
        <f t="shared" si="2"/>
        <v>0</v>
      </c>
      <c r="B51" s="7"/>
      <c r="C51" s="6"/>
      <c r="D51" s="5">
        <f t="shared" si="0"/>
        <v>0</v>
      </c>
      <c r="E51" s="5">
        <f t="shared" si="3"/>
        <v>0</v>
      </c>
      <c r="F51" s="5">
        <f t="shared" si="4"/>
        <v>0</v>
      </c>
      <c r="G51" s="5"/>
    </row>
    <row r="52" spans="1:8">
      <c r="A52" s="5">
        <f t="shared" si="2"/>
        <v>0</v>
      </c>
      <c r="B52" s="7"/>
      <c r="C52" s="6"/>
      <c r="D52" s="5">
        <f t="shared" si="0"/>
        <v>0</v>
      </c>
      <c r="E52" s="5">
        <f t="shared" si="3"/>
        <v>0</v>
      </c>
      <c r="F52" s="5">
        <f t="shared" si="4"/>
        <v>0</v>
      </c>
      <c r="G52" s="5"/>
    </row>
    <row r="53" spans="1:8">
      <c r="A53" s="5">
        <f t="shared" si="2"/>
        <v>0</v>
      </c>
      <c r="B53" s="7"/>
      <c r="C53" s="6"/>
      <c r="D53" s="5">
        <f t="shared" si="0"/>
        <v>0</v>
      </c>
      <c r="E53" s="5">
        <f t="shared" si="3"/>
        <v>0</v>
      </c>
      <c r="F53" s="5">
        <f t="shared" si="4"/>
        <v>0</v>
      </c>
      <c r="G53" s="5"/>
    </row>
    <row r="54" spans="1:8">
      <c r="A54" s="5">
        <f t="shared" si="2"/>
        <v>0</v>
      </c>
      <c r="B54" s="6"/>
      <c r="C54" s="6"/>
      <c r="D54" s="5">
        <f t="shared" si="0"/>
        <v>0</v>
      </c>
      <c r="E54" s="5">
        <f t="shared" si="3"/>
        <v>0</v>
      </c>
      <c r="F54" s="5">
        <f t="shared" si="4"/>
        <v>0</v>
      </c>
      <c r="G54" s="5"/>
    </row>
    <row r="55" spans="1:8">
      <c r="A55" s="5">
        <f t="shared" si="2"/>
        <v>0</v>
      </c>
      <c r="B55" s="6"/>
      <c r="C55" s="6"/>
      <c r="D55" s="5">
        <f t="shared" si="0"/>
        <v>0</v>
      </c>
      <c r="E55" s="5">
        <f t="shared" si="3"/>
        <v>0</v>
      </c>
      <c r="F55" s="5">
        <f t="shared" si="4"/>
        <v>0</v>
      </c>
      <c r="G55" s="5"/>
    </row>
    <row r="56" spans="1:8">
      <c r="A56" s="5">
        <f t="shared" si="2"/>
        <v>0</v>
      </c>
      <c r="B56" s="6"/>
      <c r="C56" s="6"/>
      <c r="D56" s="5">
        <f t="shared" si="0"/>
        <v>0</v>
      </c>
      <c r="E56" s="5">
        <f t="shared" si="3"/>
        <v>0</v>
      </c>
      <c r="F56" s="5">
        <f t="shared" si="4"/>
        <v>0</v>
      </c>
      <c r="G56" s="5"/>
    </row>
    <row r="57" spans="1:8">
      <c r="A57" s="5">
        <f t="shared" si="2"/>
        <v>0</v>
      </c>
      <c r="B57" s="6"/>
      <c r="C57" s="6"/>
      <c r="D57" s="5">
        <f t="shared" si="0"/>
        <v>0</v>
      </c>
      <c r="E57" s="5">
        <f t="shared" si="3"/>
        <v>0</v>
      </c>
      <c r="F57" s="5">
        <f t="shared" si="4"/>
        <v>0</v>
      </c>
      <c r="G57" s="5"/>
    </row>
    <row r="58" spans="1:8">
      <c r="A58" s="5">
        <f t="shared" si="2"/>
        <v>0</v>
      </c>
      <c r="B58" s="6"/>
      <c r="C58" s="6"/>
      <c r="D58" s="5">
        <f t="shared" si="0"/>
        <v>0</v>
      </c>
      <c r="E58" s="5">
        <f t="shared" si="3"/>
        <v>0</v>
      </c>
      <c r="F58" s="5">
        <f t="shared" si="4"/>
        <v>0</v>
      </c>
      <c r="G58" s="5"/>
    </row>
    <row r="59" spans="1:8">
      <c r="A59" s="5">
        <f t="shared" si="2"/>
        <v>0</v>
      </c>
      <c r="B59" s="6"/>
      <c r="C59" s="6"/>
      <c r="D59" s="5">
        <f t="shared" si="0"/>
        <v>0</v>
      </c>
      <c r="E59" s="5">
        <f t="shared" si="3"/>
        <v>0</v>
      </c>
      <c r="F59" s="5">
        <f t="shared" si="4"/>
        <v>0</v>
      </c>
      <c r="G59" s="5"/>
    </row>
    <row r="60" spans="1:8">
      <c r="A60" s="5">
        <f t="shared" si="2"/>
        <v>0</v>
      </c>
      <c r="B60" s="6"/>
      <c r="C60" s="6"/>
      <c r="D60" s="5">
        <f t="shared" si="0"/>
        <v>0</v>
      </c>
      <c r="E60" s="5">
        <f t="shared" si="3"/>
        <v>0</v>
      </c>
      <c r="F60" s="5">
        <f t="shared" si="4"/>
        <v>0</v>
      </c>
      <c r="G60" s="5"/>
    </row>
    <row r="61" spans="1:8">
      <c r="A61" s="5">
        <f t="shared" si="2"/>
        <v>0</v>
      </c>
      <c r="B61" s="6"/>
      <c r="C61" s="6"/>
      <c r="D61" s="5">
        <f t="shared" si="0"/>
        <v>0</v>
      </c>
      <c r="E61" s="5">
        <f t="shared" si="3"/>
        <v>0</v>
      </c>
      <c r="F61" s="5">
        <f t="shared" si="4"/>
        <v>0</v>
      </c>
      <c r="G61" s="5"/>
    </row>
    <row r="62" spans="1:8">
      <c r="A62" s="5">
        <f t="shared" si="2"/>
        <v>0</v>
      </c>
      <c r="B62" s="6"/>
      <c r="C62" s="6"/>
      <c r="D62" s="5">
        <f t="shared" si="0"/>
        <v>0</v>
      </c>
      <c r="E62" s="5">
        <f t="shared" si="3"/>
        <v>0</v>
      </c>
      <c r="F62" s="5">
        <f t="shared" si="4"/>
        <v>0</v>
      </c>
      <c r="G62" s="5"/>
    </row>
    <row r="63" spans="1:8">
      <c r="A63" s="5">
        <f t="shared" si="2"/>
        <v>0</v>
      </c>
      <c r="B63" s="6"/>
      <c r="C63" s="6"/>
      <c r="D63" s="5">
        <f t="shared" si="0"/>
        <v>0</v>
      </c>
      <c r="E63" s="5">
        <f t="shared" si="3"/>
        <v>0</v>
      </c>
      <c r="F63" s="5">
        <f t="shared" si="4"/>
        <v>0</v>
      </c>
      <c r="G63" s="5"/>
    </row>
    <row r="64" spans="1:8">
      <c r="A64" s="5">
        <f t="shared" si="2"/>
        <v>0</v>
      </c>
      <c r="B64" s="6"/>
      <c r="C64" s="6"/>
      <c r="D64" s="5">
        <f t="shared" si="0"/>
        <v>0</v>
      </c>
      <c r="E64" s="5">
        <f t="shared" si="3"/>
        <v>0</v>
      </c>
      <c r="F64" s="5">
        <f t="shared" si="4"/>
        <v>0</v>
      </c>
      <c r="G64" s="5"/>
    </row>
    <row r="65" spans="1:7">
      <c r="A65" s="5">
        <f t="shared" si="2"/>
        <v>0</v>
      </c>
      <c r="B65" s="6"/>
      <c r="C65" s="6"/>
      <c r="D65" s="5">
        <f t="shared" si="0"/>
        <v>0</v>
      </c>
      <c r="E65" s="5">
        <f t="shared" si="3"/>
        <v>0</v>
      </c>
      <c r="F65" s="5">
        <f t="shared" si="4"/>
        <v>0</v>
      </c>
      <c r="G65" s="5"/>
    </row>
    <row r="66" spans="1:7">
      <c r="A66" s="5">
        <f t="shared" si="2"/>
        <v>0</v>
      </c>
      <c r="B66" s="6"/>
      <c r="C66" s="6"/>
      <c r="D66" s="5">
        <f t="shared" si="0"/>
        <v>0</v>
      </c>
      <c r="E66" s="5">
        <f t="shared" si="3"/>
        <v>0</v>
      </c>
      <c r="F66" s="5">
        <f t="shared" si="4"/>
        <v>0</v>
      </c>
      <c r="G66" s="5"/>
    </row>
    <row r="67" spans="1:7">
      <c r="A67" s="5">
        <f t="shared" si="2"/>
        <v>0</v>
      </c>
      <c r="B67" s="6"/>
      <c r="C67" s="6"/>
      <c r="D67" s="5">
        <f t="shared" si="0"/>
        <v>0</v>
      </c>
      <c r="E67" s="5">
        <f t="shared" si="3"/>
        <v>0</v>
      </c>
      <c r="F67" s="5">
        <f t="shared" si="4"/>
        <v>0</v>
      </c>
      <c r="G67" s="5"/>
    </row>
    <row r="68" spans="1:7">
      <c r="A68" s="5">
        <f t="shared" si="2"/>
        <v>0</v>
      </c>
      <c r="B68" s="6"/>
      <c r="C68" s="6"/>
      <c r="D68" s="5">
        <f t="shared" si="0"/>
        <v>0</v>
      </c>
      <c r="E68" s="5">
        <f t="shared" si="3"/>
        <v>0</v>
      </c>
      <c r="F68" s="5">
        <f t="shared" si="4"/>
        <v>0</v>
      </c>
      <c r="G68" s="5"/>
    </row>
    <row r="69" spans="1:7">
      <c r="A69" s="5">
        <f t="shared" si="2"/>
        <v>0</v>
      </c>
      <c r="B69" s="6"/>
      <c r="C69" s="6"/>
      <c r="D69" s="5">
        <f t="shared" si="0"/>
        <v>0</v>
      </c>
      <c r="E69" s="5">
        <f t="shared" si="3"/>
        <v>0</v>
      </c>
      <c r="F69" s="5">
        <f t="shared" si="4"/>
        <v>0</v>
      </c>
      <c r="G69" s="5"/>
    </row>
    <row r="70" spans="1:7">
      <c r="A70" s="5">
        <f t="shared" si="2"/>
        <v>0</v>
      </c>
      <c r="B70" s="6"/>
      <c r="C70" s="6"/>
      <c r="D70" s="5">
        <f t="shared" si="0"/>
        <v>0</v>
      </c>
      <c r="E70" s="5">
        <f t="shared" si="3"/>
        <v>0</v>
      </c>
      <c r="F70" s="5">
        <f t="shared" si="4"/>
        <v>0</v>
      </c>
      <c r="G70" s="5"/>
    </row>
    <row r="71" spans="1:7">
      <c r="A71" s="5">
        <f t="shared" si="2"/>
        <v>0</v>
      </c>
      <c r="B71" s="6"/>
      <c r="C71" s="6"/>
      <c r="D71" s="5">
        <f t="shared" si="0"/>
        <v>0</v>
      </c>
      <c r="E71" s="5">
        <f t="shared" si="3"/>
        <v>0</v>
      </c>
      <c r="F71" s="5">
        <f t="shared" si="4"/>
        <v>0</v>
      </c>
      <c r="G71" s="5"/>
    </row>
    <row r="72" spans="1:7">
      <c r="A72" s="5">
        <f t="shared" si="2"/>
        <v>0</v>
      </c>
      <c r="B72" s="6"/>
      <c r="C72" s="6"/>
      <c r="D72" s="5">
        <f t="shared" si="0"/>
        <v>0</v>
      </c>
      <c r="E72" s="5">
        <f t="shared" si="3"/>
        <v>0</v>
      </c>
      <c r="F72" s="5">
        <f t="shared" si="4"/>
        <v>0</v>
      </c>
      <c r="G72" s="5"/>
    </row>
    <row r="73" spans="1:7">
      <c r="A73" s="5">
        <f t="shared" si="2"/>
        <v>0</v>
      </c>
      <c r="B73" s="6"/>
      <c r="C73" s="6"/>
      <c r="D73" s="5">
        <f t="shared" si="0"/>
        <v>0</v>
      </c>
      <c r="E73" s="5">
        <f t="shared" si="3"/>
        <v>0</v>
      </c>
      <c r="F73" s="5">
        <f t="shared" si="4"/>
        <v>0</v>
      </c>
      <c r="G73" s="5"/>
    </row>
    <row r="74" spans="1:7">
      <c r="A74" s="5">
        <f t="shared" si="2"/>
        <v>0</v>
      </c>
      <c r="B74" s="6"/>
      <c r="C74" s="6"/>
      <c r="D74" s="5">
        <f t="shared" si="0"/>
        <v>0</v>
      </c>
      <c r="E74" s="5">
        <f t="shared" si="3"/>
        <v>0</v>
      </c>
      <c r="F74" s="5">
        <f t="shared" si="4"/>
        <v>0</v>
      </c>
      <c r="G74" s="5"/>
    </row>
    <row r="75" spans="1:7">
      <c r="A75" s="5">
        <f t="shared" si="2"/>
        <v>0</v>
      </c>
      <c r="B75" s="6"/>
      <c r="C75" s="6"/>
      <c r="D75" s="5">
        <f t="shared" si="0"/>
        <v>0</v>
      </c>
      <c r="E75" s="5">
        <f t="shared" si="3"/>
        <v>0</v>
      </c>
      <c r="F75" s="5">
        <f t="shared" si="4"/>
        <v>0</v>
      </c>
      <c r="G75" s="5"/>
    </row>
    <row r="76" spans="1:7">
      <c r="A76" s="5">
        <f t="shared" si="2"/>
        <v>0</v>
      </c>
      <c r="B76" s="6"/>
      <c r="C76" s="6"/>
      <c r="D76" s="5">
        <f t="shared" si="0"/>
        <v>0</v>
      </c>
      <c r="E76" s="5">
        <f t="shared" si="3"/>
        <v>0</v>
      </c>
      <c r="F76" s="5">
        <f t="shared" si="4"/>
        <v>0</v>
      </c>
      <c r="G76" s="5"/>
    </row>
    <row r="77" spans="1:7">
      <c r="A77" s="5">
        <f t="shared" si="2"/>
        <v>0</v>
      </c>
      <c r="B77" s="6"/>
      <c r="C77" s="6"/>
      <c r="D77" s="5">
        <f t="shared" si="0"/>
        <v>0</v>
      </c>
      <c r="E77" s="5">
        <f t="shared" si="3"/>
        <v>0</v>
      </c>
      <c r="F77" s="5">
        <f t="shared" si="4"/>
        <v>0</v>
      </c>
      <c r="G77" s="5"/>
    </row>
    <row r="78" spans="1:7">
      <c r="A78" s="5">
        <f t="shared" si="2"/>
        <v>0</v>
      </c>
      <c r="B78" s="6"/>
      <c r="C78" s="6"/>
      <c r="D78" s="5">
        <f t="shared" si="0"/>
        <v>0</v>
      </c>
      <c r="E78" s="5">
        <f t="shared" si="3"/>
        <v>0</v>
      </c>
      <c r="F78" s="5">
        <f t="shared" si="4"/>
        <v>0</v>
      </c>
      <c r="G78" s="5"/>
    </row>
    <row r="79" spans="1:7">
      <c r="A79" s="5">
        <f t="shared" si="2"/>
        <v>0</v>
      </c>
      <c r="B79" s="6"/>
      <c r="C79" s="6"/>
      <c r="D79" s="5">
        <f t="shared" si="0"/>
        <v>0</v>
      </c>
      <c r="E79" s="5">
        <f t="shared" si="3"/>
        <v>0</v>
      </c>
      <c r="F79" s="5">
        <f t="shared" si="4"/>
        <v>0</v>
      </c>
      <c r="G79" s="5"/>
    </row>
    <row r="80" spans="1:7">
      <c r="A80" s="5">
        <f t="shared" ref="A80:A143" si="5">B80*24</f>
        <v>0</v>
      </c>
      <c r="B80" s="6"/>
      <c r="C80" s="6"/>
      <c r="D80" s="5">
        <f t="shared" ref="D80:D143" si="6">IF(C80&gt;0,C80-$C$9,0)</f>
        <v>0</v>
      </c>
      <c r="E80" s="5">
        <f t="shared" si="3"/>
        <v>0</v>
      </c>
      <c r="F80" s="5">
        <f t="shared" ref="F80:F143" si="7">D80/$C$11</f>
        <v>0</v>
      </c>
      <c r="G80" s="5"/>
    </row>
    <row r="81" spans="1:7">
      <c r="A81" s="5">
        <f t="shared" si="5"/>
        <v>0</v>
      </c>
      <c r="B81" s="6"/>
      <c r="C81" s="6"/>
      <c r="D81" s="5">
        <f t="shared" si="6"/>
        <v>0</v>
      </c>
      <c r="E81" s="5">
        <f t="shared" ref="E81:E144" si="8">IF(D80&gt;0,D80+E80,0)</f>
        <v>0</v>
      </c>
      <c r="F81" s="5">
        <f t="shared" si="7"/>
        <v>0</v>
      </c>
      <c r="G81" s="5"/>
    </row>
    <row r="82" spans="1:7">
      <c r="A82" s="5">
        <f t="shared" si="5"/>
        <v>0</v>
      </c>
      <c r="B82" s="6"/>
      <c r="C82" s="6"/>
      <c r="D82" s="5">
        <f t="shared" si="6"/>
        <v>0</v>
      </c>
      <c r="E82" s="5">
        <f t="shared" si="8"/>
        <v>0</v>
      </c>
      <c r="F82" s="5">
        <f t="shared" si="7"/>
        <v>0</v>
      </c>
      <c r="G82" s="5"/>
    </row>
    <row r="83" spans="1:7">
      <c r="A83" s="5">
        <f t="shared" si="5"/>
        <v>0</v>
      </c>
      <c r="B83" s="6"/>
      <c r="C83" s="6"/>
      <c r="D83" s="5">
        <f t="shared" si="6"/>
        <v>0</v>
      </c>
      <c r="E83" s="5">
        <f t="shared" si="8"/>
        <v>0</v>
      </c>
      <c r="F83" s="5">
        <f t="shared" si="7"/>
        <v>0</v>
      </c>
      <c r="G83" s="5"/>
    </row>
    <row r="84" spans="1:7">
      <c r="A84" s="5">
        <f t="shared" si="5"/>
        <v>0</v>
      </c>
      <c r="B84" s="6"/>
      <c r="C84" s="6"/>
      <c r="D84" s="5">
        <f t="shared" si="6"/>
        <v>0</v>
      </c>
      <c r="E84" s="5">
        <f t="shared" si="8"/>
        <v>0</v>
      </c>
      <c r="F84" s="5">
        <f t="shared" si="7"/>
        <v>0</v>
      </c>
      <c r="G84" s="5"/>
    </row>
    <row r="85" spans="1:7">
      <c r="A85" s="5">
        <f t="shared" si="5"/>
        <v>0</v>
      </c>
      <c r="B85" s="6"/>
      <c r="C85" s="6"/>
      <c r="D85" s="5">
        <f t="shared" si="6"/>
        <v>0</v>
      </c>
      <c r="E85" s="5">
        <f t="shared" si="8"/>
        <v>0</v>
      </c>
      <c r="F85" s="5">
        <f t="shared" si="7"/>
        <v>0</v>
      </c>
      <c r="G85" s="5"/>
    </row>
    <row r="86" spans="1:7">
      <c r="A86" s="5">
        <f t="shared" si="5"/>
        <v>0</v>
      </c>
      <c r="B86" s="6"/>
      <c r="C86" s="6"/>
      <c r="D86" s="5">
        <f t="shared" si="6"/>
        <v>0</v>
      </c>
      <c r="E86" s="5">
        <f t="shared" si="8"/>
        <v>0</v>
      </c>
      <c r="F86" s="5">
        <f t="shared" si="7"/>
        <v>0</v>
      </c>
      <c r="G86" s="5"/>
    </row>
    <row r="87" spans="1:7">
      <c r="A87" s="5">
        <f t="shared" si="5"/>
        <v>0</v>
      </c>
      <c r="B87" s="6"/>
      <c r="C87" s="6"/>
      <c r="D87" s="5">
        <f t="shared" si="6"/>
        <v>0</v>
      </c>
      <c r="E87" s="5">
        <f t="shared" si="8"/>
        <v>0</v>
      </c>
      <c r="F87" s="5">
        <f t="shared" si="7"/>
        <v>0</v>
      </c>
      <c r="G87" s="5"/>
    </row>
    <row r="88" spans="1:7">
      <c r="A88" s="5">
        <f t="shared" si="5"/>
        <v>0</v>
      </c>
      <c r="B88" s="6"/>
      <c r="C88" s="6"/>
      <c r="D88" s="5">
        <f t="shared" si="6"/>
        <v>0</v>
      </c>
      <c r="E88" s="5">
        <f t="shared" si="8"/>
        <v>0</v>
      </c>
      <c r="F88" s="5">
        <f t="shared" si="7"/>
        <v>0</v>
      </c>
      <c r="G88" s="5"/>
    </row>
    <row r="89" spans="1:7">
      <c r="A89" s="5">
        <f t="shared" si="5"/>
        <v>0</v>
      </c>
      <c r="B89" s="6"/>
      <c r="C89" s="6"/>
      <c r="D89" s="5">
        <f t="shared" si="6"/>
        <v>0</v>
      </c>
      <c r="E89" s="5">
        <f t="shared" si="8"/>
        <v>0</v>
      </c>
      <c r="F89" s="5">
        <f t="shared" si="7"/>
        <v>0</v>
      </c>
      <c r="G89" s="5"/>
    </row>
    <row r="90" spans="1:7">
      <c r="A90" s="5">
        <f t="shared" si="5"/>
        <v>0</v>
      </c>
      <c r="B90" s="6"/>
      <c r="C90" s="6"/>
      <c r="D90" s="5">
        <f t="shared" si="6"/>
        <v>0</v>
      </c>
      <c r="E90" s="5">
        <f t="shared" si="8"/>
        <v>0</v>
      </c>
      <c r="F90" s="5">
        <f t="shared" si="7"/>
        <v>0</v>
      </c>
      <c r="G90" s="5"/>
    </row>
    <row r="91" spans="1:7">
      <c r="A91" s="5">
        <f t="shared" si="5"/>
        <v>0</v>
      </c>
      <c r="B91" s="6"/>
      <c r="C91" s="6"/>
      <c r="D91" s="5">
        <f t="shared" si="6"/>
        <v>0</v>
      </c>
      <c r="E91" s="5">
        <f t="shared" si="8"/>
        <v>0</v>
      </c>
      <c r="F91" s="5">
        <f t="shared" si="7"/>
        <v>0</v>
      </c>
      <c r="G91" s="5"/>
    </row>
    <row r="92" spans="1:7">
      <c r="A92" s="5">
        <f t="shared" si="5"/>
        <v>0</v>
      </c>
      <c r="B92" s="6"/>
      <c r="C92" s="6"/>
      <c r="D92" s="5">
        <f t="shared" si="6"/>
        <v>0</v>
      </c>
      <c r="E92" s="5">
        <f t="shared" si="8"/>
        <v>0</v>
      </c>
      <c r="F92" s="5">
        <f t="shared" si="7"/>
        <v>0</v>
      </c>
      <c r="G92" s="5"/>
    </row>
    <row r="93" spans="1:7">
      <c r="A93" s="5">
        <f t="shared" si="5"/>
        <v>0</v>
      </c>
      <c r="B93" s="6"/>
      <c r="C93" s="6"/>
      <c r="D93" s="5">
        <f t="shared" si="6"/>
        <v>0</v>
      </c>
      <c r="E93" s="5">
        <f t="shared" si="8"/>
        <v>0</v>
      </c>
      <c r="F93" s="5">
        <f t="shared" si="7"/>
        <v>0</v>
      </c>
      <c r="G93" s="5"/>
    </row>
    <row r="94" spans="1:7">
      <c r="A94" s="5">
        <f t="shared" si="5"/>
        <v>0</v>
      </c>
      <c r="B94" s="6"/>
      <c r="C94" s="6"/>
      <c r="D94" s="5">
        <f t="shared" si="6"/>
        <v>0</v>
      </c>
      <c r="E94" s="5">
        <f t="shared" si="8"/>
        <v>0</v>
      </c>
      <c r="F94" s="5">
        <f t="shared" si="7"/>
        <v>0</v>
      </c>
      <c r="G94" s="5"/>
    </row>
    <row r="95" spans="1:7">
      <c r="A95" s="5">
        <f t="shared" si="5"/>
        <v>0</v>
      </c>
      <c r="B95" s="6"/>
      <c r="C95" s="6"/>
      <c r="D95" s="5">
        <f t="shared" si="6"/>
        <v>0</v>
      </c>
      <c r="E95" s="5">
        <f t="shared" si="8"/>
        <v>0</v>
      </c>
      <c r="F95" s="5">
        <f t="shared" si="7"/>
        <v>0</v>
      </c>
      <c r="G95" s="5"/>
    </row>
    <row r="96" spans="1:7">
      <c r="A96" s="5">
        <f t="shared" si="5"/>
        <v>0</v>
      </c>
      <c r="B96" s="6"/>
      <c r="C96" s="6"/>
      <c r="D96" s="5">
        <f t="shared" si="6"/>
        <v>0</v>
      </c>
      <c r="E96" s="5">
        <f t="shared" si="8"/>
        <v>0</v>
      </c>
      <c r="F96" s="5">
        <f t="shared" si="7"/>
        <v>0</v>
      </c>
      <c r="G96" s="5"/>
    </row>
    <row r="97" spans="1:7">
      <c r="A97" s="5">
        <f t="shared" si="5"/>
        <v>0</v>
      </c>
      <c r="B97" s="6"/>
      <c r="C97" s="6"/>
      <c r="D97" s="5">
        <f t="shared" si="6"/>
        <v>0</v>
      </c>
      <c r="E97" s="5">
        <f t="shared" si="8"/>
        <v>0</v>
      </c>
      <c r="F97" s="5">
        <f t="shared" si="7"/>
        <v>0</v>
      </c>
      <c r="G97" s="5"/>
    </row>
    <row r="98" spans="1:7">
      <c r="A98" s="5">
        <f t="shared" si="5"/>
        <v>0</v>
      </c>
      <c r="B98" s="6"/>
      <c r="C98" s="6"/>
      <c r="D98" s="5">
        <f t="shared" si="6"/>
        <v>0</v>
      </c>
      <c r="E98" s="5">
        <f t="shared" si="8"/>
        <v>0</v>
      </c>
      <c r="F98" s="5">
        <f t="shared" si="7"/>
        <v>0</v>
      </c>
      <c r="G98" s="5"/>
    </row>
    <row r="99" spans="1:7">
      <c r="A99" s="5">
        <f t="shared" si="5"/>
        <v>0</v>
      </c>
      <c r="B99" s="6"/>
      <c r="C99" s="6"/>
      <c r="D99" s="5">
        <f t="shared" si="6"/>
        <v>0</v>
      </c>
      <c r="E99" s="5">
        <f t="shared" si="8"/>
        <v>0</v>
      </c>
      <c r="F99" s="5">
        <f t="shared" si="7"/>
        <v>0</v>
      </c>
      <c r="G99" s="5"/>
    </row>
    <row r="100" spans="1:7">
      <c r="A100" s="5">
        <f t="shared" si="5"/>
        <v>0</v>
      </c>
      <c r="B100" s="6"/>
      <c r="C100" s="6"/>
      <c r="D100" s="5">
        <f t="shared" si="6"/>
        <v>0</v>
      </c>
      <c r="E100" s="5">
        <f t="shared" si="8"/>
        <v>0</v>
      </c>
      <c r="F100" s="5">
        <f t="shared" si="7"/>
        <v>0</v>
      </c>
      <c r="G100" s="5"/>
    </row>
    <row r="101" spans="1:7">
      <c r="A101" s="5">
        <f t="shared" si="5"/>
        <v>0</v>
      </c>
      <c r="B101" s="6"/>
      <c r="C101" s="6"/>
      <c r="D101" s="5">
        <f t="shared" si="6"/>
        <v>0</v>
      </c>
      <c r="E101" s="5">
        <f t="shared" si="8"/>
        <v>0</v>
      </c>
      <c r="F101" s="5">
        <f t="shared" si="7"/>
        <v>0</v>
      </c>
      <c r="G101" s="5"/>
    </row>
    <row r="102" spans="1:7">
      <c r="A102" s="5">
        <f t="shared" si="5"/>
        <v>0</v>
      </c>
      <c r="B102" s="6"/>
      <c r="C102" s="6"/>
      <c r="D102" s="5">
        <f t="shared" si="6"/>
        <v>0</v>
      </c>
      <c r="E102" s="5">
        <f t="shared" si="8"/>
        <v>0</v>
      </c>
      <c r="F102" s="5">
        <f t="shared" si="7"/>
        <v>0</v>
      </c>
      <c r="G102" s="5"/>
    </row>
    <row r="103" spans="1:7">
      <c r="A103" s="5">
        <f t="shared" si="5"/>
        <v>0</v>
      </c>
      <c r="B103" s="6"/>
      <c r="C103" s="6"/>
      <c r="D103" s="5">
        <f t="shared" si="6"/>
        <v>0</v>
      </c>
      <c r="E103" s="5">
        <f t="shared" si="8"/>
        <v>0</v>
      </c>
      <c r="F103" s="5">
        <f t="shared" si="7"/>
        <v>0</v>
      </c>
      <c r="G103" s="5"/>
    </row>
    <row r="104" spans="1:7">
      <c r="A104" s="5">
        <f t="shared" si="5"/>
        <v>0</v>
      </c>
      <c r="B104" s="6"/>
      <c r="C104" s="6"/>
      <c r="D104" s="5">
        <f t="shared" si="6"/>
        <v>0</v>
      </c>
      <c r="E104" s="5">
        <f t="shared" si="8"/>
        <v>0</v>
      </c>
      <c r="F104" s="5">
        <f t="shared" si="7"/>
        <v>0</v>
      </c>
      <c r="G104" s="5"/>
    </row>
    <row r="105" spans="1:7">
      <c r="A105" s="5">
        <f t="shared" si="5"/>
        <v>0</v>
      </c>
      <c r="B105" s="6"/>
      <c r="C105" s="6"/>
      <c r="D105" s="5">
        <f t="shared" si="6"/>
        <v>0</v>
      </c>
      <c r="E105" s="5">
        <f t="shared" si="8"/>
        <v>0</v>
      </c>
      <c r="F105" s="5">
        <f t="shared" si="7"/>
        <v>0</v>
      </c>
      <c r="G105" s="5"/>
    </row>
    <row r="106" spans="1:7">
      <c r="A106" s="5">
        <f t="shared" si="5"/>
        <v>0</v>
      </c>
      <c r="B106" s="6"/>
      <c r="C106" s="6"/>
      <c r="D106" s="5">
        <f t="shared" si="6"/>
        <v>0</v>
      </c>
      <c r="E106" s="5">
        <f t="shared" si="8"/>
        <v>0</v>
      </c>
      <c r="F106" s="5">
        <f t="shared" si="7"/>
        <v>0</v>
      </c>
      <c r="G106" s="5"/>
    </row>
    <row r="107" spans="1:7">
      <c r="A107" s="5">
        <f t="shared" si="5"/>
        <v>0</v>
      </c>
      <c r="B107" s="6"/>
      <c r="C107" s="6"/>
      <c r="D107" s="5">
        <f t="shared" si="6"/>
        <v>0</v>
      </c>
      <c r="E107" s="5">
        <f t="shared" si="8"/>
        <v>0</v>
      </c>
      <c r="F107" s="5">
        <f t="shared" si="7"/>
        <v>0</v>
      </c>
      <c r="G107" s="5"/>
    </row>
    <row r="108" spans="1:7">
      <c r="A108" s="5">
        <f t="shared" si="5"/>
        <v>0</v>
      </c>
      <c r="B108" s="6"/>
      <c r="C108" s="6"/>
      <c r="D108" s="5">
        <f t="shared" si="6"/>
        <v>0</v>
      </c>
      <c r="E108" s="5">
        <f t="shared" si="8"/>
        <v>0</v>
      </c>
      <c r="F108" s="5">
        <f t="shared" si="7"/>
        <v>0</v>
      </c>
      <c r="G108" s="5"/>
    </row>
    <row r="109" spans="1:7">
      <c r="A109" s="5">
        <f t="shared" si="5"/>
        <v>0</v>
      </c>
      <c r="B109" s="6"/>
      <c r="C109" s="6"/>
      <c r="D109" s="5">
        <f t="shared" si="6"/>
        <v>0</v>
      </c>
      <c r="E109" s="5">
        <f t="shared" si="8"/>
        <v>0</v>
      </c>
      <c r="F109" s="5">
        <f t="shared" si="7"/>
        <v>0</v>
      </c>
      <c r="G109" s="5"/>
    </row>
    <row r="110" spans="1:7">
      <c r="A110" s="5">
        <f t="shared" si="5"/>
        <v>0</v>
      </c>
      <c r="B110" s="6"/>
      <c r="C110" s="6"/>
      <c r="D110" s="5">
        <f t="shared" si="6"/>
        <v>0</v>
      </c>
      <c r="E110" s="5">
        <f t="shared" si="8"/>
        <v>0</v>
      </c>
      <c r="F110" s="5">
        <f t="shared" si="7"/>
        <v>0</v>
      </c>
      <c r="G110" s="5"/>
    </row>
    <row r="111" spans="1:7">
      <c r="A111" s="5">
        <f t="shared" si="5"/>
        <v>0</v>
      </c>
      <c r="B111" s="6"/>
      <c r="C111" s="6"/>
      <c r="D111" s="5">
        <f t="shared" si="6"/>
        <v>0</v>
      </c>
      <c r="E111" s="5">
        <f t="shared" si="8"/>
        <v>0</v>
      </c>
      <c r="F111" s="5">
        <f t="shared" si="7"/>
        <v>0</v>
      </c>
      <c r="G111" s="5"/>
    </row>
    <row r="112" spans="1:7">
      <c r="A112" s="5">
        <f t="shared" si="5"/>
        <v>0</v>
      </c>
      <c r="B112" s="6"/>
      <c r="C112" s="6"/>
      <c r="D112" s="5">
        <f t="shared" si="6"/>
        <v>0</v>
      </c>
      <c r="E112" s="5">
        <f t="shared" si="8"/>
        <v>0</v>
      </c>
      <c r="F112" s="5">
        <f t="shared" si="7"/>
        <v>0</v>
      </c>
      <c r="G112" s="5"/>
    </row>
    <row r="113" spans="1:7">
      <c r="A113" s="5">
        <f t="shared" si="5"/>
        <v>0</v>
      </c>
      <c r="B113" s="6"/>
      <c r="C113" s="6"/>
      <c r="D113" s="5">
        <f t="shared" si="6"/>
        <v>0</v>
      </c>
      <c r="E113" s="5">
        <f t="shared" si="8"/>
        <v>0</v>
      </c>
      <c r="F113" s="5">
        <f t="shared" si="7"/>
        <v>0</v>
      </c>
      <c r="G113" s="5"/>
    </row>
    <row r="114" spans="1:7">
      <c r="A114" s="5">
        <f t="shared" si="5"/>
        <v>0</v>
      </c>
      <c r="B114" s="6"/>
      <c r="C114" s="6"/>
      <c r="D114" s="5">
        <f t="shared" si="6"/>
        <v>0</v>
      </c>
      <c r="E114" s="5">
        <f t="shared" si="8"/>
        <v>0</v>
      </c>
      <c r="F114" s="5">
        <f t="shared" si="7"/>
        <v>0</v>
      </c>
      <c r="G114" s="5"/>
    </row>
    <row r="115" spans="1:7">
      <c r="A115" s="5">
        <f t="shared" si="5"/>
        <v>0</v>
      </c>
      <c r="B115" s="6"/>
      <c r="C115" s="6"/>
      <c r="D115" s="5">
        <f t="shared" si="6"/>
        <v>0</v>
      </c>
      <c r="E115" s="5">
        <f t="shared" si="8"/>
        <v>0</v>
      </c>
      <c r="F115" s="5">
        <f t="shared" si="7"/>
        <v>0</v>
      </c>
      <c r="G115" s="5"/>
    </row>
    <row r="116" spans="1:7">
      <c r="A116" s="5">
        <f t="shared" si="5"/>
        <v>0</v>
      </c>
      <c r="B116" s="6"/>
      <c r="C116" s="6"/>
      <c r="D116" s="5">
        <f t="shared" si="6"/>
        <v>0</v>
      </c>
      <c r="E116" s="5">
        <f t="shared" si="8"/>
        <v>0</v>
      </c>
      <c r="F116" s="5">
        <f t="shared" si="7"/>
        <v>0</v>
      </c>
      <c r="G116" s="5"/>
    </row>
    <row r="117" spans="1:7">
      <c r="A117" s="5">
        <f t="shared" si="5"/>
        <v>0</v>
      </c>
      <c r="B117" s="6"/>
      <c r="C117" s="6"/>
      <c r="D117" s="5">
        <f t="shared" si="6"/>
        <v>0</v>
      </c>
      <c r="E117" s="5">
        <f t="shared" si="8"/>
        <v>0</v>
      </c>
      <c r="F117" s="5">
        <f t="shared" si="7"/>
        <v>0</v>
      </c>
      <c r="G117" s="5"/>
    </row>
    <row r="118" spans="1:7">
      <c r="A118" s="5">
        <f t="shared" si="5"/>
        <v>0</v>
      </c>
      <c r="B118" s="6"/>
      <c r="C118" s="6"/>
      <c r="D118" s="5">
        <f t="shared" si="6"/>
        <v>0</v>
      </c>
      <c r="E118" s="5">
        <f t="shared" si="8"/>
        <v>0</v>
      </c>
      <c r="F118" s="5">
        <f t="shared" si="7"/>
        <v>0</v>
      </c>
      <c r="G118" s="5"/>
    </row>
    <row r="119" spans="1:7">
      <c r="A119" s="5">
        <f t="shared" si="5"/>
        <v>0</v>
      </c>
      <c r="B119" s="6"/>
      <c r="C119" s="6"/>
      <c r="D119" s="5">
        <f t="shared" si="6"/>
        <v>0</v>
      </c>
      <c r="E119" s="5">
        <f t="shared" si="8"/>
        <v>0</v>
      </c>
      <c r="F119" s="5">
        <f t="shared" si="7"/>
        <v>0</v>
      </c>
      <c r="G119" s="5"/>
    </row>
    <row r="120" spans="1:7">
      <c r="A120" s="5">
        <f t="shared" si="5"/>
        <v>0</v>
      </c>
      <c r="B120" s="6"/>
      <c r="C120" s="6"/>
      <c r="D120" s="5">
        <f t="shared" si="6"/>
        <v>0</v>
      </c>
      <c r="E120" s="5">
        <f t="shared" si="8"/>
        <v>0</v>
      </c>
      <c r="F120" s="5">
        <f t="shared" si="7"/>
        <v>0</v>
      </c>
      <c r="G120" s="5"/>
    </row>
    <row r="121" spans="1:7">
      <c r="A121" s="5">
        <f t="shared" si="5"/>
        <v>0</v>
      </c>
      <c r="B121" s="6"/>
      <c r="C121" s="6"/>
      <c r="D121" s="5">
        <f t="shared" si="6"/>
        <v>0</v>
      </c>
      <c r="E121" s="5">
        <f t="shared" si="8"/>
        <v>0</v>
      </c>
      <c r="F121" s="5">
        <f t="shared" si="7"/>
        <v>0</v>
      </c>
      <c r="G121" s="5"/>
    </row>
    <row r="122" spans="1:7">
      <c r="A122" s="5">
        <f t="shared" si="5"/>
        <v>0</v>
      </c>
      <c r="B122" s="6"/>
      <c r="C122" s="6"/>
      <c r="D122" s="5">
        <f t="shared" si="6"/>
        <v>0</v>
      </c>
      <c r="E122" s="5">
        <f t="shared" si="8"/>
        <v>0</v>
      </c>
      <c r="F122" s="5">
        <f t="shared" si="7"/>
        <v>0</v>
      </c>
      <c r="G122" s="5"/>
    </row>
    <row r="123" spans="1:7">
      <c r="A123" s="5">
        <f t="shared" si="5"/>
        <v>0</v>
      </c>
      <c r="B123" s="6"/>
      <c r="C123" s="6"/>
      <c r="D123" s="5">
        <f t="shared" si="6"/>
        <v>0</v>
      </c>
      <c r="E123" s="5">
        <f t="shared" si="8"/>
        <v>0</v>
      </c>
      <c r="F123" s="5">
        <f t="shared" si="7"/>
        <v>0</v>
      </c>
      <c r="G123" s="5"/>
    </row>
    <row r="124" spans="1:7">
      <c r="A124" s="5">
        <f t="shared" si="5"/>
        <v>0</v>
      </c>
      <c r="B124" s="6"/>
      <c r="C124" s="6"/>
      <c r="D124" s="5">
        <f t="shared" si="6"/>
        <v>0</v>
      </c>
      <c r="E124" s="5">
        <f t="shared" si="8"/>
        <v>0</v>
      </c>
      <c r="F124" s="5">
        <f t="shared" si="7"/>
        <v>0</v>
      </c>
      <c r="G124" s="5"/>
    </row>
    <row r="125" spans="1:7">
      <c r="A125" s="5">
        <f t="shared" si="5"/>
        <v>0</v>
      </c>
      <c r="B125" s="6"/>
      <c r="C125" s="6"/>
      <c r="D125" s="5">
        <f t="shared" si="6"/>
        <v>0</v>
      </c>
      <c r="E125" s="5">
        <f t="shared" si="8"/>
        <v>0</v>
      </c>
      <c r="F125" s="5">
        <f t="shared" si="7"/>
        <v>0</v>
      </c>
      <c r="G125" s="5"/>
    </row>
    <row r="126" spans="1:7">
      <c r="A126" s="5">
        <f t="shared" si="5"/>
        <v>0</v>
      </c>
      <c r="B126" s="6"/>
      <c r="C126" s="6"/>
      <c r="D126" s="5">
        <f t="shared" si="6"/>
        <v>0</v>
      </c>
      <c r="E126" s="5">
        <f t="shared" si="8"/>
        <v>0</v>
      </c>
      <c r="F126" s="5">
        <f t="shared" si="7"/>
        <v>0</v>
      </c>
      <c r="G126" s="5"/>
    </row>
    <row r="127" spans="1:7">
      <c r="A127" s="5">
        <f t="shared" si="5"/>
        <v>0</v>
      </c>
      <c r="B127" s="6"/>
      <c r="C127" s="6"/>
      <c r="D127" s="5">
        <f t="shared" si="6"/>
        <v>0</v>
      </c>
      <c r="E127" s="5">
        <f t="shared" si="8"/>
        <v>0</v>
      </c>
      <c r="F127" s="5">
        <f t="shared" si="7"/>
        <v>0</v>
      </c>
      <c r="G127" s="5"/>
    </row>
    <row r="128" spans="1:7">
      <c r="A128" s="5">
        <f t="shared" si="5"/>
        <v>0</v>
      </c>
      <c r="B128" s="6"/>
      <c r="C128" s="6"/>
      <c r="D128" s="5">
        <f t="shared" si="6"/>
        <v>0</v>
      </c>
      <c r="E128" s="5">
        <f t="shared" si="8"/>
        <v>0</v>
      </c>
      <c r="F128" s="5">
        <f t="shared" si="7"/>
        <v>0</v>
      </c>
      <c r="G128" s="5"/>
    </row>
    <row r="129" spans="1:7">
      <c r="A129" s="5">
        <f t="shared" si="5"/>
        <v>0</v>
      </c>
      <c r="B129" s="6"/>
      <c r="C129" s="6"/>
      <c r="D129" s="5">
        <f t="shared" si="6"/>
        <v>0</v>
      </c>
      <c r="E129" s="5">
        <f t="shared" si="8"/>
        <v>0</v>
      </c>
      <c r="F129" s="5">
        <f t="shared" si="7"/>
        <v>0</v>
      </c>
      <c r="G129" s="5"/>
    </row>
    <row r="130" spans="1:7">
      <c r="A130" s="5">
        <f t="shared" si="5"/>
        <v>0</v>
      </c>
      <c r="B130" s="6"/>
      <c r="C130" s="6"/>
      <c r="D130" s="5">
        <f t="shared" si="6"/>
        <v>0</v>
      </c>
      <c r="E130" s="5">
        <f t="shared" si="8"/>
        <v>0</v>
      </c>
      <c r="F130" s="5">
        <f t="shared" si="7"/>
        <v>0</v>
      </c>
      <c r="G130" s="5"/>
    </row>
    <row r="131" spans="1:7">
      <c r="A131" s="5">
        <f t="shared" si="5"/>
        <v>0</v>
      </c>
      <c r="B131" s="6"/>
      <c r="C131" s="6"/>
      <c r="D131" s="5">
        <f t="shared" si="6"/>
        <v>0</v>
      </c>
      <c r="E131" s="5">
        <f t="shared" si="8"/>
        <v>0</v>
      </c>
      <c r="F131" s="5">
        <f t="shared" si="7"/>
        <v>0</v>
      </c>
      <c r="G131" s="5"/>
    </row>
    <row r="132" spans="1:7">
      <c r="A132" s="5">
        <f t="shared" si="5"/>
        <v>0</v>
      </c>
      <c r="B132" s="6"/>
      <c r="C132" s="6"/>
      <c r="D132" s="5">
        <f t="shared" si="6"/>
        <v>0</v>
      </c>
      <c r="E132" s="5">
        <f t="shared" si="8"/>
        <v>0</v>
      </c>
      <c r="F132" s="5">
        <f t="shared" si="7"/>
        <v>0</v>
      </c>
      <c r="G132" s="5"/>
    </row>
    <row r="133" spans="1:7">
      <c r="A133" s="5">
        <f t="shared" si="5"/>
        <v>0</v>
      </c>
      <c r="B133" s="6"/>
      <c r="C133" s="6"/>
      <c r="D133" s="5">
        <f t="shared" si="6"/>
        <v>0</v>
      </c>
      <c r="E133" s="5">
        <f t="shared" si="8"/>
        <v>0</v>
      </c>
      <c r="F133" s="5">
        <f t="shared" si="7"/>
        <v>0</v>
      </c>
      <c r="G133" s="5"/>
    </row>
    <row r="134" spans="1:7">
      <c r="A134" s="5">
        <f t="shared" si="5"/>
        <v>0</v>
      </c>
      <c r="B134" s="6"/>
      <c r="C134" s="6"/>
      <c r="D134" s="5">
        <f t="shared" si="6"/>
        <v>0</v>
      </c>
      <c r="E134" s="5">
        <f t="shared" si="8"/>
        <v>0</v>
      </c>
      <c r="F134" s="5">
        <f t="shared" si="7"/>
        <v>0</v>
      </c>
      <c r="G134" s="5"/>
    </row>
    <row r="135" spans="1:7">
      <c r="A135" s="5">
        <f t="shared" si="5"/>
        <v>0</v>
      </c>
      <c r="B135" s="6"/>
      <c r="C135" s="6"/>
      <c r="D135" s="5">
        <f t="shared" si="6"/>
        <v>0</v>
      </c>
      <c r="E135" s="5">
        <f t="shared" si="8"/>
        <v>0</v>
      </c>
      <c r="F135" s="5">
        <f t="shared" si="7"/>
        <v>0</v>
      </c>
      <c r="G135" s="5"/>
    </row>
    <row r="136" spans="1:7">
      <c r="A136" s="5">
        <f t="shared" si="5"/>
        <v>0</v>
      </c>
      <c r="B136" s="6"/>
      <c r="C136" s="6"/>
      <c r="D136" s="5">
        <f t="shared" si="6"/>
        <v>0</v>
      </c>
      <c r="E136" s="5">
        <f t="shared" si="8"/>
        <v>0</v>
      </c>
      <c r="F136" s="5">
        <f t="shared" si="7"/>
        <v>0</v>
      </c>
      <c r="G136" s="5"/>
    </row>
    <row r="137" spans="1:7">
      <c r="A137" s="5">
        <f t="shared" si="5"/>
        <v>0</v>
      </c>
      <c r="B137" s="6"/>
      <c r="C137" s="6"/>
      <c r="D137" s="5">
        <f t="shared" si="6"/>
        <v>0</v>
      </c>
      <c r="E137" s="5">
        <f t="shared" si="8"/>
        <v>0</v>
      </c>
      <c r="F137" s="5">
        <f t="shared" si="7"/>
        <v>0</v>
      </c>
      <c r="G137" s="5"/>
    </row>
    <row r="138" spans="1:7">
      <c r="A138" s="5">
        <f t="shared" si="5"/>
        <v>0</v>
      </c>
      <c r="B138" s="6"/>
      <c r="C138" s="6"/>
      <c r="D138" s="5">
        <f t="shared" si="6"/>
        <v>0</v>
      </c>
      <c r="E138" s="5">
        <f t="shared" si="8"/>
        <v>0</v>
      </c>
      <c r="F138" s="5">
        <f t="shared" si="7"/>
        <v>0</v>
      </c>
      <c r="G138" s="5"/>
    </row>
    <row r="139" spans="1:7">
      <c r="A139" s="5">
        <f t="shared" si="5"/>
        <v>0</v>
      </c>
      <c r="B139" s="6"/>
      <c r="C139" s="6"/>
      <c r="D139" s="5">
        <f t="shared" si="6"/>
        <v>0</v>
      </c>
      <c r="E139" s="5">
        <f t="shared" si="8"/>
        <v>0</v>
      </c>
      <c r="F139" s="5">
        <f t="shared" si="7"/>
        <v>0</v>
      </c>
      <c r="G139" s="5"/>
    </row>
    <row r="140" spans="1:7">
      <c r="A140" s="5">
        <f t="shared" si="5"/>
        <v>0</v>
      </c>
      <c r="B140" s="6"/>
      <c r="C140" s="6"/>
      <c r="D140" s="5">
        <f t="shared" si="6"/>
        <v>0</v>
      </c>
      <c r="E140" s="5">
        <f t="shared" si="8"/>
        <v>0</v>
      </c>
      <c r="F140" s="5">
        <f t="shared" si="7"/>
        <v>0</v>
      </c>
      <c r="G140" s="5"/>
    </row>
    <row r="141" spans="1:7">
      <c r="A141" s="5">
        <f t="shared" si="5"/>
        <v>0</v>
      </c>
      <c r="B141" s="6"/>
      <c r="C141" s="6"/>
      <c r="D141" s="5">
        <f t="shared" si="6"/>
        <v>0</v>
      </c>
      <c r="E141" s="5">
        <f t="shared" si="8"/>
        <v>0</v>
      </c>
      <c r="F141" s="5">
        <f t="shared" si="7"/>
        <v>0</v>
      </c>
      <c r="G141" s="5"/>
    </row>
    <row r="142" spans="1:7">
      <c r="A142" s="5">
        <f t="shared" si="5"/>
        <v>0</v>
      </c>
      <c r="B142" s="6"/>
      <c r="C142" s="6"/>
      <c r="D142" s="5">
        <f t="shared" si="6"/>
        <v>0</v>
      </c>
      <c r="E142" s="5">
        <f t="shared" si="8"/>
        <v>0</v>
      </c>
      <c r="F142" s="5">
        <f t="shared" si="7"/>
        <v>0</v>
      </c>
      <c r="G142" s="5"/>
    </row>
    <row r="143" spans="1:7">
      <c r="A143" s="5">
        <f t="shared" si="5"/>
        <v>0</v>
      </c>
      <c r="B143" s="6"/>
      <c r="C143" s="6"/>
      <c r="D143" s="5">
        <f t="shared" si="6"/>
        <v>0</v>
      </c>
      <c r="E143" s="5">
        <f t="shared" si="8"/>
        <v>0</v>
      </c>
      <c r="F143" s="5">
        <f t="shared" si="7"/>
        <v>0</v>
      </c>
      <c r="G143" s="5"/>
    </row>
    <row r="144" spans="1:7">
      <c r="A144" s="5">
        <f t="shared" ref="A144:A201" si="9">B144*24</f>
        <v>0</v>
      </c>
      <c r="B144" s="6"/>
      <c r="C144" s="6"/>
      <c r="D144" s="5">
        <f t="shared" ref="D144:D175" si="10">IF(C144&gt;0,C144-$C$9,0)</f>
        <v>0</v>
      </c>
      <c r="E144" s="5">
        <f t="shared" si="8"/>
        <v>0</v>
      </c>
      <c r="F144" s="5">
        <f t="shared" ref="F144:F175" si="11">D144/$C$11</f>
        <v>0</v>
      </c>
      <c r="G144" s="5"/>
    </row>
    <row r="145" spans="1:7">
      <c r="A145" s="5">
        <f t="shared" si="9"/>
        <v>0</v>
      </c>
      <c r="B145" s="6"/>
      <c r="C145" s="6"/>
      <c r="D145" s="5">
        <f t="shared" si="10"/>
        <v>0</v>
      </c>
      <c r="E145" s="5">
        <f t="shared" ref="E145:E201" si="12">IF(D144&gt;0,D144+E144,0)</f>
        <v>0</v>
      </c>
      <c r="F145" s="5">
        <f t="shared" si="11"/>
        <v>0</v>
      </c>
      <c r="G145" s="5"/>
    </row>
    <row r="146" spans="1:7">
      <c r="A146" s="5">
        <f t="shared" si="9"/>
        <v>0</v>
      </c>
      <c r="B146" s="6"/>
      <c r="C146" s="6"/>
      <c r="D146" s="5">
        <f t="shared" si="10"/>
        <v>0</v>
      </c>
      <c r="E146" s="5">
        <f t="shared" si="12"/>
        <v>0</v>
      </c>
      <c r="F146" s="5">
        <f t="shared" si="11"/>
        <v>0</v>
      </c>
      <c r="G146" s="5"/>
    </row>
    <row r="147" spans="1:7">
      <c r="A147" s="5">
        <f t="shared" si="9"/>
        <v>0</v>
      </c>
      <c r="B147" s="6"/>
      <c r="C147" s="6"/>
      <c r="D147" s="5">
        <f t="shared" si="10"/>
        <v>0</v>
      </c>
      <c r="E147" s="5">
        <f t="shared" si="12"/>
        <v>0</v>
      </c>
      <c r="F147" s="5">
        <f t="shared" si="11"/>
        <v>0</v>
      </c>
      <c r="G147" s="5"/>
    </row>
    <row r="148" spans="1:7">
      <c r="A148" s="5">
        <f t="shared" si="9"/>
        <v>0</v>
      </c>
      <c r="B148" s="6"/>
      <c r="C148" s="6"/>
      <c r="D148" s="5">
        <f t="shared" si="10"/>
        <v>0</v>
      </c>
      <c r="E148" s="5">
        <f t="shared" si="12"/>
        <v>0</v>
      </c>
      <c r="F148" s="5">
        <f t="shared" si="11"/>
        <v>0</v>
      </c>
      <c r="G148" s="5"/>
    </row>
    <row r="149" spans="1:7">
      <c r="A149" s="5">
        <f t="shared" si="9"/>
        <v>0</v>
      </c>
      <c r="B149" s="6"/>
      <c r="C149" s="6"/>
      <c r="D149" s="5">
        <f t="shared" si="10"/>
        <v>0</v>
      </c>
      <c r="E149" s="5">
        <f t="shared" si="12"/>
        <v>0</v>
      </c>
      <c r="F149" s="5">
        <f t="shared" si="11"/>
        <v>0</v>
      </c>
      <c r="G149" s="5"/>
    </row>
    <row r="150" spans="1:7">
      <c r="A150" s="5">
        <f t="shared" si="9"/>
        <v>0</v>
      </c>
      <c r="B150" s="6"/>
      <c r="C150" s="6"/>
      <c r="D150" s="5">
        <f t="shared" si="10"/>
        <v>0</v>
      </c>
      <c r="E150" s="5">
        <f t="shared" si="12"/>
        <v>0</v>
      </c>
      <c r="F150" s="5">
        <f t="shared" si="11"/>
        <v>0</v>
      </c>
      <c r="G150" s="5"/>
    </row>
    <row r="151" spans="1:7">
      <c r="A151" s="5">
        <f t="shared" si="9"/>
        <v>0</v>
      </c>
      <c r="B151" s="6"/>
      <c r="C151" s="6"/>
      <c r="D151" s="5">
        <f t="shared" si="10"/>
        <v>0</v>
      </c>
      <c r="E151" s="5">
        <f t="shared" si="12"/>
        <v>0</v>
      </c>
      <c r="F151" s="5">
        <f t="shared" si="11"/>
        <v>0</v>
      </c>
      <c r="G151" s="5"/>
    </row>
    <row r="152" spans="1:7">
      <c r="A152" s="5">
        <f t="shared" si="9"/>
        <v>0</v>
      </c>
      <c r="B152" s="6"/>
      <c r="C152" s="6"/>
      <c r="D152" s="5">
        <f t="shared" si="10"/>
        <v>0</v>
      </c>
      <c r="E152" s="5">
        <f t="shared" si="12"/>
        <v>0</v>
      </c>
      <c r="F152" s="5">
        <f t="shared" si="11"/>
        <v>0</v>
      </c>
      <c r="G152" s="5"/>
    </row>
    <row r="153" spans="1:7">
      <c r="A153" s="5">
        <f t="shared" si="9"/>
        <v>0</v>
      </c>
      <c r="B153" s="6"/>
      <c r="C153" s="6"/>
      <c r="D153" s="5">
        <f t="shared" si="10"/>
        <v>0</v>
      </c>
      <c r="E153" s="5">
        <f t="shared" si="12"/>
        <v>0</v>
      </c>
      <c r="F153" s="5">
        <f t="shared" si="11"/>
        <v>0</v>
      </c>
      <c r="G153" s="5"/>
    </row>
    <row r="154" spans="1:7">
      <c r="A154" s="5">
        <f t="shared" si="9"/>
        <v>0</v>
      </c>
      <c r="B154" s="6"/>
      <c r="C154" s="6"/>
      <c r="D154" s="5">
        <f t="shared" si="10"/>
        <v>0</v>
      </c>
      <c r="E154" s="5">
        <f t="shared" si="12"/>
        <v>0</v>
      </c>
      <c r="F154" s="5">
        <f t="shared" si="11"/>
        <v>0</v>
      </c>
      <c r="G154" s="5"/>
    </row>
    <row r="155" spans="1:7">
      <c r="A155" s="5">
        <f t="shared" si="9"/>
        <v>0</v>
      </c>
      <c r="B155" s="6"/>
      <c r="C155" s="6"/>
      <c r="D155" s="5">
        <f t="shared" si="10"/>
        <v>0</v>
      </c>
      <c r="E155" s="5">
        <f t="shared" si="12"/>
        <v>0</v>
      </c>
      <c r="F155" s="5">
        <f t="shared" si="11"/>
        <v>0</v>
      </c>
      <c r="G155" s="5"/>
    </row>
    <row r="156" spans="1:7">
      <c r="A156" s="5">
        <f t="shared" si="9"/>
        <v>0</v>
      </c>
      <c r="B156" s="6"/>
      <c r="C156" s="6"/>
      <c r="D156" s="5">
        <f t="shared" si="10"/>
        <v>0</v>
      </c>
      <c r="E156" s="5">
        <f t="shared" si="12"/>
        <v>0</v>
      </c>
      <c r="F156" s="5">
        <f t="shared" si="11"/>
        <v>0</v>
      </c>
      <c r="G156" s="5"/>
    </row>
    <row r="157" spans="1:7">
      <c r="A157" s="5">
        <f t="shared" si="9"/>
        <v>0</v>
      </c>
      <c r="B157" s="6"/>
      <c r="C157" s="6"/>
      <c r="D157" s="5">
        <f t="shared" si="10"/>
        <v>0</v>
      </c>
      <c r="E157" s="5">
        <f t="shared" si="12"/>
        <v>0</v>
      </c>
      <c r="F157" s="5">
        <f t="shared" si="11"/>
        <v>0</v>
      </c>
      <c r="G157" s="5"/>
    </row>
    <row r="158" spans="1:7">
      <c r="A158" s="5">
        <f t="shared" si="9"/>
        <v>0</v>
      </c>
      <c r="B158" s="6"/>
      <c r="C158" s="6"/>
      <c r="D158" s="5">
        <f t="shared" si="10"/>
        <v>0</v>
      </c>
      <c r="E158" s="5">
        <f t="shared" si="12"/>
        <v>0</v>
      </c>
      <c r="F158" s="5">
        <f t="shared" si="11"/>
        <v>0</v>
      </c>
      <c r="G158" s="5"/>
    </row>
    <row r="159" spans="1:7">
      <c r="A159" s="5">
        <f t="shared" si="9"/>
        <v>0</v>
      </c>
      <c r="B159" s="6"/>
      <c r="C159" s="6"/>
      <c r="D159" s="5">
        <f t="shared" si="10"/>
        <v>0</v>
      </c>
      <c r="E159" s="5">
        <f t="shared" si="12"/>
        <v>0</v>
      </c>
      <c r="F159" s="5">
        <f t="shared" si="11"/>
        <v>0</v>
      </c>
      <c r="G159" s="5"/>
    </row>
    <row r="160" spans="1:7">
      <c r="A160" s="5">
        <f t="shared" si="9"/>
        <v>0</v>
      </c>
      <c r="B160" s="6"/>
      <c r="C160" s="6"/>
      <c r="D160" s="5">
        <f t="shared" si="10"/>
        <v>0</v>
      </c>
      <c r="E160" s="5">
        <f t="shared" si="12"/>
        <v>0</v>
      </c>
      <c r="F160" s="5">
        <f t="shared" si="11"/>
        <v>0</v>
      </c>
      <c r="G160" s="5"/>
    </row>
    <row r="161" spans="1:7">
      <c r="A161" s="5">
        <f t="shared" si="9"/>
        <v>0</v>
      </c>
      <c r="B161" s="6"/>
      <c r="C161" s="6"/>
      <c r="D161" s="5">
        <f t="shared" si="10"/>
        <v>0</v>
      </c>
      <c r="E161" s="5">
        <f t="shared" si="12"/>
        <v>0</v>
      </c>
      <c r="F161" s="5">
        <f t="shared" si="11"/>
        <v>0</v>
      </c>
      <c r="G161" s="5"/>
    </row>
    <row r="162" spans="1:7">
      <c r="A162" s="5">
        <f t="shared" si="9"/>
        <v>0</v>
      </c>
      <c r="B162" s="6"/>
      <c r="C162" s="6"/>
      <c r="D162" s="5">
        <f t="shared" si="10"/>
        <v>0</v>
      </c>
      <c r="E162" s="5">
        <f t="shared" si="12"/>
        <v>0</v>
      </c>
      <c r="F162" s="5">
        <f t="shared" si="11"/>
        <v>0</v>
      </c>
      <c r="G162" s="5"/>
    </row>
    <row r="163" spans="1:7">
      <c r="A163" s="5">
        <f t="shared" si="9"/>
        <v>0</v>
      </c>
      <c r="B163" s="6"/>
      <c r="C163" s="6"/>
      <c r="D163" s="5">
        <f t="shared" si="10"/>
        <v>0</v>
      </c>
      <c r="E163" s="5">
        <f t="shared" si="12"/>
        <v>0</v>
      </c>
      <c r="F163" s="5">
        <f t="shared" si="11"/>
        <v>0</v>
      </c>
      <c r="G163" s="5"/>
    </row>
    <row r="164" spans="1:7">
      <c r="A164" s="5">
        <f t="shared" si="9"/>
        <v>0</v>
      </c>
      <c r="B164" s="6"/>
      <c r="C164" s="6"/>
      <c r="D164" s="5">
        <f t="shared" si="10"/>
        <v>0</v>
      </c>
      <c r="E164" s="5">
        <f t="shared" si="12"/>
        <v>0</v>
      </c>
      <c r="F164" s="5">
        <f t="shared" si="11"/>
        <v>0</v>
      </c>
      <c r="G164" s="5"/>
    </row>
    <row r="165" spans="1:7">
      <c r="A165" s="5">
        <f t="shared" si="9"/>
        <v>0</v>
      </c>
      <c r="B165" s="6"/>
      <c r="C165" s="6"/>
      <c r="D165" s="5">
        <f t="shared" si="10"/>
        <v>0</v>
      </c>
      <c r="E165" s="5">
        <f t="shared" si="12"/>
        <v>0</v>
      </c>
      <c r="F165" s="5">
        <f t="shared" si="11"/>
        <v>0</v>
      </c>
      <c r="G165" s="5"/>
    </row>
    <row r="166" spans="1:7">
      <c r="A166" s="5">
        <f t="shared" si="9"/>
        <v>0</v>
      </c>
      <c r="B166" s="6"/>
      <c r="C166" s="6"/>
      <c r="D166" s="5">
        <f t="shared" si="10"/>
        <v>0</v>
      </c>
      <c r="E166" s="5">
        <f t="shared" si="12"/>
        <v>0</v>
      </c>
      <c r="F166" s="5">
        <f t="shared" si="11"/>
        <v>0</v>
      </c>
      <c r="G166" s="5"/>
    </row>
    <row r="167" spans="1:7">
      <c r="A167" s="5">
        <f t="shared" si="9"/>
        <v>0</v>
      </c>
      <c r="B167" s="6"/>
      <c r="C167" s="6"/>
      <c r="D167" s="5">
        <f t="shared" si="10"/>
        <v>0</v>
      </c>
      <c r="E167" s="5">
        <f t="shared" si="12"/>
        <v>0</v>
      </c>
      <c r="F167" s="5">
        <f t="shared" si="11"/>
        <v>0</v>
      </c>
      <c r="G167" s="5"/>
    </row>
    <row r="168" spans="1:7">
      <c r="A168" s="5">
        <f t="shared" si="9"/>
        <v>0</v>
      </c>
      <c r="B168" s="6"/>
      <c r="C168" s="6"/>
      <c r="D168" s="5">
        <f t="shared" si="10"/>
        <v>0</v>
      </c>
      <c r="E168" s="5">
        <f t="shared" si="12"/>
        <v>0</v>
      </c>
      <c r="F168" s="5">
        <f t="shared" si="11"/>
        <v>0</v>
      </c>
      <c r="G168" s="5"/>
    </row>
    <row r="169" spans="1:7">
      <c r="A169" s="5">
        <f t="shared" si="9"/>
        <v>0</v>
      </c>
      <c r="B169" s="6"/>
      <c r="C169" s="6"/>
      <c r="D169" s="5">
        <f t="shared" si="10"/>
        <v>0</v>
      </c>
      <c r="E169" s="5">
        <f t="shared" si="12"/>
        <v>0</v>
      </c>
      <c r="F169" s="5">
        <f t="shared" si="11"/>
        <v>0</v>
      </c>
      <c r="G169" s="5"/>
    </row>
    <row r="170" spans="1:7">
      <c r="A170" s="5">
        <f t="shared" si="9"/>
        <v>0</v>
      </c>
      <c r="B170" s="6"/>
      <c r="C170" s="6"/>
      <c r="D170" s="5">
        <f t="shared" si="10"/>
        <v>0</v>
      </c>
      <c r="E170" s="5">
        <f t="shared" si="12"/>
        <v>0</v>
      </c>
      <c r="F170" s="5">
        <f t="shared" si="11"/>
        <v>0</v>
      </c>
      <c r="G170" s="5"/>
    </row>
    <row r="171" spans="1:7">
      <c r="A171" s="5">
        <f t="shared" si="9"/>
        <v>0</v>
      </c>
      <c r="B171" s="6"/>
      <c r="C171" s="6"/>
      <c r="D171" s="5">
        <f t="shared" si="10"/>
        <v>0</v>
      </c>
      <c r="E171" s="5">
        <f t="shared" si="12"/>
        <v>0</v>
      </c>
      <c r="F171" s="5">
        <f t="shared" si="11"/>
        <v>0</v>
      </c>
      <c r="G171" s="5"/>
    </row>
    <row r="172" spans="1:7">
      <c r="A172" s="5">
        <f t="shared" si="9"/>
        <v>0</v>
      </c>
      <c r="B172" s="6"/>
      <c r="C172" s="6"/>
      <c r="D172" s="5">
        <f t="shared" si="10"/>
        <v>0</v>
      </c>
      <c r="E172" s="5">
        <f t="shared" si="12"/>
        <v>0</v>
      </c>
      <c r="F172" s="5">
        <f t="shared" si="11"/>
        <v>0</v>
      </c>
      <c r="G172" s="5"/>
    </row>
    <row r="173" spans="1:7">
      <c r="A173" s="5">
        <f t="shared" si="9"/>
        <v>0</v>
      </c>
      <c r="B173" s="6"/>
      <c r="C173" s="6"/>
      <c r="D173" s="5">
        <f t="shared" si="10"/>
        <v>0</v>
      </c>
      <c r="E173" s="5">
        <f t="shared" si="12"/>
        <v>0</v>
      </c>
      <c r="F173" s="5">
        <f t="shared" si="11"/>
        <v>0</v>
      </c>
      <c r="G173" s="5"/>
    </row>
    <row r="174" spans="1:7">
      <c r="A174" s="5">
        <f t="shared" si="9"/>
        <v>0</v>
      </c>
      <c r="B174" s="6"/>
      <c r="C174" s="6"/>
      <c r="D174" s="5">
        <f t="shared" si="10"/>
        <v>0</v>
      </c>
      <c r="E174" s="5">
        <f t="shared" si="12"/>
        <v>0</v>
      </c>
      <c r="F174" s="5">
        <f t="shared" si="11"/>
        <v>0</v>
      </c>
      <c r="G174" s="5"/>
    </row>
    <row r="175" spans="1:7">
      <c r="A175" s="5">
        <f t="shared" si="9"/>
        <v>0</v>
      </c>
      <c r="B175" s="6"/>
      <c r="C175" s="6"/>
      <c r="D175" s="5">
        <f t="shared" si="10"/>
        <v>0</v>
      </c>
      <c r="E175" s="5">
        <f t="shared" si="12"/>
        <v>0</v>
      </c>
      <c r="F175" s="5">
        <f t="shared" si="11"/>
        <v>0</v>
      </c>
      <c r="G175" s="5"/>
    </row>
    <row r="176" spans="1:7">
      <c r="A176" s="5">
        <f t="shared" si="9"/>
        <v>0</v>
      </c>
      <c r="B176" s="6"/>
      <c r="C176" s="6"/>
      <c r="D176" s="5">
        <f t="shared" ref="D176:D200" si="13">IF(C176&gt;0,C176-$C$9,0)</f>
        <v>0</v>
      </c>
      <c r="E176" s="5">
        <f t="shared" si="12"/>
        <v>0</v>
      </c>
      <c r="F176" s="5">
        <f t="shared" ref="F176:F200" si="14">D176/$C$11</f>
        <v>0</v>
      </c>
      <c r="G176" s="5"/>
    </row>
    <row r="177" spans="1:7">
      <c r="A177" s="5">
        <f t="shared" si="9"/>
        <v>0</v>
      </c>
      <c r="B177" s="6"/>
      <c r="C177" s="6"/>
      <c r="D177" s="5">
        <f t="shared" si="13"/>
        <v>0</v>
      </c>
      <c r="E177" s="5">
        <f t="shared" si="12"/>
        <v>0</v>
      </c>
      <c r="F177" s="5">
        <f t="shared" si="14"/>
        <v>0</v>
      </c>
      <c r="G177" s="5"/>
    </row>
    <row r="178" spans="1:7">
      <c r="A178" s="5">
        <f t="shared" si="9"/>
        <v>0</v>
      </c>
      <c r="B178" s="6"/>
      <c r="C178" s="6"/>
      <c r="D178" s="5">
        <f t="shared" si="13"/>
        <v>0</v>
      </c>
      <c r="E178" s="5">
        <f t="shared" si="12"/>
        <v>0</v>
      </c>
      <c r="F178" s="5">
        <f t="shared" si="14"/>
        <v>0</v>
      </c>
      <c r="G178" s="5"/>
    </row>
    <row r="179" spans="1:7">
      <c r="A179" s="5">
        <f t="shared" si="9"/>
        <v>0</v>
      </c>
      <c r="B179" s="6"/>
      <c r="C179" s="6"/>
      <c r="D179" s="5">
        <f t="shared" si="13"/>
        <v>0</v>
      </c>
      <c r="E179" s="5">
        <f t="shared" si="12"/>
        <v>0</v>
      </c>
      <c r="F179" s="5">
        <f t="shared" si="14"/>
        <v>0</v>
      </c>
      <c r="G179" s="5"/>
    </row>
    <row r="180" spans="1:7">
      <c r="A180" s="5">
        <f t="shared" si="9"/>
        <v>0</v>
      </c>
      <c r="B180" s="6"/>
      <c r="C180" s="6"/>
      <c r="D180" s="5">
        <f t="shared" si="13"/>
        <v>0</v>
      </c>
      <c r="E180" s="5">
        <f t="shared" si="12"/>
        <v>0</v>
      </c>
      <c r="F180" s="5">
        <f t="shared" si="14"/>
        <v>0</v>
      </c>
      <c r="G180" s="5"/>
    </row>
    <row r="181" spans="1:7">
      <c r="A181" s="5">
        <f t="shared" si="9"/>
        <v>0</v>
      </c>
      <c r="B181" s="6"/>
      <c r="C181" s="6"/>
      <c r="D181" s="5">
        <f t="shared" si="13"/>
        <v>0</v>
      </c>
      <c r="E181" s="5">
        <f t="shared" si="12"/>
        <v>0</v>
      </c>
      <c r="F181" s="5">
        <f t="shared" si="14"/>
        <v>0</v>
      </c>
      <c r="G181" s="5"/>
    </row>
    <row r="182" spans="1:7">
      <c r="A182" s="5">
        <f t="shared" si="9"/>
        <v>0</v>
      </c>
      <c r="B182" s="6"/>
      <c r="C182" s="6"/>
      <c r="D182" s="5">
        <f t="shared" si="13"/>
        <v>0</v>
      </c>
      <c r="E182" s="5">
        <f t="shared" si="12"/>
        <v>0</v>
      </c>
      <c r="F182" s="5">
        <f t="shared" si="14"/>
        <v>0</v>
      </c>
      <c r="G182" s="5"/>
    </row>
    <row r="183" spans="1:7">
      <c r="A183" s="5">
        <f t="shared" si="9"/>
        <v>0</v>
      </c>
      <c r="B183" s="6"/>
      <c r="C183" s="6"/>
      <c r="D183" s="5">
        <f t="shared" si="13"/>
        <v>0</v>
      </c>
      <c r="E183" s="5">
        <f t="shared" si="12"/>
        <v>0</v>
      </c>
      <c r="F183" s="5">
        <f t="shared" si="14"/>
        <v>0</v>
      </c>
      <c r="G183" s="5"/>
    </row>
    <row r="184" spans="1:7">
      <c r="A184" s="5">
        <f t="shared" si="9"/>
        <v>0</v>
      </c>
      <c r="B184" s="6"/>
      <c r="C184" s="6"/>
      <c r="D184" s="5">
        <f t="shared" si="13"/>
        <v>0</v>
      </c>
      <c r="E184" s="5">
        <f t="shared" si="12"/>
        <v>0</v>
      </c>
      <c r="F184" s="5">
        <f t="shared" si="14"/>
        <v>0</v>
      </c>
      <c r="G184" s="5"/>
    </row>
    <row r="185" spans="1:7">
      <c r="A185" s="5">
        <f t="shared" si="9"/>
        <v>0</v>
      </c>
      <c r="B185" s="6"/>
      <c r="C185" s="6"/>
      <c r="D185" s="5">
        <f t="shared" si="13"/>
        <v>0</v>
      </c>
      <c r="E185" s="5">
        <f t="shared" si="12"/>
        <v>0</v>
      </c>
      <c r="F185" s="5">
        <f t="shared" si="14"/>
        <v>0</v>
      </c>
      <c r="G185" s="5"/>
    </row>
    <row r="186" spans="1:7">
      <c r="A186" s="5">
        <f t="shared" si="9"/>
        <v>0</v>
      </c>
      <c r="B186" s="6"/>
      <c r="C186" s="6"/>
      <c r="D186" s="5">
        <f t="shared" si="13"/>
        <v>0</v>
      </c>
      <c r="E186" s="5">
        <f t="shared" si="12"/>
        <v>0</v>
      </c>
      <c r="F186" s="5">
        <f t="shared" si="14"/>
        <v>0</v>
      </c>
      <c r="G186" s="5"/>
    </row>
    <row r="187" spans="1:7">
      <c r="A187" s="5">
        <f t="shared" si="9"/>
        <v>0</v>
      </c>
      <c r="B187" s="6"/>
      <c r="C187" s="6"/>
      <c r="D187" s="5">
        <f t="shared" si="13"/>
        <v>0</v>
      </c>
      <c r="E187" s="5">
        <f t="shared" si="12"/>
        <v>0</v>
      </c>
      <c r="F187" s="5">
        <f t="shared" si="14"/>
        <v>0</v>
      </c>
      <c r="G187" s="5"/>
    </row>
    <row r="188" spans="1:7">
      <c r="A188" s="5">
        <f t="shared" si="9"/>
        <v>0</v>
      </c>
      <c r="B188" s="6"/>
      <c r="C188" s="6"/>
      <c r="D188" s="5">
        <f t="shared" si="13"/>
        <v>0</v>
      </c>
      <c r="E188" s="5">
        <f t="shared" si="12"/>
        <v>0</v>
      </c>
      <c r="F188" s="5">
        <f t="shared" si="14"/>
        <v>0</v>
      </c>
      <c r="G188" s="5"/>
    </row>
    <row r="189" spans="1:7">
      <c r="A189" s="5">
        <f t="shared" si="9"/>
        <v>0</v>
      </c>
      <c r="B189" s="6"/>
      <c r="C189" s="6"/>
      <c r="D189" s="5">
        <f t="shared" si="13"/>
        <v>0</v>
      </c>
      <c r="E189" s="5">
        <f t="shared" si="12"/>
        <v>0</v>
      </c>
      <c r="F189" s="5">
        <f t="shared" si="14"/>
        <v>0</v>
      </c>
      <c r="G189" s="5"/>
    </row>
    <row r="190" spans="1:7">
      <c r="A190" s="5">
        <f t="shared" si="9"/>
        <v>0</v>
      </c>
      <c r="B190" s="6"/>
      <c r="C190" s="6"/>
      <c r="D190" s="5">
        <f t="shared" si="13"/>
        <v>0</v>
      </c>
      <c r="E190" s="5">
        <f t="shared" si="12"/>
        <v>0</v>
      </c>
      <c r="F190" s="5">
        <f t="shared" si="14"/>
        <v>0</v>
      </c>
      <c r="G190" s="5"/>
    </row>
    <row r="191" spans="1:7">
      <c r="A191" s="5">
        <f t="shared" si="9"/>
        <v>0</v>
      </c>
      <c r="B191" s="6"/>
      <c r="C191" s="6"/>
      <c r="D191" s="5">
        <f t="shared" si="13"/>
        <v>0</v>
      </c>
      <c r="E191" s="5">
        <f t="shared" si="12"/>
        <v>0</v>
      </c>
      <c r="F191" s="5">
        <f t="shared" si="14"/>
        <v>0</v>
      </c>
      <c r="G191" s="5"/>
    </row>
    <row r="192" spans="1:7">
      <c r="A192" s="5">
        <f t="shared" si="9"/>
        <v>0</v>
      </c>
      <c r="B192" s="6"/>
      <c r="C192" s="6"/>
      <c r="D192" s="5">
        <f t="shared" si="13"/>
        <v>0</v>
      </c>
      <c r="E192" s="5">
        <f t="shared" si="12"/>
        <v>0</v>
      </c>
      <c r="F192" s="5">
        <f t="shared" si="14"/>
        <v>0</v>
      </c>
      <c r="G192" s="5"/>
    </row>
    <row r="193" spans="1:7">
      <c r="A193" s="5">
        <f t="shared" si="9"/>
        <v>0</v>
      </c>
      <c r="B193" s="6"/>
      <c r="C193" s="6"/>
      <c r="D193" s="5">
        <f t="shared" si="13"/>
        <v>0</v>
      </c>
      <c r="E193" s="5">
        <f t="shared" si="12"/>
        <v>0</v>
      </c>
      <c r="F193" s="5">
        <f t="shared" si="14"/>
        <v>0</v>
      </c>
      <c r="G193" s="5"/>
    </row>
    <row r="194" spans="1:7">
      <c r="A194" s="5">
        <f t="shared" si="9"/>
        <v>0</v>
      </c>
      <c r="B194" s="6"/>
      <c r="C194" s="6"/>
      <c r="D194" s="5">
        <f t="shared" si="13"/>
        <v>0</v>
      </c>
      <c r="E194" s="5">
        <f t="shared" si="12"/>
        <v>0</v>
      </c>
      <c r="F194" s="5">
        <f t="shared" si="14"/>
        <v>0</v>
      </c>
      <c r="G194" s="5"/>
    </row>
    <row r="195" spans="1:7">
      <c r="A195" s="5">
        <f t="shared" si="9"/>
        <v>0</v>
      </c>
      <c r="B195" s="6"/>
      <c r="C195" s="6"/>
      <c r="D195" s="5">
        <f t="shared" si="13"/>
        <v>0</v>
      </c>
      <c r="E195" s="5">
        <f t="shared" si="12"/>
        <v>0</v>
      </c>
      <c r="F195" s="5">
        <f t="shared" si="14"/>
        <v>0</v>
      </c>
      <c r="G195" s="5"/>
    </row>
    <row r="196" spans="1:7">
      <c r="A196" s="5">
        <f t="shared" si="9"/>
        <v>0</v>
      </c>
      <c r="B196" s="6"/>
      <c r="C196" s="6"/>
      <c r="D196" s="5">
        <f t="shared" si="13"/>
        <v>0</v>
      </c>
      <c r="E196" s="5">
        <f t="shared" si="12"/>
        <v>0</v>
      </c>
      <c r="F196" s="5">
        <f t="shared" si="14"/>
        <v>0</v>
      </c>
      <c r="G196" s="5"/>
    </row>
    <row r="197" spans="1:7">
      <c r="A197" s="5">
        <f t="shared" si="9"/>
        <v>0</v>
      </c>
      <c r="B197" s="6"/>
      <c r="C197" s="6"/>
      <c r="D197" s="5">
        <f t="shared" si="13"/>
        <v>0</v>
      </c>
      <c r="E197" s="5">
        <f t="shared" si="12"/>
        <v>0</v>
      </c>
      <c r="F197" s="5">
        <f t="shared" si="14"/>
        <v>0</v>
      </c>
      <c r="G197" s="5"/>
    </row>
    <row r="198" spans="1:7">
      <c r="A198" s="5">
        <f t="shared" si="9"/>
        <v>0</v>
      </c>
      <c r="B198" s="6"/>
      <c r="C198" s="6"/>
      <c r="D198" s="5">
        <f t="shared" si="13"/>
        <v>0</v>
      </c>
      <c r="E198" s="5">
        <f t="shared" si="12"/>
        <v>0</v>
      </c>
      <c r="F198" s="5">
        <f t="shared" si="14"/>
        <v>0</v>
      </c>
      <c r="G198" s="5"/>
    </row>
    <row r="199" spans="1:7">
      <c r="A199" s="5">
        <f t="shared" si="9"/>
        <v>0</v>
      </c>
      <c r="B199" s="6"/>
      <c r="C199" s="6"/>
      <c r="D199" s="5">
        <f t="shared" si="13"/>
        <v>0</v>
      </c>
      <c r="E199" s="5">
        <f t="shared" si="12"/>
        <v>0</v>
      </c>
      <c r="F199" s="5">
        <f t="shared" si="14"/>
        <v>0</v>
      </c>
      <c r="G199" s="5"/>
    </row>
    <row r="200" spans="1:7">
      <c r="A200" s="5">
        <f t="shared" si="9"/>
        <v>0</v>
      </c>
      <c r="B200" s="6"/>
      <c r="C200" s="6"/>
      <c r="D200" s="5">
        <f t="shared" si="13"/>
        <v>0</v>
      </c>
      <c r="E200" s="5">
        <f t="shared" si="12"/>
        <v>0</v>
      </c>
      <c r="F200" s="5">
        <f t="shared" si="14"/>
        <v>0</v>
      </c>
      <c r="G200" s="5"/>
    </row>
    <row r="201" spans="1:7">
      <c r="A201" s="5">
        <f t="shared" si="9"/>
        <v>0</v>
      </c>
      <c r="B201" s="6"/>
      <c r="E201" s="5">
        <f t="shared" si="12"/>
        <v>0</v>
      </c>
      <c r="G20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F96-C6F3-48EE-8CC3-BEDBC01ABC48}">
  <dimension ref="A1:J58"/>
  <sheetViews>
    <sheetView workbookViewId="0">
      <selection activeCell="B6" sqref="B6"/>
    </sheetView>
  </sheetViews>
  <sheetFormatPr defaultRowHeight="14.45"/>
  <sheetData>
    <row r="1" spans="1:10">
      <c r="A1" t="s">
        <v>35</v>
      </c>
      <c r="B1" s="10" t="s">
        <v>36</v>
      </c>
    </row>
    <row r="2" spans="1:10">
      <c r="A2" t="s">
        <v>37</v>
      </c>
      <c r="B2" s="11" t="s">
        <v>38</v>
      </c>
    </row>
    <row r="3" spans="1:10">
      <c r="A3" s="12" t="s">
        <v>39</v>
      </c>
      <c r="B3" s="13" t="s">
        <v>40</v>
      </c>
      <c r="C3" s="12"/>
      <c r="D3" s="12"/>
      <c r="E3" s="12"/>
      <c r="F3" s="12"/>
      <c r="G3" s="12"/>
      <c r="H3" s="12"/>
      <c r="I3" s="12"/>
      <c r="J3" s="12"/>
    </row>
    <row r="4" spans="1:10">
      <c r="A4" s="14" t="s">
        <v>41</v>
      </c>
      <c r="B4" s="14" t="s">
        <v>42</v>
      </c>
      <c r="C4" s="14"/>
      <c r="D4" s="14"/>
      <c r="E4" s="14"/>
      <c r="F4" s="14"/>
      <c r="G4" s="14"/>
      <c r="H4" s="14"/>
      <c r="I4" s="14"/>
      <c r="J4" s="14"/>
    </row>
    <row r="5" spans="1:10">
      <c r="A5" s="15">
        <v>0.46875</v>
      </c>
      <c r="B5" t="s">
        <v>43</v>
      </c>
    </row>
    <row r="6" spans="1:10">
      <c r="A6" s="15">
        <v>0.47638888888888892</v>
      </c>
      <c r="B6" t="s">
        <v>44</v>
      </c>
    </row>
    <row r="7" spans="1:10">
      <c r="A7" s="15">
        <v>0.4861111111111111</v>
      </c>
      <c r="B7" t="s">
        <v>45</v>
      </c>
    </row>
    <row r="8" spans="1:10">
      <c r="A8" s="15">
        <v>0.48749999999999999</v>
      </c>
      <c r="B8" t="s">
        <v>46</v>
      </c>
    </row>
    <row r="9" spans="1:10">
      <c r="A9" s="15">
        <v>0.49305555555555558</v>
      </c>
      <c r="B9" t="s">
        <v>47</v>
      </c>
    </row>
    <row r="10" spans="1:10">
      <c r="A10" s="15">
        <v>0.49583333333333335</v>
      </c>
      <c r="B10" t="s">
        <v>48</v>
      </c>
    </row>
    <row r="11" spans="1:10">
      <c r="A11" s="15">
        <v>0.50208333333333333</v>
      </c>
      <c r="B11" t="s">
        <v>49</v>
      </c>
    </row>
    <row r="12" spans="1:10">
      <c r="A12" s="15">
        <v>0.50972222222222219</v>
      </c>
      <c r="B12" t="s">
        <v>49</v>
      </c>
    </row>
    <row r="13" spans="1:10">
      <c r="A13" s="15">
        <v>0.5229166666666667</v>
      </c>
      <c r="B13" t="s">
        <v>49</v>
      </c>
    </row>
    <row r="14" spans="1:10">
      <c r="A14" s="15">
        <v>0.53611111111111109</v>
      </c>
      <c r="B14" t="s">
        <v>49</v>
      </c>
    </row>
    <row r="15" spans="1:10">
      <c r="A15" s="15">
        <v>0.53819444444444442</v>
      </c>
      <c r="B15" t="s">
        <v>50</v>
      </c>
    </row>
    <row r="16" spans="1:10">
      <c r="A16" s="15">
        <v>0.54513888888888895</v>
      </c>
      <c r="B16" t="s">
        <v>51</v>
      </c>
    </row>
    <row r="17" spans="1:2">
      <c r="A17" s="15">
        <v>0.54861111111111105</v>
      </c>
      <c r="B17" t="s">
        <v>52</v>
      </c>
    </row>
    <row r="18" spans="1:2">
      <c r="A18" s="15">
        <v>0.5493055555555556</v>
      </c>
      <c r="B18" t="s">
        <v>53</v>
      </c>
    </row>
    <row r="19" spans="1:2">
      <c r="A19" s="15">
        <v>0.56527777777777777</v>
      </c>
      <c r="B19" t="s">
        <v>54</v>
      </c>
    </row>
    <row r="20" spans="1:2">
      <c r="A20" s="15">
        <v>0.57013888888888886</v>
      </c>
      <c r="B20" t="s">
        <v>55</v>
      </c>
    </row>
    <row r="21" spans="1:2">
      <c r="A21" s="15">
        <v>0.57291666666666663</v>
      </c>
      <c r="B21" t="s">
        <v>56</v>
      </c>
    </row>
    <row r="22" spans="1:2">
      <c r="A22" s="15">
        <v>0.57430555555555551</v>
      </c>
      <c r="B22" t="s">
        <v>49</v>
      </c>
    </row>
    <row r="23" spans="1:2">
      <c r="A23" s="15">
        <v>0.59097222222222223</v>
      </c>
      <c r="B23" t="s">
        <v>49</v>
      </c>
    </row>
    <row r="24" spans="1:2">
      <c r="A24" s="15">
        <v>0.59375</v>
      </c>
      <c r="B24" t="s">
        <v>52</v>
      </c>
    </row>
    <row r="25" spans="1:2">
      <c r="A25" s="15">
        <v>0.59375</v>
      </c>
      <c r="B25" t="s">
        <v>57</v>
      </c>
    </row>
    <row r="26" spans="1:2">
      <c r="A26" s="15">
        <v>0.59513888888888888</v>
      </c>
      <c r="B26" t="s">
        <v>58</v>
      </c>
    </row>
    <row r="27" spans="1:2">
      <c r="A27" s="15">
        <v>0.59722222222222221</v>
      </c>
      <c r="B27" t="s">
        <v>59</v>
      </c>
    </row>
    <row r="28" spans="1:2">
      <c r="A28" s="15">
        <v>0.60277777777777775</v>
      </c>
      <c r="B28" t="s">
        <v>60</v>
      </c>
    </row>
    <row r="29" spans="1:2">
      <c r="A29" s="15">
        <v>0.60416666666666663</v>
      </c>
      <c r="B29" t="s">
        <v>61</v>
      </c>
    </row>
    <row r="30" spans="1:2">
      <c r="A30" s="15">
        <v>0.60625000000000007</v>
      </c>
      <c r="B30" t="s">
        <v>62</v>
      </c>
    </row>
    <row r="31" spans="1:2">
      <c r="A31" s="15">
        <v>0.62291666666666667</v>
      </c>
      <c r="B31" t="s">
        <v>49</v>
      </c>
    </row>
    <row r="32" spans="1:2">
      <c r="A32" s="15">
        <v>0.63263888888888886</v>
      </c>
      <c r="B32" t="s">
        <v>49</v>
      </c>
    </row>
    <row r="33" spans="1:2">
      <c r="A33" s="15">
        <v>0.6333333333333333</v>
      </c>
      <c r="B33" t="s">
        <v>63</v>
      </c>
    </row>
    <row r="34" spans="1:2">
      <c r="A34" s="15">
        <v>0.63402777777777775</v>
      </c>
      <c r="B34" t="s">
        <v>55</v>
      </c>
    </row>
    <row r="35" spans="1:2">
      <c r="A35" s="15">
        <v>0.64374999999999993</v>
      </c>
      <c r="B35" t="s">
        <v>56</v>
      </c>
    </row>
    <row r="36" spans="1:2">
      <c r="A36" s="15">
        <v>0.65069444444444446</v>
      </c>
      <c r="B36" t="s">
        <v>52</v>
      </c>
    </row>
    <row r="37" spans="1:2">
      <c r="A37" s="15">
        <v>0.65138888888888891</v>
      </c>
      <c r="B37" t="s">
        <v>64</v>
      </c>
    </row>
    <row r="38" spans="1:2">
      <c r="A38" s="15">
        <v>0.66388888888888886</v>
      </c>
      <c r="B38" t="s">
        <v>49</v>
      </c>
    </row>
    <row r="39" spans="1:2">
      <c r="A39" s="15">
        <v>0.67083333333333339</v>
      </c>
      <c r="B39" t="s">
        <v>49</v>
      </c>
    </row>
    <row r="40" spans="1:2">
      <c r="A40" s="15">
        <v>0.67638888888888893</v>
      </c>
      <c r="B40" t="s">
        <v>34</v>
      </c>
    </row>
    <row r="41" spans="1:2">
      <c r="A41" s="15">
        <v>0.68611111111111101</v>
      </c>
      <c r="B41" t="s">
        <v>49</v>
      </c>
    </row>
    <row r="42" spans="1:2">
      <c r="A42" s="15">
        <v>0.69305555555555554</v>
      </c>
      <c r="B42" t="s">
        <v>65</v>
      </c>
    </row>
    <row r="43" spans="1:2">
      <c r="A43" s="15">
        <v>0.69861111111111107</v>
      </c>
      <c r="B43" t="s">
        <v>66</v>
      </c>
    </row>
    <row r="44" spans="1:2">
      <c r="A44" s="15">
        <v>0.70138888888888884</v>
      </c>
      <c r="B44" t="s">
        <v>52</v>
      </c>
    </row>
    <row r="45" spans="1:2">
      <c r="A45" s="15">
        <v>0.70277777777777783</v>
      </c>
      <c r="B45" t="s">
        <v>67</v>
      </c>
    </row>
    <row r="46" spans="1:2">
      <c r="A46" s="15"/>
    </row>
    <row r="47" spans="1:2">
      <c r="A47" s="15"/>
    </row>
    <row r="48" spans="1:2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43A-AAE6-4877-A4F5-395E64B8480D}">
  <dimension ref="A1:C7"/>
  <sheetViews>
    <sheetView topLeftCell="A12" workbookViewId="0">
      <selection activeCell="B12" sqref="B12"/>
    </sheetView>
  </sheetViews>
  <sheetFormatPr defaultRowHeight="15"/>
  <cols>
    <col min="2" max="2" width="27.85546875" customWidth="1"/>
  </cols>
  <sheetData>
    <row r="1" spans="1:3">
      <c r="A1" t="s">
        <v>68</v>
      </c>
    </row>
    <row r="3" spans="1:3">
      <c r="B3" t="s">
        <v>69</v>
      </c>
      <c r="C3">
        <v>333.72</v>
      </c>
    </row>
    <row r="4" spans="1:3" ht="57.75" customHeight="1">
      <c r="B4" s="16" t="s">
        <v>70</v>
      </c>
      <c r="C4">
        <v>118.08</v>
      </c>
    </row>
    <row r="7" spans="1:3">
      <c r="B7" s="17" t="s">
        <v>71</v>
      </c>
      <c r="C7" s="17">
        <f>(C4/C3)*100</f>
        <v>35.382955771305276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25640E197524BB9BF0238C7DE8EF0" ma:contentTypeVersion="16" ma:contentTypeDescription="Create a new document." ma:contentTypeScope="" ma:versionID="a5f90b18cafaa620c655dfdc2a141fe2">
  <xsd:schema xmlns:xsd="http://www.w3.org/2001/XMLSchema" xmlns:xs="http://www.w3.org/2001/XMLSchema" xmlns:p="http://schemas.microsoft.com/office/2006/metadata/properties" xmlns:ns2="6a0c5501-c863-4286-a1b2-b3df72dde9d2" xmlns:ns3="9f6ff15b-5c0d-4cbb-8f2a-60d7608b85b9" targetNamespace="http://schemas.microsoft.com/office/2006/metadata/properties" ma:root="true" ma:fieldsID="e4839e960e6e9fdb62fa500d4cb5d063" ns2:_="" ns3:_="">
    <xsd:import namespace="6a0c5501-c863-4286-a1b2-b3df72dde9d2"/>
    <xsd:import namespace="9f6ff15b-5c0d-4cbb-8f2a-60d7608b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c5501-c863-4286-a1b2-b3df72dde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b6a7e-c6e7-494c-8510-27456517b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ff15b-5c0d-4cbb-8f2a-60d7608b85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120542-2bd7-4fcf-a36a-eb05e8d10db0}" ma:internalName="TaxCatchAll" ma:showField="CatchAllData" ma:web="9f6ff15b-5c0d-4cbb-8f2a-60d7608b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c5501-c863-4286-a1b2-b3df72dde9d2">
      <Terms xmlns="http://schemas.microsoft.com/office/infopath/2007/PartnerControls"/>
    </lcf76f155ced4ddcb4097134ff3c332f>
    <TaxCatchAll xmlns="9f6ff15b-5c0d-4cbb-8f2a-60d7608b85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678BDB-627F-44C3-ABDF-B6E4586A7159}"/>
</file>

<file path=customXml/itemProps2.xml><?xml version="1.0" encoding="utf-8"?>
<ds:datastoreItem xmlns:ds="http://schemas.openxmlformats.org/officeDocument/2006/customXml" ds:itemID="{4BEECD1C-D056-4B80-8C51-072827413DB9}"/>
</file>

<file path=customXml/itemProps3.xml><?xml version="1.0" encoding="utf-8"?>
<ds:datastoreItem xmlns:ds="http://schemas.openxmlformats.org/officeDocument/2006/customXml" ds:itemID="{81D6CC55-EAF7-4C55-BA00-5929BF905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Kung</dc:creator>
  <cp:keywords/>
  <dc:description/>
  <cp:lastModifiedBy>Sagar Garg</cp:lastModifiedBy>
  <cp:revision/>
  <dcterms:created xsi:type="dcterms:W3CDTF">2022-02-15T03:17:09Z</dcterms:created>
  <dcterms:modified xsi:type="dcterms:W3CDTF">2023-07-10T10:24:17Z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0x01010021525640E197524BB9BF0238C7DE8EF0</vt:lpwstr>
  </property>
  <property fmtid="{D5CDD505-2E9C-101B-9397-08002B2CF9AE}" pid="3" name="MediaServiceImageTags">
    <vt:lpwstr/>
  </property>
</Properties>
</file>