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<sst xmlns="http://schemas.openxmlformats.org/spreadsheetml/2006/main" count="63" uniqueCount="34">
  <si>
    <t xml:space="preserve">A low power…</t>
  </si>
  <si>
    <t xml:space="preserve">ic</t>
  </si>
  <si>
    <t xml:space="preserve">oc</t>
  </si>
  <si>
    <t xml:space="preserve">k</t>
  </si>
  <si>
    <t xml:space="preserve">s</t>
  </si>
  <si>
    <t xml:space="preserve">pad</t>
  </si>
  <si>
    <t xml:space="preserve">input_h</t>
  </si>
  <si>
    <t xml:space="preserve">parameters</t>
  </si>
  <si>
    <t xml:space="preserve">computation</t>
  </si>
  <si>
    <t xml:space="preserve">Modeling point clouds with self-attention and gumbel subset sampling</t>
  </si>
  <si>
    <t xml:space="preserve">N</t>
  </si>
  <si>
    <t xml:space="preserve">C</t>
  </si>
  <si>
    <t xml:space="preserve">N_1</t>
  </si>
  <si>
    <t xml:space="preserve">N_2</t>
  </si>
  <si>
    <t xml:space="preserve">N_3</t>
  </si>
  <si>
    <t xml:space="preserve">MLP_h1</t>
  </si>
  <si>
    <t xml:space="preserve">MLP_h2</t>
  </si>
  <si>
    <t xml:space="preserve">MLP_h3</t>
  </si>
  <si>
    <t xml:space="preserve">class_num</t>
  </si>
  <si>
    <t xml:space="preserve">Online Few-shot Gesture Learning on a Neuromorphic Processor</t>
  </si>
  <si>
    <t xml:space="preserve">fc</t>
  </si>
  <si>
    <t xml:space="preserve">c3d</t>
  </si>
  <si>
    <t xml:space="preserve">k1</t>
  </si>
  <si>
    <t xml:space="preserve">k2</t>
  </si>
  <si>
    <t xml:space="preserve">k3</t>
  </si>
  <si>
    <t xml:space="preserve">s1</t>
  </si>
  <si>
    <t xml:space="preserve">s2</t>
  </si>
  <si>
    <t xml:space="preserve">s3</t>
  </si>
  <si>
    <t xml:space="preserve">out_F</t>
  </si>
  <si>
    <t xml:space="preserve">out_H</t>
  </si>
  <si>
    <t xml:space="preserve">out_W</t>
  </si>
  <si>
    <t xml:space="preserve">conv3d</t>
  </si>
  <si>
    <t xml:space="preserve">maxpooling3d</t>
  </si>
  <si>
    <r>
      <rPr>
        <sz val="11"/>
        <color rgb="FF000000"/>
        <rFont val="Noto Sans CJK SC Regular"/>
        <family val="2"/>
      </rPr>
      <t xml:space="preserve">这里</t>
    </r>
    <r>
      <rPr>
        <sz val="11"/>
        <color rgb="FF000000"/>
        <rFont val="等线"/>
        <family val="2"/>
        <charset val="1"/>
      </rPr>
      <t xml:space="preserve">p2,p3</t>
    </r>
    <r>
      <rPr>
        <sz val="11"/>
        <color rgb="FF000000"/>
        <rFont val="Noto Sans CJK SC Regular"/>
        <family val="2"/>
      </rPr>
      <t xml:space="preserve">为</t>
    </r>
    <r>
      <rPr>
        <sz val="11"/>
        <color rgb="FF000000"/>
        <rFont val="等线"/>
        <family val="2"/>
        <charset val="1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</si>
</sst>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8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61" activeCellId="0" sqref="C61"/>
    </sheetView>
  </sheetViews>
  <sheetFormatPr defaultRowHeight="14" zeroHeight="false" outlineLevelRow="0" outlineLevelCol="0"/>
  <cols>
    <col collapsed="false" customWidth="true" hidden="false" outlineLevel="0" max="1" min="1" style="1" width="12.78"/>
    <col collapsed="false" customWidth="true" hidden="false" outlineLevel="0" max="7" min="2" style="1" width="8.66"/>
    <col collapsed="false" customWidth="true" hidden="false" outlineLevel="0" max="8" min="8" style="2" width="10"/>
    <col collapsed="false" customWidth="false" hidden="false" outlineLevel="0" max="9" min="9" style="2" width="11.41"/>
    <col collapsed="false" customWidth="true" hidden="false" outlineLevel="0" max="12" min="10" style="0" width="8.53"/>
    <col collapsed="false" customWidth="true" hidden="false" outlineLevel="0" max="13" min="13" style="0" width="11.79"/>
    <col collapsed="false" customWidth="true" hidden="false" outlineLevel="0" max="15" min="14" style="0" width="15.43"/>
    <col collapsed="false" customWidth="true" hidden="false" outlineLevel="0" max="1025" min="16" style="0" width="8.53"/>
  </cols>
  <sheetData>
    <row r="1" customFormat="false" ht="14" hidden="false" customHeight="false" outlineLevel="0" collapsed="false">
      <c r="A1" s="1" t="s">
        <v>0</v>
      </c>
    </row>
    <row r="2" customFormat="false" ht="14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2" t="s">
        <v>8</v>
      </c>
    </row>
    <row r="3" customFormat="false" ht="14" hidden="false" customHeight="false" outlineLevel="0" collapsed="false">
      <c r="B3" s="1" t="n">
        <v>6</v>
      </c>
      <c r="C3" s="1" t="n">
        <v>12</v>
      </c>
      <c r="D3" s="1" t="n">
        <v>3</v>
      </c>
      <c r="E3" s="1" t="n">
        <v>2</v>
      </c>
      <c r="F3" s="1" t="n">
        <v>0</v>
      </c>
      <c r="G3" s="1" t="n">
        <v>31</v>
      </c>
      <c r="H3" s="2" t="n">
        <f aca="false">B3*C3*D3*D3</f>
        <v>648</v>
      </c>
      <c r="I3" s="2" t="n">
        <f aca="false">B3*C3*D3*D3*G3*G3</f>
        <v>622728</v>
      </c>
    </row>
    <row r="4" customFormat="false" ht="14" hidden="false" customHeight="false" outlineLevel="0" collapsed="false">
      <c r="B4" s="1" t="n">
        <v>12</v>
      </c>
      <c r="C4" s="1" t="n">
        <v>252</v>
      </c>
      <c r="D4" s="1" t="n">
        <v>4</v>
      </c>
      <c r="E4" s="1" t="n">
        <v>2</v>
      </c>
      <c r="F4" s="1" t="n">
        <v>0</v>
      </c>
      <c r="G4" s="1" t="n">
        <v>14</v>
      </c>
      <c r="H4" s="2" t="n">
        <f aca="false">B4*C4*D4*D4</f>
        <v>48384</v>
      </c>
      <c r="I4" s="2" t="n">
        <f aca="false">B4*C4*D4*D4*G4*G4</f>
        <v>9483264</v>
      </c>
    </row>
    <row r="5" customFormat="false" ht="14" hidden="false" customHeight="false" outlineLevel="0" collapsed="false">
      <c r="B5" s="1" t="n">
        <v>252</v>
      </c>
      <c r="C5" s="1" t="n">
        <v>256</v>
      </c>
      <c r="D5" s="1" t="n">
        <v>1</v>
      </c>
      <c r="E5" s="1" t="n">
        <v>1</v>
      </c>
      <c r="F5" s="1" t="n">
        <v>0</v>
      </c>
      <c r="G5" s="1" t="n">
        <v>14</v>
      </c>
      <c r="H5" s="2" t="n">
        <f aca="false">B5*C5*D5*D5</f>
        <v>64512</v>
      </c>
      <c r="I5" s="2" t="n">
        <f aca="false">B5*C5*D5*D5*G5*G5</f>
        <v>12644352</v>
      </c>
    </row>
    <row r="6" customFormat="false" ht="14" hidden="false" customHeight="false" outlineLevel="0" collapsed="false">
      <c r="B6" s="1" t="n">
        <v>256</v>
      </c>
      <c r="C6" s="1" t="n">
        <v>256</v>
      </c>
      <c r="D6" s="1" t="n">
        <v>2</v>
      </c>
      <c r="E6" s="1" t="n">
        <v>2</v>
      </c>
      <c r="F6" s="1" t="n">
        <v>0</v>
      </c>
      <c r="G6" s="1" t="n">
        <v>7</v>
      </c>
      <c r="H6" s="2" t="n">
        <f aca="false">B6*C6*D6*D6</f>
        <v>262144</v>
      </c>
      <c r="I6" s="2" t="n">
        <f aca="false">B6*C6*D6*D6*G6*G6</f>
        <v>12845056</v>
      </c>
    </row>
    <row r="7" customFormat="false" ht="14" hidden="false" customHeight="false" outlineLevel="0" collapsed="false">
      <c r="B7" s="1" t="n">
        <v>256</v>
      </c>
      <c r="C7" s="1" t="n">
        <v>512</v>
      </c>
      <c r="D7" s="1" t="n">
        <v>3</v>
      </c>
      <c r="E7" s="1" t="n">
        <v>1</v>
      </c>
      <c r="F7" s="1" t="n">
        <v>1</v>
      </c>
      <c r="G7" s="1" t="n">
        <v>7</v>
      </c>
      <c r="H7" s="2" t="n">
        <f aca="false">B7*C7*D7*D7</f>
        <v>1179648</v>
      </c>
      <c r="I7" s="2" t="n">
        <f aca="false">B7*C7*D7*D7*G7*G7</f>
        <v>57802752</v>
      </c>
    </row>
    <row r="8" customFormat="false" ht="14" hidden="false" customHeight="false" outlineLevel="0" collapsed="false">
      <c r="B8" s="1" t="n">
        <v>512</v>
      </c>
      <c r="C8" s="1" t="n">
        <v>512</v>
      </c>
      <c r="D8" s="1" t="n">
        <v>1</v>
      </c>
      <c r="E8" s="1" t="n">
        <v>1</v>
      </c>
      <c r="F8" s="1" t="n">
        <v>0</v>
      </c>
      <c r="G8" s="1" t="n">
        <v>7</v>
      </c>
      <c r="H8" s="2" t="n">
        <f aca="false">B8*C8*D8*D8</f>
        <v>262144</v>
      </c>
      <c r="I8" s="2" t="n">
        <f aca="false">B8*C8*D8*D8*G8*G8</f>
        <v>12845056</v>
      </c>
    </row>
    <row r="9" customFormat="false" ht="14" hidden="false" customHeight="false" outlineLevel="0" collapsed="false">
      <c r="B9" s="1" t="n">
        <v>512</v>
      </c>
      <c r="C9" s="1" t="n">
        <v>512</v>
      </c>
      <c r="D9" s="1" t="n">
        <v>1</v>
      </c>
      <c r="E9" s="1" t="n">
        <v>1</v>
      </c>
      <c r="F9" s="1" t="n">
        <v>0</v>
      </c>
      <c r="G9" s="1" t="n">
        <v>7</v>
      </c>
      <c r="H9" s="2" t="n">
        <f aca="false">B9*C9*D9*D9</f>
        <v>262144</v>
      </c>
      <c r="I9" s="2" t="n">
        <f aca="false">B9*C9*D9*D9*G9*G9</f>
        <v>12845056</v>
      </c>
    </row>
    <row r="10" customFormat="false" ht="14" hidden="false" customHeight="false" outlineLevel="0" collapsed="false">
      <c r="B10" s="1" t="n">
        <v>512</v>
      </c>
      <c r="C10" s="1" t="n">
        <v>512</v>
      </c>
      <c r="D10" s="1" t="n">
        <v>1</v>
      </c>
      <c r="E10" s="1" t="n">
        <v>1</v>
      </c>
      <c r="F10" s="1" t="n">
        <v>0</v>
      </c>
      <c r="G10" s="1" t="n">
        <v>7</v>
      </c>
      <c r="H10" s="2" t="n">
        <f aca="false">B10*C10*D10*D10</f>
        <v>262144</v>
      </c>
      <c r="I10" s="2" t="n">
        <f aca="false">B10*C10*D10*D10*G10*G10</f>
        <v>12845056</v>
      </c>
    </row>
    <row r="11" customFormat="false" ht="14" hidden="false" customHeight="false" outlineLevel="0" collapsed="false">
      <c r="B11" s="1" t="n">
        <v>512</v>
      </c>
      <c r="C11" s="1" t="n">
        <v>512</v>
      </c>
      <c r="D11" s="1" t="n">
        <v>2</v>
      </c>
      <c r="E11" s="1" t="n">
        <v>2</v>
      </c>
      <c r="F11" s="1" t="n">
        <v>0</v>
      </c>
      <c r="G11" s="1" t="n">
        <v>3</v>
      </c>
      <c r="H11" s="2" t="n">
        <f aca="false">B11*C11*D11*D11</f>
        <v>1048576</v>
      </c>
      <c r="I11" s="2" t="n">
        <f aca="false">B11*C11*D11*D11*G11*G11</f>
        <v>9437184</v>
      </c>
    </row>
    <row r="12" customFormat="false" ht="14" hidden="false" customHeight="false" outlineLevel="0" collapsed="false">
      <c r="B12" s="1" t="n">
        <v>512</v>
      </c>
      <c r="C12" s="1" t="n">
        <v>1024</v>
      </c>
      <c r="D12" s="1" t="n">
        <v>3</v>
      </c>
      <c r="E12" s="1" t="n">
        <v>1</v>
      </c>
      <c r="F12" s="1" t="n">
        <v>1</v>
      </c>
      <c r="G12" s="1" t="n">
        <v>3</v>
      </c>
      <c r="H12" s="2" t="n">
        <f aca="false">B12*C12*D12*D12</f>
        <v>4718592</v>
      </c>
      <c r="I12" s="2" t="n">
        <f aca="false">B12*C12*D12*D12*G12*G12</f>
        <v>42467328</v>
      </c>
    </row>
    <row r="13" customFormat="false" ht="14" hidden="false" customHeight="false" outlineLevel="0" collapsed="false">
      <c r="B13" s="1" t="n">
        <v>1024</v>
      </c>
      <c r="C13" s="1" t="n">
        <v>1024</v>
      </c>
      <c r="D13" s="1" t="n">
        <v>1</v>
      </c>
      <c r="E13" s="1" t="n">
        <v>1</v>
      </c>
      <c r="F13" s="1" t="n">
        <v>0</v>
      </c>
      <c r="G13" s="1" t="n">
        <v>3</v>
      </c>
      <c r="H13" s="2" t="n">
        <f aca="false">B13*C13*D13*D13</f>
        <v>1048576</v>
      </c>
      <c r="I13" s="2" t="n">
        <f aca="false">B13*C13*D13*D13*G13*G13</f>
        <v>9437184</v>
      </c>
    </row>
    <row r="14" customFormat="false" ht="14" hidden="false" customHeight="false" outlineLevel="0" collapsed="false">
      <c r="B14" s="1" t="n">
        <v>1024</v>
      </c>
      <c r="C14" s="1" t="n">
        <v>1024</v>
      </c>
      <c r="D14" s="1" t="n">
        <v>1</v>
      </c>
      <c r="E14" s="1" t="n">
        <v>1</v>
      </c>
      <c r="F14" s="1" t="n">
        <v>0</v>
      </c>
      <c r="G14" s="1" t="n">
        <v>3</v>
      </c>
      <c r="H14" s="2" t="n">
        <f aca="false">B14*C14*D14*D14</f>
        <v>1048576</v>
      </c>
      <c r="I14" s="2" t="n">
        <f aca="false">B14*C14*D14*D14*G14*G14</f>
        <v>9437184</v>
      </c>
    </row>
    <row r="15" customFormat="false" ht="14" hidden="false" customHeight="false" outlineLevel="0" collapsed="false">
      <c r="B15" s="1" t="n">
        <v>1024</v>
      </c>
      <c r="C15" s="1" t="n">
        <v>1024</v>
      </c>
      <c r="D15" s="1" t="n">
        <v>2</v>
      </c>
      <c r="E15" s="1" t="n">
        <v>2</v>
      </c>
      <c r="F15" s="1" t="n">
        <v>0</v>
      </c>
      <c r="G15" s="1" t="n">
        <v>1</v>
      </c>
      <c r="H15" s="2" t="n">
        <f aca="false">B15*C15*D15*D15</f>
        <v>4194304</v>
      </c>
      <c r="I15" s="2" t="n">
        <f aca="false">B15*C15*D15*D15*G15*G15</f>
        <v>4194304</v>
      </c>
    </row>
    <row r="16" customFormat="false" ht="14" hidden="false" customHeight="false" outlineLevel="0" collapsed="false">
      <c r="B16" s="1" t="n">
        <v>1024</v>
      </c>
      <c r="C16" s="1" t="n">
        <v>1024</v>
      </c>
      <c r="D16" s="1" t="n">
        <v>1</v>
      </c>
      <c r="E16" s="1" t="n">
        <v>1</v>
      </c>
      <c r="F16" s="1" t="n">
        <v>0</v>
      </c>
      <c r="G16" s="1" t="n">
        <v>1</v>
      </c>
      <c r="H16" s="2" t="n">
        <f aca="false">B16*C16*D16*D16</f>
        <v>1048576</v>
      </c>
      <c r="I16" s="2" t="n">
        <f aca="false">B16*C16*D16*D16*G16*G16</f>
        <v>1048576</v>
      </c>
    </row>
    <row r="17" customFormat="false" ht="14" hidden="false" customHeight="false" outlineLevel="0" collapsed="false">
      <c r="B17" s="1" t="n">
        <v>1024</v>
      </c>
      <c r="C17" s="1" t="n">
        <v>968</v>
      </c>
      <c r="D17" s="1" t="n">
        <v>1</v>
      </c>
      <c r="E17" s="1" t="n">
        <v>1</v>
      </c>
      <c r="F17" s="1" t="n">
        <v>0</v>
      </c>
      <c r="G17" s="1" t="n">
        <v>1</v>
      </c>
      <c r="H17" s="2" t="n">
        <f aca="false">B17*C17*D17*D17</f>
        <v>991232</v>
      </c>
      <c r="I17" s="2" t="n">
        <f aca="false">B17*C17*D17*D17*G17*G17</f>
        <v>991232</v>
      </c>
    </row>
    <row r="18" customFormat="false" ht="14" hidden="false" customHeight="false" outlineLevel="0" collapsed="false">
      <c r="B18" s="1" t="n">
        <v>968</v>
      </c>
      <c r="C18" s="1" t="n">
        <v>2640</v>
      </c>
      <c r="D18" s="1" t="n">
        <v>1</v>
      </c>
      <c r="E18" s="1" t="n">
        <v>1</v>
      </c>
      <c r="F18" s="1" t="n">
        <v>0</v>
      </c>
      <c r="G18" s="1" t="n">
        <v>1</v>
      </c>
      <c r="H18" s="2" t="n">
        <f aca="false">B18*C18*D18*D18</f>
        <v>2555520</v>
      </c>
      <c r="I18" s="2" t="n">
        <f aca="false">B18*C18*D18*D18*G18*G18</f>
        <v>2555520</v>
      </c>
    </row>
    <row r="19" customFormat="false" ht="14" hidden="false" customHeight="false" outlineLevel="0" collapsed="false">
      <c r="H19" s="2" t="n">
        <f aca="false">SUM(H3:H18)</f>
        <v>18995720</v>
      </c>
      <c r="I19" s="2" t="n">
        <f aca="false">SUM(I3:I18)</f>
        <v>211501832</v>
      </c>
    </row>
    <row r="20" customFormat="false" ht="14" hidden="false" customHeight="false" outlineLevel="0" collapsed="false">
      <c r="H20" s="2" t="n">
        <f aca="false">H19/1024/1024</f>
        <v>18.1157302856445</v>
      </c>
      <c r="I20" s="2" t="n">
        <f aca="false">I19/1024/1024</f>
        <v>201.70386505127</v>
      </c>
    </row>
    <row r="23" customFormat="false" ht="14" hidden="false" customHeight="false" outlineLevel="0" collapsed="false">
      <c r="A23" s="1" t="s">
        <v>9</v>
      </c>
    </row>
    <row r="24" customFormat="false" ht="14" hidden="false" customHeight="false" outlineLevel="0" collapsed="false">
      <c r="H24" s="2" t="s">
        <v>7</v>
      </c>
      <c r="I24" s="2" t="s">
        <v>8</v>
      </c>
    </row>
    <row r="25" customFormat="false" ht="14" hidden="false" customHeight="false" outlineLevel="0" collapsed="false"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</row>
    <row r="26" customFormat="false" ht="14" hidden="false" customHeight="false" outlineLevel="0" collapsed="false">
      <c r="B26" s="1" t="n">
        <v>1024</v>
      </c>
      <c r="C26" s="1" t="n">
        <v>1024</v>
      </c>
      <c r="D26" s="1" t="n">
        <v>384</v>
      </c>
      <c r="E26" s="1" t="n">
        <v>128</v>
      </c>
      <c r="F26" s="1" t="n">
        <v>64</v>
      </c>
      <c r="I26" s="2" t="n">
        <f aca="false">(B26+D26+E26)*C26*C26/3+F26*(B29*C29+C29*D29+D29*E29)</f>
        <v>578977792</v>
      </c>
    </row>
    <row r="27" customFormat="false" ht="14" hidden="false" customHeight="false" outlineLevel="0" collapsed="false">
      <c r="I27" s="2" t="n">
        <f aca="false">I26/1024/1024</f>
        <v>552.15625</v>
      </c>
    </row>
    <row r="28" customFormat="false" ht="14" hidden="false" customHeight="false" outlineLevel="0" collapsed="false">
      <c r="B28" s="1" t="s">
        <v>15</v>
      </c>
      <c r="C28" s="1" t="s">
        <v>16</v>
      </c>
      <c r="D28" s="1" t="s">
        <v>17</v>
      </c>
      <c r="E28" s="1" t="s">
        <v>18</v>
      </c>
    </row>
    <row r="29" customFormat="false" ht="14" hidden="false" customHeight="false" outlineLevel="0" collapsed="false">
      <c r="B29" s="1" t="n">
        <v>1024</v>
      </c>
      <c r="C29" s="1" t="n">
        <v>512</v>
      </c>
      <c r="D29" s="1" t="n">
        <v>256</v>
      </c>
      <c r="E29" s="1" t="n">
        <v>10</v>
      </c>
    </row>
    <row r="32" customFormat="false" ht="14" hidden="false" customHeight="false" outlineLevel="0" collapsed="false">
      <c r="A32" s="1" t="s">
        <v>19</v>
      </c>
    </row>
    <row r="33" customFormat="false" ht="14" hidden="false" customHeight="false" outlineLevel="0" collapsed="false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2" t="s">
        <v>7</v>
      </c>
      <c r="I33" s="2" t="s">
        <v>8</v>
      </c>
    </row>
    <row r="34" customFormat="false" ht="14" hidden="false" customHeight="false" outlineLevel="0" collapsed="false">
      <c r="B34" s="1" t="n">
        <v>2</v>
      </c>
      <c r="C34" s="1" t="n">
        <v>16</v>
      </c>
      <c r="D34" s="1" t="n">
        <v>5</v>
      </c>
      <c r="E34" s="1" t="n">
        <v>1</v>
      </c>
      <c r="F34" s="1" t="n">
        <v>2</v>
      </c>
      <c r="G34" s="1" t="n">
        <v>32</v>
      </c>
      <c r="H34" s="2" t="n">
        <f aca="false">B34*C34*D34*D34</f>
        <v>800</v>
      </c>
      <c r="I34" s="2" t="n">
        <f aca="false">B34*C34*D34*D34*G34*G34</f>
        <v>819200</v>
      </c>
    </row>
    <row r="35" customFormat="false" ht="14" hidden="false" customHeight="false" outlineLevel="0" collapsed="false">
      <c r="B35" s="1" t="n">
        <v>16</v>
      </c>
      <c r="C35" s="1" t="n">
        <v>32</v>
      </c>
      <c r="D35" s="1" t="n">
        <v>3</v>
      </c>
      <c r="E35" s="1" t="n">
        <v>1</v>
      </c>
      <c r="F35" s="1" t="n">
        <v>1</v>
      </c>
      <c r="G35" s="1" t="n">
        <v>16</v>
      </c>
      <c r="H35" s="2" t="n">
        <f aca="false">B35*C35*D35*D35</f>
        <v>4608</v>
      </c>
      <c r="I35" s="2" t="n">
        <f aca="false">B35*C35*D35*D35*G35*G35</f>
        <v>1179648</v>
      </c>
    </row>
    <row r="36" customFormat="false" ht="14" hidden="false" customHeight="false" outlineLevel="0" collapsed="false">
      <c r="A36" s="1" t="s">
        <v>20</v>
      </c>
      <c r="B36" s="1" t="n">
        <f aca="false">64*32</f>
        <v>2048</v>
      </c>
      <c r="C36" s="1" t="n">
        <v>512</v>
      </c>
      <c r="H36" s="2" t="n">
        <f aca="false">B36*C36</f>
        <v>1048576</v>
      </c>
      <c r="I36" s="2" t="n">
        <f aca="false">B36*C36</f>
        <v>1048576</v>
      </c>
    </row>
    <row r="37" customFormat="false" ht="14" hidden="false" customHeight="false" outlineLevel="0" collapsed="false">
      <c r="A37" s="1" t="s">
        <v>20</v>
      </c>
      <c r="B37" s="1" t="n">
        <v>512</v>
      </c>
      <c r="C37" s="1" t="n">
        <v>10</v>
      </c>
      <c r="H37" s="2" t="n">
        <f aca="false">B37*C37</f>
        <v>5120</v>
      </c>
      <c r="I37" s="2" t="n">
        <f aca="false">B37*C37</f>
        <v>5120</v>
      </c>
    </row>
    <row r="38" customFormat="false" ht="14" hidden="false" customHeight="false" outlineLevel="0" collapsed="false">
      <c r="H38" s="2" t="n">
        <f aca="false">SUM(H34:H37)</f>
        <v>1059104</v>
      </c>
      <c r="I38" s="2" t="n">
        <f aca="false">SUM(I34:I37)</f>
        <v>3052544</v>
      </c>
    </row>
    <row r="39" customFormat="false" ht="14" hidden="false" customHeight="false" outlineLevel="0" collapsed="false">
      <c r="H39" s="2" t="n">
        <f aca="false">H38/1024/1024</f>
        <v>1.01004028320313</v>
      </c>
      <c r="I39" s="2" t="n">
        <f aca="false">I38/1024/1024</f>
        <v>2.9111328125</v>
      </c>
    </row>
    <row r="40" customFormat="false" ht="14" hidden="false" customHeight="false" outlineLevel="0" collapsed="false">
      <c r="A40" s="1" t="s">
        <v>21</v>
      </c>
    </row>
    <row r="41" customFormat="false" ht="13.8" hidden="false" customHeight="false" outlineLevel="0" collapsed="false">
      <c r="B41" s="1" t="s">
        <v>1</v>
      </c>
      <c r="C41" s="1" t="s">
        <v>2</v>
      </c>
      <c r="D41" s="1" t="s">
        <v>22</v>
      </c>
      <c r="E41" s="1" t="s">
        <v>23</v>
      </c>
      <c r="F41" s="1" t="s">
        <v>24</v>
      </c>
      <c r="G41" s="1" t="s">
        <v>25</v>
      </c>
      <c r="H41" s="2" t="s">
        <v>26</v>
      </c>
      <c r="I41" s="2" t="s">
        <v>27</v>
      </c>
      <c r="J41" s="2" t="s">
        <v>28</v>
      </c>
      <c r="K41" s="2" t="s">
        <v>29</v>
      </c>
      <c r="L41" s="2" t="s">
        <v>30</v>
      </c>
      <c r="M41" s="2" t="s">
        <v>7</v>
      </c>
      <c r="N41" s="2" t="s">
        <v>8</v>
      </c>
    </row>
    <row r="42" customFormat="false" ht="13.8" hidden="false" customHeight="false" outlineLevel="0" collapsed="false">
      <c r="A42" s="1" t="s">
        <v>31</v>
      </c>
      <c r="B42" s="1" t="n">
        <v>1</v>
      </c>
      <c r="C42" s="1" t="n">
        <v>64</v>
      </c>
      <c r="D42" s="1" t="n">
        <v>3</v>
      </c>
      <c r="E42" s="1" t="n">
        <v>3</v>
      </c>
      <c r="F42" s="1" t="n">
        <v>3</v>
      </c>
      <c r="G42" s="1" t="n">
        <v>1</v>
      </c>
      <c r="H42" s="2" t="n">
        <v>1</v>
      </c>
      <c r="I42" s="2" t="n">
        <v>1</v>
      </c>
      <c r="J42" s="0" t="n">
        <v>20</v>
      </c>
      <c r="K42" s="0" t="n">
        <v>64</v>
      </c>
      <c r="L42" s="0" t="n">
        <v>64</v>
      </c>
      <c r="M42" s="0" t="n">
        <f aca="false">B42*C42*D42*E42*F42</f>
        <v>1728</v>
      </c>
      <c r="N42" s="0" t="n">
        <f aca="false">M42*J42*K42*L42/G42/H42/I42</f>
        <v>141557760</v>
      </c>
    </row>
    <row r="43" customFormat="false" ht="13.8" hidden="false" customHeight="false" outlineLevel="0" collapsed="false">
      <c r="A43" s="1" t="s">
        <v>32</v>
      </c>
      <c r="B43" s="1" t="n">
        <v>64</v>
      </c>
      <c r="C43" s="1" t="n">
        <v>64</v>
      </c>
      <c r="D43" s="1" t="n">
        <v>1</v>
      </c>
      <c r="E43" s="1" t="n">
        <v>2</v>
      </c>
      <c r="F43" s="1" t="n">
        <v>2</v>
      </c>
      <c r="G43" s="1" t="n">
        <v>1</v>
      </c>
      <c r="H43" s="2" t="n">
        <v>2</v>
      </c>
      <c r="I43" s="2" t="n">
        <v>2</v>
      </c>
      <c r="J43" s="0" t="n">
        <f aca="false">J42/G43</f>
        <v>20</v>
      </c>
      <c r="K43" s="0" t="n">
        <f aca="false">K42/H43</f>
        <v>32</v>
      </c>
      <c r="L43" s="0" t="n">
        <f aca="false">L42/I43</f>
        <v>32</v>
      </c>
    </row>
    <row r="44" customFormat="false" ht="13.8" hidden="false" customHeight="false" outlineLevel="0" collapsed="false">
      <c r="A44" s="1" t="s">
        <v>31</v>
      </c>
      <c r="B44" s="1" t="n">
        <v>64</v>
      </c>
      <c r="C44" s="1" t="n">
        <v>128</v>
      </c>
      <c r="D44" s="1" t="n">
        <v>3</v>
      </c>
      <c r="E44" s="1" t="n">
        <v>3</v>
      </c>
      <c r="F44" s="1" t="n">
        <v>3</v>
      </c>
      <c r="G44" s="1" t="n">
        <v>1</v>
      </c>
      <c r="H44" s="2" t="n">
        <v>1</v>
      </c>
      <c r="I44" s="2" t="n">
        <v>1</v>
      </c>
      <c r="J44" s="0" t="n">
        <f aca="false">J43/G44</f>
        <v>20</v>
      </c>
      <c r="K44" s="0" t="n">
        <f aca="false">K43/H44</f>
        <v>32</v>
      </c>
      <c r="L44" s="0" t="n">
        <f aca="false">L43/I44</f>
        <v>32</v>
      </c>
      <c r="M44" s="0" t="n">
        <f aca="false">B44*C44*D44*E44*F44</f>
        <v>221184</v>
      </c>
      <c r="N44" s="0" t="n">
        <f aca="false">M44*J44*K44*L44/G44/H44/I44</f>
        <v>4529848320</v>
      </c>
    </row>
    <row r="45" customFormat="false" ht="13.8" hidden="false" customHeight="false" outlineLevel="0" collapsed="false">
      <c r="A45" s="1" t="s">
        <v>32</v>
      </c>
      <c r="B45" s="1" t="n">
        <v>128</v>
      </c>
      <c r="C45" s="1" t="n">
        <v>128</v>
      </c>
      <c r="D45" s="1" t="n">
        <v>2</v>
      </c>
      <c r="E45" s="1" t="n">
        <v>2</v>
      </c>
      <c r="F45" s="1" t="n">
        <v>2</v>
      </c>
      <c r="G45" s="1" t="n">
        <v>2</v>
      </c>
      <c r="H45" s="2" t="n">
        <v>2</v>
      </c>
      <c r="I45" s="2" t="n">
        <v>2</v>
      </c>
      <c r="J45" s="0" t="n">
        <f aca="false">J44/G45</f>
        <v>10</v>
      </c>
      <c r="K45" s="0" t="n">
        <f aca="false">K44/H45</f>
        <v>16</v>
      </c>
      <c r="L45" s="0" t="n">
        <f aca="false">L44/I45</f>
        <v>16</v>
      </c>
    </row>
    <row r="46" customFormat="false" ht="13.8" hidden="false" customHeight="false" outlineLevel="0" collapsed="false">
      <c r="A46" s="1" t="s">
        <v>31</v>
      </c>
      <c r="B46" s="1" t="n">
        <v>128</v>
      </c>
      <c r="C46" s="1" t="n">
        <v>256</v>
      </c>
      <c r="D46" s="1" t="n">
        <v>3</v>
      </c>
      <c r="E46" s="1" t="n">
        <v>3</v>
      </c>
      <c r="F46" s="1" t="n">
        <v>3</v>
      </c>
      <c r="G46" s="1" t="n">
        <v>1</v>
      </c>
      <c r="H46" s="2" t="n">
        <v>1</v>
      </c>
      <c r="I46" s="2" t="n">
        <v>1</v>
      </c>
      <c r="J46" s="0" t="n">
        <f aca="false">J45/G46</f>
        <v>10</v>
      </c>
      <c r="K46" s="0" t="n">
        <f aca="false">K45/H46</f>
        <v>16</v>
      </c>
      <c r="L46" s="0" t="n">
        <f aca="false">L45/I46</f>
        <v>16</v>
      </c>
      <c r="M46" s="0" t="n">
        <f aca="false">B46*C46*D46*E46*F46</f>
        <v>884736</v>
      </c>
      <c r="N46" s="0" t="n">
        <f aca="false">M46*J46*K46*L46/G46/H46/I46</f>
        <v>2264924160</v>
      </c>
    </row>
    <row r="47" customFormat="false" ht="13.8" hidden="false" customHeight="false" outlineLevel="0" collapsed="false">
      <c r="A47" s="1" t="s">
        <v>31</v>
      </c>
      <c r="B47" s="1" t="n">
        <v>256</v>
      </c>
      <c r="C47" s="1" t="n">
        <v>256</v>
      </c>
      <c r="D47" s="1" t="n">
        <v>3</v>
      </c>
      <c r="E47" s="1" t="n">
        <v>3</v>
      </c>
      <c r="F47" s="1" t="n">
        <v>3</v>
      </c>
      <c r="G47" s="1" t="n">
        <v>1</v>
      </c>
      <c r="H47" s="2" t="n">
        <v>1</v>
      </c>
      <c r="I47" s="2" t="n">
        <v>1</v>
      </c>
      <c r="J47" s="0" t="n">
        <f aca="false">J46/G47</f>
        <v>10</v>
      </c>
      <c r="K47" s="0" t="n">
        <f aca="false">K46/H47</f>
        <v>16</v>
      </c>
      <c r="L47" s="0" t="n">
        <f aca="false">L46/I47</f>
        <v>16</v>
      </c>
      <c r="M47" s="0" t="n">
        <f aca="false">B47*C47*D47*E47*F47</f>
        <v>1769472</v>
      </c>
      <c r="N47" s="0" t="n">
        <f aca="false">M47*J47*K47*L47/G47/H47/I47</f>
        <v>4529848320</v>
      </c>
    </row>
    <row r="48" customFormat="false" ht="13.8" hidden="false" customHeight="false" outlineLevel="0" collapsed="false">
      <c r="A48" s="1" t="s">
        <v>32</v>
      </c>
      <c r="B48" s="1" t="n">
        <v>256</v>
      </c>
      <c r="C48" s="1" t="n">
        <v>256</v>
      </c>
      <c r="D48" s="1" t="n">
        <v>2</v>
      </c>
      <c r="E48" s="1" t="n">
        <v>2</v>
      </c>
      <c r="F48" s="1" t="n">
        <v>2</v>
      </c>
      <c r="G48" s="1" t="n">
        <v>2</v>
      </c>
      <c r="H48" s="2" t="n">
        <v>2</v>
      </c>
      <c r="I48" s="2" t="n">
        <v>2</v>
      </c>
      <c r="J48" s="0" t="n">
        <f aca="false">J47/G48</f>
        <v>5</v>
      </c>
      <c r="K48" s="0" t="n">
        <f aca="false">K47/H48</f>
        <v>8</v>
      </c>
      <c r="L48" s="0" t="n">
        <f aca="false">L47/I48</f>
        <v>8</v>
      </c>
    </row>
    <row r="49" customFormat="false" ht="13.8" hidden="false" customHeight="false" outlineLevel="0" collapsed="false">
      <c r="A49" s="1" t="s">
        <v>31</v>
      </c>
      <c r="B49" s="1" t="n">
        <v>256</v>
      </c>
      <c r="C49" s="1" t="n">
        <v>512</v>
      </c>
      <c r="D49" s="1" t="n">
        <v>3</v>
      </c>
      <c r="E49" s="1" t="n">
        <v>3</v>
      </c>
      <c r="F49" s="1" t="n">
        <v>3</v>
      </c>
      <c r="G49" s="1" t="n">
        <v>1</v>
      </c>
      <c r="H49" s="2" t="n">
        <v>1</v>
      </c>
      <c r="I49" s="2" t="n">
        <v>1</v>
      </c>
      <c r="J49" s="0" t="n">
        <f aca="false">J48/G49</f>
        <v>5</v>
      </c>
      <c r="K49" s="0" t="n">
        <f aca="false">K48/H49</f>
        <v>8</v>
      </c>
      <c r="L49" s="0" t="n">
        <f aca="false">L48/I49</f>
        <v>8</v>
      </c>
      <c r="M49" s="0" t="n">
        <f aca="false">B49*C49*D49*E49*F49</f>
        <v>3538944</v>
      </c>
      <c r="N49" s="0" t="n">
        <f aca="false">M49*J49*K49*L49/G49/H49/I49</f>
        <v>1132462080</v>
      </c>
    </row>
    <row r="50" customFormat="false" ht="13.8" hidden="false" customHeight="false" outlineLevel="0" collapsed="false">
      <c r="A50" s="1" t="s">
        <v>31</v>
      </c>
      <c r="B50" s="1" t="n">
        <v>512</v>
      </c>
      <c r="C50" s="1" t="n">
        <v>512</v>
      </c>
      <c r="D50" s="1" t="n">
        <v>3</v>
      </c>
      <c r="E50" s="1" t="n">
        <v>3</v>
      </c>
      <c r="F50" s="1" t="n">
        <v>3</v>
      </c>
      <c r="G50" s="1" t="n">
        <v>1</v>
      </c>
      <c r="H50" s="2" t="n">
        <v>1</v>
      </c>
      <c r="I50" s="2" t="n">
        <v>1</v>
      </c>
      <c r="J50" s="0" t="n">
        <f aca="false">J49/G50</f>
        <v>5</v>
      </c>
      <c r="K50" s="0" t="n">
        <f aca="false">K49/H50</f>
        <v>8</v>
      </c>
      <c r="L50" s="0" t="n">
        <f aca="false">L49/I50</f>
        <v>8</v>
      </c>
      <c r="M50" s="0" t="n">
        <f aca="false">B50*C50*D50*E50*F50</f>
        <v>7077888</v>
      </c>
      <c r="N50" s="0" t="n">
        <f aca="false">M50*J50*K50*L50/G50/H50/I50</f>
        <v>2264924160</v>
      </c>
    </row>
    <row r="51" customFormat="false" ht="13.8" hidden="false" customHeight="false" outlineLevel="0" collapsed="false">
      <c r="A51" s="1" t="s">
        <v>32</v>
      </c>
      <c r="B51" s="1" t="n">
        <v>512</v>
      </c>
      <c r="C51" s="1" t="n">
        <v>512</v>
      </c>
      <c r="D51" s="1" t="n">
        <v>2</v>
      </c>
      <c r="E51" s="1" t="n">
        <v>2</v>
      </c>
      <c r="F51" s="1" t="n">
        <v>2</v>
      </c>
      <c r="G51" s="1" t="n">
        <v>2</v>
      </c>
      <c r="H51" s="2" t="n">
        <v>2</v>
      </c>
      <c r="I51" s="2" t="n">
        <v>2</v>
      </c>
      <c r="J51" s="0" t="n">
        <v>2</v>
      </c>
      <c r="K51" s="0" t="n">
        <f aca="false">K50/H51</f>
        <v>4</v>
      </c>
      <c r="L51" s="0" t="n">
        <f aca="false">L50/I51</f>
        <v>4</v>
      </c>
    </row>
    <row r="52" customFormat="false" ht="13.8" hidden="false" customHeight="false" outlineLevel="0" collapsed="false">
      <c r="A52" s="1" t="s">
        <v>31</v>
      </c>
      <c r="B52" s="1" t="n">
        <v>512</v>
      </c>
      <c r="C52" s="1" t="n">
        <v>512</v>
      </c>
      <c r="D52" s="1" t="n">
        <v>3</v>
      </c>
      <c r="E52" s="1" t="n">
        <v>3</v>
      </c>
      <c r="F52" s="1" t="n">
        <v>3</v>
      </c>
      <c r="G52" s="1" t="n">
        <v>1</v>
      </c>
      <c r="H52" s="2" t="n">
        <v>1</v>
      </c>
      <c r="I52" s="2" t="n">
        <v>1</v>
      </c>
      <c r="J52" s="0" t="n">
        <f aca="false">J51/G52</f>
        <v>2</v>
      </c>
      <c r="K52" s="0" t="n">
        <f aca="false">K51/H52</f>
        <v>4</v>
      </c>
      <c r="L52" s="0" t="n">
        <f aca="false">L51/I52</f>
        <v>4</v>
      </c>
      <c r="M52" s="0" t="n">
        <f aca="false">B52*C52*D52*E52*F52</f>
        <v>7077888</v>
      </c>
      <c r="N52" s="0" t="n">
        <f aca="false">M52*J52*K52*L52/G52/H52/I52</f>
        <v>226492416</v>
      </c>
    </row>
    <row r="53" customFormat="false" ht="13.8" hidden="false" customHeight="false" outlineLevel="0" collapsed="false">
      <c r="A53" s="1" t="s">
        <v>31</v>
      </c>
      <c r="B53" s="1" t="n">
        <v>512</v>
      </c>
      <c r="C53" s="1" t="n">
        <v>512</v>
      </c>
      <c r="D53" s="1" t="n">
        <v>3</v>
      </c>
      <c r="E53" s="1" t="n">
        <v>3</v>
      </c>
      <c r="F53" s="1" t="n">
        <v>3</v>
      </c>
      <c r="G53" s="1" t="n">
        <v>1</v>
      </c>
      <c r="H53" s="2" t="n">
        <v>1</v>
      </c>
      <c r="I53" s="2" t="n">
        <v>1</v>
      </c>
      <c r="J53" s="0" t="n">
        <f aca="false">J52/G53</f>
        <v>2</v>
      </c>
      <c r="K53" s="0" t="n">
        <f aca="false">K52/H53</f>
        <v>4</v>
      </c>
      <c r="L53" s="0" t="n">
        <f aca="false">L52/I53</f>
        <v>4</v>
      </c>
      <c r="M53" s="0" t="n">
        <f aca="false">B53*C53*D53*E53*F53</f>
        <v>7077888</v>
      </c>
      <c r="N53" s="0" t="n">
        <f aca="false">M53*J53*K53*L53/G53/H53/I53</f>
        <v>226492416</v>
      </c>
    </row>
    <row r="54" customFormat="false" ht="13.8" hidden="false" customHeight="false" outlineLevel="0" collapsed="false">
      <c r="A54" s="1" t="s">
        <v>32</v>
      </c>
      <c r="B54" s="1" t="n">
        <v>512</v>
      </c>
      <c r="C54" s="1" t="n">
        <v>512</v>
      </c>
      <c r="D54" s="1" t="n">
        <v>2</v>
      </c>
      <c r="E54" s="1" t="n">
        <v>2</v>
      </c>
      <c r="F54" s="1" t="n">
        <v>2</v>
      </c>
      <c r="G54" s="1" t="n">
        <v>2</v>
      </c>
      <c r="H54" s="2" t="n">
        <v>2</v>
      </c>
      <c r="I54" s="2" t="n">
        <v>2</v>
      </c>
      <c r="J54" s="0" t="n">
        <f aca="false">J53/G54</f>
        <v>1</v>
      </c>
      <c r="K54" s="0" t="n">
        <v>3</v>
      </c>
      <c r="L54" s="0" t="n">
        <v>3</v>
      </c>
      <c r="O54" s="3" t="s">
        <v>33</v>
      </c>
    </row>
    <row r="55" customFormat="false" ht="13.8" hidden="false" customHeight="false" outlineLevel="0" collapsed="false">
      <c r="A55" s="1" t="s">
        <v>20</v>
      </c>
      <c r="B55" s="1" t="n">
        <f aca="false">C54*J54*K54*L54</f>
        <v>4608</v>
      </c>
      <c r="C55" s="1" t="n">
        <v>4096</v>
      </c>
      <c r="M55" s="0" t="n">
        <f aca="false">B55*C55</f>
        <v>18874368</v>
      </c>
      <c r="N55" s="0" t="n">
        <f aca="false">M55</f>
        <v>18874368</v>
      </c>
    </row>
    <row r="56" customFormat="false" ht="13.8" hidden="false" customHeight="false" outlineLevel="0" collapsed="false">
      <c r="A56" s="1" t="s">
        <v>20</v>
      </c>
      <c r="B56" s="1" t="n">
        <f aca="false">C55</f>
        <v>4096</v>
      </c>
      <c r="C56" s="1" t="n">
        <v>4096</v>
      </c>
      <c r="M56" s="0" t="n">
        <f aca="false">B56*C56</f>
        <v>16777216</v>
      </c>
      <c r="N56" s="0" t="n">
        <f aca="false">M56</f>
        <v>16777216</v>
      </c>
    </row>
    <row r="57" customFormat="false" ht="13.8" hidden="false" customHeight="false" outlineLevel="0" collapsed="false">
      <c r="A57" s="1" t="s">
        <v>20</v>
      </c>
      <c r="B57" s="1" t="n">
        <f aca="false">C56</f>
        <v>4096</v>
      </c>
      <c r="C57" s="1" t="n">
        <v>10</v>
      </c>
      <c r="M57" s="0" t="n">
        <f aca="false">B57*C57</f>
        <v>40960</v>
      </c>
      <c r="N57" s="0" t="n">
        <f aca="false">M57</f>
        <v>40960</v>
      </c>
    </row>
    <row r="58" customFormat="false" ht="14" hidden="false" customHeight="false" outlineLevel="0" collapsed="false">
      <c r="M58" s="0" t="n">
        <f aca="false">SUM(M42:M57)</f>
        <v>63342272</v>
      </c>
      <c r="N58" s="0" t="n">
        <f aca="false">SUM(N42:N57)</f>
        <v>15352242176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2021-11-07T18:26:19Z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