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zakopal/Documents/Git/letnisemestr2021/tpr/files/"/>
    </mc:Choice>
  </mc:AlternateContent>
  <xr:revisionPtr revIDLastSave="0" documentId="13_ncr:1_{7A399023-85E8-0042-B854-37BC741BB63A}" xr6:coauthVersionLast="46" xr6:coauthVersionMax="46" xr10:uidLastSave="{00000000-0000-0000-0000-000000000000}"/>
  <bookViews>
    <workbookView xWindow="40" yWindow="500" windowWidth="27260" windowHeight="19760" activeTab="3" xr2:uid="{F332436C-94B9-6444-8AF6-69C30F33D57D}"/>
  </bookViews>
  <sheets>
    <sheet name="LogFrame" sheetId="1" r:id="rId1"/>
    <sheet name="Popis rolí" sheetId="2" r:id="rId2"/>
    <sheet name="Matice zodpovědnosti" sheetId="3" r:id="rId3"/>
    <sheet name="Náklady" sheetId="4" r:id="rId4"/>
    <sheet name="FMEA" sheetId="5" r:id="rId5"/>
    <sheet name="SWOT backup" sheetId="6" r:id="rId6"/>
    <sheet name="SWOT firma" sheetId="9" r:id="rId7"/>
    <sheet name="SWOT projekt" sheetId="7" r:id="rId8"/>
    <sheet name="Sheet1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0" l="1"/>
  <c r="E43" i="10"/>
  <c r="E42" i="10"/>
  <c r="E41" i="10"/>
  <c r="E40" i="10"/>
  <c r="E37" i="10"/>
  <c r="R50" i="4"/>
  <c r="R49" i="4"/>
  <c r="R48" i="4"/>
  <c r="R47" i="4"/>
  <c r="R46" i="4"/>
  <c r="R45" i="4"/>
  <c r="R58" i="4"/>
  <c r="E59" i="4"/>
  <c r="E51" i="4"/>
  <c r="E50" i="4"/>
  <c r="E49" i="4"/>
  <c r="E48" i="4"/>
  <c r="E45" i="4"/>
  <c r="J16" i="9"/>
  <c r="I16" i="9"/>
  <c r="H16" i="9"/>
  <c r="G16" i="9"/>
  <c r="F16" i="9"/>
  <c r="E16" i="9"/>
  <c r="D16" i="9"/>
  <c r="C16" i="9"/>
  <c r="K15" i="9"/>
  <c r="K14" i="9"/>
  <c r="K13" i="9"/>
  <c r="K12" i="9"/>
  <c r="K11" i="9"/>
  <c r="K10" i="9"/>
  <c r="K9" i="9"/>
  <c r="K8" i="9"/>
  <c r="K4" i="4"/>
  <c r="K3" i="4"/>
  <c r="M9" i="7"/>
  <c r="M10" i="7"/>
  <c r="M11" i="7"/>
  <c r="M12" i="7"/>
  <c r="M13" i="7"/>
  <c r="M14" i="7"/>
  <c r="M15" i="7"/>
  <c r="M16" i="7"/>
  <c r="M17" i="7"/>
  <c r="M8" i="7"/>
  <c r="D18" i="7"/>
  <c r="E18" i="7"/>
  <c r="F18" i="7"/>
  <c r="G18" i="7"/>
  <c r="H18" i="7"/>
  <c r="I18" i="7"/>
  <c r="J18" i="7"/>
  <c r="K18" i="7"/>
  <c r="L18" i="7"/>
  <c r="C18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2156C0B6-836F-CE41-B0DE-9304127231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 se stane, když dosáhnu účelu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" authorId="0" shapeId="0" xr:uid="{B369FCC4-ED29-C541-97B6-76EC9C2A61E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automatické počítání
</t>
        </r>
      </text>
    </comment>
  </commentList>
</comments>
</file>

<file path=xl/sharedStrings.xml><?xml version="1.0" encoding="utf-8"?>
<sst xmlns="http://schemas.openxmlformats.org/spreadsheetml/2006/main" count="722" uniqueCount="431">
  <si>
    <t>Cíl projektu</t>
  </si>
  <si>
    <t>Účel projektu</t>
  </si>
  <si>
    <t>Výstupy projektu</t>
  </si>
  <si>
    <t>Klíčové aktivity</t>
  </si>
  <si>
    <t>Hierarchie cílů</t>
  </si>
  <si>
    <t>Objektivně ověřitelné ukazetele</t>
  </si>
  <si>
    <t>Prostředky k ověření</t>
  </si>
  <si>
    <t>Vnější předpoklady a rizika</t>
  </si>
  <si>
    <t>x</t>
  </si>
  <si>
    <t>Schválena dotace z fondu pro revitalizace veřejně prospěšných objektů</t>
  </si>
  <si>
    <t>Ekologická likvidace zastaralého materiálu</t>
  </si>
  <si>
    <t>Veškerá dokumentace zhotovena do 30.09.2021</t>
  </si>
  <si>
    <t>Jednotlivé dokumenty v originálu, či v kopíích, legislativní povolení možné v notářsky ověřených kopiích</t>
  </si>
  <si>
    <t>Potvrzení o příjmu dotace + peníze na účtě investora</t>
  </si>
  <si>
    <t>Likvidační protokol předán s veškerou dokumentací.</t>
  </si>
  <si>
    <t>Originál protokolu přiložen ke kompletní dokumentaci, kopie přiložené do ostatních dokumentací a scan přiložen k elektronické verzi dokumentace</t>
  </si>
  <si>
    <t>Žádné zastaralé svítidlo není namontováno</t>
  </si>
  <si>
    <t>Kontrola všech svítidel, zapsání čísla svítidla při montáži do seznamu svítidel</t>
  </si>
  <si>
    <t>Změna legislativních podmínek státu, změna normy, změna situace ovlivněná pandemií</t>
  </si>
  <si>
    <t>Zamítnutí dotace z fondu, vyčerpání peněz z fondu dřív, než o ně bude zažádáno</t>
  </si>
  <si>
    <t>Odběrové místo nebude schopno odebrat materiál, bude nutnost odvést starý materiál na jiné, vzdálenější místo</t>
  </si>
  <si>
    <t>Nebudou dodána požadovaná svítidla včas</t>
  </si>
  <si>
    <t>Demontáž zastaralých svítidel a montáž nových vyhovujících</t>
  </si>
  <si>
    <t>role</t>
  </si>
  <si>
    <t>projektant elektro</t>
  </si>
  <si>
    <t>řidící pracovník na pracovišti</t>
  </si>
  <si>
    <t>tým 1</t>
  </si>
  <si>
    <t>tým 2</t>
  </si>
  <si>
    <t>řídící pracovník na pracovišti</t>
  </si>
  <si>
    <t>pracovník 1</t>
  </si>
  <si>
    <t>pracovník 2</t>
  </si>
  <si>
    <t>pracovník 3</t>
  </si>
  <si>
    <t>pracovník 4</t>
  </si>
  <si>
    <t>pracovník 5</t>
  </si>
  <si>
    <t>pracovník 6</t>
  </si>
  <si>
    <t>právní zařizovatel</t>
  </si>
  <si>
    <t>revizní technik</t>
  </si>
  <si>
    <t>zpracovatel dokumentace</t>
  </si>
  <si>
    <t>účetní projektu</t>
  </si>
  <si>
    <t>projektant elektro kontrola</t>
  </si>
  <si>
    <t>objednavatel materiálu + externích prací</t>
  </si>
  <si>
    <t>legislativní úkony</t>
  </si>
  <si>
    <t>zjištění aktuálního skutečného stavu</t>
  </si>
  <si>
    <t>návrh elektroinstalace</t>
  </si>
  <si>
    <t>zakreslení elektroinstalace</t>
  </si>
  <si>
    <t>nákup materiálu</t>
  </si>
  <si>
    <t>komunikace se zákazníkem</t>
  </si>
  <si>
    <t>sjednocofání faktur/kontrola financí</t>
  </si>
  <si>
    <t>přítomnost materiálu na pracovišti</t>
  </si>
  <si>
    <t>dopravní prostředky</t>
  </si>
  <si>
    <t>kontrola montáže</t>
  </si>
  <si>
    <t>zápis do deníku práce</t>
  </si>
  <si>
    <t>kompletace dokumentace</t>
  </si>
  <si>
    <t>kontrola dodržování harmonogramu projektu</t>
  </si>
  <si>
    <t>fotodokumentace projektu</t>
  </si>
  <si>
    <t>výpočty elektroinstalace</t>
  </si>
  <si>
    <t>prezentace úvodní studie</t>
  </si>
  <si>
    <t>výpočty osvětlení</t>
  </si>
  <si>
    <t>Dokumentace zajištěna</t>
  </si>
  <si>
    <t>Finanční krytí zajištěno</t>
  </si>
  <si>
    <t>Finanční krytí zajištěno do dne 27.06.2021</t>
  </si>
  <si>
    <t>tým 3</t>
  </si>
  <si>
    <t>Materiál dodán</t>
  </si>
  <si>
    <t>Potvrzení o získání dotace přijato do x</t>
  </si>
  <si>
    <t>Část materiálu se nachází ve skladě HnaZak a část na stavbě v garážích</t>
  </si>
  <si>
    <t>Možné časové prodlení dodávky, nutnost časové mezery mezi objednávkou a začátkem stavby</t>
  </si>
  <si>
    <t>Instalace je v souladu s normami a příslušnými právními předpisy</t>
  </si>
  <si>
    <t>Vyhovující revizní zpráva technika obdržena do x</t>
  </si>
  <si>
    <t>Instalace nebude odpovídat normám a bude ji třeba částečně doplnit či předělat, vložen čas pro připomínky klienta a revizního technika</t>
  </si>
  <si>
    <t>Projekt je řízen</t>
  </si>
  <si>
    <t>Všechny procesy projektu jsou řízeny dle harmonogramu</t>
  </si>
  <si>
    <t>1a</t>
  </si>
  <si>
    <t>Kontrola přítomnosti všech nutných součástí v administraci</t>
  </si>
  <si>
    <t>1b</t>
  </si>
  <si>
    <t>Kompletace dokumentace z části přípravy</t>
  </si>
  <si>
    <t>1c</t>
  </si>
  <si>
    <t>Kompletace dokumentace skutečného provedení</t>
  </si>
  <si>
    <t>1d</t>
  </si>
  <si>
    <t>Vytisknutí celkové dokumentace</t>
  </si>
  <si>
    <t>1e</t>
  </si>
  <si>
    <t>Předání dokumentace zákazníkovi</t>
  </si>
  <si>
    <t>1f</t>
  </si>
  <si>
    <t>Předání dokumentace do archivu</t>
  </si>
  <si>
    <t>1g</t>
  </si>
  <si>
    <t>Předání dokumentace na zabezbečený server</t>
  </si>
  <si>
    <t>Zajištění kontejneru na odpad</t>
  </si>
  <si>
    <t>2a</t>
  </si>
  <si>
    <t>Přívoz kontejneru na odpad</t>
  </si>
  <si>
    <t>Zajištění odvozu kontejneru na odpad</t>
  </si>
  <si>
    <t>2b</t>
  </si>
  <si>
    <t>2c</t>
  </si>
  <si>
    <t>Odběr materiálu v odběrném místě</t>
  </si>
  <si>
    <t>2d</t>
  </si>
  <si>
    <t>Odstranění zastaralého svítidla</t>
  </si>
  <si>
    <t>Montáž vyhovujícího svítidla</t>
  </si>
  <si>
    <t>3a</t>
  </si>
  <si>
    <t>3b</t>
  </si>
  <si>
    <t>Vypsání žádosti o dotace</t>
  </si>
  <si>
    <t>Doručení žádosti příslušnému orgánu</t>
  </si>
  <si>
    <t>Dodání plné žádosti</t>
  </si>
  <si>
    <t>Přijmutí peněz z fondu klientem</t>
  </si>
  <si>
    <t>Vložení potvrzení o příjmu dotací k dokumentaci</t>
  </si>
  <si>
    <t>4a</t>
  </si>
  <si>
    <t>4b</t>
  </si>
  <si>
    <t>4c</t>
  </si>
  <si>
    <t>4d</t>
  </si>
  <si>
    <t>4e</t>
  </si>
  <si>
    <t>Kontrola přítomnosti financí na příslušném účtě</t>
  </si>
  <si>
    <t>5a</t>
  </si>
  <si>
    <t>5b</t>
  </si>
  <si>
    <t>Kontrola dostupnosti navržených komponent</t>
  </si>
  <si>
    <t>Objednávka komponent</t>
  </si>
  <si>
    <t>Vyzvednutí komponent ze skladu dodavatele</t>
  </si>
  <si>
    <t>Přítomnost materiálu na staveništi</t>
  </si>
  <si>
    <t>Přítomnost materiálu ve skladě firmy HnaZak</t>
  </si>
  <si>
    <t>6a</t>
  </si>
  <si>
    <t>6b</t>
  </si>
  <si>
    <t>6c</t>
  </si>
  <si>
    <t>6d</t>
  </si>
  <si>
    <t>Uvědomnění technika z divize revize</t>
  </si>
  <si>
    <t>Kontrola skutečného provedení revizním technikem</t>
  </si>
  <si>
    <t>Zpráva revizního technika</t>
  </si>
  <si>
    <t>7a</t>
  </si>
  <si>
    <t>7b</t>
  </si>
  <si>
    <t>7c</t>
  </si>
  <si>
    <t>Vypracování harmonogramu montážních prací</t>
  </si>
  <si>
    <t>8a</t>
  </si>
  <si>
    <t>8b</t>
  </si>
  <si>
    <t>hotovo do x</t>
  </si>
  <si>
    <t>do x</t>
  </si>
  <si>
    <t>v archivním systému je projekt s dokumentací označen jako kompletní</t>
  </si>
  <si>
    <t>smlouva o zapůjčení kontejneru</t>
  </si>
  <si>
    <t>kontejner je na místě určení, předávací protokol</t>
  </si>
  <si>
    <t>kontejner je plný a je uvědoměn pronajímatel</t>
  </si>
  <si>
    <t>příjmací protokol</t>
  </si>
  <si>
    <t>počet odstraněných svítidel v deníku</t>
  </si>
  <si>
    <t>počet namontovaných svítidel v deníku</t>
  </si>
  <si>
    <t>protokol o přijmutí žádosti orgánem</t>
  </si>
  <si>
    <t>výpis z účtu</t>
  </si>
  <si>
    <t>částka přijmutá klientem od příslušného orgánu</t>
  </si>
  <si>
    <t>potvrzení příjmu financí</t>
  </si>
  <si>
    <t>částka na účtě pro projekty</t>
  </si>
  <si>
    <t>projekt není v mínusu</t>
  </si>
  <si>
    <t>počet svítidel na skladě dodavatele</t>
  </si>
  <si>
    <t>odpověď od dodavatele</t>
  </si>
  <si>
    <t>faktura komponent</t>
  </si>
  <si>
    <t>na staveništi se nachází materiál</t>
  </si>
  <si>
    <t>ve skladu se nachází materiál</t>
  </si>
  <si>
    <t>email</t>
  </si>
  <si>
    <t>od x nepřetržitě</t>
  </si>
  <si>
    <t>dokumentace není hotová, zpozdila se, nutné upravit harmonogram</t>
  </si>
  <si>
    <t>dokumentace není kompletní, upravit část harmonogramu</t>
  </si>
  <si>
    <t>tisknutí není možné z nekompletnosti dokumentace</t>
  </si>
  <si>
    <t>zákazník nereaguje na komunikaci</t>
  </si>
  <si>
    <t>archiv není přístupný a nestíhá, je odstávka, není kritický problém, není to kritická část</t>
  </si>
  <si>
    <t>zabezpečený server není funkční, je třeba kontaktovat administrátora</t>
  </si>
  <si>
    <t>pronajímací firma nemá volné kontejnery a kapacitu, je třeba využít jiného dodavatele služeb</t>
  </si>
  <si>
    <t>dodavatel nemá v určený datum možnost příjedu, či velikost automobilu přesahuje vjezdovou výšku, třeba využít jiného automobilu či najít jiný termín dodávky</t>
  </si>
  <si>
    <t>odběrové místo nemá volnou kapacitu, třeba převést na jiné</t>
  </si>
  <si>
    <t>montáž je problematičtější, než bylo očekáváno, třeba upravit harmonogram nebo vložit do týmů více pracovníků</t>
  </si>
  <si>
    <t>demontáž je složitější, než bylo předpokládáno, třeba upravit harmonogram nebo vložit do týmů více pracovníků</t>
  </si>
  <si>
    <t>není možné najít informace o dotacích a kontaktovat konkrétní kontaktní osobu</t>
  </si>
  <si>
    <t>příslušný orgán má omezenou pracovní domu</t>
  </si>
  <si>
    <t>nestíhání zhotovenní plné žádosti v daném čase, je třeba vložit více pracovníků na vytvoření žádosti a podkladů</t>
  </si>
  <si>
    <t>klient nespolupracuje, nutnost zažádat orgán o informace</t>
  </si>
  <si>
    <t>zpoždění potvrzení, není to závažná část</t>
  </si>
  <si>
    <t>zablokovaný účet, malá částka na účtě, je třeba zasáhnout do rezerv nebo kontaktovat banku</t>
  </si>
  <si>
    <t>navržené komponenty nejsou k dispozici, je třeba hledat alternativu nebo jiného dodavatele</t>
  </si>
  <si>
    <t>mezi kontrolou a objednávkou došlo k změně skladových zásob dodavatele, kontaktovat ho a domluvit řešení</t>
  </si>
  <si>
    <t>sklad není dostupný, není dostupný dopravní prostředek s dostatečnou kapacitu na převoz materiálu</t>
  </si>
  <si>
    <t>na staveništi není dostatečné místo, je třeba skladovat více materiálu ve skladech HnaZak</t>
  </si>
  <si>
    <t>plnost skladů HnaZak, skladování materiálu na povětrnostních podmínkách</t>
  </si>
  <si>
    <t>technik revize nemá volný termín, uvědomit jiného</t>
  </si>
  <si>
    <t>kontrola trvá déle, než bylo předpokládáno, třeba upravit harmonogram</t>
  </si>
  <si>
    <t>je třeba dodělávek na přání investora a revizního technika, třeba upravit harmonogram vydání zprávy</t>
  </si>
  <si>
    <t>komplikace s dostatkem pracovníků, třeba hledat alternativu nebo prodloužit harmonogram pro menší počet pracovníků</t>
  </si>
  <si>
    <t>montáž osvětlení</t>
  </si>
  <si>
    <t>montáž kabeláže</t>
  </si>
  <si>
    <t>montáž rozvaděčů</t>
  </si>
  <si>
    <t>P - provádí</t>
  </si>
  <si>
    <t>O - odpovědný</t>
  </si>
  <si>
    <t>S - schvaluje</t>
  </si>
  <si>
    <t>K - konzultant</t>
  </si>
  <si>
    <t>p</t>
  </si>
  <si>
    <t>po</t>
  </si>
  <si>
    <t>s</t>
  </si>
  <si>
    <t>kontrola návrhu elektroinstalace a osvětlení</t>
  </si>
  <si>
    <t>návrh SW automatizace</t>
  </si>
  <si>
    <t>návrh uživatelského rozhraní ovládacího SW</t>
  </si>
  <si>
    <t>odměny zaměstnanců</t>
  </si>
  <si>
    <t>osvětlení</t>
  </si>
  <si>
    <t>kabeláž</t>
  </si>
  <si>
    <t>rozvaděče</t>
  </si>
  <si>
    <t>nákup služeb</t>
  </si>
  <si>
    <t>pronájem dopravních prostředků</t>
  </si>
  <si>
    <t>pronájem kontejneru</t>
  </si>
  <si>
    <t>likvidace materiálu</t>
  </si>
  <si>
    <t>#</t>
  </si>
  <si>
    <t>Funkční proces</t>
  </si>
  <si>
    <t>Potencionální poruchy (defekty)</t>
  </si>
  <si>
    <t>Potenciální následky defektu</t>
  </si>
  <si>
    <t>Závažnost defektu</t>
  </si>
  <si>
    <t>Třída</t>
  </si>
  <si>
    <t>Potenciální příčina defektu</t>
  </si>
  <si>
    <t>Pravděpodobnost</t>
  </si>
  <si>
    <t>Nynější řešení defektu</t>
  </si>
  <si>
    <t>Detekovatelnost</t>
  </si>
  <si>
    <t>RPN</t>
  </si>
  <si>
    <t>Doporučené akce</t>
  </si>
  <si>
    <t>Zodpovědná osoba a klíčový datum</t>
  </si>
  <si>
    <t>Stav/Podniklé kroky</t>
  </si>
  <si>
    <t>SWOT</t>
  </si>
  <si>
    <t>Silné stránky</t>
  </si>
  <si>
    <t>Slabé stránky</t>
  </si>
  <si>
    <t>Příležitosti</t>
  </si>
  <si>
    <t>Hrozby</t>
  </si>
  <si>
    <t>Součet</t>
  </si>
  <si>
    <t>projekt vypracován odborníky se zkušenostmi v oboru</t>
  </si>
  <si>
    <t>vysoká míra spolehlivosti získání dotace</t>
  </si>
  <si>
    <t>90 % pracovníků podílející se na zakázce je z jedné firmy</t>
  </si>
  <si>
    <t>projekt je komplexní, firma má s těmito projekty zkušenosti</t>
  </si>
  <si>
    <t>rychlost splnění zakázky, dvousměnná montáž = menší omezení provozu garáží</t>
  </si>
  <si>
    <t>problém se sháněním testů na COVID, nemáme kontakty</t>
  </si>
  <si>
    <t>nemáme kapacitu na každodenní vození materiálu na pracoviště</t>
  </si>
  <si>
    <t>omezení odkládacích ploch na materiál omezuje práci</t>
  </si>
  <si>
    <t>nemáme vlastní vysokozdvižné vozíky pro montáž ve stísněných prostorách</t>
  </si>
  <si>
    <t>vysoká šance zakoupení komplexního balíčku služeb a možnost delší spolupráce</t>
  </si>
  <si>
    <t>žádná podobná firma nabízející komplexní balíčkové služby</t>
  </si>
  <si>
    <t>zpoždění dodávky materiálu, nutnost úpravy harmonogramu</t>
  </si>
  <si>
    <t>porucha vysokozdvižné plošiny potřebných rozměrů</t>
  </si>
  <si>
    <t>nepředpokládaný nevyhovující stav stavebních částí garáží</t>
  </si>
  <si>
    <t>splatnost faktury 120 dnů, nutnost financovat z valstních zdrojů, nutnost sáhnout do rezerv</t>
  </si>
  <si>
    <t>kontaktní osoba projektu</t>
  </si>
  <si>
    <t>automatizační technik</t>
  </si>
  <si>
    <t>software developer</t>
  </si>
  <si>
    <t>žádost o dotace</t>
  </si>
  <si>
    <t>dodávka materiálu</t>
  </si>
  <si>
    <t>dostupnost pracovníků</t>
  </si>
  <si>
    <t>transport materiálu</t>
  </si>
  <si>
    <t>dodávka svítidel</t>
  </si>
  <si>
    <t>tažení kabelů</t>
  </si>
  <si>
    <t>montáž</t>
  </si>
  <si>
    <t>revize</t>
  </si>
  <si>
    <t>předávání instalace</t>
  </si>
  <si>
    <t>uskladnění materiálu</t>
  </si>
  <si>
    <t>nezískání dotace</t>
  </si>
  <si>
    <t>nedostatek zboží u dodavatele</t>
  </si>
  <si>
    <t>neočekávaná nemoc</t>
  </si>
  <si>
    <t>nesplnění požadavků</t>
  </si>
  <si>
    <t>dodejka méně materiálu, než je objednáno</t>
  </si>
  <si>
    <t>nedostatek pracovníků</t>
  </si>
  <si>
    <t>materiál není přivezen na místo určení</t>
  </si>
  <si>
    <t>nedostatek automobilů</t>
  </si>
  <si>
    <t>zboží není dodáno</t>
  </si>
  <si>
    <t>vyčerpání zásob dodavatele</t>
  </si>
  <si>
    <t>poškození svítidel</t>
  </si>
  <si>
    <t>nesprávná manipulace</t>
  </si>
  <si>
    <t>nemožnost likvidace</t>
  </si>
  <si>
    <t>přeplněné odběrné místo</t>
  </si>
  <si>
    <t>nefunkčnost kabelu</t>
  </si>
  <si>
    <t>poničení svítidel</t>
  </si>
  <si>
    <t>nekvalitní montáž</t>
  </si>
  <si>
    <t>zákazník odmítá dílo převzít</t>
  </si>
  <si>
    <t>změna managementu</t>
  </si>
  <si>
    <t>nemožnost uskladnění materiálu</t>
  </si>
  <si>
    <t xml:space="preserve">příliš malé plochy k uskladnění </t>
  </si>
  <si>
    <t>uskladnění materiálu v OC</t>
  </si>
  <si>
    <t>sklad HnaZak je zaplněn</t>
  </si>
  <si>
    <t>zákazník nekomunikuje</t>
  </si>
  <si>
    <t>špatná orientace v GTWD</t>
  </si>
  <si>
    <t>problém financování</t>
  </si>
  <si>
    <t>posunutí harmonogramu</t>
  </si>
  <si>
    <t>zpoždění realizace projektu</t>
  </si>
  <si>
    <t>nemožnost práce na díle</t>
  </si>
  <si>
    <t>není materiál, nemůže se projekt realizovat</t>
  </si>
  <si>
    <t>nedostatek svítidel</t>
  </si>
  <si>
    <t>hromadění odpadu</t>
  </si>
  <si>
    <t>nefunkčnost instalace</t>
  </si>
  <si>
    <t>zvýšení finanční náročnosti</t>
  </si>
  <si>
    <t>posun harmonogramu</t>
  </si>
  <si>
    <t>právní spory</t>
  </si>
  <si>
    <t>komplikace uskladnění</t>
  </si>
  <si>
    <t>nejistota zakázky</t>
  </si>
  <si>
    <t>počítáme, že dotaci získáme</t>
  </si>
  <si>
    <t>testování na nemoci</t>
  </si>
  <si>
    <t>více cest pro materiál</t>
  </si>
  <si>
    <t>zakoupení více svítidel při prvotní objednávce</t>
  </si>
  <si>
    <t>transport do jiného odběrového místa</t>
  </si>
  <si>
    <t>výměna kabeláže</t>
  </si>
  <si>
    <t>výměna svítidla</t>
  </si>
  <si>
    <t>neřeší se</t>
  </si>
  <si>
    <t>uskladnění ve skladě HnaZak</t>
  </si>
  <si>
    <t>najímání skladu</t>
  </si>
  <si>
    <t>telefonní kontakt</t>
  </si>
  <si>
    <t>získání lepších informacích o požadavcích na dotace</t>
  </si>
  <si>
    <t>více dodavatelů s identickým zbožím</t>
  </si>
  <si>
    <t>vakcinace</t>
  </si>
  <si>
    <t>nákup automobilů</t>
  </si>
  <si>
    <t>pevnější obaly svítidel</t>
  </si>
  <si>
    <t>uzavření smlouvy s odběrovým místem tak, aby vždy byla kapacita pro naše odpady</t>
  </si>
  <si>
    <t>vyšší kvalifikace pracovníků</t>
  </si>
  <si>
    <t>kontrola revizním technikem již za montáže</t>
  </si>
  <si>
    <t>lepší smlouva a právníci</t>
  </si>
  <si>
    <t>přesvědčení zákazníka, že další plochy je nutnost uzavřít, vyjde to levněji a ekologičtěji, než jízda pro materiál</t>
  </si>
  <si>
    <t>rozšíření skladu</t>
  </si>
  <si>
    <t>vylepšení UX GTWD</t>
  </si>
  <si>
    <t>objednavatel materiálu + externích pracích</t>
  </si>
  <si>
    <t>kontaktní osoba 24/7 projektu služby GetThatWorkDone</t>
  </si>
  <si>
    <t>vedoucí projektu</t>
  </si>
  <si>
    <t>řídící pracovník</t>
  </si>
  <si>
    <t>řídící pracovnk</t>
  </si>
  <si>
    <t>právní zřizovatel</t>
  </si>
  <si>
    <t>kontaktní osoba GTWD + vedoucí projektu</t>
  </si>
  <si>
    <t>objednavatel materiálu + externích služeb</t>
  </si>
  <si>
    <t>kontaktní osoba GTWD</t>
  </si>
  <si>
    <t>řiditelné</t>
  </si>
  <si>
    <t>procedury</t>
  </si>
  <si>
    <t>šum</t>
  </si>
  <si>
    <t>faktor, ke kterému je možné přiřadit určitou hodnotu</t>
  </si>
  <si>
    <t>standardizovaný sled událostí vedoucí k připravenosti jiného kroku</t>
  </si>
  <si>
    <t>faktor, jemuž nemůže být přiřazena žádná hodnota, vliv vyšší moci</t>
  </si>
  <si>
    <t>c</t>
  </si>
  <si>
    <t>n</t>
  </si>
  <si>
    <t>správa GetThatWorkDone</t>
  </si>
  <si>
    <t>os</t>
  </si>
  <si>
    <t>objednatel materiálu</t>
  </si>
  <si>
    <t>sk</t>
  </si>
  <si>
    <t>o</t>
  </si>
  <si>
    <t>vytvoření revizní zprávy</t>
  </si>
  <si>
    <t>v řešení</t>
  </si>
  <si>
    <t>v plánu</t>
  </si>
  <si>
    <t>otázky</t>
  </si>
  <si>
    <t>vyřešeno</t>
  </si>
  <si>
    <t>Všechny svítidla v garážích a všechna kabelová instalace je vyměněna do 30.09.2021 a je funkční a předána zákazníkovi</t>
  </si>
  <si>
    <t>Osvětlení vyhovující všem normám a hygienickým předpisů je nainstalováno</t>
  </si>
  <si>
    <t>Nevyhovující kabeláž a svítidla jsou odstraněny</t>
  </si>
  <si>
    <t>Jsou nainstalována vyhovující svítidla a kabeláž</t>
  </si>
  <si>
    <t>Zrakový komfort je zvýšen</t>
  </si>
  <si>
    <t>kvalitní dodavatelé materiálu</t>
  </si>
  <si>
    <t>v létě, kdy bude projekt realizován, je mnoho zkušených montérů na dovolené, bude třeba vymyslet prostřídání pracovníků</t>
  </si>
  <si>
    <t>možnost nákazy COVID</t>
  </si>
  <si>
    <t>vysoká míra úspěšnosti dokončení projektu</t>
  </si>
  <si>
    <t>možnost zaučení absolventů průmyslových škol</t>
  </si>
  <si>
    <t>Výměna stávajícího osvětlení a kabeláže v garážích OC za vyhovující a předání vyhovujícího díla zákazníkovi</t>
  </si>
  <si>
    <t>Příspěvek z fondu je získán</t>
  </si>
  <si>
    <t>ostatní výdaje</t>
  </si>
  <si>
    <t>částka</t>
  </si>
  <si>
    <t>SW pro monitoring a řízení osvětlení + lifetime support</t>
  </si>
  <si>
    <t>6e</t>
  </si>
  <si>
    <t>Blokace částky XX v GTWD a dostatečné množství peněz na účtě pro projektové výdaje</t>
  </si>
  <si>
    <t>Nedostatečné finance na účtě pro projektové výdaje, nedostatečné finance v GTWD, nutno zajistit rezervní krytí financování projektu</t>
  </si>
  <si>
    <t>Dodací listy, protokoly o jakosti a kompletnosti, protokol o přejímce zboží, zápisy spotřebovaného materiálu v denících a GTWD</t>
  </si>
  <si>
    <t>Revizní zpráva je přiložena v dokumentaci a založena v GTWD</t>
  </si>
  <si>
    <t>Zápisy v denících práce a v GTWD</t>
  </si>
  <si>
    <t>Ztráta deníků, nekázeň pracovníků zápisu do GTWD a deníků. Prémie při práci za včasné plnění harmonogramu a výpisu do deníků</t>
  </si>
  <si>
    <t>počet nedodaných dokumentů v GTWD</t>
  </si>
  <si>
    <t>označení v GTWD</t>
  </si>
  <si>
    <t>nefunkčnost GTWD</t>
  </si>
  <si>
    <t>dokumentace je označená jako vytisknutí v GTWD</t>
  </si>
  <si>
    <t>požadavek od montérů v GTWD a u pronajímatele</t>
  </si>
  <si>
    <t>příjmací protokol v GTWD</t>
  </si>
  <si>
    <t>protokol vložen do GTWD</t>
  </si>
  <si>
    <t>označení v deníku a GTWD</t>
  </si>
  <si>
    <t>označení v deníku a GTWD a počet zbývajících svítidel</t>
  </si>
  <si>
    <t>žádost vložena do GTWD</t>
  </si>
  <si>
    <t>Zápis nutné částky do GTWD</t>
  </si>
  <si>
    <t>funkčnost GTWD</t>
  </si>
  <si>
    <t>označení objednáno v GTWD</t>
  </si>
  <si>
    <t>označení v GTWD a realita</t>
  </si>
  <si>
    <t>technik se nachází na pracovišti a je označen v GTWD jako práce na projektu</t>
  </si>
  <si>
    <t>vložená zpráva do GTWD</t>
  </si>
  <si>
    <t>harmonogram umístěn do GTWD</t>
  </si>
  <si>
    <t>Zápis postupu procesů do GTWD</t>
  </si>
  <si>
    <t>tradice</t>
  </si>
  <si>
    <t>vývoj vlastního SW pro monitoring projektů</t>
  </si>
  <si>
    <t>zkušení pracovníci</t>
  </si>
  <si>
    <t>S</t>
  </si>
  <si>
    <t>W</t>
  </si>
  <si>
    <t>O</t>
  </si>
  <si>
    <t>T</t>
  </si>
  <si>
    <t>zvyšování podílu automatizace v průmyslu</t>
  </si>
  <si>
    <t>širké portfolio</t>
  </si>
  <si>
    <t>nemoc pracovníků</t>
  </si>
  <si>
    <t>změna zahraničních kurzů měn</t>
  </si>
  <si>
    <t>vyšší věkový průměr zaměstnanců</t>
  </si>
  <si>
    <t>méně schopnější účetní oddělení</t>
  </si>
  <si>
    <t>závislost na kurzu USD na EU</t>
  </si>
  <si>
    <t>velký rozvoj trhu používaných výrobků</t>
  </si>
  <si>
    <t>v okolí technické průmyslové střední školy</t>
  </si>
  <si>
    <t>schopný marketing</t>
  </si>
  <si>
    <t>nízký počet doprvních vozidel</t>
  </si>
  <si>
    <t>propracovaná interní strukura</t>
  </si>
  <si>
    <t>kancelářští pracovníci  mohou pracovat odkudkoliv</t>
  </si>
  <si>
    <t>propracovaný interní komunikační systém</t>
  </si>
  <si>
    <t>pracovníci OSVČ přejdou ke konkurenci</t>
  </si>
  <si>
    <t>cena za služny - nabízíme komplexní služby a díky tomu nemůžeme nabídnout nízkou cenu jako jednotlivci OSVČ zaměřující se na jednu činnost</t>
  </si>
  <si>
    <t>výpadek dodavatelů</t>
  </si>
  <si>
    <t>široké portfolio</t>
  </si>
  <si>
    <t>propracovaná interní komunikace</t>
  </si>
  <si>
    <t>cena služeb</t>
  </si>
  <si>
    <t>méně schopné účetní oddělení</t>
  </si>
  <si>
    <t>závislost na zahraničních měnách</t>
  </si>
  <si>
    <t>okolní technické průmyslové školy</t>
  </si>
  <si>
    <t>nízká konkurence</t>
  </si>
  <si>
    <t>růst trhu automatizace</t>
  </si>
  <si>
    <t>neplatící zákazníci</t>
  </si>
  <si>
    <t>odebrání licencí/povolení</t>
  </si>
  <si>
    <t>zvýšení cen produktů od dodavatelů</t>
  </si>
  <si>
    <t>zamezení vstupu/složitejší vstup konkurence na trh</t>
  </si>
  <si>
    <t>kancelářští pracovníci mohou pracovat odkudkoliv</t>
  </si>
  <si>
    <t>jak moc pomůže slabá stránka zamezit hrozbě? -5 nepomůže vůbec, 5 pomůže hodně, 0 neutrální</t>
  </si>
  <si>
    <t>jak moc pomůže silná stránka využít příležitosti?</t>
  </si>
  <si>
    <t>materiál</t>
  </si>
  <si>
    <t>cena 1 ks</t>
  </si>
  <si>
    <t>cena</t>
  </si>
  <si>
    <t>EUROPA-LED-5100-236-4K</t>
  </si>
  <si>
    <t>EUROPA-PC-280-EP, 2x80W</t>
  </si>
  <si>
    <t>ostatní montážní materiál</t>
  </si>
  <si>
    <t>CYKY-J 3x2,5 RE PRAKAB</t>
  </si>
  <si>
    <t>počet (ks, m)</t>
  </si>
  <si>
    <t>CYKY-J 3x1,5 RE PRAKAB</t>
  </si>
  <si>
    <t>CYKY-J 5x2,5 RE PRAKAB</t>
  </si>
  <si>
    <t>CYKY-J 5x6 RE PRAKAB</t>
  </si>
  <si>
    <t>pronájem plošiny</t>
  </si>
  <si>
    <t>ekologická likvidace a pronájem kontejneru</t>
  </si>
  <si>
    <t>SW</t>
  </si>
  <si>
    <t>ostatní náklady</t>
  </si>
  <si>
    <t>celková cena</t>
  </si>
  <si>
    <t>max max životnost (h)</t>
  </si>
  <si>
    <t>Osram LUMILUX L 13W/840 T5 G5 neutrální bílá 4000K 517mm</t>
  </si>
  <si>
    <t>vybavení rozváděčů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</si>
</sst>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898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4" fillId="0" borderId="0" xfId="0" applyFont="1"/>
    <xf numFmtId="0" fontId="1" fillId="3" borderId="0" xfId="0" applyFont="1" applyFill="1"/>
    <xf numFmtId="0" fontId="1" fillId="5" borderId="0" xfId="0" applyFont="1" applyFill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5" borderId="4" xfId="0" applyFont="1" applyFill="1" applyBorder="1"/>
    <xf numFmtId="0" fontId="1" fillId="3" borderId="4" xfId="0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6" borderId="1" xfId="0" applyFont="1" applyFill="1" applyBorder="1" applyAlignment="1">
      <alignment horizontal="center" vertical="center"/>
    </xf>
    <xf numFmtId="0" fontId="1" fillId="0" borderId="4" xfId="0" applyFont="1" applyBorder="1"/>
    <xf numFmtId="0" fontId="1" fillId="6" borderId="4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3" xfId="0" applyFont="1" applyBorder="1"/>
    <xf numFmtId="0" fontId="1" fillId="6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6" borderId="8" xfId="0" applyFont="1" applyFill="1" applyBorder="1"/>
    <xf numFmtId="0" fontId="1" fillId="7" borderId="12" xfId="0" applyFont="1" applyFill="1" applyBorder="1" applyAlignment="1">
      <alignment horizontal="center" vertical="center" wrapText="1"/>
    </xf>
    <xf numFmtId="0" fontId="1" fillId="3" borderId="7" xfId="0" applyFont="1" applyFill="1" applyBorder="1"/>
    <xf numFmtId="0" fontId="1" fillId="5" borderId="7" xfId="0" applyFont="1" applyFill="1" applyBorder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0" fontId="1" fillId="4" borderId="18" xfId="0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9" fontId="1" fillId="0" borderId="1" xfId="1" applyFont="1" applyBorder="1"/>
    <xf numFmtId="0" fontId="1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1" fillId="0" borderId="20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A8986"/>
      <color rgb="FFEA5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75BC-1A54-9343-866E-426A264FFF99}">
  <dimension ref="A1:F50"/>
  <sheetViews>
    <sheetView topLeftCell="A3" workbookViewId="0">
      <selection activeCell="E4" sqref="E4"/>
    </sheetView>
  </sheetViews>
  <sheetFormatPr baseColWidth="10" defaultRowHeight="16" x14ac:dyDescent="0.2"/>
  <cols>
    <col min="1" max="1" width="10.83203125" style="20"/>
    <col min="2" max="5" width="30.83203125" style="20" customWidth="1"/>
    <col min="6" max="16384" width="10.83203125" style="20"/>
  </cols>
  <sheetData>
    <row r="1" spans="1:6" x14ac:dyDescent="0.2">
      <c r="A1" s="20" t="s">
        <v>8</v>
      </c>
      <c r="B1" s="20" t="s">
        <v>4</v>
      </c>
      <c r="C1" s="20" t="s">
        <v>5</v>
      </c>
      <c r="D1" s="20" t="s">
        <v>6</v>
      </c>
      <c r="E1" s="20" t="s">
        <v>7</v>
      </c>
    </row>
    <row r="2" spans="1:6" x14ac:dyDescent="0.2">
      <c r="A2" s="20" t="s">
        <v>8</v>
      </c>
      <c r="B2" s="49" t="s">
        <v>0</v>
      </c>
      <c r="C2" s="49"/>
      <c r="D2" s="49"/>
      <c r="E2" s="49"/>
    </row>
    <row r="3" spans="1:6" ht="51" x14ac:dyDescent="0.2">
      <c r="A3" s="20" t="s">
        <v>8</v>
      </c>
      <c r="B3" s="3" t="s">
        <v>334</v>
      </c>
      <c r="C3" s="20" t="s">
        <v>8</v>
      </c>
      <c r="D3" s="20" t="s">
        <v>8</v>
      </c>
    </row>
    <row r="4" spans="1:6" ht="34" x14ac:dyDescent="0.2">
      <c r="A4" s="20" t="s">
        <v>8</v>
      </c>
      <c r="B4" s="3" t="s">
        <v>335</v>
      </c>
      <c r="C4" s="20" t="s">
        <v>8</v>
      </c>
      <c r="D4" s="20" t="s">
        <v>8</v>
      </c>
    </row>
    <row r="5" spans="1:6" ht="34" x14ac:dyDescent="0.2">
      <c r="A5" s="20" t="s">
        <v>8</v>
      </c>
      <c r="B5" s="3" t="s">
        <v>336</v>
      </c>
    </row>
    <row r="6" spans="1:6" ht="17" x14ac:dyDescent="0.2">
      <c r="A6" s="20" t="s">
        <v>8</v>
      </c>
      <c r="B6" s="3" t="s">
        <v>337</v>
      </c>
    </row>
    <row r="7" spans="1:6" x14ac:dyDescent="0.2">
      <c r="A7" s="20" t="s">
        <v>8</v>
      </c>
      <c r="B7" s="20" t="s">
        <v>344</v>
      </c>
    </row>
    <row r="8" spans="1:6" x14ac:dyDescent="0.2">
      <c r="A8" s="20" t="s">
        <v>8</v>
      </c>
      <c r="B8" s="49" t="s">
        <v>1</v>
      </c>
      <c r="C8" s="49"/>
      <c r="D8" s="49"/>
      <c r="E8" s="49"/>
    </row>
    <row r="9" spans="1:6" ht="68" x14ac:dyDescent="0.2">
      <c r="A9" s="20" t="s">
        <v>8</v>
      </c>
      <c r="B9" s="3" t="s">
        <v>343</v>
      </c>
      <c r="C9" s="4" t="s">
        <v>333</v>
      </c>
      <c r="D9" s="5" t="s">
        <v>8</v>
      </c>
      <c r="E9" s="20" t="s">
        <v>8</v>
      </c>
      <c r="F9" s="3"/>
    </row>
    <row r="10" spans="1:6" x14ac:dyDescent="0.2">
      <c r="A10" s="20" t="s">
        <v>8</v>
      </c>
      <c r="B10" s="49" t="s">
        <v>2</v>
      </c>
      <c r="C10" s="49"/>
      <c r="D10" s="49"/>
      <c r="E10" s="49"/>
    </row>
    <row r="11" spans="1:6" ht="51" x14ac:dyDescent="0.2">
      <c r="A11" s="20">
        <v>1</v>
      </c>
      <c r="B11" s="4" t="s">
        <v>58</v>
      </c>
      <c r="C11" s="3" t="s">
        <v>11</v>
      </c>
      <c r="D11" s="3" t="s">
        <v>12</v>
      </c>
      <c r="E11" s="3" t="s">
        <v>18</v>
      </c>
    </row>
    <row r="12" spans="1:6" ht="85" x14ac:dyDescent="0.2">
      <c r="A12" s="20">
        <v>2</v>
      </c>
      <c r="B12" s="4" t="s">
        <v>10</v>
      </c>
      <c r="C12" s="3" t="s">
        <v>14</v>
      </c>
      <c r="D12" s="3" t="s">
        <v>15</v>
      </c>
      <c r="E12" s="3" t="s">
        <v>20</v>
      </c>
    </row>
    <row r="13" spans="1:6" ht="51" x14ac:dyDescent="0.2">
      <c r="A13" s="20">
        <v>3</v>
      </c>
      <c r="B13" s="4" t="s">
        <v>22</v>
      </c>
      <c r="C13" s="3" t="s">
        <v>16</v>
      </c>
      <c r="D13" s="3" t="s">
        <v>17</v>
      </c>
      <c r="E13" s="3" t="s">
        <v>21</v>
      </c>
    </row>
    <row r="14" spans="1:6" ht="51" x14ac:dyDescent="0.2">
      <c r="A14" s="20">
        <v>4</v>
      </c>
      <c r="B14" s="4" t="s">
        <v>9</v>
      </c>
      <c r="C14" s="3" t="s">
        <v>63</v>
      </c>
      <c r="D14" s="3" t="s">
        <v>13</v>
      </c>
      <c r="E14" s="3" t="s">
        <v>19</v>
      </c>
    </row>
    <row r="15" spans="1:6" ht="68" x14ac:dyDescent="0.2">
      <c r="A15" s="20">
        <v>5</v>
      </c>
      <c r="B15" s="4" t="s">
        <v>59</v>
      </c>
      <c r="C15" s="3" t="s">
        <v>60</v>
      </c>
      <c r="D15" s="3" t="s">
        <v>349</v>
      </c>
      <c r="E15" s="3" t="s">
        <v>350</v>
      </c>
    </row>
    <row r="16" spans="1:6" ht="68" x14ac:dyDescent="0.2">
      <c r="A16" s="20">
        <v>6</v>
      </c>
      <c r="B16" s="4" t="s">
        <v>62</v>
      </c>
      <c r="C16" s="3" t="s">
        <v>64</v>
      </c>
      <c r="D16" s="3" t="s">
        <v>351</v>
      </c>
      <c r="E16" s="3" t="s">
        <v>65</v>
      </c>
    </row>
    <row r="17" spans="1:5" ht="68" x14ac:dyDescent="0.2">
      <c r="A17" s="20">
        <v>7</v>
      </c>
      <c r="B17" s="4" t="s">
        <v>66</v>
      </c>
      <c r="C17" s="3" t="s">
        <v>67</v>
      </c>
      <c r="D17" s="3" t="s">
        <v>352</v>
      </c>
      <c r="E17" s="3" t="s">
        <v>68</v>
      </c>
    </row>
    <row r="18" spans="1:5" ht="68" x14ac:dyDescent="0.2">
      <c r="A18" s="20">
        <v>8</v>
      </c>
      <c r="B18" s="4" t="s">
        <v>69</v>
      </c>
      <c r="C18" s="3" t="s">
        <v>70</v>
      </c>
      <c r="D18" s="3" t="s">
        <v>353</v>
      </c>
      <c r="E18" s="3" t="s">
        <v>354</v>
      </c>
    </row>
    <row r="20" spans="1:5" x14ac:dyDescent="0.2">
      <c r="B20" s="49" t="s">
        <v>3</v>
      </c>
      <c r="C20" s="49"/>
      <c r="D20" s="49"/>
      <c r="E20" s="49"/>
    </row>
    <row r="21" spans="1:5" ht="34" x14ac:dyDescent="0.2">
      <c r="A21" s="20" t="s">
        <v>71</v>
      </c>
      <c r="B21" s="4" t="s">
        <v>72</v>
      </c>
      <c r="C21" s="4" t="s">
        <v>355</v>
      </c>
      <c r="D21" s="4" t="s">
        <v>356</v>
      </c>
      <c r="E21" s="4" t="s">
        <v>357</v>
      </c>
    </row>
    <row r="22" spans="1:5" ht="34" x14ac:dyDescent="0.2">
      <c r="A22" s="20" t="s">
        <v>73</v>
      </c>
      <c r="B22" s="4" t="s">
        <v>74</v>
      </c>
      <c r="C22" s="4" t="s">
        <v>128</v>
      </c>
      <c r="E22" s="4" t="s">
        <v>150</v>
      </c>
    </row>
    <row r="23" spans="1:5" ht="34" x14ac:dyDescent="0.2">
      <c r="A23" s="20" t="s">
        <v>75</v>
      </c>
      <c r="B23" s="4" t="s">
        <v>76</v>
      </c>
      <c r="C23" s="4" t="s">
        <v>128</v>
      </c>
      <c r="E23" s="4" t="s">
        <v>151</v>
      </c>
    </row>
    <row r="24" spans="1:5" ht="34" x14ac:dyDescent="0.2">
      <c r="A24" s="20" t="s">
        <v>77</v>
      </c>
      <c r="B24" s="4" t="s">
        <v>78</v>
      </c>
      <c r="C24" s="4" t="s">
        <v>358</v>
      </c>
      <c r="D24" s="20" t="s">
        <v>356</v>
      </c>
      <c r="E24" s="4" t="s">
        <v>152</v>
      </c>
    </row>
    <row r="25" spans="1:5" ht="17" x14ac:dyDescent="0.2">
      <c r="A25" s="20" t="s">
        <v>79</v>
      </c>
      <c r="B25" s="4" t="s">
        <v>80</v>
      </c>
      <c r="C25" s="4" t="s">
        <v>129</v>
      </c>
      <c r="E25" s="4" t="s">
        <v>153</v>
      </c>
    </row>
    <row r="26" spans="1:5" ht="51" x14ac:dyDescent="0.2">
      <c r="A26" s="20" t="s">
        <v>81</v>
      </c>
      <c r="B26" s="4" t="s">
        <v>82</v>
      </c>
      <c r="C26" s="4" t="s">
        <v>130</v>
      </c>
      <c r="D26" s="20" t="s">
        <v>356</v>
      </c>
      <c r="E26" s="4" t="s">
        <v>154</v>
      </c>
    </row>
    <row r="27" spans="1:5" ht="34" x14ac:dyDescent="0.2">
      <c r="A27" s="20" t="s">
        <v>83</v>
      </c>
      <c r="B27" s="4" t="s">
        <v>84</v>
      </c>
      <c r="C27" s="4" t="s">
        <v>129</v>
      </c>
      <c r="D27" s="20" t="s">
        <v>356</v>
      </c>
      <c r="E27" s="4" t="s">
        <v>155</v>
      </c>
    </row>
    <row r="28" spans="1:5" ht="51" x14ac:dyDescent="0.2">
      <c r="A28" s="20" t="s">
        <v>86</v>
      </c>
      <c r="B28" s="4" t="s">
        <v>85</v>
      </c>
      <c r="C28" s="4" t="s">
        <v>129</v>
      </c>
      <c r="D28" s="20" t="s">
        <v>131</v>
      </c>
      <c r="E28" s="4" t="s">
        <v>156</v>
      </c>
    </row>
    <row r="29" spans="1:5" ht="102" x14ac:dyDescent="0.2">
      <c r="A29" s="20" t="s">
        <v>89</v>
      </c>
      <c r="B29" s="4" t="s">
        <v>87</v>
      </c>
      <c r="C29" s="4" t="s">
        <v>129</v>
      </c>
      <c r="D29" s="20" t="s">
        <v>132</v>
      </c>
      <c r="E29" s="4" t="s">
        <v>157</v>
      </c>
    </row>
    <row r="30" spans="1:5" ht="102" x14ac:dyDescent="0.2">
      <c r="A30" s="20" t="s">
        <v>90</v>
      </c>
      <c r="B30" s="4" t="s">
        <v>88</v>
      </c>
      <c r="C30" s="4" t="s">
        <v>133</v>
      </c>
      <c r="D30" s="20" t="s">
        <v>359</v>
      </c>
      <c r="E30" s="4" t="s">
        <v>157</v>
      </c>
    </row>
    <row r="31" spans="1:5" ht="34" x14ac:dyDescent="0.2">
      <c r="A31" s="20" t="s">
        <v>92</v>
      </c>
      <c r="B31" s="4" t="s">
        <v>91</v>
      </c>
      <c r="C31" s="4" t="s">
        <v>360</v>
      </c>
      <c r="D31" s="20" t="s">
        <v>361</v>
      </c>
      <c r="E31" s="4" t="s">
        <v>158</v>
      </c>
    </row>
    <row r="32" spans="1:5" ht="68" x14ac:dyDescent="0.2">
      <c r="A32" s="20" t="s">
        <v>95</v>
      </c>
      <c r="B32" s="4" t="s">
        <v>93</v>
      </c>
      <c r="C32" s="4" t="s">
        <v>135</v>
      </c>
      <c r="D32" s="20" t="s">
        <v>362</v>
      </c>
      <c r="E32" s="4" t="s">
        <v>160</v>
      </c>
    </row>
    <row r="33" spans="1:5" ht="68" x14ac:dyDescent="0.2">
      <c r="A33" s="20" t="s">
        <v>96</v>
      </c>
      <c r="B33" s="4" t="s">
        <v>94</v>
      </c>
      <c r="C33" s="4" t="s">
        <v>136</v>
      </c>
      <c r="D33" s="20" t="s">
        <v>363</v>
      </c>
      <c r="E33" s="4" t="s">
        <v>159</v>
      </c>
    </row>
    <row r="34" spans="1:5" ht="51" x14ac:dyDescent="0.2">
      <c r="A34" s="20" t="s">
        <v>102</v>
      </c>
      <c r="B34" s="4" t="s">
        <v>97</v>
      </c>
      <c r="C34" s="4" t="s">
        <v>129</v>
      </c>
      <c r="D34" s="20" t="s">
        <v>364</v>
      </c>
      <c r="E34" s="4" t="s">
        <v>161</v>
      </c>
    </row>
    <row r="35" spans="1:5" ht="34" x14ac:dyDescent="0.2">
      <c r="A35" s="20" t="s">
        <v>103</v>
      </c>
      <c r="B35" s="4" t="s">
        <v>98</v>
      </c>
      <c r="C35" s="4" t="s">
        <v>129</v>
      </c>
      <c r="D35" s="20" t="s">
        <v>137</v>
      </c>
      <c r="E35" s="4" t="s">
        <v>162</v>
      </c>
    </row>
    <row r="36" spans="1:5" ht="68" x14ac:dyDescent="0.2">
      <c r="A36" s="20" t="s">
        <v>104</v>
      </c>
      <c r="B36" s="4" t="s">
        <v>99</v>
      </c>
      <c r="C36" s="4" t="s">
        <v>129</v>
      </c>
      <c r="D36" s="20" t="s">
        <v>137</v>
      </c>
      <c r="E36" s="4" t="s">
        <v>163</v>
      </c>
    </row>
    <row r="37" spans="1:5" ht="34" x14ac:dyDescent="0.2">
      <c r="A37" s="20" t="s">
        <v>105</v>
      </c>
      <c r="B37" s="4" t="s">
        <v>100</v>
      </c>
      <c r="C37" s="4" t="s">
        <v>139</v>
      </c>
      <c r="D37" s="20" t="s">
        <v>138</v>
      </c>
      <c r="E37" s="4" t="s">
        <v>164</v>
      </c>
    </row>
    <row r="38" spans="1:5" ht="34" x14ac:dyDescent="0.2">
      <c r="A38" s="20" t="s">
        <v>106</v>
      </c>
      <c r="B38" s="4" t="s">
        <v>101</v>
      </c>
      <c r="C38" s="4" t="s">
        <v>140</v>
      </c>
      <c r="D38" s="20" t="s">
        <v>356</v>
      </c>
      <c r="E38" s="4" t="s">
        <v>165</v>
      </c>
    </row>
    <row r="39" spans="1:5" ht="51" x14ac:dyDescent="0.2">
      <c r="A39" s="20" t="s">
        <v>108</v>
      </c>
      <c r="B39" s="4" t="s">
        <v>107</v>
      </c>
      <c r="C39" s="4" t="s">
        <v>141</v>
      </c>
      <c r="D39" s="20" t="s">
        <v>138</v>
      </c>
      <c r="E39" s="4" t="s">
        <v>166</v>
      </c>
    </row>
    <row r="40" spans="1:5" ht="17" x14ac:dyDescent="0.2">
      <c r="A40" s="20" t="s">
        <v>109</v>
      </c>
      <c r="B40" s="4" t="s">
        <v>365</v>
      </c>
      <c r="C40" s="4" t="s">
        <v>142</v>
      </c>
      <c r="D40" s="20" t="s">
        <v>356</v>
      </c>
      <c r="E40" s="4" t="s">
        <v>366</v>
      </c>
    </row>
    <row r="41" spans="1:5" ht="51" x14ac:dyDescent="0.2">
      <c r="A41" s="20" t="s">
        <v>115</v>
      </c>
      <c r="B41" s="4" t="s">
        <v>110</v>
      </c>
      <c r="C41" s="4" t="s">
        <v>143</v>
      </c>
      <c r="D41" s="20" t="s">
        <v>144</v>
      </c>
      <c r="E41" s="4" t="s">
        <v>167</v>
      </c>
    </row>
    <row r="42" spans="1:5" ht="68" x14ac:dyDescent="0.2">
      <c r="A42" s="20" t="s">
        <v>116</v>
      </c>
      <c r="B42" s="4" t="s">
        <v>111</v>
      </c>
      <c r="C42" s="4" t="s">
        <v>367</v>
      </c>
      <c r="D42" s="20" t="s">
        <v>145</v>
      </c>
      <c r="E42" s="4" t="s">
        <v>168</v>
      </c>
    </row>
    <row r="43" spans="1:5" ht="51" x14ac:dyDescent="0.2">
      <c r="A43" s="20" t="s">
        <v>117</v>
      </c>
      <c r="B43" s="4" t="s">
        <v>112</v>
      </c>
      <c r="C43" s="4" t="s">
        <v>129</v>
      </c>
      <c r="D43" s="20" t="s">
        <v>134</v>
      </c>
      <c r="E43" s="4" t="s">
        <v>169</v>
      </c>
    </row>
    <row r="44" spans="1:5" ht="51" x14ac:dyDescent="0.2">
      <c r="A44" s="20" t="s">
        <v>118</v>
      </c>
      <c r="B44" s="4" t="s">
        <v>113</v>
      </c>
      <c r="C44" s="4" t="s">
        <v>146</v>
      </c>
      <c r="D44" s="20" t="s">
        <v>368</v>
      </c>
      <c r="E44" s="4" t="s">
        <v>170</v>
      </c>
    </row>
    <row r="45" spans="1:5" ht="51" x14ac:dyDescent="0.2">
      <c r="A45" s="20" t="s">
        <v>348</v>
      </c>
      <c r="B45" s="4" t="s">
        <v>114</v>
      </c>
      <c r="C45" s="4" t="s">
        <v>147</v>
      </c>
      <c r="D45" s="20" t="s">
        <v>356</v>
      </c>
      <c r="E45" s="4" t="s">
        <v>171</v>
      </c>
    </row>
    <row r="46" spans="1:5" ht="34" x14ac:dyDescent="0.2">
      <c r="A46" s="20" t="s">
        <v>122</v>
      </c>
      <c r="B46" s="4" t="s">
        <v>119</v>
      </c>
      <c r="C46" s="4" t="s">
        <v>129</v>
      </c>
      <c r="D46" s="20" t="s">
        <v>148</v>
      </c>
      <c r="E46" s="4" t="s">
        <v>172</v>
      </c>
    </row>
    <row r="47" spans="1:5" ht="51" x14ac:dyDescent="0.2">
      <c r="A47" s="20" t="s">
        <v>123</v>
      </c>
      <c r="B47" s="4" t="s">
        <v>120</v>
      </c>
      <c r="C47" s="4" t="s">
        <v>129</v>
      </c>
      <c r="D47" s="20" t="s">
        <v>369</v>
      </c>
      <c r="E47" s="4" t="s">
        <v>173</v>
      </c>
    </row>
    <row r="48" spans="1:5" ht="51" x14ac:dyDescent="0.2">
      <c r="A48" s="20" t="s">
        <v>124</v>
      </c>
      <c r="B48" s="4" t="s">
        <v>121</v>
      </c>
      <c r="C48" s="4" t="s">
        <v>129</v>
      </c>
      <c r="D48" s="20" t="s">
        <v>370</v>
      </c>
      <c r="E48" s="4" t="s">
        <v>174</v>
      </c>
    </row>
    <row r="49" spans="1:5" ht="68" x14ac:dyDescent="0.2">
      <c r="A49" s="20" t="s">
        <v>126</v>
      </c>
      <c r="B49" s="4" t="s">
        <v>125</v>
      </c>
      <c r="C49" s="4" t="s">
        <v>129</v>
      </c>
      <c r="D49" s="20" t="s">
        <v>371</v>
      </c>
      <c r="E49" s="4" t="s">
        <v>175</v>
      </c>
    </row>
    <row r="50" spans="1:5" ht="17" x14ac:dyDescent="0.2">
      <c r="A50" s="20" t="s">
        <v>127</v>
      </c>
      <c r="B50" s="4" t="s">
        <v>372</v>
      </c>
      <c r="C50" s="4" t="s">
        <v>149</v>
      </c>
      <c r="D50" s="20" t="s">
        <v>356</v>
      </c>
      <c r="E50" s="4" t="s">
        <v>357</v>
      </c>
    </row>
  </sheetData>
  <mergeCells count="4">
    <mergeCell ref="B2:E2"/>
    <mergeCell ref="B8:E8"/>
    <mergeCell ref="B10:E10"/>
    <mergeCell ref="B20:E20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BC33-EF0D-3E44-B85D-EAA1ACED4AB8}">
  <dimension ref="A1:E35"/>
  <sheetViews>
    <sheetView workbookViewId="0">
      <selection sqref="A1:E35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23</v>
      </c>
    </row>
    <row r="2" spans="1:5" x14ac:dyDescent="0.2">
      <c r="A2" s="1" t="s">
        <v>24</v>
      </c>
      <c r="E2" s="1">
        <v>32000</v>
      </c>
    </row>
    <row r="3" spans="1:5" x14ac:dyDescent="0.2">
      <c r="A3" s="1" t="s">
        <v>39</v>
      </c>
      <c r="E3" s="1">
        <v>12000</v>
      </c>
    </row>
    <row r="4" spans="1:5" x14ac:dyDescent="0.2">
      <c r="A4" s="1" t="s">
        <v>233</v>
      </c>
      <c r="E4" s="1">
        <v>32000</v>
      </c>
    </row>
    <row r="5" spans="1:5" x14ac:dyDescent="0.2">
      <c r="A5" s="1" t="s">
        <v>234</v>
      </c>
      <c r="E5" s="1">
        <v>20000</v>
      </c>
    </row>
    <row r="7" spans="1:5" x14ac:dyDescent="0.2">
      <c r="A7" s="1" t="s">
        <v>26</v>
      </c>
    </row>
    <row r="8" spans="1:5" x14ac:dyDescent="0.2">
      <c r="A8" s="1" t="s">
        <v>25</v>
      </c>
      <c r="E8" s="1">
        <v>46000</v>
      </c>
    </row>
    <row r="9" spans="1:5" x14ac:dyDescent="0.2">
      <c r="A9" s="1" t="s">
        <v>29</v>
      </c>
      <c r="E9" s="1">
        <v>42000</v>
      </c>
    </row>
    <row r="10" spans="1:5" x14ac:dyDescent="0.2">
      <c r="A10" s="1" t="s">
        <v>30</v>
      </c>
      <c r="E10" s="1">
        <v>42000</v>
      </c>
    </row>
    <row r="11" spans="1:5" x14ac:dyDescent="0.2">
      <c r="A11" s="1" t="s">
        <v>31</v>
      </c>
      <c r="E11" s="1">
        <v>42000</v>
      </c>
    </row>
    <row r="12" spans="1:5" x14ac:dyDescent="0.2">
      <c r="A12" s="1" t="s">
        <v>32</v>
      </c>
      <c r="E12" s="1">
        <v>42000</v>
      </c>
    </row>
    <row r="13" spans="1:5" x14ac:dyDescent="0.2">
      <c r="A13" s="1" t="s">
        <v>33</v>
      </c>
      <c r="E13" s="1">
        <v>42000</v>
      </c>
    </row>
    <row r="14" spans="1:5" x14ac:dyDescent="0.2">
      <c r="A14" s="1" t="s">
        <v>34</v>
      </c>
      <c r="E14" s="1">
        <v>42000</v>
      </c>
    </row>
    <row r="16" spans="1:5" x14ac:dyDescent="0.2">
      <c r="A16" s="1" t="s">
        <v>27</v>
      </c>
    </row>
    <row r="17" spans="1:5" x14ac:dyDescent="0.2">
      <c r="A17" s="1" t="s">
        <v>28</v>
      </c>
      <c r="E17" s="1">
        <v>46000</v>
      </c>
    </row>
    <row r="18" spans="1:5" x14ac:dyDescent="0.2">
      <c r="A18" s="1" t="s">
        <v>29</v>
      </c>
      <c r="E18" s="1">
        <v>42000</v>
      </c>
    </row>
    <row r="19" spans="1:5" x14ac:dyDescent="0.2">
      <c r="A19" s="1" t="s">
        <v>30</v>
      </c>
      <c r="E19" s="1">
        <v>42000</v>
      </c>
    </row>
    <row r="20" spans="1:5" x14ac:dyDescent="0.2">
      <c r="A20" s="1" t="s">
        <v>31</v>
      </c>
      <c r="E20" s="1">
        <v>42000</v>
      </c>
    </row>
    <row r="21" spans="1:5" x14ac:dyDescent="0.2">
      <c r="A21" s="1" t="s">
        <v>32</v>
      </c>
      <c r="E21" s="1">
        <v>42000</v>
      </c>
    </row>
    <row r="22" spans="1:5" x14ac:dyDescent="0.2">
      <c r="A22" s="1" t="s">
        <v>33</v>
      </c>
      <c r="E22" s="1">
        <v>42000</v>
      </c>
    </row>
    <row r="23" spans="1:5" x14ac:dyDescent="0.2">
      <c r="A23" s="1" t="s">
        <v>34</v>
      </c>
      <c r="E23" s="1">
        <v>42000</v>
      </c>
    </row>
    <row r="25" spans="1:5" x14ac:dyDescent="0.2">
      <c r="A25" s="1" t="s">
        <v>61</v>
      </c>
    </row>
    <row r="26" spans="1:5" x14ac:dyDescent="0.2">
      <c r="A26" s="1" t="s">
        <v>29</v>
      </c>
      <c r="E26" s="1">
        <v>43500</v>
      </c>
    </row>
    <row r="27" spans="1:5" x14ac:dyDescent="0.2">
      <c r="A27" s="1" t="s">
        <v>30</v>
      </c>
      <c r="E27" s="1">
        <v>43500</v>
      </c>
    </row>
    <row r="29" spans="1:5" x14ac:dyDescent="0.2">
      <c r="A29" s="1" t="s">
        <v>307</v>
      </c>
      <c r="E29" s="1">
        <v>7000</v>
      </c>
    </row>
    <row r="30" spans="1:5" x14ac:dyDescent="0.2">
      <c r="A30" s="1" t="s">
        <v>35</v>
      </c>
      <c r="E30" s="1">
        <v>12000</v>
      </c>
    </row>
    <row r="31" spans="1:5" x14ac:dyDescent="0.2">
      <c r="A31" s="1" t="s">
        <v>40</v>
      </c>
      <c r="E31" s="1">
        <v>4000</v>
      </c>
    </row>
    <row r="32" spans="1:5" x14ac:dyDescent="0.2">
      <c r="A32" s="1" t="s">
        <v>36</v>
      </c>
      <c r="E32" s="1">
        <v>7000</v>
      </c>
    </row>
    <row r="33" spans="1:5" x14ac:dyDescent="0.2">
      <c r="A33" s="1" t="s">
        <v>37</v>
      </c>
      <c r="E33" s="1">
        <v>4000</v>
      </c>
    </row>
    <row r="34" spans="1:5" x14ac:dyDescent="0.2">
      <c r="A34" s="1" t="s">
        <v>38</v>
      </c>
      <c r="E34" s="1">
        <v>4000</v>
      </c>
    </row>
    <row r="35" spans="1:5" x14ac:dyDescent="0.2">
      <c r="A35" s="1" t="s">
        <v>308</v>
      </c>
      <c r="E35" s="1">
        <v>32000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4B73-649E-CF42-B20C-E0A2A709478C}">
  <dimension ref="A1:P33"/>
  <sheetViews>
    <sheetView workbookViewId="0">
      <selection activeCell="C33" sqref="C33"/>
    </sheetView>
  </sheetViews>
  <sheetFormatPr baseColWidth="10" defaultRowHeight="16" x14ac:dyDescent="0.2"/>
  <cols>
    <col min="1" max="1" width="38.83203125" style="1" bestFit="1" customWidth="1"/>
    <col min="2" max="2" width="9" style="1" bestFit="1" customWidth="1"/>
    <col min="3" max="3" width="14.83203125" style="1" bestFit="1" customWidth="1"/>
    <col min="4" max="9" width="10.83203125" style="1"/>
    <col min="10" max="10" width="21.1640625" style="1" bestFit="1" customWidth="1"/>
    <col min="11" max="11" width="15.5" style="1" bestFit="1" customWidth="1"/>
    <col min="12" max="12" width="10.83203125" style="1"/>
    <col min="13" max="13" width="21" style="1" bestFit="1" customWidth="1"/>
    <col min="14" max="14" width="7.6640625" style="1" bestFit="1" customWidth="1"/>
    <col min="15" max="16384" width="10.83203125" style="1"/>
  </cols>
  <sheetData>
    <row r="1" spans="1:16" ht="69" thickBot="1" x14ac:dyDescent="0.25">
      <c r="A1" s="21"/>
      <c r="B1" s="41" t="s">
        <v>24</v>
      </c>
      <c r="C1" s="41" t="s">
        <v>39</v>
      </c>
      <c r="D1" s="41" t="s">
        <v>233</v>
      </c>
      <c r="E1" s="41" t="s">
        <v>234</v>
      </c>
      <c r="F1" s="41" t="s">
        <v>25</v>
      </c>
      <c r="G1" s="41" t="s">
        <v>26</v>
      </c>
      <c r="H1" s="41" t="s">
        <v>27</v>
      </c>
      <c r="I1" s="41" t="s">
        <v>61</v>
      </c>
      <c r="J1" s="41" t="s">
        <v>232</v>
      </c>
      <c r="K1" s="41" t="s">
        <v>35</v>
      </c>
      <c r="L1" s="41" t="s">
        <v>36</v>
      </c>
      <c r="M1" s="41" t="s">
        <v>37</v>
      </c>
      <c r="N1" s="41" t="s">
        <v>38</v>
      </c>
      <c r="O1" s="41" t="s">
        <v>308</v>
      </c>
      <c r="P1" s="41" t="s">
        <v>325</v>
      </c>
    </row>
    <row r="2" spans="1:16" s="12" customFormat="1" x14ac:dyDescent="0.2">
      <c r="A2" s="42" t="s">
        <v>41</v>
      </c>
      <c r="B2" s="17"/>
      <c r="C2" s="16"/>
      <c r="D2" s="16"/>
      <c r="E2" s="16"/>
      <c r="F2" s="16"/>
      <c r="G2" s="16"/>
      <c r="H2" s="16"/>
      <c r="I2" s="16"/>
      <c r="J2" s="16"/>
      <c r="K2" s="16" t="s">
        <v>183</v>
      </c>
      <c r="L2" s="16"/>
      <c r="M2" s="16"/>
      <c r="N2" s="16"/>
      <c r="O2" s="16" t="s">
        <v>324</v>
      </c>
      <c r="P2" s="16"/>
    </row>
    <row r="3" spans="1:16" s="13" customFormat="1" x14ac:dyDescent="0.2">
      <c r="A3" s="43" t="s">
        <v>42</v>
      </c>
      <c r="B3" s="18" t="s">
        <v>184</v>
      </c>
      <c r="C3" s="15" t="s">
        <v>185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s="12" customFormat="1" x14ac:dyDescent="0.2">
      <c r="A4" s="42" t="s">
        <v>43</v>
      </c>
      <c r="B4" s="19" t="s">
        <v>184</v>
      </c>
      <c r="C4" s="14" t="s">
        <v>185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s="13" customFormat="1" x14ac:dyDescent="0.2">
      <c r="A5" s="43" t="s">
        <v>57</v>
      </c>
      <c r="B5" s="18" t="s">
        <v>184</v>
      </c>
      <c r="C5" s="15" t="s">
        <v>8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s="12" customFormat="1" x14ac:dyDescent="0.2">
      <c r="A6" s="42" t="s">
        <v>55</v>
      </c>
      <c r="B6" s="19" t="s">
        <v>8</v>
      </c>
      <c r="C6" s="14" t="s">
        <v>185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s="13" customFormat="1" x14ac:dyDescent="0.2">
      <c r="A7" s="43" t="s">
        <v>186</v>
      </c>
      <c r="B7" s="18"/>
      <c r="C7" s="15" t="s">
        <v>184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12" customFormat="1" x14ac:dyDescent="0.2">
      <c r="A8" s="42" t="s">
        <v>44</v>
      </c>
      <c r="B8" s="19" t="s">
        <v>184</v>
      </c>
      <c r="C8" s="14" t="s">
        <v>185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184</v>
      </c>
      <c r="O8" s="14"/>
      <c r="P8" s="14"/>
    </row>
    <row r="9" spans="1:16" s="13" customFormat="1" x14ac:dyDescent="0.2">
      <c r="A9" s="43" t="s">
        <v>45</v>
      </c>
      <c r="B9" s="18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 t="s">
        <v>326</v>
      </c>
      <c r="O9" s="15" t="s">
        <v>326</v>
      </c>
      <c r="P9" s="15" t="s">
        <v>184</v>
      </c>
    </row>
    <row r="10" spans="1:16" s="12" customFormat="1" x14ac:dyDescent="0.2">
      <c r="A10" s="42" t="s">
        <v>46</v>
      </c>
      <c r="B10" s="19" t="s">
        <v>183</v>
      </c>
      <c r="C10" s="14"/>
      <c r="D10" s="14" t="s">
        <v>183</v>
      </c>
      <c r="E10" s="14" t="s">
        <v>183</v>
      </c>
      <c r="F10" s="14" t="s">
        <v>183</v>
      </c>
      <c r="G10" s="14"/>
      <c r="H10" s="14"/>
      <c r="I10" s="14"/>
      <c r="J10" s="14" t="s">
        <v>184</v>
      </c>
      <c r="K10" s="14"/>
      <c r="L10" s="14"/>
      <c r="M10" s="14"/>
      <c r="N10" s="14" t="s">
        <v>183</v>
      </c>
      <c r="O10" s="14"/>
      <c r="P10" s="14"/>
    </row>
    <row r="11" spans="1:16" s="13" customFormat="1" x14ac:dyDescent="0.2">
      <c r="A11" s="43" t="s">
        <v>47</v>
      </c>
      <c r="B11" s="18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 t="s">
        <v>184</v>
      </c>
      <c r="O11" s="15"/>
      <c r="P11" s="15"/>
    </row>
    <row r="12" spans="1:16" s="12" customFormat="1" x14ac:dyDescent="0.2">
      <c r="A12" s="42" t="s">
        <v>48</v>
      </c>
      <c r="B12" s="19"/>
      <c r="C12" s="14"/>
      <c r="D12" s="14"/>
      <c r="E12" s="14"/>
      <c r="F12" s="14" t="s">
        <v>184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s="13" customFormat="1" x14ac:dyDescent="0.2">
      <c r="A13" s="43" t="s">
        <v>49</v>
      </c>
      <c r="B13" s="18"/>
      <c r="C13" s="15"/>
      <c r="D13" s="15"/>
      <c r="E13" s="15"/>
      <c r="F13" s="15" t="s">
        <v>183</v>
      </c>
      <c r="G13" s="15"/>
      <c r="H13" s="15"/>
      <c r="I13" s="15"/>
      <c r="J13" s="15" t="s">
        <v>184</v>
      </c>
      <c r="K13" s="15"/>
      <c r="L13" s="15"/>
      <c r="M13" s="15"/>
      <c r="N13" s="15" t="s">
        <v>185</v>
      </c>
      <c r="O13" s="15"/>
      <c r="P13" s="15"/>
    </row>
    <row r="14" spans="1:16" s="12" customFormat="1" x14ac:dyDescent="0.2">
      <c r="A14" s="42" t="s">
        <v>176</v>
      </c>
      <c r="B14" s="19"/>
      <c r="C14" s="14"/>
      <c r="D14" s="14"/>
      <c r="E14" s="14"/>
      <c r="F14" s="14" t="s">
        <v>327</v>
      </c>
      <c r="G14" s="14" t="s">
        <v>183</v>
      </c>
      <c r="H14" s="14" t="s">
        <v>183</v>
      </c>
      <c r="I14" s="14"/>
      <c r="J14" s="14"/>
      <c r="K14" s="14"/>
      <c r="L14" s="14"/>
      <c r="M14" s="14"/>
      <c r="N14" s="14"/>
      <c r="O14" s="14"/>
      <c r="P14" s="14"/>
    </row>
    <row r="15" spans="1:16" s="13" customFormat="1" x14ac:dyDescent="0.2">
      <c r="A15" s="43" t="s">
        <v>178</v>
      </c>
      <c r="B15" s="18"/>
      <c r="C15" s="15"/>
      <c r="D15" s="15"/>
      <c r="E15" s="15"/>
      <c r="F15" s="15"/>
      <c r="G15" s="15"/>
      <c r="H15" s="15"/>
      <c r="I15" s="15" t="s">
        <v>184</v>
      </c>
      <c r="J15" s="15"/>
      <c r="K15" s="15"/>
      <c r="L15" s="15"/>
      <c r="M15" s="15"/>
      <c r="N15" s="15"/>
      <c r="O15" s="15"/>
      <c r="P15" s="15"/>
    </row>
    <row r="16" spans="1:16" s="12" customFormat="1" x14ac:dyDescent="0.2">
      <c r="A16" s="42" t="s">
        <v>177</v>
      </c>
      <c r="B16" s="19"/>
      <c r="C16" s="14"/>
      <c r="D16" s="14"/>
      <c r="E16" s="14"/>
      <c r="F16" s="14" t="s">
        <v>327</v>
      </c>
      <c r="G16" s="14" t="s">
        <v>183</v>
      </c>
      <c r="H16" s="14" t="s">
        <v>183</v>
      </c>
      <c r="I16" s="14"/>
      <c r="J16" s="14"/>
      <c r="K16" s="14"/>
      <c r="L16" s="14"/>
      <c r="M16" s="14"/>
      <c r="N16" s="14"/>
      <c r="O16" s="14"/>
      <c r="P16" s="14"/>
    </row>
    <row r="17" spans="1:16" s="13" customFormat="1" x14ac:dyDescent="0.2">
      <c r="A17" s="43" t="s">
        <v>187</v>
      </c>
      <c r="B17" s="18"/>
      <c r="C17" s="15"/>
      <c r="D17" s="15" t="s">
        <v>184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s="12" customFormat="1" x14ac:dyDescent="0.2">
      <c r="A18" s="42" t="s">
        <v>188</v>
      </c>
      <c r="B18" s="19"/>
      <c r="C18" s="14"/>
      <c r="D18" s="14" t="s">
        <v>185</v>
      </c>
      <c r="E18" s="14" t="s">
        <v>184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s="13" customFormat="1" x14ac:dyDescent="0.2">
      <c r="A19" s="43" t="s">
        <v>50</v>
      </c>
      <c r="B19" s="18"/>
      <c r="C19" s="15"/>
      <c r="D19" s="15"/>
      <c r="E19" s="15"/>
      <c r="F19" s="15" t="s">
        <v>184</v>
      </c>
      <c r="G19" s="15"/>
      <c r="H19" s="15"/>
      <c r="I19" s="15"/>
      <c r="J19" s="15"/>
      <c r="K19" s="15"/>
      <c r="L19" s="15" t="s">
        <v>185</v>
      </c>
      <c r="M19" s="15"/>
      <c r="N19" s="15"/>
      <c r="O19" s="15"/>
      <c r="P19" s="15"/>
    </row>
    <row r="20" spans="1:16" s="12" customFormat="1" x14ac:dyDescent="0.2">
      <c r="A20" s="42" t="s">
        <v>51</v>
      </c>
      <c r="B20" s="19"/>
      <c r="C20" s="14"/>
      <c r="D20" s="14"/>
      <c r="E20" s="14"/>
      <c r="F20" s="14" t="s">
        <v>184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s="13" customFormat="1" x14ac:dyDescent="0.2">
      <c r="A21" s="43" t="s">
        <v>323</v>
      </c>
      <c r="B21" s="18"/>
      <c r="C21" s="15"/>
      <c r="D21" s="15"/>
      <c r="E21" s="15"/>
      <c r="F21" s="15"/>
      <c r="G21" s="15"/>
      <c r="H21" s="15"/>
      <c r="I21" s="15"/>
      <c r="J21" s="15" t="s">
        <v>184</v>
      </c>
      <c r="K21" s="15"/>
      <c r="L21" s="15"/>
      <c r="M21" s="15"/>
      <c r="N21" s="15"/>
      <c r="O21" s="15" t="s">
        <v>185</v>
      </c>
      <c r="P21" s="15"/>
    </row>
    <row r="22" spans="1:16" s="12" customFormat="1" x14ac:dyDescent="0.2">
      <c r="A22" s="42" t="s">
        <v>52</v>
      </c>
      <c r="B22" s="19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 t="s">
        <v>184</v>
      </c>
      <c r="N22" s="14"/>
      <c r="O22" s="14"/>
      <c r="P22" s="14"/>
    </row>
    <row r="23" spans="1:16" s="13" customFormat="1" x14ac:dyDescent="0.2">
      <c r="A23" s="43" t="s">
        <v>53</v>
      </c>
      <c r="B23" s="18"/>
      <c r="C23" s="15"/>
      <c r="D23" s="15"/>
      <c r="E23" s="15"/>
      <c r="F23" s="15" t="s">
        <v>183</v>
      </c>
      <c r="G23" s="15"/>
      <c r="H23" s="15"/>
      <c r="I23" s="15"/>
      <c r="J23" s="15" t="s">
        <v>184</v>
      </c>
      <c r="K23" s="15"/>
      <c r="L23" s="15"/>
      <c r="M23" s="15"/>
      <c r="N23" s="15"/>
      <c r="O23" s="15" t="s">
        <v>185</v>
      </c>
      <c r="P23" s="15"/>
    </row>
    <row r="24" spans="1:16" s="12" customFormat="1" x14ac:dyDescent="0.2">
      <c r="A24" s="42" t="s">
        <v>54</v>
      </c>
      <c r="B24" s="19"/>
      <c r="C24" s="14"/>
      <c r="D24" s="14"/>
      <c r="E24" s="14"/>
      <c r="F24" s="14" t="s">
        <v>184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s="13" customFormat="1" x14ac:dyDescent="0.2">
      <c r="A25" s="43" t="s">
        <v>56</v>
      </c>
      <c r="B25" s="18" t="s">
        <v>184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 t="s">
        <v>185</v>
      </c>
      <c r="P25" s="15"/>
    </row>
    <row r="26" spans="1:16" s="12" customFormat="1" x14ac:dyDescent="0.2">
      <c r="A26" s="42" t="s">
        <v>328</v>
      </c>
      <c r="B26" s="19"/>
      <c r="C26" s="14"/>
      <c r="D26" s="14"/>
      <c r="E26" s="14"/>
      <c r="F26" s="14"/>
      <c r="G26" s="14"/>
      <c r="H26" s="14"/>
      <c r="I26" s="14"/>
      <c r="J26" s="14"/>
      <c r="K26" s="14"/>
      <c r="L26" s="14" t="s">
        <v>184</v>
      </c>
      <c r="M26" s="14"/>
      <c r="N26" s="14"/>
      <c r="O26" s="14"/>
      <c r="P26" s="14"/>
    </row>
    <row r="30" spans="1:16" x14ac:dyDescent="0.2">
      <c r="A30" s="1" t="s">
        <v>179</v>
      </c>
    </row>
    <row r="31" spans="1:16" x14ac:dyDescent="0.2">
      <c r="A31" s="1" t="s">
        <v>180</v>
      </c>
    </row>
    <row r="32" spans="1:16" x14ac:dyDescent="0.2">
      <c r="A32" s="1" t="s">
        <v>181</v>
      </c>
    </row>
    <row r="33" spans="1:1" x14ac:dyDescent="0.2">
      <c r="A33" s="1" t="s">
        <v>182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8A56-CB9A-4E46-9FEB-9B35D43A3F3F}">
  <dimension ref="A1:T59"/>
  <sheetViews>
    <sheetView tabSelected="1" topLeftCell="G20" zoomScaleNormal="100" workbookViewId="0">
      <selection activeCell="Q51" sqref="Q51"/>
    </sheetView>
  </sheetViews>
  <sheetFormatPr baseColWidth="10" defaultRowHeight="16" x14ac:dyDescent="0.2"/>
  <cols>
    <col min="1" max="1" width="13.83203125" style="1" customWidth="1"/>
    <col min="2" max="4" width="10.83203125" style="1"/>
    <col min="5" max="5" width="12.33203125" style="1" bestFit="1" customWidth="1"/>
    <col min="6" max="16384" width="10.83203125" style="1"/>
  </cols>
  <sheetData>
    <row r="1" spans="1:18" ht="16" customHeight="1" x14ac:dyDescent="0.2">
      <c r="A1" s="54" t="s">
        <v>189</v>
      </c>
      <c r="B1" s="52" t="s">
        <v>45</v>
      </c>
      <c r="C1" s="52"/>
      <c r="D1" s="52"/>
      <c r="E1" s="52"/>
      <c r="F1" s="53" t="s">
        <v>193</v>
      </c>
      <c r="G1" s="53"/>
      <c r="H1" s="53"/>
      <c r="I1" s="55" t="s">
        <v>41</v>
      </c>
      <c r="J1" s="46"/>
      <c r="K1" s="57"/>
      <c r="L1" s="50"/>
    </row>
    <row r="2" spans="1:18" ht="102" x14ac:dyDescent="0.2">
      <c r="A2" s="54"/>
      <c r="B2" s="21" t="s">
        <v>190</v>
      </c>
      <c r="C2" s="21" t="s">
        <v>191</v>
      </c>
      <c r="D2" s="21" t="s">
        <v>192</v>
      </c>
      <c r="E2" s="21" t="s">
        <v>345</v>
      </c>
      <c r="F2" s="44" t="s">
        <v>194</v>
      </c>
      <c r="G2" s="44" t="s">
        <v>195</v>
      </c>
      <c r="H2" s="44" t="s">
        <v>196</v>
      </c>
      <c r="I2" s="56"/>
      <c r="J2" s="47" t="s">
        <v>347</v>
      </c>
      <c r="K2" s="51"/>
      <c r="L2" s="51"/>
    </row>
    <row r="3" spans="1:18" x14ac:dyDescent="0.2">
      <c r="A3" s="45">
        <v>0.15</v>
      </c>
      <c r="B3" s="45">
        <v>0.2</v>
      </c>
      <c r="C3" s="45">
        <v>0.25</v>
      </c>
      <c r="D3" s="45">
        <v>0.15</v>
      </c>
      <c r="E3" s="45">
        <v>0.05</v>
      </c>
      <c r="F3" s="45">
        <v>0.03</v>
      </c>
      <c r="G3" s="45">
        <v>0.03</v>
      </c>
      <c r="H3" s="45">
        <v>0.06</v>
      </c>
      <c r="I3" s="45">
        <v>0.05</v>
      </c>
      <c r="J3" s="48">
        <v>0.03</v>
      </c>
      <c r="K3" s="45">
        <f>SUM(A3:J3)</f>
        <v>1.0000000000000002</v>
      </c>
      <c r="L3" s="21" t="s">
        <v>346</v>
      </c>
    </row>
    <row r="4" spans="1:18" x14ac:dyDescent="0.2">
      <c r="A4" s="45">
        <v>0.15</v>
      </c>
      <c r="B4" s="45">
        <v>0.2</v>
      </c>
      <c r="C4" s="45">
        <v>0.25</v>
      </c>
      <c r="D4" s="45">
        <v>0.15</v>
      </c>
      <c r="E4" s="45">
        <v>0.05</v>
      </c>
      <c r="F4" s="45">
        <v>0.03</v>
      </c>
      <c r="G4" s="45">
        <v>0.03</v>
      </c>
      <c r="H4" s="45">
        <v>0.06</v>
      </c>
      <c r="I4" s="45">
        <v>0.05</v>
      </c>
      <c r="J4" s="45">
        <v>0</v>
      </c>
      <c r="K4" s="45">
        <f>SUM(A4:J4)</f>
        <v>0.9700000000000002</v>
      </c>
      <c r="L4" s="21" t="s">
        <v>346</v>
      </c>
    </row>
    <row r="8" spans="1:18" x14ac:dyDescent="0.2">
      <c r="N8" s="1" t="s">
        <v>24</v>
      </c>
      <c r="R8" s="1">
        <v>32000</v>
      </c>
    </row>
    <row r="9" spans="1:18" ht="16" customHeight="1" x14ac:dyDescent="0.2">
      <c r="A9" s="1" t="s">
        <v>24</v>
      </c>
      <c r="E9" s="1">
        <v>32000</v>
      </c>
      <c r="N9" s="1" t="s">
        <v>39</v>
      </c>
      <c r="R9" s="1">
        <v>12000</v>
      </c>
    </row>
    <row r="10" spans="1:18" x14ac:dyDescent="0.2">
      <c r="A10" s="1" t="s">
        <v>39</v>
      </c>
      <c r="E10" s="1">
        <v>12000</v>
      </c>
      <c r="N10" s="1" t="s">
        <v>233</v>
      </c>
      <c r="R10" s="1">
        <v>23000</v>
      </c>
    </row>
    <row r="11" spans="1:18" x14ac:dyDescent="0.2">
      <c r="A11" s="1" t="s">
        <v>233</v>
      </c>
      <c r="E11" s="1">
        <v>23000</v>
      </c>
      <c r="N11" s="1" t="s">
        <v>234</v>
      </c>
      <c r="R11" s="1">
        <v>20000</v>
      </c>
    </row>
    <row r="12" spans="1:18" x14ac:dyDescent="0.2">
      <c r="A12" s="1" t="s">
        <v>234</v>
      </c>
      <c r="E12" s="1">
        <v>20000</v>
      </c>
    </row>
    <row r="13" spans="1:18" x14ac:dyDescent="0.2">
      <c r="N13" s="1" t="s">
        <v>26</v>
      </c>
    </row>
    <row r="14" spans="1:18" x14ac:dyDescent="0.2">
      <c r="A14" s="1" t="s">
        <v>26</v>
      </c>
      <c r="N14" s="1" t="s">
        <v>25</v>
      </c>
      <c r="R14" s="1">
        <v>46000</v>
      </c>
    </row>
    <row r="15" spans="1:18" x14ac:dyDescent="0.2">
      <c r="A15" s="1" t="s">
        <v>25</v>
      </c>
      <c r="E15" s="1">
        <v>46000</v>
      </c>
      <c r="N15" s="1" t="s">
        <v>29</v>
      </c>
      <c r="R15" s="1">
        <v>42000</v>
      </c>
    </row>
    <row r="16" spans="1:18" x14ac:dyDescent="0.2">
      <c r="A16" s="1" t="s">
        <v>29</v>
      </c>
      <c r="E16" s="1">
        <v>42000</v>
      </c>
      <c r="N16" s="1" t="s">
        <v>30</v>
      </c>
      <c r="R16" s="1">
        <v>42000</v>
      </c>
    </row>
    <row r="17" spans="1:18" x14ac:dyDescent="0.2">
      <c r="A17" s="1" t="s">
        <v>30</v>
      </c>
      <c r="E17" s="1">
        <v>42000</v>
      </c>
      <c r="N17" s="1" t="s">
        <v>31</v>
      </c>
      <c r="R17" s="1">
        <v>42000</v>
      </c>
    </row>
    <row r="18" spans="1:18" x14ac:dyDescent="0.2">
      <c r="A18" s="1" t="s">
        <v>31</v>
      </c>
      <c r="E18" s="1">
        <v>42000</v>
      </c>
      <c r="N18" s="1" t="s">
        <v>32</v>
      </c>
      <c r="R18" s="1">
        <v>42000</v>
      </c>
    </row>
    <row r="19" spans="1:18" x14ac:dyDescent="0.2">
      <c r="A19" s="1" t="s">
        <v>32</v>
      </c>
      <c r="E19" s="1">
        <v>42000</v>
      </c>
      <c r="N19" s="1" t="s">
        <v>33</v>
      </c>
      <c r="R19" s="1">
        <v>42000</v>
      </c>
    </row>
    <row r="20" spans="1:18" x14ac:dyDescent="0.2">
      <c r="A20" s="1" t="s">
        <v>33</v>
      </c>
      <c r="E20" s="1">
        <v>42000</v>
      </c>
      <c r="N20" s="1" t="s">
        <v>34</v>
      </c>
      <c r="R20" s="1">
        <v>42000</v>
      </c>
    </row>
    <row r="21" spans="1:18" x14ac:dyDescent="0.2">
      <c r="A21" s="1" t="s">
        <v>34</v>
      </c>
      <c r="E21" s="1">
        <v>42000</v>
      </c>
    </row>
    <row r="22" spans="1:18" x14ac:dyDescent="0.2">
      <c r="N22" s="1" t="s">
        <v>27</v>
      </c>
    </row>
    <row r="23" spans="1:18" x14ac:dyDescent="0.2">
      <c r="A23" s="1" t="s">
        <v>27</v>
      </c>
      <c r="N23" s="1" t="s">
        <v>28</v>
      </c>
      <c r="R23" s="1">
        <v>46000</v>
      </c>
    </row>
    <row r="24" spans="1:18" x14ac:dyDescent="0.2">
      <c r="A24" s="1" t="s">
        <v>28</v>
      </c>
      <c r="E24" s="1">
        <v>46000</v>
      </c>
      <c r="N24" s="1" t="s">
        <v>29</v>
      </c>
      <c r="R24" s="1">
        <v>42000</v>
      </c>
    </row>
    <row r="25" spans="1:18" x14ac:dyDescent="0.2">
      <c r="A25" s="1" t="s">
        <v>29</v>
      </c>
      <c r="E25" s="1">
        <v>42000</v>
      </c>
      <c r="N25" s="1" t="s">
        <v>30</v>
      </c>
      <c r="R25" s="1">
        <v>42000</v>
      </c>
    </row>
    <row r="26" spans="1:18" x14ac:dyDescent="0.2">
      <c r="A26" s="1" t="s">
        <v>30</v>
      </c>
      <c r="E26" s="1">
        <v>42000</v>
      </c>
      <c r="N26" s="1" t="s">
        <v>31</v>
      </c>
      <c r="R26" s="1">
        <v>42000</v>
      </c>
    </row>
    <row r="27" spans="1:18" x14ac:dyDescent="0.2">
      <c r="A27" s="1" t="s">
        <v>31</v>
      </c>
      <c r="E27" s="1">
        <v>42000</v>
      </c>
      <c r="N27" s="1" t="s">
        <v>32</v>
      </c>
      <c r="R27" s="1">
        <v>42000</v>
      </c>
    </row>
    <row r="28" spans="1:18" x14ac:dyDescent="0.2">
      <c r="A28" s="1" t="s">
        <v>32</v>
      </c>
      <c r="E28" s="1">
        <v>42000</v>
      </c>
      <c r="N28" s="1" t="s">
        <v>33</v>
      </c>
      <c r="R28" s="1">
        <v>42000</v>
      </c>
    </row>
    <row r="29" spans="1:18" x14ac:dyDescent="0.2">
      <c r="A29" s="1" t="s">
        <v>33</v>
      </c>
      <c r="E29" s="1">
        <v>42000</v>
      </c>
      <c r="N29" s="1" t="s">
        <v>34</v>
      </c>
      <c r="R29" s="1">
        <v>42000</v>
      </c>
    </row>
    <row r="30" spans="1:18" x14ac:dyDescent="0.2">
      <c r="A30" s="1" t="s">
        <v>34</v>
      </c>
      <c r="E30" s="1">
        <v>42000</v>
      </c>
    </row>
    <row r="31" spans="1:18" x14ac:dyDescent="0.2">
      <c r="N31" s="1" t="s">
        <v>61</v>
      </c>
    </row>
    <row r="32" spans="1:18" x14ac:dyDescent="0.2">
      <c r="A32" s="1" t="s">
        <v>61</v>
      </c>
      <c r="N32" s="1" t="s">
        <v>29</v>
      </c>
      <c r="R32" s="1">
        <v>28000</v>
      </c>
    </row>
    <row r="33" spans="1:20" x14ac:dyDescent="0.2">
      <c r="A33" s="1" t="s">
        <v>29</v>
      </c>
      <c r="E33" s="1">
        <v>28000</v>
      </c>
      <c r="N33" s="1" t="s">
        <v>30</v>
      </c>
      <c r="R33" s="1">
        <v>28000</v>
      </c>
    </row>
    <row r="34" spans="1:20" x14ac:dyDescent="0.2">
      <c r="A34" s="1" t="s">
        <v>30</v>
      </c>
      <c r="E34" s="1">
        <v>28000</v>
      </c>
    </row>
    <row r="35" spans="1:20" x14ac:dyDescent="0.2">
      <c r="N35" s="1" t="s">
        <v>307</v>
      </c>
      <c r="R35" s="1">
        <v>7000</v>
      </c>
    </row>
    <row r="36" spans="1:20" x14ac:dyDescent="0.2">
      <c r="A36" s="1" t="s">
        <v>307</v>
      </c>
      <c r="E36" s="1">
        <v>7000</v>
      </c>
      <c r="N36" s="1" t="s">
        <v>35</v>
      </c>
      <c r="R36" s="1">
        <v>12000</v>
      </c>
    </row>
    <row r="37" spans="1:20" x14ac:dyDescent="0.2">
      <c r="A37" s="1" t="s">
        <v>35</v>
      </c>
      <c r="E37" s="1">
        <v>12000</v>
      </c>
      <c r="N37" s="1" t="s">
        <v>40</v>
      </c>
      <c r="R37" s="1">
        <v>4000</v>
      </c>
    </row>
    <row r="38" spans="1:20" x14ac:dyDescent="0.2">
      <c r="A38" s="1" t="s">
        <v>40</v>
      </c>
      <c r="E38" s="1">
        <v>4000</v>
      </c>
      <c r="N38" s="1" t="s">
        <v>36</v>
      </c>
      <c r="R38" s="1">
        <v>7000</v>
      </c>
    </row>
    <row r="39" spans="1:20" x14ac:dyDescent="0.2">
      <c r="A39" s="1" t="s">
        <v>36</v>
      </c>
      <c r="E39" s="1">
        <v>7000</v>
      </c>
      <c r="N39" s="1" t="s">
        <v>37</v>
      </c>
      <c r="R39" s="1">
        <v>4000</v>
      </c>
    </row>
    <row r="40" spans="1:20" x14ac:dyDescent="0.2">
      <c r="A40" s="1" t="s">
        <v>37</v>
      </c>
      <c r="E40" s="1">
        <v>4000</v>
      </c>
      <c r="N40" s="1" t="s">
        <v>38</v>
      </c>
      <c r="R40" s="1">
        <v>4000</v>
      </c>
    </row>
    <row r="41" spans="1:20" x14ac:dyDescent="0.2">
      <c r="A41" s="1" t="s">
        <v>38</v>
      </c>
      <c r="E41" s="1">
        <v>4000</v>
      </c>
      <c r="N41" s="1" t="s">
        <v>308</v>
      </c>
      <c r="R41" s="1">
        <v>32000</v>
      </c>
    </row>
    <row r="42" spans="1:20" x14ac:dyDescent="0.2">
      <c r="A42" s="1" t="s">
        <v>308</v>
      </c>
      <c r="E42" s="1">
        <v>32000</v>
      </c>
    </row>
    <row r="43" spans="1:20" x14ac:dyDescent="0.2">
      <c r="N43" s="1" t="s">
        <v>412</v>
      </c>
      <c r="P43" s="1" t="s">
        <v>419</v>
      </c>
      <c r="Q43" s="1" t="s">
        <v>413</v>
      </c>
      <c r="S43" s="1" t="s">
        <v>414</v>
      </c>
      <c r="T43" s="1" t="s">
        <v>428</v>
      </c>
    </row>
    <row r="44" spans="1:20" x14ac:dyDescent="0.2">
      <c r="A44" s="1" t="s">
        <v>412</v>
      </c>
      <c r="C44" s="1" t="s">
        <v>419</v>
      </c>
      <c r="D44" s="1" t="s">
        <v>413</v>
      </c>
      <c r="F44" s="1" t="s">
        <v>414</v>
      </c>
      <c r="G44" s="1" t="s">
        <v>428</v>
      </c>
    </row>
    <row r="45" spans="1:20" x14ac:dyDescent="0.2">
      <c r="A45" s="1" t="s">
        <v>415</v>
      </c>
      <c r="C45" s="1">
        <v>300</v>
      </c>
      <c r="D45" s="1">
        <v>1165</v>
      </c>
      <c r="E45" s="1">
        <f>C45*D45</f>
        <v>349500</v>
      </c>
      <c r="G45" s="1">
        <v>100000</v>
      </c>
      <c r="N45" s="1" t="s">
        <v>416</v>
      </c>
      <c r="P45" s="1">
        <v>300</v>
      </c>
      <c r="Q45" s="1">
        <v>1504</v>
      </c>
      <c r="R45" s="1">
        <f t="shared" ref="R45:R50" si="0">P45*Q45</f>
        <v>451200</v>
      </c>
    </row>
    <row r="46" spans="1:20" x14ac:dyDescent="0.2">
      <c r="N46" s="1" t="s">
        <v>429</v>
      </c>
      <c r="P46" s="1">
        <v>600</v>
      </c>
      <c r="Q46" s="1">
        <v>100</v>
      </c>
      <c r="R46" s="1">
        <f t="shared" si="0"/>
        <v>60000</v>
      </c>
      <c r="T46" s="1">
        <v>10000</v>
      </c>
    </row>
    <row r="47" spans="1:20" x14ac:dyDescent="0.2">
      <c r="N47" s="1" t="s">
        <v>418</v>
      </c>
      <c r="P47" s="1">
        <v>5000</v>
      </c>
      <c r="Q47" s="1">
        <v>35</v>
      </c>
      <c r="R47" s="1">
        <f t="shared" si="0"/>
        <v>175000</v>
      </c>
    </row>
    <row r="48" spans="1:20" x14ac:dyDescent="0.2">
      <c r="A48" s="1" t="s">
        <v>418</v>
      </c>
      <c r="C48" s="1">
        <v>5000</v>
      </c>
      <c r="D48" s="1">
        <v>35</v>
      </c>
      <c r="E48" s="1">
        <f>C48*D48</f>
        <v>175000</v>
      </c>
      <c r="N48" s="1" t="s">
        <v>420</v>
      </c>
      <c r="P48" s="1">
        <v>1000</v>
      </c>
      <c r="Q48" s="1">
        <v>25</v>
      </c>
      <c r="R48" s="1">
        <f t="shared" si="0"/>
        <v>25000</v>
      </c>
    </row>
    <row r="49" spans="1:19" x14ac:dyDescent="0.2">
      <c r="A49" s="1" t="s">
        <v>420</v>
      </c>
      <c r="C49" s="1">
        <v>1000</v>
      </c>
      <c r="D49" s="1">
        <v>25</v>
      </c>
      <c r="E49" s="1">
        <f>C49*D49</f>
        <v>25000</v>
      </c>
      <c r="N49" s="1" t="s">
        <v>421</v>
      </c>
      <c r="P49" s="1">
        <v>3000</v>
      </c>
      <c r="Q49" s="1">
        <v>55</v>
      </c>
      <c r="R49" s="1">
        <f t="shared" si="0"/>
        <v>165000</v>
      </c>
    </row>
    <row r="50" spans="1:19" x14ac:dyDescent="0.2">
      <c r="A50" s="1" t="s">
        <v>421</v>
      </c>
      <c r="C50" s="1">
        <v>3000</v>
      </c>
      <c r="D50" s="1">
        <v>55</v>
      </c>
      <c r="E50" s="1">
        <f>C50*D50</f>
        <v>165000</v>
      </c>
      <c r="N50" s="1" t="s">
        <v>422</v>
      </c>
      <c r="P50" s="1">
        <v>1500</v>
      </c>
      <c r="Q50" s="1">
        <v>85</v>
      </c>
      <c r="R50" s="1">
        <f t="shared" si="0"/>
        <v>127500</v>
      </c>
    </row>
    <row r="51" spans="1:19" x14ac:dyDescent="0.2">
      <c r="A51" s="1" t="s">
        <v>422</v>
      </c>
      <c r="C51" s="1">
        <v>1500</v>
      </c>
      <c r="D51" s="1">
        <v>85</v>
      </c>
      <c r="E51" s="1">
        <f>C51*D51</f>
        <v>127500</v>
      </c>
      <c r="N51" s="1" t="s">
        <v>417</v>
      </c>
      <c r="R51" s="1">
        <v>35000</v>
      </c>
    </row>
    <row r="52" spans="1:19" x14ac:dyDescent="0.2">
      <c r="A52" s="1" t="s">
        <v>417</v>
      </c>
      <c r="E52" s="1">
        <v>35000</v>
      </c>
      <c r="N52" s="1" t="s">
        <v>430</v>
      </c>
      <c r="R52" s="1">
        <v>28000</v>
      </c>
    </row>
    <row r="53" spans="1:19" x14ac:dyDescent="0.2">
      <c r="A53" s="1" t="s">
        <v>430</v>
      </c>
      <c r="E53" s="1">
        <v>28000</v>
      </c>
      <c r="N53" s="1" t="s">
        <v>423</v>
      </c>
      <c r="R53" s="1">
        <v>20000</v>
      </c>
    </row>
    <row r="54" spans="1:19" x14ac:dyDescent="0.2">
      <c r="A54" s="1" t="s">
        <v>423</v>
      </c>
      <c r="E54" s="1">
        <v>20000</v>
      </c>
      <c r="N54" s="1" t="s">
        <v>424</v>
      </c>
      <c r="R54" s="1">
        <v>15000</v>
      </c>
    </row>
    <row r="55" spans="1:19" x14ac:dyDescent="0.2">
      <c r="A55" s="1" t="s">
        <v>424</v>
      </c>
      <c r="E55" s="1">
        <v>15000</v>
      </c>
      <c r="N55" s="1" t="s">
        <v>425</v>
      </c>
      <c r="R55" s="1">
        <v>15000</v>
      </c>
    </row>
    <row r="56" spans="1:19" x14ac:dyDescent="0.2">
      <c r="A56" s="1" t="s">
        <v>425</v>
      </c>
      <c r="E56" s="1">
        <v>15000</v>
      </c>
      <c r="N56" s="1" t="s">
        <v>426</v>
      </c>
      <c r="R56" s="1">
        <v>21000</v>
      </c>
    </row>
    <row r="57" spans="1:19" x14ac:dyDescent="0.2">
      <c r="A57" s="1" t="s">
        <v>426</v>
      </c>
      <c r="E57" s="1">
        <v>21000</v>
      </c>
    </row>
    <row r="58" spans="1:19" x14ac:dyDescent="0.2">
      <c r="R58" s="1">
        <f>SUM(R17:R56)</f>
        <v>1729700</v>
      </c>
      <c r="S58" s="1" t="s">
        <v>427</v>
      </c>
    </row>
    <row r="59" spans="1:19" x14ac:dyDescent="0.2">
      <c r="E59" s="1">
        <f>SUM(E18:E57)</f>
        <v>1568000</v>
      </c>
      <c r="F59" s="1" t="s">
        <v>427</v>
      </c>
    </row>
  </sheetData>
  <mergeCells count="6">
    <mergeCell ref="L1:L2"/>
    <mergeCell ref="B1:E1"/>
    <mergeCell ref="F1:H1"/>
    <mergeCell ref="A1:A2"/>
    <mergeCell ref="I1:I2"/>
    <mergeCell ref="K1:K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39CA-2726-8441-8989-32E35D46A537}">
  <dimension ref="A1:Q28"/>
  <sheetViews>
    <sheetView zoomScale="75" workbookViewId="0">
      <selection activeCell="E4" sqref="E4"/>
    </sheetView>
  </sheetViews>
  <sheetFormatPr baseColWidth="10" defaultRowHeight="16" x14ac:dyDescent="0.2"/>
  <cols>
    <col min="1" max="1" width="10.83203125" style="1"/>
    <col min="2" max="2" width="28.33203125" style="1" bestFit="1" customWidth="1"/>
    <col min="3" max="11" width="10.83203125" style="1"/>
    <col min="12" max="12" width="12.33203125" style="1" customWidth="1"/>
    <col min="13" max="16384" width="10.83203125" style="1"/>
  </cols>
  <sheetData>
    <row r="1" spans="1:17" ht="68" x14ac:dyDescent="0.2">
      <c r="A1" s="10" t="s">
        <v>197</v>
      </c>
      <c r="B1" s="8" t="s">
        <v>198</v>
      </c>
      <c r="C1" s="8" t="s">
        <v>199</v>
      </c>
      <c r="D1" s="8" t="s">
        <v>200</v>
      </c>
      <c r="E1" s="6" t="s">
        <v>201</v>
      </c>
      <c r="F1" s="9" t="s">
        <v>202</v>
      </c>
      <c r="G1" s="8" t="s">
        <v>203</v>
      </c>
      <c r="H1" s="6" t="s">
        <v>204</v>
      </c>
      <c r="I1" s="8" t="s">
        <v>205</v>
      </c>
      <c r="J1" s="6" t="s">
        <v>206</v>
      </c>
      <c r="K1" s="7" t="s">
        <v>207</v>
      </c>
      <c r="L1" s="8" t="s">
        <v>208</v>
      </c>
      <c r="M1" s="8" t="s">
        <v>209</v>
      </c>
      <c r="N1" s="8" t="s">
        <v>210</v>
      </c>
      <c r="O1" s="2"/>
    </row>
    <row r="2" spans="1:17" ht="85" x14ac:dyDescent="0.2">
      <c r="A2" s="1">
        <v>0</v>
      </c>
      <c r="B2" s="1" t="s">
        <v>235</v>
      </c>
      <c r="C2" s="2" t="s">
        <v>245</v>
      </c>
      <c r="D2" s="2" t="s">
        <v>270</v>
      </c>
      <c r="E2" s="2">
        <v>6</v>
      </c>
      <c r="F2" s="2" t="s">
        <v>183</v>
      </c>
      <c r="G2" s="2" t="s">
        <v>248</v>
      </c>
      <c r="H2" s="2">
        <v>2</v>
      </c>
      <c r="I2" s="2" t="s">
        <v>283</v>
      </c>
      <c r="J2" s="2">
        <v>8</v>
      </c>
      <c r="K2" s="2">
        <f>E2*H2*J2</f>
        <v>96</v>
      </c>
      <c r="L2" s="2" t="s">
        <v>294</v>
      </c>
      <c r="M2" s="2" t="s">
        <v>35</v>
      </c>
      <c r="N2" s="1" t="s">
        <v>329</v>
      </c>
    </row>
    <row r="3" spans="1:17" ht="85" x14ac:dyDescent="0.2">
      <c r="A3" s="1">
        <v>1</v>
      </c>
      <c r="B3" s="1" t="s">
        <v>236</v>
      </c>
      <c r="C3" s="2" t="s">
        <v>249</v>
      </c>
      <c r="D3" s="2" t="s">
        <v>271</v>
      </c>
      <c r="E3" s="2">
        <v>10</v>
      </c>
      <c r="F3" s="2" t="s">
        <v>321</v>
      </c>
      <c r="G3" s="2" t="s">
        <v>246</v>
      </c>
      <c r="H3" s="2">
        <v>5</v>
      </c>
      <c r="I3" s="2" t="s">
        <v>279</v>
      </c>
      <c r="J3" s="2">
        <v>5</v>
      </c>
      <c r="K3" s="2">
        <f t="shared" ref="K3:K15" si="0">E3*H3*J3</f>
        <v>250</v>
      </c>
      <c r="L3" s="2" t="s">
        <v>295</v>
      </c>
      <c r="M3" s="2" t="s">
        <v>306</v>
      </c>
      <c r="N3" s="1" t="s">
        <v>329</v>
      </c>
    </row>
    <row r="4" spans="1:17" ht="51" x14ac:dyDescent="0.2">
      <c r="A4" s="1">
        <v>2</v>
      </c>
      <c r="B4" s="1" t="s">
        <v>237</v>
      </c>
      <c r="C4" s="2" t="s">
        <v>250</v>
      </c>
      <c r="D4" s="2" t="s">
        <v>272</v>
      </c>
      <c r="E4" s="2">
        <v>9</v>
      </c>
      <c r="F4" s="2" t="s">
        <v>321</v>
      </c>
      <c r="G4" s="2" t="s">
        <v>247</v>
      </c>
      <c r="H4" s="2">
        <v>3</v>
      </c>
      <c r="I4" s="2" t="s">
        <v>284</v>
      </c>
      <c r="J4" s="2">
        <v>5</v>
      </c>
      <c r="K4" s="2">
        <f t="shared" si="0"/>
        <v>135</v>
      </c>
      <c r="L4" s="2" t="s">
        <v>296</v>
      </c>
      <c r="M4" s="2" t="s">
        <v>308</v>
      </c>
      <c r="N4" s="1" t="s">
        <v>330</v>
      </c>
    </row>
    <row r="5" spans="1:17" ht="68" x14ac:dyDescent="0.2">
      <c r="A5" s="1">
        <v>3</v>
      </c>
      <c r="B5" s="1" t="s">
        <v>238</v>
      </c>
      <c r="C5" s="2" t="s">
        <v>251</v>
      </c>
      <c r="D5" s="2" t="s">
        <v>273</v>
      </c>
      <c r="E5" s="2">
        <v>5</v>
      </c>
      <c r="F5" s="2" t="s">
        <v>321</v>
      </c>
      <c r="G5" s="2" t="s">
        <v>252</v>
      </c>
      <c r="H5" s="2">
        <v>4</v>
      </c>
      <c r="I5" s="2" t="s">
        <v>285</v>
      </c>
      <c r="J5" s="2">
        <v>2</v>
      </c>
      <c r="K5" s="2">
        <f t="shared" si="0"/>
        <v>40</v>
      </c>
      <c r="L5" s="2" t="s">
        <v>297</v>
      </c>
      <c r="M5" s="2" t="s">
        <v>306</v>
      </c>
      <c r="N5" s="1" t="s">
        <v>330</v>
      </c>
    </row>
    <row r="6" spans="1:17" ht="85" x14ac:dyDescent="0.2">
      <c r="A6" s="1">
        <v>4</v>
      </c>
      <c r="B6" s="1" t="s">
        <v>236</v>
      </c>
      <c r="C6" s="2" t="s">
        <v>253</v>
      </c>
      <c r="D6" s="2" t="s">
        <v>274</v>
      </c>
      <c r="E6" s="2">
        <v>10</v>
      </c>
      <c r="F6" s="2" t="s">
        <v>321</v>
      </c>
      <c r="G6" s="2" t="s">
        <v>254</v>
      </c>
      <c r="H6" s="2">
        <v>4</v>
      </c>
      <c r="I6" s="2" t="s">
        <v>279</v>
      </c>
      <c r="J6" s="2">
        <v>2</v>
      </c>
      <c r="K6" s="2">
        <f t="shared" si="0"/>
        <v>80</v>
      </c>
      <c r="L6" s="2" t="s">
        <v>295</v>
      </c>
      <c r="M6" s="2" t="s">
        <v>306</v>
      </c>
      <c r="N6" s="1" t="s">
        <v>331</v>
      </c>
    </row>
    <row r="7" spans="1:17" ht="68" x14ac:dyDescent="0.2">
      <c r="A7" s="1">
        <v>5</v>
      </c>
      <c r="B7" s="1" t="s">
        <v>239</v>
      </c>
      <c r="C7" s="2" t="s">
        <v>255</v>
      </c>
      <c r="D7" s="2" t="s">
        <v>275</v>
      </c>
      <c r="E7" s="2">
        <v>5</v>
      </c>
      <c r="F7" s="2" t="s">
        <v>183</v>
      </c>
      <c r="G7" s="2" t="s">
        <v>256</v>
      </c>
      <c r="H7" s="2">
        <v>3</v>
      </c>
      <c r="I7" s="2" t="s">
        <v>286</v>
      </c>
      <c r="J7" s="2">
        <v>1</v>
      </c>
      <c r="K7" s="2">
        <f t="shared" si="0"/>
        <v>15</v>
      </c>
      <c r="L7" s="2" t="s">
        <v>298</v>
      </c>
      <c r="M7" s="2" t="s">
        <v>309</v>
      </c>
      <c r="N7" s="1" t="s">
        <v>330</v>
      </c>
    </row>
    <row r="8" spans="1:17" ht="119" x14ac:dyDescent="0.2">
      <c r="A8" s="1">
        <v>6</v>
      </c>
      <c r="B8" s="1" t="s">
        <v>196</v>
      </c>
      <c r="C8" s="2" t="s">
        <v>257</v>
      </c>
      <c r="D8" s="2" t="s">
        <v>276</v>
      </c>
      <c r="E8" s="2">
        <v>4</v>
      </c>
      <c r="F8" s="2" t="s">
        <v>321</v>
      </c>
      <c r="G8" s="2" t="s">
        <v>258</v>
      </c>
      <c r="H8" s="2">
        <v>6</v>
      </c>
      <c r="I8" s="2" t="s">
        <v>287</v>
      </c>
      <c r="J8" s="2">
        <v>2</v>
      </c>
      <c r="K8" s="2">
        <f t="shared" si="0"/>
        <v>48</v>
      </c>
      <c r="L8" s="2" t="s">
        <v>299</v>
      </c>
      <c r="M8" s="2" t="s">
        <v>308</v>
      </c>
      <c r="N8" s="1" t="s">
        <v>331</v>
      </c>
      <c r="Q8" s="11"/>
    </row>
    <row r="9" spans="1:17" ht="51" x14ac:dyDescent="0.2">
      <c r="A9" s="1">
        <v>7</v>
      </c>
      <c r="B9" s="1" t="s">
        <v>240</v>
      </c>
      <c r="C9" s="2" t="s">
        <v>259</v>
      </c>
      <c r="D9" s="2" t="s">
        <v>277</v>
      </c>
      <c r="E9" s="2">
        <v>8</v>
      </c>
      <c r="F9" s="2" t="s">
        <v>183</v>
      </c>
      <c r="G9" s="2" t="s">
        <v>256</v>
      </c>
      <c r="H9" s="2">
        <v>2</v>
      </c>
      <c r="I9" s="2" t="s">
        <v>288</v>
      </c>
      <c r="J9" s="2">
        <v>5</v>
      </c>
      <c r="K9" s="2">
        <f t="shared" si="0"/>
        <v>80</v>
      </c>
      <c r="L9" s="2" t="s">
        <v>300</v>
      </c>
      <c r="M9" s="2" t="s">
        <v>310</v>
      </c>
      <c r="N9" s="1" t="s">
        <v>329</v>
      </c>
      <c r="Q9" s="11"/>
    </row>
    <row r="10" spans="1:17" ht="51" x14ac:dyDescent="0.2">
      <c r="A10" s="1">
        <v>8</v>
      </c>
      <c r="B10" s="1" t="s">
        <v>241</v>
      </c>
      <c r="C10" s="2" t="s">
        <v>260</v>
      </c>
      <c r="D10" s="2" t="s">
        <v>278</v>
      </c>
      <c r="E10" s="2">
        <v>7</v>
      </c>
      <c r="F10" s="2" t="s">
        <v>183</v>
      </c>
      <c r="G10" s="2" t="s">
        <v>256</v>
      </c>
      <c r="H10" s="2">
        <v>2</v>
      </c>
      <c r="I10" s="2"/>
      <c r="J10" s="2">
        <v>3</v>
      </c>
      <c r="K10" s="2">
        <f t="shared" si="0"/>
        <v>42</v>
      </c>
      <c r="L10" s="2" t="s">
        <v>300</v>
      </c>
      <c r="M10" s="2" t="s">
        <v>310</v>
      </c>
      <c r="N10" s="1" t="s">
        <v>329</v>
      </c>
      <c r="Q10" s="11"/>
    </row>
    <row r="11" spans="1:17" ht="68" x14ac:dyDescent="0.2">
      <c r="A11" s="1">
        <v>9</v>
      </c>
      <c r="B11" s="1" t="s">
        <v>242</v>
      </c>
      <c r="C11" s="2" t="s">
        <v>248</v>
      </c>
      <c r="D11" s="2" t="s">
        <v>279</v>
      </c>
      <c r="E11" s="2">
        <v>8</v>
      </c>
      <c r="F11" s="2" t="s">
        <v>183</v>
      </c>
      <c r="G11" s="2" t="s">
        <v>261</v>
      </c>
      <c r="H11" s="2">
        <v>2</v>
      </c>
      <c r="I11" s="2" t="s">
        <v>289</v>
      </c>
      <c r="J11" s="2">
        <v>7</v>
      </c>
      <c r="K11" s="2">
        <f t="shared" si="0"/>
        <v>112</v>
      </c>
      <c r="L11" s="2" t="s">
        <v>301</v>
      </c>
      <c r="M11" s="2" t="s">
        <v>36</v>
      </c>
      <c r="N11" s="1" t="s">
        <v>329</v>
      </c>
      <c r="Q11" s="11"/>
    </row>
    <row r="12" spans="1:17" ht="51" x14ac:dyDescent="0.2">
      <c r="A12" s="1">
        <v>10</v>
      </c>
      <c r="B12" s="1" t="s">
        <v>243</v>
      </c>
      <c r="C12" s="2" t="s">
        <v>262</v>
      </c>
      <c r="D12" s="2" t="s">
        <v>280</v>
      </c>
      <c r="E12" s="2">
        <v>10</v>
      </c>
      <c r="F12" s="2" t="s">
        <v>322</v>
      </c>
      <c r="G12" s="2" t="s">
        <v>263</v>
      </c>
      <c r="H12" s="2">
        <v>2</v>
      </c>
      <c r="I12" s="2" t="s">
        <v>290</v>
      </c>
      <c r="J12" s="2">
        <v>7</v>
      </c>
      <c r="K12" s="2">
        <f t="shared" si="0"/>
        <v>140</v>
      </c>
      <c r="L12" s="2" t="s">
        <v>302</v>
      </c>
      <c r="M12" s="2" t="s">
        <v>311</v>
      </c>
      <c r="N12" s="1" t="s">
        <v>332</v>
      </c>
      <c r="Q12" s="11"/>
    </row>
    <row r="13" spans="1:17" ht="153" x14ac:dyDescent="0.2">
      <c r="A13" s="1">
        <v>11</v>
      </c>
      <c r="B13" s="1" t="s">
        <v>266</v>
      </c>
      <c r="C13" s="2" t="s">
        <v>264</v>
      </c>
      <c r="D13" s="2" t="s">
        <v>281</v>
      </c>
      <c r="E13" s="2">
        <v>6</v>
      </c>
      <c r="F13" s="2" t="s">
        <v>322</v>
      </c>
      <c r="G13" s="2" t="s">
        <v>265</v>
      </c>
      <c r="H13" s="2">
        <v>5</v>
      </c>
      <c r="I13" s="2" t="s">
        <v>291</v>
      </c>
      <c r="J13" s="2">
        <v>3</v>
      </c>
      <c r="K13" s="2">
        <f t="shared" si="0"/>
        <v>90</v>
      </c>
      <c r="L13" s="2" t="s">
        <v>303</v>
      </c>
      <c r="M13" s="2" t="s">
        <v>312</v>
      </c>
      <c r="N13" s="1" t="s">
        <v>329</v>
      </c>
      <c r="Q13" s="11"/>
    </row>
    <row r="14" spans="1:17" ht="68" x14ac:dyDescent="0.2">
      <c r="A14" s="1">
        <v>12</v>
      </c>
      <c r="B14" s="1" t="s">
        <v>244</v>
      </c>
      <c r="C14" s="2" t="s">
        <v>264</v>
      </c>
      <c r="D14" s="2" t="s">
        <v>281</v>
      </c>
      <c r="E14" s="2">
        <v>7</v>
      </c>
      <c r="F14" s="2" t="s">
        <v>321</v>
      </c>
      <c r="G14" s="2" t="s">
        <v>267</v>
      </c>
      <c r="H14" s="2">
        <v>3</v>
      </c>
      <c r="I14" s="2" t="s">
        <v>292</v>
      </c>
      <c r="J14" s="2">
        <v>3</v>
      </c>
      <c r="K14" s="2">
        <f t="shared" si="0"/>
        <v>63</v>
      </c>
      <c r="L14" s="2" t="s">
        <v>304</v>
      </c>
      <c r="M14" s="2" t="s">
        <v>313</v>
      </c>
      <c r="N14" s="1" t="s">
        <v>331</v>
      </c>
      <c r="Q14" s="11"/>
    </row>
    <row r="15" spans="1:17" ht="51" x14ac:dyDescent="0.2">
      <c r="A15" s="1">
        <v>13</v>
      </c>
      <c r="B15" s="1" t="s">
        <v>46</v>
      </c>
      <c r="C15" s="2" t="s">
        <v>268</v>
      </c>
      <c r="D15" s="2" t="s">
        <v>282</v>
      </c>
      <c r="E15" s="2">
        <v>8</v>
      </c>
      <c r="F15" s="2" t="s">
        <v>322</v>
      </c>
      <c r="G15" s="2" t="s">
        <v>269</v>
      </c>
      <c r="H15" s="2">
        <v>2</v>
      </c>
      <c r="I15" s="2" t="s">
        <v>293</v>
      </c>
      <c r="J15" s="2">
        <v>1</v>
      </c>
      <c r="K15" s="2">
        <f t="shared" si="0"/>
        <v>16</v>
      </c>
      <c r="L15" s="2" t="s">
        <v>305</v>
      </c>
      <c r="M15" s="2" t="s">
        <v>314</v>
      </c>
      <c r="N15" s="1" t="s">
        <v>331</v>
      </c>
      <c r="Q15" s="11"/>
    </row>
    <row r="16" spans="1:17" x14ac:dyDescent="0.2">
      <c r="Q16" s="11"/>
    </row>
    <row r="17" spans="5:17" x14ac:dyDescent="0.2">
      <c r="Q17" s="11"/>
    </row>
    <row r="18" spans="5:17" x14ac:dyDescent="0.2">
      <c r="Q18" s="11"/>
    </row>
    <row r="23" spans="5:17" x14ac:dyDescent="0.2">
      <c r="E23" s="1" t="s">
        <v>202</v>
      </c>
    </row>
    <row r="24" spans="5:17" x14ac:dyDescent="0.2">
      <c r="E24" s="1" t="s">
        <v>321</v>
      </c>
      <c r="F24" s="1" t="s">
        <v>183</v>
      </c>
      <c r="G24" s="1" t="s">
        <v>322</v>
      </c>
    </row>
    <row r="27" spans="5:17" x14ac:dyDescent="0.2">
      <c r="E27" s="1" t="s">
        <v>315</v>
      </c>
      <c r="F27" s="1" t="s">
        <v>316</v>
      </c>
      <c r="G27" s="1" t="s">
        <v>317</v>
      </c>
    </row>
    <row r="28" spans="5:17" ht="136" x14ac:dyDescent="0.2">
      <c r="E28" s="2" t="s">
        <v>318</v>
      </c>
      <c r="F28" s="2" t="s">
        <v>319</v>
      </c>
      <c r="G28" s="2" t="s">
        <v>320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53E8-E26B-C24D-A74E-4AFA1A09E139}">
  <dimension ref="A6:M18"/>
  <sheetViews>
    <sheetView workbookViewId="0">
      <selection activeCell="F2" sqref="F2"/>
    </sheetView>
  </sheetViews>
  <sheetFormatPr baseColWidth="10" defaultRowHeight="16" x14ac:dyDescent="0.2"/>
  <cols>
    <col min="1" max="16384" width="10.83203125" style="1"/>
  </cols>
  <sheetData>
    <row r="6" spans="1:13" x14ac:dyDescent="0.2">
      <c r="A6" s="67" t="s">
        <v>211</v>
      </c>
      <c r="B6" s="68"/>
      <c r="C6" s="58" t="s">
        <v>212</v>
      </c>
      <c r="D6" s="59"/>
      <c r="E6" s="59"/>
      <c r="F6" s="59"/>
      <c r="G6" s="60"/>
      <c r="H6" s="61" t="s">
        <v>213</v>
      </c>
      <c r="I6" s="62"/>
      <c r="J6" s="62"/>
      <c r="K6" s="62"/>
      <c r="L6" s="63"/>
      <c r="M6" s="30"/>
    </row>
    <row r="7" spans="1:13" ht="17" thickBot="1" x14ac:dyDescent="0.25">
      <c r="A7" s="69"/>
      <c r="B7" s="70"/>
      <c r="C7" s="33"/>
      <c r="D7" s="34"/>
      <c r="E7" s="34"/>
      <c r="F7" s="34"/>
      <c r="G7" s="35"/>
      <c r="H7" s="33"/>
      <c r="I7" s="34"/>
      <c r="J7" s="34"/>
      <c r="K7" s="34"/>
      <c r="L7" s="35"/>
      <c r="M7" s="24" t="s">
        <v>216</v>
      </c>
    </row>
    <row r="8" spans="1:13" x14ac:dyDescent="0.2">
      <c r="A8" s="64" t="s">
        <v>214</v>
      </c>
      <c r="B8" s="38"/>
      <c r="C8" s="36"/>
      <c r="D8" s="29"/>
      <c r="E8" s="29"/>
      <c r="F8" s="29"/>
      <c r="G8" s="32"/>
      <c r="H8" s="31"/>
      <c r="I8" s="29"/>
      <c r="J8" s="29"/>
      <c r="K8" s="29"/>
      <c r="L8" s="32"/>
      <c r="M8" s="24"/>
    </row>
    <row r="9" spans="1:13" x14ac:dyDescent="0.2">
      <c r="A9" s="65"/>
      <c r="B9" s="39"/>
      <c r="C9" s="23"/>
      <c r="D9" s="21"/>
      <c r="E9" s="21"/>
      <c r="F9" s="21"/>
      <c r="G9" s="26"/>
      <c r="H9" s="25"/>
      <c r="I9" s="21"/>
      <c r="J9" s="21"/>
      <c r="K9" s="21"/>
      <c r="L9" s="26"/>
      <c r="M9" s="24"/>
    </row>
    <row r="10" spans="1:13" x14ac:dyDescent="0.2">
      <c r="A10" s="65"/>
      <c r="B10" s="39"/>
      <c r="C10" s="23"/>
      <c r="D10" s="21"/>
      <c r="E10" s="21"/>
      <c r="F10" s="21"/>
      <c r="G10" s="26"/>
      <c r="H10" s="25"/>
      <c r="I10" s="21"/>
      <c r="J10" s="21"/>
      <c r="K10" s="21"/>
      <c r="L10" s="26"/>
      <c r="M10" s="24"/>
    </row>
    <row r="11" spans="1:13" x14ac:dyDescent="0.2">
      <c r="A11" s="65"/>
      <c r="B11" s="39"/>
      <c r="C11" s="23"/>
      <c r="D11" s="21"/>
      <c r="E11" s="21"/>
      <c r="F11" s="21"/>
      <c r="G11" s="26"/>
      <c r="H11" s="25"/>
      <c r="I11" s="21"/>
      <c r="J11" s="21"/>
      <c r="K11" s="21"/>
      <c r="L11" s="26"/>
      <c r="M11" s="24"/>
    </row>
    <row r="12" spans="1:13" x14ac:dyDescent="0.2">
      <c r="A12" s="65"/>
      <c r="B12" s="39"/>
      <c r="C12" s="23"/>
      <c r="D12" s="21"/>
      <c r="E12" s="21"/>
      <c r="F12" s="21"/>
      <c r="G12" s="26"/>
      <c r="H12" s="25"/>
      <c r="I12" s="21"/>
      <c r="J12" s="21"/>
      <c r="K12" s="21"/>
      <c r="L12" s="26"/>
      <c r="M12" s="24"/>
    </row>
    <row r="13" spans="1:13" x14ac:dyDescent="0.2">
      <c r="A13" s="66" t="s">
        <v>215</v>
      </c>
      <c r="B13" s="39"/>
      <c r="C13" s="23"/>
      <c r="D13" s="21"/>
      <c r="E13" s="21"/>
      <c r="F13" s="21"/>
      <c r="G13" s="26"/>
      <c r="H13" s="25"/>
      <c r="I13" s="21"/>
      <c r="J13" s="21"/>
      <c r="K13" s="21"/>
      <c r="L13" s="26"/>
      <c r="M13" s="24"/>
    </row>
    <row r="14" spans="1:13" x14ac:dyDescent="0.2">
      <c r="A14" s="66"/>
      <c r="B14" s="39"/>
      <c r="C14" s="23"/>
      <c r="D14" s="21"/>
      <c r="E14" s="21"/>
      <c r="F14" s="21"/>
      <c r="G14" s="26"/>
      <c r="H14" s="25"/>
      <c r="I14" s="21"/>
      <c r="J14" s="21"/>
      <c r="K14" s="21"/>
      <c r="L14" s="26"/>
      <c r="M14" s="24"/>
    </row>
    <row r="15" spans="1:13" x14ac:dyDescent="0.2">
      <c r="A15" s="66"/>
      <c r="B15" s="39"/>
      <c r="C15" s="23"/>
      <c r="D15" s="21"/>
      <c r="E15" s="21"/>
      <c r="F15" s="21"/>
      <c r="G15" s="26"/>
      <c r="H15" s="25"/>
      <c r="I15" s="21"/>
      <c r="J15" s="21"/>
      <c r="K15" s="21"/>
      <c r="L15" s="26"/>
      <c r="M15" s="24"/>
    </row>
    <row r="16" spans="1:13" x14ac:dyDescent="0.2">
      <c r="A16" s="66"/>
      <c r="B16" s="39"/>
      <c r="C16" s="23"/>
      <c r="D16" s="21"/>
      <c r="E16" s="21"/>
      <c r="F16" s="21"/>
      <c r="G16" s="26"/>
      <c r="H16" s="25"/>
      <c r="I16" s="21"/>
      <c r="J16" s="21"/>
      <c r="K16" s="21"/>
      <c r="L16" s="26"/>
      <c r="M16" s="24"/>
    </row>
    <row r="17" spans="1:13" x14ac:dyDescent="0.2">
      <c r="A17" s="66"/>
      <c r="B17" s="39"/>
      <c r="C17" s="23"/>
      <c r="D17" s="21"/>
      <c r="E17" s="21"/>
      <c r="F17" s="21"/>
      <c r="G17" s="26"/>
      <c r="H17" s="25"/>
      <c r="I17" s="21"/>
      <c r="J17" s="21"/>
      <c r="K17" s="21"/>
      <c r="L17" s="26"/>
      <c r="M17" s="24"/>
    </row>
    <row r="18" spans="1:13" ht="17" thickBot="1" x14ac:dyDescent="0.25">
      <c r="A18" s="37" t="s">
        <v>216</v>
      </c>
      <c r="B18" s="40"/>
      <c r="C18" s="24"/>
      <c r="D18" s="22"/>
      <c r="E18" s="22"/>
      <c r="F18" s="22"/>
      <c r="G18" s="28"/>
      <c r="H18" s="27"/>
      <c r="I18" s="22"/>
      <c r="J18" s="22"/>
      <c r="K18" s="22"/>
      <c r="L18" s="28"/>
      <c r="M18" s="30"/>
    </row>
  </sheetData>
  <mergeCells count="5">
    <mergeCell ref="C6:G6"/>
    <mergeCell ref="H6:L6"/>
    <mergeCell ref="A8:A12"/>
    <mergeCell ref="A13:A17"/>
    <mergeCell ref="A6:B7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7E9E-B710-DF47-A868-C7661C70A28E}">
  <dimension ref="A5:R16"/>
  <sheetViews>
    <sheetView zoomScaleNormal="100" workbookViewId="0">
      <selection activeCell="J20" sqref="J20"/>
    </sheetView>
  </sheetViews>
  <sheetFormatPr baseColWidth="10" defaultRowHeight="16" x14ac:dyDescent="0.2"/>
  <cols>
    <col min="1" max="16384" width="10.83203125" style="1"/>
  </cols>
  <sheetData>
    <row r="5" spans="1:18" x14ac:dyDescent="0.2">
      <c r="O5" s="1" t="s">
        <v>376</v>
      </c>
      <c r="P5" s="1" t="s">
        <v>377</v>
      </c>
      <c r="Q5" s="1" t="s">
        <v>378</v>
      </c>
      <c r="R5" s="1" t="s">
        <v>379</v>
      </c>
    </row>
    <row r="6" spans="1:18" x14ac:dyDescent="0.2">
      <c r="A6" s="67" t="s">
        <v>211</v>
      </c>
      <c r="B6" s="68"/>
      <c r="C6" s="58" t="s">
        <v>212</v>
      </c>
      <c r="D6" s="59"/>
      <c r="E6" s="59"/>
      <c r="F6" s="60"/>
      <c r="G6" s="61" t="s">
        <v>213</v>
      </c>
      <c r="H6" s="62"/>
      <c r="I6" s="62"/>
      <c r="J6" s="62"/>
      <c r="K6" s="30"/>
      <c r="O6" s="1" t="s">
        <v>373</v>
      </c>
      <c r="P6" s="1" t="s">
        <v>384</v>
      </c>
      <c r="Q6" s="1" t="s">
        <v>388</v>
      </c>
      <c r="R6" s="1" t="s">
        <v>382</v>
      </c>
    </row>
    <row r="7" spans="1:18" ht="86" thickBot="1" x14ac:dyDescent="0.25">
      <c r="A7" s="69"/>
      <c r="B7" s="70"/>
      <c r="C7" s="33" t="s">
        <v>373</v>
      </c>
      <c r="D7" s="34" t="s">
        <v>397</v>
      </c>
      <c r="E7" s="34" t="s">
        <v>389</v>
      </c>
      <c r="F7" s="35" t="s">
        <v>398</v>
      </c>
      <c r="G7" s="33" t="s">
        <v>384</v>
      </c>
      <c r="H7" s="34" t="s">
        <v>399</v>
      </c>
      <c r="I7" s="34" t="s">
        <v>400</v>
      </c>
      <c r="J7" s="34" t="s">
        <v>401</v>
      </c>
      <c r="K7" s="24" t="s">
        <v>216</v>
      </c>
      <c r="O7" s="1" t="s">
        <v>338</v>
      </c>
      <c r="P7" s="1" t="s">
        <v>385</v>
      </c>
      <c r="Q7" s="1" t="s">
        <v>380</v>
      </c>
      <c r="R7" s="1" t="s">
        <v>383</v>
      </c>
    </row>
    <row r="8" spans="1:18" ht="68" x14ac:dyDescent="0.2">
      <c r="A8" s="64" t="s">
        <v>214</v>
      </c>
      <c r="B8" s="38" t="s">
        <v>402</v>
      </c>
      <c r="C8" s="36">
        <v>4</v>
      </c>
      <c r="D8" s="29">
        <v>3</v>
      </c>
      <c r="E8" s="29">
        <v>5</v>
      </c>
      <c r="F8" s="32">
        <v>0</v>
      </c>
      <c r="G8" s="31">
        <v>0</v>
      </c>
      <c r="H8" s="29">
        <v>0</v>
      </c>
      <c r="I8" s="29">
        <v>-3</v>
      </c>
      <c r="J8" s="29">
        <v>0</v>
      </c>
      <c r="K8" s="24">
        <f t="shared" ref="K8:K15" si="0">SUM(C8:J8)</f>
        <v>9</v>
      </c>
      <c r="O8" s="1" t="s">
        <v>374</v>
      </c>
      <c r="P8" s="1" t="s">
        <v>386</v>
      </c>
      <c r="R8" s="1" t="s">
        <v>394</v>
      </c>
    </row>
    <row r="9" spans="1:18" ht="85" x14ac:dyDescent="0.2">
      <c r="A9" s="65"/>
      <c r="B9" s="39" t="s">
        <v>408</v>
      </c>
      <c r="C9" s="23">
        <v>5</v>
      </c>
      <c r="D9" s="21">
        <v>4</v>
      </c>
      <c r="E9" s="21">
        <v>2</v>
      </c>
      <c r="F9" s="26">
        <v>0</v>
      </c>
      <c r="G9" s="25">
        <v>-3</v>
      </c>
      <c r="H9" s="21">
        <v>-5</v>
      </c>
      <c r="I9" s="21">
        <v>-3</v>
      </c>
      <c r="J9" s="21">
        <v>-4</v>
      </c>
      <c r="K9" s="24">
        <f t="shared" si="0"/>
        <v>-4</v>
      </c>
      <c r="L9" s="1" t="s">
        <v>411</v>
      </c>
      <c r="O9" s="1" t="s">
        <v>375</v>
      </c>
      <c r="P9" s="1" t="s">
        <v>390</v>
      </c>
      <c r="Q9" s="1" t="s">
        <v>387</v>
      </c>
    </row>
    <row r="10" spans="1:18" ht="85" x14ac:dyDescent="0.2">
      <c r="A10" s="65"/>
      <c r="B10" s="39" t="s">
        <v>409</v>
      </c>
      <c r="C10" s="23">
        <v>0</v>
      </c>
      <c r="D10" s="21">
        <v>5</v>
      </c>
      <c r="E10" s="21">
        <v>3</v>
      </c>
      <c r="F10" s="26">
        <v>5</v>
      </c>
      <c r="G10" s="25">
        <v>-2</v>
      </c>
      <c r="H10" s="21">
        <v>0</v>
      </c>
      <c r="I10" s="21">
        <v>-3</v>
      </c>
      <c r="J10" s="21">
        <v>0</v>
      </c>
      <c r="K10" s="24">
        <f t="shared" si="0"/>
        <v>8</v>
      </c>
      <c r="O10" s="1" t="s">
        <v>391</v>
      </c>
      <c r="P10" s="1" t="s">
        <v>395</v>
      </c>
      <c r="Q10" s="1" t="s">
        <v>403</v>
      </c>
    </row>
    <row r="11" spans="1:18" ht="51" x14ac:dyDescent="0.2">
      <c r="A11" s="65"/>
      <c r="B11" s="39" t="s">
        <v>404</v>
      </c>
      <c r="C11" s="23">
        <v>5</v>
      </c>
      <c r="D11" s="21">
        <v>5</v>
      </c>
      <c r="E11" s="21">
        <v>3</v>
      </c>
      <c r="F11" s="26">
        <v>2</v>
      </c>
      <c r="G11" s="25">
        <v>-3</v>
      </c>
      <c r="H11" s="21">
        <v>-1</v>
      </c>
      <c r="I11" s="21">
        <v>-3</v>
      </c>
      <c r="J11" s="21">
        <v>-5</v>
      </c>
      <c r="K11" s="24">
        <f t="shared" si="0"/>
        <v>3</v>
      </c>
      <c r="O11" s="1" t="s">
        <v>381</v>
      </c>
      <c r="P11" s="1" t="s">
        <v>396</v>
      </c>
      <c r="Q11" s="1" t="s">
        <v>392</v>
      </c>
    </row>
    <row r="12" spans="1:18" ht="34" x14ac:dyDescent="0.2">
      <c r="A12" s="66" t="s">
        <v>215</v>
      </c>
      <c r="B12" s="39" t="s">
        <v>382</v>
      </c>
      <c r="C12" s="23">
        <v>0</v>
      </c>
      <c r="D12" s="21">
        <v>4</v>
      </c>
      <c r="E12" s="21">
        <v>0</v>
      </c>
      <c r="F12" s="26">
        <v>3</v>
      </c>
      <c r="G12" s="25">
        <v>-5</v>
      </c>
      <c r="H12" s="21">
        <v>0</v>
      </c>
      <c r="I12" s="21">
        <v>-3</v>
      </c>
      <c r="J12" s="21">
        <v>0</v>
      </c>
      <c r="K12" s="24">
        <f t="shared" si="0"/>
        <v>-1</v>
      </c>
      <c r="O12" s="1" t="s">
        <v>389</v>
      </c>
    </row>
    <row r="13" spans="1:18" ht="34" x14ac:dyDescent="0.2">
      <c r="A13" s="66"/>
      <c r="B13" s="39" t="s">
        <v>405</v>
      </c>
      <c r="C13" s="23">
        <v>5</v>
      </c>
      <c r="D13" s="21">
        <v>5</v>
      </c>
      <c r="E13" s="21">
        <v>3</v>
      </c>
      <c r="F13" s="26">
        <v>2</v>
      </c>
      <c r="G13" s="25">
        <v>0</v>
      </c>
      <c r="H13" s="21">
        <v>-5</v>
      </c>
      <c r="I13" s="21">
        <v>-5</v>
      </c>
      <c r="J13" s="21">
        <v>-4</v>
      </c>
      <c r="K13" s="24">
        <f t="shared" si="0"/>
        <v>1</v>
      </c>
      <c r="O13" s="1" t="s">
        <v>393</v>
      </c>
    </row>
    <row r="14" spans="1:18" ht="51" x14ac:dyDescent="0.2">
      <c r="A14" s="66"/>
      <c r="B14" s="39" t="s">
        <v>406</v>
      </c>
      <c r="C14" s="23">
        <v>1</v>
      </c>
      <c r="D14" s="21">
        <v>4</v>
      </c>
      <c r="E14" s="21">
        <v>0</v>
      </c>
      <c r="F14" s="26">
        <v>3</v>
      </c>
      <c r="G14" s="25">
        <v>0</v>
      </c>
      <c r="H14" s="21">
        <v>-3</v>
      </c>
      <c r="I14" s="21">
        <v>-3</v>
      </c>
      <c r="J14" s="21">
        <v>-3</v>
      </c>
      <c r="K14" s="24">
        <f t="shared" si="0"/>
        <v>-1</v>
      </c>
    </row>
    <row r="15" spans="1:18" ht="51" x14ac:dyDescent="0.2">
      <c r="A15" s="66"/>
      <c r="B15" s="39" t="s">
        <v>407</v>
      </c>
      <c r="C15" s="23">
        <v>3</v>
      </c>
      <c r="D15" s="21">
        <v>3</v>
      </c>
      <c r="E15" s="21">
        <v>1</v>
      </c>
      <c r="F15" s="26">
        <v>0</v>
      </c>
      <c r="G15" s="25">
        <v>-2</v>
      </c>
      <c r="H15" s="21">
        <v>3</v>
      </c>
      <c r="I15" s="21">
        <v>-5</v>
      </c>
      <c r="J15" s="21">
        <v>-5</v>
      </c>
      <c r="K15" s="24">
        <f t="shared" si="0"/>
        <v>-2</v>
      </c>
      <c r="L15" s="1" t="s">
        <v>410</v>
      </c>
    </row>
    <row r="16" spans="1:18" ht="17" thickBot="1" x14ac:dyDescent="0.25">
      <c r="A16" s="37" t="s">
        <v>216</v>
      </c>
      <c r="B16" s="40"/>
      <c r="C16" s="24">
        <f t="shared" ref="C16:J16" si="1">SUM(C8:C15)</f>
        <v>23</v>
      </c>
      <c r="D16" s="24">
        <f t="shared" si="1"/>
        <v>33</v>
      </c>
      <c r="E16" s="24">
        <f t="shared" si="1"/>
        <v>17</v>
      </c>
      <c r="F16" s="24">
        <f t="shared" si="1"/>
        <v>15</v>
      </c>
      <c r="G16" s="24">
        <f t="shared" si="1"/>
        <v>-15</v>
      </c>
      <c r="H16" s="24">
        <f t="shared" si="1"/>
        <v>-11</v>
      </c>
      <c r="I16" s="24">
        <f t="shared" si="1"/>
        <v>-28</v>
      </c>
      <c r="J16" s="24">
        <f t="shared" si="1"/>
        <v>-21</v>
      </c>
      <c r="K16" s="30"/>
    </row>
  </sheetData>
  <mergeCells count="5">
    <mergeCell ref="A6:B7"/>
    <mergeCell ref="C6:F6"/>
    <mergeCell ref="G6:J6"/>
    <mergeCell ref="A8:A11"/>
    <mergeCell ref="A12:A1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F3F5-ECE8-F347-A3A9-13F71D2F0754}">
  <dimension ref="A6:M18"/>
  <sheetViews>
    <sheetView topLeftCell="A8" zoomScaleNormal="100" workbookViewId="0">
      <selection activeCell="M12" sqref="M12"/>
    </sheetView>
  </sheetViews>
  <sheetFormatPr baseColWidth="10" defaultRowHeight="16" x14ac:dyDescent="0.2"/>
  <cols>
    <col min="1" max="16384" width="10.83203125" style="1"/>
  </cols>
  <sheetData>
    <row r="6" spans="1:13" x14ac:dyDescent="0.2">
      <c r="A6" s="67" t="s">
        <v>211</v>
      </c>
      <c r="B6" s="68"/>
      <c r="C6" s="58" t="s">
        <v>212</v>
      </c>
      <c r="D6" s="59"/>
      <c r="E6" s="59"/>
      <c r="F6" s="59"/>
      <c r="G6" s="60"/>
      <c r="H6" s="61" t="s">
        <v>213</v>
      </c>
      <c r="I6" s="62"/>
      <c r="J6" s="62"/>
      <c r="K6" s="62"/>
      <c r="L6" s="63"/>
      <c r="M6" s="30"/>
    </row>
    <row r="7" spans="1:13" ht="205" thickBot="1" x14ac:dyDescent="0.25">
      <c r="A7" s="69"/>
      <c r="B7" s="70"/>
      <c r="C7" s="33" t="s">
        <v>217</v>
      </c>
      <c r="D7" s="34" t="s">
        <v>338</v>
      </c>
      <c r="E7" s="34" t="s">
        <v>219</v>
      </c>
      <c r="F7" s="34" t="s">
        <v>220</v>
      </c>
      <c r="G7" s="35" t="s">
        <v>221</v>
      </c>
      <c r="H7" s="33" t="s">
        <v>222</v>
      </c>
      <c r="I7" s="34" t="s">
        <v>223</v>
      </c>
      <c r="J7" s="34" t="s">
        <v>224</v>
      </c>
      <c r="K7" s="34" t="s">
        <v>339</v>
      </c>
      <c r="L7" s="35" t="s">
        <v>225</v>
      </c>
      <c r="M7" s="24" t="s">
        <v>216</v>
      </c>
    </row>
    <row r="8" spans="1:13" ht="153" x14ac:dyDescent="0.2">
      <c r="A8" s="64" t="s">
        <v>214</v>
      </c>
      <c r="B8" s="38" t="s">
        <v>226</v>
      </c>
      <c r="C8" s="36">
        <v>3</v>
      </c>
      <c r="D8" s="29">
        <v>3</v>
      </c>
      <c r="E8" s="29">
        <v>3</v>
      </c>
      <c r="F8" s="29">
        <v>5</v>
      </c>
      <c r="G8" s="32">
        <v>5</v>
      </c>
      <c r="H8" s="31">
        <v>0</v>
      </c>
      <c r="I8" s="29">
        <v>-3</v>
      </c>
      <c r="J8" s="29">
        <v>0</v>
      </c>
      <c r="K8" s="29">
        <v>-2</v>
      </c>
      <c r="L8" s="32">
        <v>-3</v>
      </c>
      <c r="M8" s="24">
        <f>SUM(C8:L8)</f>
        <v>11</v>
      </c>
    </row>
    <row r="9" spans="1:13" ht="68" x14ac:dyDescent="0.2">
      <c r="A9" s="65"/>
      <c r="B9" s="39" t="s">
        <v>218</v>
      </c>
      <c r="C9" s="23">
        <v>5</v>
      </c>
      <c r="D9" s="21">
        <v>3</v>
      </c>
      <c r="E9" s="21">
        <v>2</v>
      </c>
      <c r="F9" s="21">
        <v>3</v>
      </c>
      <c r="G9" s="26">
        <v>0</v>
      </c>
      <c r="H9" s="25">
        <v>-3</v>
      </c>
      <c r="I9" s="21">
        <v>-3</v>
      </c>
      <c r="J9" s="21">
        <v>0</v>
      </c>
      <c r="K9" s="21">
        <v>-3</v>
      </c>
      <c r="L9" s="26">
        <v>0</v>
      </c>
      <c r="M9" s="24">
        <f t="shared" ref="M9:M17" si="0">SUM(C9:L9)</f>
        <v>4</v>
      </c>
    </row>
    <row r="10" spans="1:13" ht="68" x14ac:dyDescent="0.2">
      <c r="A10" s="65"/>
      <c r="B10" s="39" t="s">
        <v>341</v>
      </c>
      <c r="C10" s="23">
        <v>5</v>
      </c>
      <c r="D10" s="21">
        <v>3</v>
      </c>
      <c r="E10" s="21">
        <v>1</v>
      </c>
      <c r="F10" s="21">
        <v>4</v>
      </c>
      <c r="G10" s="26">
        <v>3</v>
      </c>
      <c r="H10" s="25">
        <v>-3</v>
      </c>
      <c r="I10" s="21">
        <v>-5</v>
      </c>
      <c r="J10" s="21">
        <v>-2</v>
      </c>
      <c r="K10" s="21">
        <v>-2</v>
      </c>
      <c r="L10" s="26">
        <v>-1</v>
      </c>
      <c r="M10" s="24">
        <f t="shared" si="0"/>
        <v>3</v>
      </c>
    </row>
    <row r="11" spans="1:13" ht="119" x14ac:dyDescent="0.2">
      <c r="A11" s="65"/>
      <c r="B11" s="39" t="s">
        <v>227</v>
      </c>
      <c r="C11" s="23">
        <v>0</v>
      </c>
      <c r="D11" s="21">
        <v>0</v>
      </c>
      <c r="E11" s="21">
        <v>4</v>
      </c>
      <c r="F11" s="21">
        <v>5</v>
      </c>
      <c r="G11" s="26">
        <v>5</v>
      </c>
      <c r="H11" s="25">
        <v>0</v>
      </c>
      <c r="I11" s="21">
        <v>0</v>
      </c>
      <c r="J11" s="21">
        <v>0</v>
      </c>
      <c r="K11" s="21">
        <v>0</v>
      </c>
      <c r="L11" s="26">
        <v>0</v>
      </c>
      <c r="M11" s="24">
        <f t="shared" si="0"/>
        <v>14</v>
      </c>
    </row>
    <row r="12" spans="1:13" ht="85" x14ac:dyDescent="0.2">
      <c r="A12" s="65"/>
      <c r="B12" s="39" t="s">
        <v>342</v>
      </c>
      <c r="C12" s="23">
        <v>3</v>
      </c>
      <c r="D12" s="21">
        <v>0</v>
      </c>
      <c r="E12" s="21">
        <v>3</v>
      </c>
      <c r="F12" s="21">
        <v>3</v>
      </c>
      <c r="G12" s="26">
        <v>5</v>
      </c>
      <c r="H12" s="25">
        <v>-1</v>
      </c>
      <c r="I12" s="21">
        <v>2</v>
      </c>
      <c r="J12" s="21">
        <v>0</v>
      </c>
      <c r="K12" s="21">
        <v>4</v>
      </c>
      <c r="L12" s="26">
        <v>0</v>
      </c>
      <c r="M12" s="24">
        <f t="shared" si="0"/>
        <v>19</v>
      </c>
    </row>
    <row r="13" spans="1:13" ht="51" x14ac:dyDescent="0.2">
      <c r="A13" s="66" t="s">
        <v>215</v>
      </c>
      <c r="B13" s="39" t="s">
        <v>340</v>
      </c>
      <c r="C13" s="23">
        <v>0</v>
      </c>
      <c r="D13" s="21">
        <v>0</v>
      </c>
      <c r="E13" s="21">
        <v>4</v>
      </c>
      <c r="F13" s="21">
        <v>0</v>
      </c>
      <c r="G13" s="26">
        <v>-5</v>
      </c>
      <c r="H13" s="25">
        <v>-5</v>
      </c>
      <c r="I13" s="21">
        <v>-3</v>
      </c>
      <c r="J13" s="21">
        <v>0</v>
      </c>
      <c r="K13" s="21">
        <v>-3</v>
      </c>
      <c r="L13" s="26">
        <v>-3</v>
      </c>
      <c r="M13" s="24">
        <f t="shared" si="0"/>
        <v>-15</v>
      </c>
    </row>
    <row r="14" spans="1:13" ht="119" x14ac:dyDescent="0.2">
      <c r="A14" s="66"/>
      <c r="B14" s="39" t="s">
        <v>228</v>
      </c>
      <c r="C14" s="23">
        <v>0</v>
      </c>
      <c r="D14" s="21">
        <v>5</v>
      </c>
      <c r="E14" s="21">
        <v>0</v>
      </c>
      <c r="F14" s="21">
        <v>3</v>
      </c>
      <c r="G14" s="26">
        <v>0</v>
      </c>
      <c r="H14" s="25">
        <v>0</v>
      </c>
      <c r="I14" s="21">
        <v>0</v>
      </c>
      <c r="J14" s="21">
        <v>0</v>
      </c>
      <c r="K14" s="21">
        <v>0</v>
      </c>
      <c r="L14" s="26">
        <v>-3</v>
      </c>
      <c r="M14" s="24">
        <f t="shared" si="0"/>
        <v>5</v>
      </c>
    </row>
    <row r="15" spans="1:13" ht="85" x14ac:dyDescent="0.2">
      <c r="A15" s="66"/>
      <c r="B15" s="39" t="s">
        <v>229</v>
      </c>
      <c r="C15" s="23">
        <v>0</v>
      </c>
      <c r="D15" s="21">
        <v>4</v>
      </c>
      <c r="E15" s="21">
        <v>0</v>
      </c>
      <c r="F15" s="21">
        <v>3</v>
      </c>
      <c r="G15" s="26">
        <v>-1</v>
      </c>
      <c r="H15" s="25">
        <v>0</v>
      </c>
      <c r="I15" s="21">
        <v>0</v>
      </c>
      <c r="J15" s="21">
        <v>0</v>
      </c>
      <c r="K15" s="21">
        <v>-2</v>
      </c>
      <c r="L15" s="26">
        <v>-3</v>
      </c>
      <c r="M15" s="24">
        <f t="shared" si="0"/>
        <v>1</v>
      </c>
    </row>
    <row r="16" spans="1:13" ht="170" x14ac:dyDescent="0.2">
      <c r="A16" s="66"/>
      <c r="B16" s="39" t="s">
        <v>231</v>
      </c>
      <c r="C16" s="23">
        <v>0</v>
      </c>
      <c r="D16" s="21">
        <v>0</v>
      </c>
      <c r="E16" s="21">
        <v>0</v>
      </c>
      <c r="F16" s="21">
        <v>4</v>
      </c>
      <c r="G16" s="26">
        <v>3</v>
      </c>
      <c r="H16" s="25">
        <v>0</v>
      </c>
      <c r="I16" s="21">
        <v>-2</v>
      </c>
      <c r="J16" s="21">
        <v>-1</v>
      </c>
      <c r="K16" s="21">
        <v>0</v>
      </c>
      <c r="L16" s="26">
        <v>-3</v>
      </c>
      <c r="M16" s="24">
        <f t="shared" si="0"/>
        <v>1</v>
      </c>
    </row>
    <row r="17" spans="1:13" ht="102" x14ac:dyDescent="0.2">
      <c r="A17" s="66"/>
      <c r="B17" s="39" t="s">
        <v>230</v>
      </c>
      <c r="C17" s="23">
        <v>4</v>
      </c>
      <c r="D17" s="21">
        <v>0</v>
      </c>
      <c r="E17" s="21">
        <v>3</v>
      </c>
      <c r="F17" s="21">
        <v>3</v>
      </c>
      <c r="G17" s="26">
        <v>0</v>
      </c>
      <c r="H17" s="25">
        <v>0</v>
      </c>
      <c r="I17" s="21">
        <v>-2</v>
      </c>
      <c r="J17" s="21">
        <v>0</v>
      </c>
      <c r="K17" s="21">
        <v>0</v>
      </c>
      <c r="L17" s="26">
        <v>0</v>
      </c>
      <c r="M17" s="24">
        <f t="shared" si="0"/>
        <v>8</v>
      </c>
    </row>
    <row r="18" spans="1:13" ht="17" thickBot="1" x14ac:dyDescent="0.25">
      <c r="A18" s="37" t="s">
        <v>216</v>
      </c>
      <c r="B18" s="40"/>
      <c r="C18" s="24">
        <f>SUM(C8:C17)</f>
        <v>20</v>
      </c>
      <c r="D18" s="24">
        <f t="shared" ref="D18:L18" si="1">SUM(D8:D17)</f>
        <v>18</v>
      </c>
      <c r="E18" s="24">
        <f t="shared" si="1"/>
        <v>20</v>
      </c>
      <c r="F18" s="24">
        <f t="shared" si="1"/>
        <v>33</v>
      </c>
      <c r="G18" s="24">
        <f t="shared" si="1"/>
        <v>15</v>
      </c>
      <c r="H18" s="24">
        <f t="shared" si="1"/>
        <v>-12</v>
      </c>
      <c r="I18" s="24">
        <f t="shared" si="1"/>
        <v>-16</v>
      </c>
      <c r="J18" s="24">
        <f t="shared" si="1"/>
        <v>-3</v>
      </c>
      <c r="K18" s="24">
        <f t="shared" si="1"/>
        <v>-8</v>
      </c>
      <c r="L18" s="24">
        <f t="shared" si="1"/>
        <v>-16</v>
      </c>
      <c r="M18" s="30"/>
    </row>
  </sheetData>
  <mergeCells count="5">
    <mergeCell ref="A6:B7"/>
    <mergeCell ref="C6:G6"/>
    <mergeCell ref="H6:L6"/>
    <mergeCell ref="A8:A12"/>
    <mergeCell ref="A13:A17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5541-8D25-154B-A656-E15A9FCADB90}">
  <dimension ref="A1:E51"/>
  <sheetViews>
    <sheetView workbookViewId="0">
      <selection sqref="A1:E51"/>
    </sheetView>
  </sheetViews>
  <sheetFormatPr baseColWidth="10" defaultRowHeight="16" x14ac:dyDescent="0.2"/>
  <sheetData>
    <row r="1" spans="1:5" x14ac:dyDescent="0.2">
      <c r="A1" s="1" t="s">
        <v>24</v>
      </c>
      <c r="B1" s="1"/>
      <c r="C1" s="1"/>
      <c r="D1" s="1"/>
      <c r="E1" s="1">
        <v>32000</v>
      </c>
    </row>
    <row r="2" spans="1:5" x14ac:dyDescent="0.2">
      <c r="A2" s="1" t="s">
        <v>39</v>
      </c>
      <c r="B2" s="1"/>
      <c r="C2" s="1"/>
      <c r="D2" s="1"/>
      <c r="E2" s="1">
        <v>12000</v>
      </c>
    </row>
    <row r="3" spans="1:5" x14ac:dyDescent="0.2">
      <c r="A3" s="1" t="s">
        <v>233</v>
      </c>
      <c r="B3" s="1"/>
      <c r="C3" s="1"/>
      <c r="D3" s="1"/>
      <c r="E3" s="1">
        <v>32000</v>
      </c>
    </row>
    <row r="4" spans="1:5" x14ac:dyDescent="0.2">
      <c r="A4" s="1" t="s">
        <v>234</v>
      </c>
      <c r="B4" s="1"/>
      <c r="C4" s="1"/>
      <c r="D4" s="1"/>
      <c r="E4" s="1">
        <v>20000</v>
      </c>
    </row>
    <row r="5" spans="1:5" x14ac:dyDescent="0.2">
      <c r="A5" s="1"/>
      <c r="B5" s="1"/>
      <c r="C5" s="1"/>
      <c r="D5" s="1"/>
      <c r="E5" s="1"/>
    </row>
    <row r="6" spans="1:5" x14ac:dyDescent="0.2">
      <c r="A6" s="1" t="s">
        <v>26</v>
      </c>
      <c r="B6" s="1"/>
      <c r="C6" s="1"/>
      <c r="D6" s="1"/>
      <c r="E6" s="1"/>
    </row>
    <row r="7" spans="1:5" x14ac:dyDescent="0.2">
      <c r="A7" s="1" t="s">
        <v>25</v>
      </c>
      <c r="B7" s="1"/>
      <c r="C7" s="1"/>
      <c r="D7" s="1"/>
      <c r="E7" s="1">
        <v>46000</v>
      </c>
    </row>
    <row r="8" spans="1:5" x14ac:dyDescent="0.2">
      <c r="A8" s="1" t="s">
        <v>29</v>
      </c>
      <c r="B8" s="1"/>
      <c r="C8" s="1"/>
      <c r="D8" s="1"/>
      <c r="E8" s="1">
        <v>42000</v>
      </c>
    </row>
    <row r="9" spans="1:5" x14ac:dyDescent="0.2">
      <c r="A9" s="1" t="s">
        <v>30</v>
      </c>
      <c r="B9" s="1"/>
      <c r="C9" s="1"/>
      <c r="D9" s="1"/>
      <c r="E9" s="1">
        <v>42000</v>
      </c>
    </row>
    <row r="10" spans="1:5" x14ac:dyDescent="0.2">
      <c r="A10" s="1" t="s">
        <v>31</v>
      </c>
      <c r="B10" s="1"/>
      <c r="C10" s="1"/>
      <c r="D10" s="1"/>
      <c r="E10" s="1">
        <v>42000</v>
      </c>
    </row>
    <row r="11" spans="1:5" x14ac:dyDescent="0.2">
      <c r="A11" s="1" t="s">
        <v>32</v>
      </c>
      <c r="B11" s="1"/>
      <c r="C11" s="1"/>
      <c r="D11" s="1"/>
      <c r="E11" s="1">
        <v>42000</v>
      </c>
    </row>
    <row r="12" spans="1:5" x14ac:dyDescent="0.2">
      <c r="A12" s="1" t="s">
        <v>33</v>
      </c>
      <c r="B12" s="1"/>
      <c r="C12" s="1"/>
      <c r="D12" s="1"/>
      <c r="E12" s="1">
        <v>42000</v>
      </c>
    </row>
    <row r="13" spans="1:5" x14ac:dyDescent="0.2">
      <c r="A13" s="1" t="s">
        <v>34</v>
      </c>
      <c r="B13" s="1"/>
      <c r="C13" s="1"/>
      <c r="D13" s="1"/>
      <c r="E13" s="1">
        <v>42000</v>
      </c>
    </row>
    <row r="14" spans="1:5" x14ac:dyDescent="0.2">
      <c r="A14" s="1"/>
      <c r="B14" s="1"/>
      <c r="C14" s="1"/>
      <c r="D14" s="1"/>
      <c r="E14" s="1"/>
    </row>
    <row r="15" spans="1:5" x14ac:dyDescent="0.2">
      <c r="A15" s="1" t="s">
        <v>27</v>
      </c>
      <c r="B15" s="1"/>
      <c r="C15" s="1"/>
      <c r="D15" s="1"/>
      <c r="E15" s="1"/>
    </row>
    <row r="16" spans="1:5" x14ac:dyDescent="0.2">
      <c r="A16" s="1" t="s">
        <v>28</v>
      </c>
      <c r="B16" s="1"/>
      <c r="C16" s="1"/>
      <c r="D16" s="1"/>
      <c r="E16" s="1">
        <v>46000</v>
      </c>
    </row>
    <row r="17" spans="1:5" x14ac:dyDescent="0.2">
      <c r="A17" s="1" t="s">
        <v>29</v>
      </c>
      <c r="B17" s="1"/>
      <c r="C17" s="1"/>
      <c r="D17" s="1"/>
      <c r="E17" s="1">
        <v>42000</v>
      </c>
    </row>
    <row r="18" spans="1:5" x14ac:dyDescent="0.2">
      <c r="A18" s="1" t="s">
        <v>30</v>
      </c>
      <c r="B18" s="1"/>
      <c r="C18" s="1"/>
      <c r="D18" s="1"/>
      <c r="E18" s="1">
        <v>42000</v>
      </c>
    </row>
    <row r="19" spans="1:5" x14ac:dyDescent="0.2">
      <c r="A19" s="1" t="s">
        <v>31</v>
      </c>
      <c r="B19" s="1"/>
      <c r="C19" s="1"/>
      <c r="D19" s="1"/>
      <c r="E19" s="1">
        <v>42000</v>
      </c>
    </row>
    <row r="20" spans="1:5" x14ac:dyDescent="0.2">
      <c r="A20" s="1" t="s">
        <v>32</v>
      </c>
      <c r="B20" s="1"/>
      <c r="C20" s="1"/>
      <c r="D20" s="1"/>
      <c r="E20" s="1">
        <v>42000</v>
      </c>
    </row>
    <row r="21" spans="1:5" x14ac:dyDescent="0.2">
      <c r="A21" s="1" t="s">
        <v>33</v>
      </c>
      <c r="B21" s="1"/>
      <c r="C21" s="1"/>
      <c r="D21" s="1"/>
      <c r="E21" s="1">
        <v>42000</v>
      </c>
    </row>
    <row r="22" spans="1:5" x14ac:dyDescent="0.2">
      <c r="A22" s="1" t="s">
        <v>34</v>
      </c>
      <c r="B22" s="1"/>
      <c r="C22" s="1"/>
      <c r="D22" s="1"/>
      <c r="E22" s="1">
        <v>42000</v>
      </c>
    </row>
    <row r="23" spans="1:5" x14ac:dyDescent="0.2">
      <c r="A23" s="1"/>
      <c r="B23" s="1"/>
      <c r="C23" s="1"/>
      <c r="D23" s="1"/>
      <c r="E23" s="1"/>
    </row>
    <row r="24" spans="1:5" x14ac:dyDescent="0.2">
      <c r="A24" s="1" t="s">
        <v>61</v>
      </c>
      <c r="B24" s="1"/>
      <c r="C24" s="1"/>
      <c r="D24" s="1"/>
      <c r="E24" s="1"/>
    </row>
    <row r="25" spans="1:5" x14ac:dyDescent="0.2">
      <c r="A25" s="1" t="s">
        <v>29</v>
      </c>
      <c r="B25" s="1"/>
      <c r="C25" s="1"/>
      <c r="D25" s="1"/>
      <c r="E25" s="1">
        <v>43500</v>
      </c>
    </row>
    <row r="26" spans="1:5" x14ac:dyDescent="0.2">
      <c r="A26" s="1" t="s">
        <v>30</v>
      </c>
      <c r="B26" s="1"/>
      <c r="C26" s="1"/>
      <c r="D26" s="1"/>
      <c r="E26" s="1">
        <v>43500</v>
      </c>
    </row>
    <row r="27" spans="1:5" x14ac:dyDescent="0.2">
      <c r="A27" s="1"/>
      <c r="B27" s="1"/>
      <c r="C27" s="1"/>
      <c r="D27" s="1"/>
      <c r="E27" s="1"/>
    </row>
    <row r="28" spans="1:5" x14ac:dyDescent="0.2">
      <c r="A28" s="1" t="s">
        <v>307</v>
      </c>
      <c r="B28" s="1"/>
      <c r="C28" s="1"/>
      <c r="D28" s="1"/>
      <c r="E28" s="1">
        <v>7000</v>
      </c>
    </row>
    <row r="29" spans="1:5" x14ac:dyDescent="0.2">
      <c r="A29" s="1" t="s">
        <v>35</v>
      </c>
      <c r="B29" s="1"/>
      <c r="C29" s="1"/>
      <c r="D29" s="1"/>
      <c r="E29" s="1">
        <v>12000</v>
      </c>
    </row>
    <row r="30" spans="1:5" x14ac:dyDescent="0.2">
      <c r="A30" s="1" t="s">
        <v>40</v>
      </c>
      <c r="B30" s="1"/>
      <c r="C30" s="1"/>
      <c r="D30" s="1"/>
      <c r="E30" s="1">
        <v>4000</v>
      </c>
    </row>
    <row r="31" spans="1:5" x14ac:dyDescent="0.2">
      <c r="A31" s="1" t="s">
        <v>36</v>
      </c>
      <c r="B31" s="1"/>
      <c r="C31" s="1"/>
      <c r="D31" s="1"/>
      <c r="E31" s="1">
        <v>7000</v>
      </c>
    </row>
    <row r="32" spans="1:5" x14ac:dyDescent="0.2">
      <c r="A32" s="1" t="s">
        <v>37</v>
      </c>
      <c r="B32" s="1"/>
      <c r="C32" s="1"/>
      <c r="D32" s="1"/>
      <c r="E32" s="1">
        <v>4000</v>
      </c>
    </row>
    <row r="33" spans="1:5" x14ac:dyDescent="0.2">
      <c r="A33" s="1" t="s">
        <v>38</v>
      </c>
      <c r="B33" s="1"/>
      <c r="C33" s="1"/>
      <c r="D33" s="1"/>
      <c r="E33" s="1">
        <v>4000</v>
      </c>
    </row>
    <row r="34" spans="1:5" x14ac:dyDescent="0.2">
      <c r="A34" s="1" t="s">
        <v>308</v>
      </c>
      <c r="B34" s="1"/>
      <c r="C34" s="1"/>
      <c r="D34" s="1"/>
      <c r="E34" s="1">
        <v>32000</v>
      </c>
    </row>
    <row r="35" spans="1:5" x14ac:dyDescent="0.2">
      <c r="A35" s="1"/>
      <c r="B35" s="1"/>
      <c r="C35" s="1"/>
      <c r="D35" s="1"/>
      <c r="E35" s="1"/>
    </row>
    <row r="36" spans="1:5" x14ac:dyDescent="0.2">
      <c r="A36" s="1" t="s">
        <v>412</v>
      </c>
      <c r="B36" s="1"/>
      <c r="C36" s="1" t="s">
        <v>419</v>
      </c>
      <c r="D36" s="1" t="s">
        <v>413</v>
      </c>
      <c r="E36" s="1"/>
    </row>
    <row r="37" spans="1:5" x14ac:dyDescent="0.2">
      <c r="A37" s="1" t="s">
        <v>415</v>
      </c>
      <c r="B37" s="1"/>
      <c r="C37" s="1">
        <v>300</v>
      </c>
      <c r="D37" s="1">
        <v>1165</v>
      </c>
      <c r="E37" s="1">
        <f>C37*D37</f>
        <v>349500</v>
      </c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 t="s">
        <v>418</v>
      </c>
      <c r="B40" s="1"/>
      <c r="C40" s="1">
        <v>5000</v>
      </c>
      <c r="D40" s="1">
        <v>35</v>
      </c>
      <c r="E40" s="1">
        <f>C40*D40</f>
        <v>175000</v>
      </c>
    </row>
    <row r="41" spans="1:5" x14ac:dyDescent="0.2">
      <c r="A41" s="1" t="s">
        <v>420</v>
      </c>
      <c r="B41" s="1"/>
      <c r="C41" s="1">
        <v>1000</v>
      </c>
      <c r="D41" s="1">
        <v>25</v>
      </c>
      <c r="E41" s="1">
        <f>C41*D41</f>
        <v>25000</v>
      </c>
    </row>
    <row r="42" spans="1:5" x14ac:dyDescent="0.2">
      <c r="A42" s="1" t="s">
        <v>421</v>
      </c>
      <c r="B42" s="1"/>
      <c r="C42" s="1">
        <v>3000</v>
      </c>
      <c r="D42" s="1">
        <v>55</v>
      </c>
      <c r="E42" s="1">
        <f>C42*D42</f>
        <v>165000</v>
      </c>
    </row>
    <row r="43" spans="1:5" x14ac:dyDescent="0.2">
      <c r="A43" s="1" t="s">
        <v>422</v>
      </c>
      <c r="B43" s="1"/>
      <c r="C43" s="1">
        <v>1500</v>
      </c>
      <c r="D43" s="1">
        <v>85</v>
      </c>
      <c r="E43" s="1">
        <f>C43*D43</f>
        <v>127500</v>
      </c>
    </row>
    <row r="44" spans="1:5" x14ac:dyDescent="0.2">
      <c r="A44" s="1" t="s">
        <v>417</v>
      </c>
      <c r="B44" s="1"/>
      <c r="C44" s="1"/>
      <c r="D44" s="1"/>
      <c r="E44" s="1">
        <v>35000</v>
      </c>
    </row>
    <row r="45" spans="1:5" x14ac:dyDescent="0.2">
      <c r="A45" s="1"/>
      <c r="B45" s="1"/>
      <c r="C45" s="1"/>
      <c r="D45" s="1"/>
      <c r="E45" s="1"/>
    </row>
    <row r="46" spans="1:5" x14ac:dyDescent="0.2">
      <c r="A46" s="1" t="s">
        <v>423</v>
      </c>
      <c r="B46" s="1"/>
      <c r="C46" s="1"/>
      <c r="D46" s="1"/>
      <c r="E46" s="1">
        <v>35000</v>
      </c>
    </row>
    <row r="47" spans="1:5" x14ac:dyDescent="0.2">
      <c r="A47" s="1" t="s">
        <v>424</v>
      </c>
      <c r="B47" s="1"/>
      <c r="C47" s="1"/>
      <c r="D47" s="1"/>
      <c r="E47" s="1">
        <v>28000</v>
      </c>
    </row>
    <row r="48" spans="1:5" x14ac:dyDescent="0.2">
      <c r="A48" s="1" t="s">
        <v>425</v>
      </c>
      <c r="B48" s="1"/>
      <c r="C48" s="1"/>
      <c r="D48" s="1"/>
      <c r="E48" s="1">
        <v>15000</v>
      </c>
    </row>
    <row r="49" spans="1:5" x14ac:dyDescent="0.2">
      <c r="A49" s="1" t="s">
        <v>426</v>
      </c>
      <c r="B49" s="1"/>
      <c r="C49" s="1"/>
      <c r="D49" s="1"/>
      <c r="E49" s="1">
        <v>21000</v>
      </c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>
        <f>SUM(E10:E49)</f>
        <v>1599000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LogFrame</vt:lpstr>
      <vt:lpstr>Popis rolí</vt:lpstr>
      <vt:lpstr>Matice zodpovědnosti</vt:lpstr>
      <vt:lpstr>Náklady</vt:lpstr>
      <vt:lpstr>FMEA</vt:lpstr>
      <vt:lpstr>SWOT backup</vt:lpstr>
      <vt:lpstr>SWOT firma</vt:lpstr>
      <vt:lpstr>SWOT projekt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2021-03-05T23:03:58Z</dcterms:created>
  <dcterms:modified xsi:type="dcterms:W3CDTF">2021-03-24T08:46:23Z</dcterms:modified>
</cp:coreProperties>
</file>