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0665" windowHeight="7215" activeTab="2"/>
  </bookViews>
  <sheets>
    <sheet name="Sheet1" sheetId="1" r:id="rId1"/>
    <sheet name="part 1" sheetId="2" r:id="rId2"/>
    <sheet name="part 2" sheetId="3" r:id="rId3"/>
    <sheet name="Sheet2" sheetId="4" r:id="rId4"/>
    <sheet name="Sheet3" sheetId="5" r:id="rId5"/>
  </sheets>
  <definedNames>
    <definedName name="_xlchart.v2.0" hidden="1">'part 1'!$C$21</definedName>
    <definedName name="_xlchart.v2.1" hidden="1">'part 1'!$C$22</definedName>
    <definedName name="_xlchart.v2.2" hidden="1">'part 1'!$D$20:$J$20</definedName>
    <definedName name="_xlchart.v2.3" hidden="1">'part 1'!$D$21:$J$21</definedName>
    <definedName name="_xlchart.v2.4" hidden="1">'part 1'!$D$22:$J$22</definedName>
    <definedName name="_xlchart.v2.5" hidden="1">'part 1'!$D$22:$J$22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0" i="3" l="1"/>
  <c r="E230" i="3"/>
  <c r="F230" i="3"/>
  <c r="G230" i="3"/>
  <c r="C230" i="3"/>
  <c r="O213" i="3"/>
  <c r="P213" i="3"/>
  <c r="Q213" i="3"/>
  <c r="R213" i="3"/>
  <c r="N213" i="3"/>
  <c r="I213" i="3"/>
  <c r="J213" i="3"/>
  <c r="K213" i="3"/>
  <c r="L213" i="3"/>
  <c r="H213" i="3"/>
  <c r="C213" i="3"/>
  <c r="D213" i="3"/>
  <c r="E213" i="3"/>
  <c r="F213" i="3"/>
  <c r="B213" i="3"/>
  <c r="O196" i="3"/>
  <c r="P196" i="3"/>
  <c r="Q196" i="3"/>
  <c r="R196" i="3"/>
  <c r="N196" i="3"/>
  <c r="I196" i="3"/>
  <c r="J196" i="3"/>
  <c r="K196" i="3"/>
  <c r="L196" i="3"/>
  <c r="H196" i="3"/>
  <c r="C196" i="3"/>
  <c r="D196" i="3"/>
  <c r="E196" i="3"/>
  <c r="F196" i="3"/>
  <c r="B196" i="3"/>
  <c r="F195" i="3"/>
  <c r="B195" i="3"/>
  <c r="J46" i="4"/>
  <c r="J47" i="4"/>
  <c r="J48" i="4"/>
  <c r="J49" i="4"/>
  <c r="J50" i="4"/>
  <c r="J51" i="4"/>
  <c r="J52" i="4"/>
  <c r="J53" i="4"/>
  <c r="J54" i="4"/>
  <c r="J45" i="4"/>
  <c r="I143" i="3"/>
  <c r="I142" i="3"/>
  <c r="T32" i="4"/>
  <c r="T33" i="4"/>
  <c r="T34" i="4"/>
  <c r="T35" i="4"/>
  <c r="T36" i="4"/>
  <c r="T37" i="4"/>
  <c r="T38" i="4"/>
  <c r="T39" i="4"/>
  <c r="T40" i="4"/>
  <c r="T31" i="4"/>
  <c r="P32" i="4"/>
  <c r="P33" i="4"/>
  <c r="P34" i="4"/>
  <c r="P35" i="4"/>
  <c r="P36" i="4"/>
  <c r="P37" i="4"/>
  <c r="P38" i="4"/>
  <c r="P39" i="4"/>
  <c r="P40" i="4"/>
  <c r="P31" i="4"/>
  <c r="L31" i="4"/>
  <c r="L32" i="4"/>
  <c r="L33" i="4"/>
  <c r="L34" i="4"/>
  <c r="L35" i="4"/>
  <c r="L36" i="4"/>
  <c r="L37" i="4"/>
  <c r="L38" i="4"/>
  <c r="L39" i="4"/>
  <c r="L40" i="4"/>
  <c r="F6" i="5"/>
  <c r="F7" i="5"/>
  <c r="F8" i="5"/>
  <c r="F9" i="5"/>
  <c r="F10" i="5"/>
  <c r="F11" i="5"/>
  <c r="F12" i="5"/>
  <c r="F13" i="5"/>
  <c r="F14" i="5"/>
  <c r="F5" i="5"/>
  <c r="M153" i="3"/>
  <c r="L153" i="3"/>
  <c r="K153" i="3"/>
  <c r="J153" i="3"/>
  <c r="I153" i="3"/>
  <c r="G153" i="3"/>
  <c r="F153" i="3"/>
  <c r="E153" i="3"/>
  <c r="D153" i="3"/>
  <c r="C153" i="3"/>
  <c r="J139" i="3"/>
  <c r="K139" i="3"/>
  <c r="L139" i="3"/>
  <c r="M139" i="3"/>
  <c r="I139" i="3"/>
  <c r="D139" i="3"/>
  <c r="E139" i="3"/>
  <c r="F139" i="3"/>
  <c r="G139" i="3"/>
  <c r="C139" i="3"/>
  <c r="P43" i="3" l="1"/>
  <c r="Q43" i="3"/>
  <c r="R43" i="3"/>
  <c r="S43" i="3"/>
  <c r="T43" i="3"/>
  <c r="P101" i="3"/>
  <c r="P102" i="3"/>
  <c r="P103" i="3"/>
  <c r="P104" i="3"/>
  <c r="P100" i="3"/>
  <c r="G69" i="3" l="1"/>
  <c r="E69" i="3"/>
  <c r="F69" i="3"/>
  <c r="H69" i="3"/>
  <c r="D69" i="3"/>
  <c r="D96" i="3"/>
  <c r="E96" i="3"/>
  <c r="F96" i="3"/>
  <c r="G96" i="3"/>
  <c r="C96" i="3"/>
  <c r="K69" i="3"/>
  <c r="L69" i="3"/>
  <c r="M69" i="3"/>
  <c r="N69" i="3"/>
  <c r="J69" i="3"/>
  <c r="J96" i="3"/>
  <c r="K96" i="3"/>
  <c r="L96" i="3"/>
  <c r="M96" i="3"/>
  <c r="I96" i="3"/>
  <c r="E65" i="2"/>
  <c r="F65" i="2"/>
  <c r="G65" i="2"/>
  <c r="H65" i="2"/>
  <c r="J65" i="2"/>
  <c r="K65" i="2"/>
  <c r="L65" i="2"/>
  <c r="M65" i="2"/>
  <c r="N65" i="2"/>
  <c r="D65" i="2"/>
  <c r="J43" i="3"/>
  <c r="K43" i="3"/>
  <c r="L43" i="3"/>
  <c r="M43" i="3"/>
  <c r="N43" i="3"/>
  <c r="E43" i="3"/>
  <c r="F43" i="3"/>
  <c r="G43" i="3"/>
  <c r="H43" i="3"/>
  <c r="D43" i="3"/>
  <c r="D18" i="3" l="1"/>
  <c r="E18" i="3"/>
  <c r="H18" i="3"/>
  <c r="G18" i="3"/>
  <c r="F18" i="3"/>
  <c r="K18" i="3"/>
  <c r="N18" i="3"/>
  <c r="M18" i="3"/>
  <c r="L18" i="3"/>
  <c r="J18" i="3"/>
  <c r="D28" i="2" l="1"/>
</calcChain>
</file>

<file path=xl/sharedStrings.xml><?xml version="1.0" encoding="utf-8"?>
<sst xmlns="http://schemas.openxmlformats.org/spreadsheetml/2006/main" count="495" uniqueCount="155">
  <si>
    <t>RAW+1</t>
  </si>
  <si>
    <t>RAW+8</t>
  </si>
  <si>
    <t>RAW+32</t>
  </si>
  <si>
    <t>RAW</t>
  </si>
  <si>
    <t>BLDA</t>
  </si>
  <si>
    <t>BAG</t>
  </si>
  <si>
    <t>pvalue</t>
  </si>
  <si>
    <t>FREQ</t>
  </si>
  <si>
    <t>Frequency</t>
  </si>
  <si>
    <t>Raw</t>
  </si>
  <si>
    <t>Normalized</t>
  </si>
  <si>
    <t>Freq+Raw</t>
  </si>
  <si>
    <t>Freq+Norm</t>
  </si>
  <si>
    <t>BT</t>
  </si>
  <si>
    <t>P300</t>
  </si>
  <si>
    <t>P300+Raw</t>
  </si>
  <si>
    <t>P300+Norm</t>
  </si>
  <si>
    <t>5-6 Hz</t>
  </si>
  <si>
    <t>1-10Hz</t>
  </si>
  <si>
    <t>PSD</t>
  </si>
  <si>
    <t>Freq</t>
  </si>
  <si>
    <t>Norm</t>
  </si>
  <si>
    <t>P300+R</t>
  </si>
  <si>
    <t>P300+N</t>
  </si>
  <si>
    <t>Freq+R</t>
  </si>
  <si>
    <t>Freq+N</t>
  </si>
  <si>
    <t>PSD+R</t>
  </si>
  <si>
    <t>PSD+N</t>
  </si>
  <si>
    <t>5-6 Hz+R</t>
  </si>
  <si>
    <t>5-6 Hz+N</t>
  </si>
  <si>
    <t>1-10Hz+R</t>
  </si>
  <si>
    <t>1-10Hz+N</t>
  </si>
  <si>
    <t>NORM</t>
  </si>
  <si>
    <t>RAWFREQ</t>
  </si>
  <si>
    <t>NORMFREQ</t>
  </si>
  <si>
    <t>Model 5</t>
  </si>
  <si>
    <t>Model 7</t>
  </si>
  <si>
    <t>GSCNN</t>
  </si>
  <si>
    <t>GSLTCNN</t>
  </si>
  <si>
    <t>FREQRAW</t>
  </si>
  <si>
    <t>FREQNORM</t>
  </si>
  <si>
    <t>NCTU 10 Fold Dataset</t>
  </si>
  <si>
    <t>NCTU 5 Fold Dataset</t>
  </si>
  <si>
    <t>NCTU 10 fold</t>
  </si>
  <si>
    <t>NCTU 5 fold</t>
  </si>
  <si>
    <t>RSVP_S01</t>
  </si>
  <si>
    <t>RSVP_S02</t>
  </si>
  <si>
    <t>RSVP_S03</t>
  </si>
  <si>
    <t>RSVP_S04</t>
  </si>
  <si>
    <t>RSVP_S05</t>
  </si>
  <si>
    <t>test_data</t>
  </si>
  <si>
    <t>train_data</t>
  </si>
  <si>
    <t>s01-s03</t>
  </si>
  <si>
    <t>s04-10</t>
  </si>
  <si>
    <t>s03-s04</t>
  </si>
  <si>
    <t>s05-s06</t>
  </si>
  <si>
    <t>s07-s08</t>
  </si>
  <si>
    <t>s09-s10</t>
  </si>
  <si>
    <t>s05-02</t>
  </si>
  <si>
    <t>s05-03</t>
  </si>
  <si>
    <t>s07-04</t>
  </si>
  <si>
    <t>s09-06</t>
  </si>
  <si>
    <t>s01-08</t>
  </si>
  <si>
    <t>test size</t>
  </si>
  <si>
    <t>train size</t>
  </si>
  <si>
    <t>fold_header</t>
  </si>
  <si>
    <t>Target size</t>
  </si>
  <si>
    <t>Nontarget size</t>
  </si>
  <si>
    <t>RSVP_S06</t>
  </si>
  <si>
    <t>RSVP_S07</t>
  </si>
  <si>
    <t>RSVP_S08</t>
  </si>
  <si>
    <t>RSVP_S09</t>
  </si>
  <si>
    <t>RSVP_S10</t>
  </si>
  <si>
    <t>s01</t>
  </si>
  <si>
    <t>s06</t>
  </si>
  <si>
    <t>s07</t>
  </si>
  <si>
    <t>s08</t>
  </si>
  <si>
    <t>s09</t>
  </si>
  <si>
    <t>s10</t>
  </si>
  <si>
    <t>s02-10</t>
  </si>
  <si>
    <t>s02</t>
  </si>
  <si>
    <t>s03</t>
  </si>
  <si>
    <t>s04</t>
  </si>
  <si>
    <t>s05</t>
  </si>
  <si>
    <t>s03-01</t>
  </si>
  <si>
    <t>s04-02</t>
  </si>
  <si>
    <t>s06-04</t>
  </si>
  <si>
    <t>s07-05</t>
  </si>
  <si>
    <t>s08-06</t>
  </si>
  <si>
    <t>s09-07</t>
  </si>
  <si>
    <t>s10-08</t>
  </si>
  <si>
    <t>s01-09</t>
  </si>
  <si>
    <t>X2 Expertise</t>
    <phoneticPr fontId="6" type="noConversion"/>
  </si>
  <si>
    <t>LDA</t>
  </si>
  <si>
    <t>raw</t>
  </si>
  <si>
    <t>norm</t>
  </si>
  <si>
    <t>freq+r</t>
  </si>
  <si>
    <t>freq+n</t>
  </si>
  <si>
    <t>freq</t>
  </si>
  <si>
    <t>avg</t>
  </si>
  <si>
    <t>mydataset</t>
  </si>
  <si>
    <t>X2 5fold  CS</t>
  </si>
  <si>
    <t>X2 5fold CS Zijing-dataset</t>
  </si>
  <si>
    <t>top_vals</t>
  </si>
  <si>
    <t>FREQ+N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</si>
  <si>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</si>
  <si>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</si>
  <si>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</si>
  <si>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</si>
  <si>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</si>
  <si>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</si>
  <si>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</si>
  <si>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</si>
  <si>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</si>
  <si>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</si>
  <si>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 xml:space="preserve">BLDA </t>
  </si>
  <si>
    <t>RSVP S01-10 Coss Experiment Baseline</t>
  </si>
  <si>
    <t>Bag</t>
  </si>
  <si>
    <t>Cross Experiment 10fold</t>
  </si>
  <si>
    <t>X2 s01 train</t>
  </si>
  <si>
    <t>X2 s02 train</t>
  </si>
  <si>
    <t>X2 s03 train</t>
  </si>
  <si>
    <t>X2 s04 train</t>
  </si>
  <si>
    <t>X2 s05 train</t>
  </si>
  <si>
    <t>X2 s06 train</t>
  </si>
  <si>
    <t>X2 s07 train</t>
  </si>
  <si>
    <t>X2 s08 train</t>
  </si>
  <si>
    <t>X2 s09 train</t>
  </si>
  <si>
    <t>X2 s10 train</t>
  </si>
  <si>
    <t>NCTU s01-10 all test and train</t>
  </si>
  <si>
    <t>Bag2</t>
  </si>
  <si>
    <t>LDA2</t>
  </si>
  <si>
    <t>435 test</t>
  </si>
  <si>
    <t>4335 test</t>
  </si>
  <si>
    <t>LDA4</t>
  </si>
  <si>
    <t>BLDA2</t>
  </si>
  <si>
    <t>BAG3</t>
  </si>
  <si>
    <t>avg2</t>
  </si>
  <si>
    <t>S09 Cross Experiment Result     ----top_vals</t>
  </si>
  <si>
    <t>Model5</t>
  </si>
  <si>
    <t>Model7</t>
  </si>
  <si>
    <t>best_vals</t>
  </si>
  <si>
    <t>cross subject result</t>
  </si>
  <si>
    <t>2171 test samples</t>
  </si>
  <si>
    <t>raw data</t>
  </si>
  <si>
    <t>avg3</t>
  </si>
  <si>
    <t>top_vals_1</t>
  </si>
  <si>
    <t>best_vals_1</t>
  </si>
  <si>
    <t>NCTU s01-10 50% test and train</t>
  </si>
  <si>
    <t xml:space="preserve"> </t>
  </si>
  <si>
    <t>NCTU6_Binary</t>
  </si>
  <si>
    <t>NCTU6_Multiclass</t>
  </si>
  <si>
    <t>SVM</t>
  </si>
  <si>
    <t>Model1   feat_32_64</t>
  </si>
  <si>
    <t>top_values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</si>
</sst>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50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0" xfId="0" applyFont="1"/>
    <xf numFmtId="0" fontId="3" fillId="2" borderId="0" xfId="2"/>
    <xf numFmtId="164" fontId="0" fillId="0" borderId="0" xfId="0" applyNumberFormat="1"/>
    <xf numFmtId="0" fontId="5" fillId="0" borderId="0" xfId="0" applyFont="1"/>
    <xf numFmtId="0" fontId="4" fillId="3" borderId="1" xfId="3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ont="1"/>
    <xf numFmtId="164" fontId="0" fillId="4" borderId="0" xfId="0" applyNumberFormat="1" applyFill="1"/>
    <xf numFmtId="2" fontId="0" fillId="4" borderId="0" xfId="0" applyNumberFormat="1" applyFill="1"/>
    <xf numFmtId="0" fontId="0" fillId="0" borderId="0" xfId="0" applyFill="1"/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5" fillId="6" borderId="0" xfId="0" applyNumberFormat="1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/>
    <xf numFmtId="164" fontId="9" fillId="0" borderId="0" xfId="0" applyNumberFormat="1" applyFont="1"/>
    <xf numFmtId="0" fontId="5" fillId="0" borderId="0" xfId="0" applyFont="1" applyFill="1" applyBorder="1"/>
    <xf numFmtId="0" fontId="9" fillId="0" borderId="0" xfId="0" applyFont="1" applyFill="1" applyBorder="1"/>
    <xf numFmtId="0" fontId="5" fillId="4" borderId="0" xfId="0" applyFont="1" applyFill="1" applyBorder="1"/>
    <xf numFmtId="0" fontId="5" fillId="0" borderId="3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64" fontId="0" fillId="0" borderId="0" xfId="0" applyNumberFormat="1" applyFont="1"/>
    <xf numFmtId="164" fontId="5" fillId="0" borderId="0" xfId="0" applyNumberFormat="1" applyFont="1"/>
    <xf numFmtId="164" fontId="8" fillId="0" borderId="0" xfId="0" applyNumberFormat="1" applyFont="1"/>
  </cellXfs>
  <cellStyles count="4">
    <cellStyle name="Bad" xfId="2" builtinId="27"/>
    <cellStyle name="Calculation" xfId="3" builtinId="22"/>
    <cellStyle name="Normal" xfId="0" builtinId="0"/>
    <cellStyle name="Percent" xfId="1" builtinId="5"/>
  </cellStyles>
  <dxfs count="3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BLDA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plus"/>
            <c:errValType val="cust"/>
            <c:noEndCap val="0"/>
            <c:plus>
              <c:numRef>
                <c:f>Sheet1!$F$14:$F$18</c:f>
                <c:numCache>
                  <c:formatCode>General</c:formatCode>
                  <c:ptCount val="5"/>
                  <c:pt idx="0">
                    <c:v>5.5599999999999997E-2</c:v>
                  </c:pt>
                  <c:pt idx="1">
                    <c:v>8.77E-2</c:v>
                  </c:pt>
                  <c:pt idx="2">
                    <c:v>8.6999999999999994E-2</c:v>
                  </c:pt>
                  <c:pt idx="3">
                    <c:v>8.5000000000000006E-2</c:v>
                  </c:pt>
                  <c:pt idx="4">
                    <c:v>8.3599999999999994E-2</c:v>
                  </c:pt>
                </c:numCache>
              </c:numRef>
            </c:plus>
            <c:minus>
              <c:numRef>
                <c:f>Sheet1!$F$14:$F$18</c:f>
                <c:numCache>
                  <c:formatCode>General</c:formatCode>
                  <c:ptCount val="5"/>
                  <c:pt idx="0">
                    <c:v>5.5599999999999997E-2</c:v>
                  </c:pt>
                  <c:pt idx="1">
                    <c:v>8.77E-2</c:v>
                  </c:pt>
                  <c:pt idx="2">
                    <c:v>8.6999999999999994E-2</c:v>
                  </c:pt>
                  <c:pt idx="3">
                    <c:v>8.5000000000000006E-2</c:v>
                  </c:pt>
                  <c:pt idx="4">
                    <c:v>8.3599999999999994E-2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Sheet1!$I$7:$M$7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RAW+1</c:v>
                </c:pt>
                <c:pt idx="3">
                  <c:v>RAW+8</c:v>
                </c:pt>
                <c:pt idx="4">
                  <c:v>RAW+32</c:v>
                </c:pt>
              </c:strCache>
            </c:strRef>
          </c:cat>
          <c:val>
            <c:numRef>
              <c:f>Sheet1!$I$8:$M$8</c:f>
              <c:numCache>
                <c:formatCode>0%</c:formatCode>
                <c:ptCount val="5"/>
                <c:pt idx="0">
                  <c:v>0.67469999999999997</c:v>
                </c:pt>
                <c:pt idx="1">
                  <c:v>0.7016</c:v>
                </c:pt>
                <c:pt idx="2">
                  <c:v>0.70520000000000005</c:v>
                </c:pt>
                <c:pt idx="3">
                  <c:v>0.71679999999999999</c:v>
                </c:pt>
                <c:pt idx="4">
                  <c:v>0.72550000000000003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A3-420A-81AC-9329F96DD636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BAG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minus"/>
            <c:errValType val="cust"/>
            <c:noEndCap val="0"/>
            <c:plus>
              <c:numRef>
                <c:f>Sheet1!$H$14:$H$18</c:f>
                <c:numCache>
                  <c:formatCode>General</c:formatCode>
                  <c:ptCount val="5"/>
                  <c:pt idx="0">
                    <c:v>6.0299999999999999E-2</c:v>
                  </c:pt>
                  <c:pt idx="1">
                    <c:v>8.2400000000000001E-2</c:v>
                  </c:pt>
                  <c:pt idx="2">
                    <c:v>7.6300000000000007E-2</c:v>
                  </c:pt>
                  <c:pt idx="3">
                    <c:v>7.8100000000000003E-2</c:v>
                  </c:pt>
                  <c:pt idx="4">
                    <c:v>7.0999999999999994E-2</c:v>
                  </c:pt>
                </c:numCache>
              </c:numRef>
            </c:plus>
            <c:minus>
              <c:numRef>
                <c:f>Sheet1!$H$14:$H$18</c:f>
                <c:numCache>
                  <c:formatCode>General</c:formatCode>
                  <c:ptCount val="5"/>
                  <c:pt idx="0">
                    <c:v>6.0299999999999999E-2</c:v>
                  </c:pt>
                  <c:pt idx="1">
                    <c:v>8.2400000000000001E-2</c:v>
                  </c:pt>
                  <c:pt idx="2">
                    <c:v>7.6300000000000007E-2</c:v>
                  </c:pt>
                  <c:pt idx="3">
                    <c:v>7.8100000000000003E-2</c:v>
                  </c:pt>
                  <c:pt idx="4">
                    <c:v>7.0999999999999994E-2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Sheet1!$I$7:$M$7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RAW+1</c:v>
                </c:pt>
                <c:pt idx="3">
                  <c:v>RAW+8</c:v>
                </c:pt>
                <c:pt idx="4">
                  <c:v>RAW+32</c:v>
                </c:pt>
              </c:strCache>
            </c:strRef>
          </c:cat>
          <c:val>
            <c:numRef>
              <c:f>Sheet1!$I$9:$M$9</c:f>
              <c:numCache>
                <c:formatCode>0%</c:formatCode>
                <c:ptCount val="5"/>
                <c:pt idx="0">
                  <c:v>0.65859999999999996</c:v>
                </c:pt>
                <c:pt idx="1">
                  <c:v>0.64459999999999995</c:v>
                </c:pt>
                <c:pt idx="2">
                  <c:v>0.58069999999999999</c:v>
                </c:pt>
                <c:pt idx="3">
                  <c:v>0.64049999999999996</c:v>
                </c:pt>
                <c:pt idx="4">
                  <c:v>0.68610000000000004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A3-420A-81AC-9329F96DD63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027472"/>
        <c:axId val="145951536"/>
      </c:lineChart>
      <c:catAx>
        <c:axId val="147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1536"/>
        <c:crosses val="autoZero"/>
        <c:auto val="1"/>
        <c:lblAlgn val="ctr"/>
        <c:lblOffset val="100"/>
        <c:noMultiLvlLbl val="0"/>
      </c:catAx>
      <c:valAx>
        <c:axId val="1459515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feature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1'!$C$21</c:f>
              <c:strCache>
                <c:ptCount val="1"/>
                <c:pt idx="0">
                  <c:v>BT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1'!$D$24:$J$24</c:f>
                <c:numCache>
                  <c:formatCode>General</c:formatCode>
                  <c:ptCount val="7"/>
                  <c:pt idx="0">
                    <c:v>5.1810198828510998E-2</c:v>
                  </c:pt>
                  <c:pt idx="1">
                    <c:v>4.3798359866459302E-2</c:v>
                  </c:pt>
                  <c:pt idx="2">
                    <c:v>6.6670258637028093E-2</c:v>
                  </c:pt>
                  <c:pt idx="3">
                    <c:v>6.0342476914866099E-2</c:v>
                  </c:pt>
                  <c:pt idx="4">
                    <c:v>7.5066778616706006E-2</c:v>
                  </c:pt>
                  <c:pt idx="5">
                    <c:v>8.2351434092435505E-2</c:v>
                  </c:pt>
                  <c:pt idx="6">
                    <c:v>8.23707202452785E-2</c:v>
                  </c:pt>
                </c:numCache>
              </c:numRef>
            </c:plus>
            <c:minus>
              <c:numRef>
                <c:f>'part 1'!$D$24:$J$24</c:f>
                <c:numCache>
                  <c:formatCode>General</c:formatCode>
                  <c:ptCount val="7"/>
                  <c:pt idx="0">
                    <c:v>5.1810198828510998E-2</c:v>
                  </c:pt>
                  <c:pt idx="1">
                    <c:v>4.3798359866459302E-2</c:v>
                  </c:pt>
                  <c:pt idx="2">
                    <c:v>6.6670258637028093E-2</c:v>
                  </c:pt>
                  <c:pt idx="3">
                    <c:v>6.0342476914866099E-2</c:v>
                  </c:pt>
                  <c:pt idx="4">
                    <c:v>7.5066778616706006E-2</c:v>
                  </c:pt>
                  <c:pt idx="5">
                    <c:v>8.2351434092435505E-2</c:v>
                  </c:pt>
                  <c:pt idx="6">
                    <c:v>8.23707202452785E-2</c:v>
                  </c:pt>
                </c:numCache>
              </c:numRef>
            </c:minus>
            <c:spPr>
              <a:noFill/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1'!$D$20:$J$20</c:f>
              <c:strCache>
                <c:ptCount val="7"/>
                <c:pt idx="0">
                  <c:v>PSD</c:v>
                </c:pt>
                <c:pt idx="1">
                  <c:v>5-6 Hz</c:v>
                </c:pt>
                <c:pt idx="2">
                  <c:v>1-10Hz</c:v>
                </c:pt>
                <c:pt idx="3">
                  <c:v>Freq</c:v>
                </c:pt>
                <c:pt idx="4">
                  <c:v>P300</c:v>
                </c:pt>
                <c:pt idx="5">
                  <c:v>Raw</c:v>
                </c:pt>
                <c:pt idx="6">
                  <c:v>Norm</c:v>
                </c:pt>
              </c:strCache>
            </c:strRef>
          </c:cat>
          <c:val>
            <c:numRef>
              <c:f>'part 1'!$D$21:$J$21</c:f>
              <c:numCache>
                <c:formatCode>0.00</c:formatCode>
                <c:ptCount val="7"/>
                <c:pt idx="0">
                  <c:v>0.59672952602157003</c:v>
                </c:pt>
                <c:pt idx="1">
                  <c:v>0.58065997091699995</c:v>
                </c:pt>
                <c:pt idx="2">
                  <c:v>0.64053826719534401</c:v>
                </c:pt>
                <c:pt idx="3">
                  <c:v>0.65861734218523504</c:v>
                </c:pt>
                <c:pt idx="4">
                  <c:v>0.57650959857916195</c:v>
                </c:pt>
                <c:pt idx="5">
                  <c:v>0.64459295117246196</c:v>
                </c:pt>
                <c:pt idx="6">
                  <c:v>0.64575774535003405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47-43C7-941F-6E6DF2A820F6}"/>
            </c:ext>
          </c:extLst>
        </c:ser>
        <c:ser>
          <c:idx val="1"/>
          <c:order val="1"/>
          <c:tx>
            <c:strRef>
              <c:f>'part 1'!$C$22</c:f>
              <c:strCache>
                <c:ptCount val="1"/>
                <c:pt idx="0">
                  <c:v>BLDA</c:v>
                </c:pt>
              </c:strCache>
            </c:strRef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1'!$D$25:$J$25</c:f>
                <c:numCache>
                  <c:formatCode>General</c:formatCode>
                  <c:ptCount val="7"/>
                  <c:pt idx="0">
                    <c:v>3.6092461642888998E-2</c:v>
                  </c:pt>
                  <c:pt idx="1">
                    <c:v>3.6984969937306898E-2</c:v>
                  </c:pt>
                  <c:pt idx="2">
                    <c:v>6.0408592478457999E-2</c:v>
                  </c:pt>
                  <c:pt idx="3">
                    <c:v>5.5621436888299201E-2</c:v>
                  </c:pt>
                  <c:pt idx="4">
                    <c:v>9.0218506710893806E-2</c:v>
                  </c:pt>
                  <c:pt idx="5">
                    <c:v>8.7736583409802199E-2</c:v>
                  </c:pt>
                  <c:pt idx="6">
                    <c:v>8.9021967908514202E-2</c:v>
                  </c:pt>
                </c:numCache>
              </c:numRef>
            </c:plus>
            <c:minus>
              <c:numRef>
                <c:f>'part 1'!$D$25:$J$25</c:f>
                <c:numCache>
                  <c:formatCode>General</c:formatCode>
                  <c:ptCount val="7"/>
                  <c:pt idx="0">
                    <c:v>3.6092461642888998E-2</c:v>
                  </c:pt>
                  <c:pt idx="1">
                    <c:v>3.6984969937306898E-2</c:v>
                  </c:pt>
                  <c:pt idx="2">
                    <c:v>6.0408592478457999E-2</c:v>
                  </c:pt>
                  <c:pt idx="3">
                    <c:v>5.5621436888299201E-2</c:v>
                  </c:pt>
                  <c:pt idx="4">
                    <c:v>9.0218506710893806E-2</c:v>
                  </c:pt>
                  <c:pt idx="5">
                    <c:v>8.7736583409802199E-2</c:v>
                  </c:pt>
                  <c:pt idx="6">
                    <c:v>8.9021967908514202E-2</c:v>
                  </c:pt>
                </c:numCache>
              </c:numRef>
            </c:minus>
            <c:spPr>
              <a:noFill/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1'!$D$20:$J$20</c:f>
              <c:strCache>
                <c:ptCount val="7"/>
                <c:pt idx="0">
                  <c:v>PSD</c:v>
                </c:pt>
                <c:pt idx="1">
                  <c:v>5-6 Hz</c:v>
                </c:pt>
                <c:pt idx="2">
                  <c:v>1-10Hz</c:v>
                </c:pt>
                <c:pt idx="3">
                  <c:v>Freq</c:v>
                </c:pt>
                <c:pt idx="4">
                  <c:v>P300</c:v>
                </c:pt>
                <c:pt idx="5">
                  <c:v>Raw</c:v>
                </c:pt>
                <c:pt idx="6">
                  <c:v>Norm</c:v>
                </c:pt>
              </c:strCache>
            </c:strRef>
          </c:cat>
          <c:val>
            <c:numRef>
              <c:f>'part 1'!$D$22:$J$22</c:f>
              <c:numCache>
                <c:formatCode>0.00</c:formatCode>
                <c:ptCount val="7"/>
                <c:pt idx="0">
                  <c:v>0.52640924293412195</c:v>
                </c:pt>
                <c:pt idx="1">
                  <c:v>0.58168377717527797</c:v>
                </c:pt>
                <c:pt idx="2">
                  <c:v>0.65117892831574498</c:v>
                </c:pt>
                <c:pt idx="3">
                  <c:v>0.67465845916545697</c:v>
                </c:pt>
                <c:pt idx="4">
                  <c:v>0.60845756457233302</c:v>
                </c:pt>
                <c:pt idx="5">
                  <c:v>0.70162908781852495</c:v>
                </c:pt>
                <c:pt idx="6">
                  <c:v>0.70215871241049799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47-43C7-941F-6E6DF2A8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47256"/>
        <c:axId val="408648328"/>
      </c:lineChart>
      <c:catAx>
        <c:axId val="40974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Tested Feature</a:t>
                </a:r>
                <a:r>
                  <a:rPr lang="en-US" sz="1400" baseline="0"/>
                  <a:t> types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48328"/>
        <c:crosses val="autoZero"/>
        <c:auto val="1"/>
        <c:lblAlgn val="ctr"/>
        <c:lblOffset val="100"/>
        <c:noMultiLvlLbl val="0"/>
      </c:catAx>
      <c:valAx>
        <c:axId val="408648328"/>
        <c:scaling>
          <c:orientation val="minMax"/>
          <c:max val="0.8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Performance (AUC)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4725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mpd="sng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1'!$C$34</c:f>
              <c:strCache>
                <c:ptCount val="1"/>
                <c:pt idx="0">
                  <c:v>BT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1'!$D$37:$R$37</c:f>
                <c:numCache>
                  <c:formatCode>General</c:formatCode>
                  <c:ptCount val="15"/>
                  <c:pt idx="0">
                    <c:v>5.1810198828510998E-2</c:v>
                  </c:pt>
                  <c:pt idx="1">
                    <c:v>8.6500570953130004E-2</c:v>
                  </c:pt>
                  <c:pt idx="2">
                    <c:v>8.1710665155281095E-2</c:v>
                  </c:pt>
                  <c:pt idx="3">
                    <c:v>4.3798359866459302E-2</c:v>
                  </c:pt>
                  <c:pt idx="4">
                    <c:v>7.6285609742315699E-2</c:v>
                  </c:pt>
                  <c:pt idx="5">
                    <c:v>7.8965311968677801E-2</c:v>
                  </c:pt>
                  <c:pt idx="6">
                    <c:v>6.6670258637028093E-2</c:v>
                  </c:pt>
                  <c:pt idx="7">
                    <c:v>7.8117103431625604E-2</c:v>
                  </c:pt>
                  <c:pt idx="8">
                    <c:v>8.2154307128760498E-2</c:v>
                  </c:pt>
                  <c:pt idx="9">
                    <c:v>6.0342476914866099E-2</c:v>
                  </c:pt>
                  <c:pt idx="10">
                    <c:v>7.0997719808550602E-2</c:v>
                  </c:pt>
                  <c:pt idx="11">
                    <c:v>7.5407533124450907E-2</c:v>
                  </c:pt>
                  <c:pt idx="12">
                    <c:v>7.5066778616706006E-2</c:v>
                  </c:pt>
                  <c:pt idx="13">
                    <c:v>7.8960381022656803E-2</c:v>
                  </c:pt>
                  <c:pt idx="14">
                    <c:v>8.0258970307368199E-2</c:v>
                  </c:pt>
                </c:numCache>
              </c:numRef>
            </c:plus>
            <c:minus>
              <c:numRef>
                <c:f>'part 1'!$D$37:$R$37</c:f>
                <c:numCache>
                  <c:formatCode>General</c:formatCode>
                  <c:ptCount val="15"/>
                  <c:pt idx="0">
                    <c:v>5.1810198828510998E-2</c:v>
                  </c:pt>
                  <c:pt idx="1">
                    <c:v>8.6500570953130004E-2</c:v>
                  </c:pt>
                  <c:pt idx="2">
                    <c:v>8.1710665155281095E-2</c:v>
                  </c:pt>
                  <c:pt idx="3">
                    <c:v>4.3798359866459302E-2</c:v>
                  </c:pt>
                  <c:pt idx="4">
                    <c:v>7.6285609742315699E-2</c:v>
                  </c:pt>
                  <c:pt idx="5">
                    <c:v>7.8965311968677801E-2</c:v>
                  </c:pt>
                  <c:pt idx="6">
                    <c:v>6.6670258637028093E-2</c:v>
                  </c:pt>
                  <c:pt idx="7">
                    <c:v>7.8117103431625604E-2</c:v>
                  </c:pt>
                  <c:pt idx="8">
                    <c:v>8.2154307128760498E-2</c:v>
                  </c:pt>
                  <c:pt idx="9">
                    <c:v>6.0342476914866099E-2</c:v>
                  </c:pt>
                  <c:pt idx="10">
                    <c:v>7.0997719808550602E-2</c:v>
                  </c:pt>
                  <c:pt idx="11">
                    <c:v>7.5407533124450907E-2</c:v>
                  </c:pt>
                  <c:pt idx="12">
                    <c:v>7.5066778616706006E-2</c:v>
                  </c:pt>
                  <c:pt idx="13">
                    <c:v>7.8960381022656803E-2</c:v>
                  </c:pt>
                  <c:pt idx="14">
                    <c:v>8.0258970307368199E-2</c:v>
                  </c:pt>
                </c:numCache>
              </c:numRef>
            </c:minus>
            <c:spPr>
              <a:noFill/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1'!$D$33:$R$33</c:f>
              <c:strCache>
                <c:ptCount val="15"/>
                <c:pt idx="0">
                  <c:v>PSD</c:v>
                </c:pt>
                <c:pt idx="1">
                  <c:v>PSD+R</c:v>
                </c:pt>
                <c:pt idx="2">
                  <c:v>PSD+N</c:v>
                </c:pt>
                <c:pt idx="3">
                  <c:v>5-6 Hz</c:v>
                </c:pt>
                <c:pt idx="4">
                  <c:v>5-6 Hz+R</c:v>
                </c:pt>
                <c:pt idx="5">
                  <c:v>5-6 Hz+N</c:v>
                </c:pt>
                <c:pt idx="6">
                  <c:v>1-10Hz</c:v>
                </c:pt>
                <c:pt idx="7">
                  <c:v>1-10Hz+R</c:v>
                </c:pt>
                <c:pt idx="8">
                  <c:v>1-10Hz+N</c:v>
                </c:pt>
                <c:pt idx="9">
                  <c:v>Freq</c:v>
                </c:pt>
                <c:pt idx="10">
                  <c:v>Freq+R</c:v>
                </c:pt>
                <c:pt idx="11">
                  <c:v>Freq+N</c:v>
                </c:pt>
                <c:pt idx="12">
                  <c:v>P300</c:v>
                </c:pt>
                <c:pt idx="13">
                  <c:v>P300+R</c:v>
                </c:pt>
                <c:pt idx="14">
                  <c:v>P300+N</c:v>
                </c:pt>
              </c:strCache>
            </c:strRef>
          </c:cat>
          <c:val>
            <c:numRef>
              <c:f>'part 1'!$D$34:$R$34</c:f>
              <c:numCache>
                <c:formatCode>0.00</c:formatCode>
                <c:ptCount val="15"/>
                <c:pt idx="0">
                  <c:v>0.59672952602157003</c:v>
                </c:pt>
                <c:pt idx="1">
                  <c:v>0.64308728815259297</c:v>
                </c:pt>
                <c:pt idx="2">
                  <c:v>0.64880116971939505</c:v>
                </c:pt>
                <c:pt idx="3">
                  <c:v>0.58065997091699995</c:v>
                </c:pt>
                <c:pt idx="4">
                  <c:v>0.65040925270615901</c:v>
                </c:pt>
                <c:pt idx="5">
                  <c:v>0.65075206408525998</c:v>
                </c:pt>
                <c:pt idx="6">
                  <c:v>0.64053826719534401</c:v>
                </c:pt>
                <c:pt idx="7">
                  <c:v>0.67192484871620295</c:v>
                </c:pt>
                <c:pt idx="8">
                  <c:v>0.66971200697597699</c:v>
                </c:pt>
                <c:pt idx="9">
                  <c:v>0.65861734218523504</c:v>
                </c:pt>
                <c:pt idx="10">
                  <c:v>0.68607080321039804</c:v>
                </c:pt>
                <c:pt idx="11">
                  <c:v>0.679893923917395</c:v>
                </c:pt>
                <c:pt idx="12">
                  <c:v>0.57650959857916195</c:v>
                </c:pt>
                <c:pt idx="13">
                  <c:v>0.64468474768837403</c:v>
                </c:pt>
                <c:pt idx="14">
                  <c:v>0.65021834480445995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47-43C7-941F-6E6DF2A820F6}"/>
            </c:ext>
          </c:extLst>
        </c:ser>
        <c:ser>
          <c:idx val="1"/>
          <c:order val="1"/>
          <c:tx>
            <c:strRef>
              <c:f>'part 1'!$C$35</c:f>
              <c:strCache>
                <c:ptCount val="1"/>
                <c:pt idx="0">
                  <c:v>BLDA</c:v>
                </c:pt>
              </c:strCache>
            </c:strRef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1'!$D$38:$R$38</c:f>
                <c:numCache>
                  <c:formatCode>General</c:formatCode>
                  <c:ptCount val="15"/>
                  <c:pt idx="0">
                    <c:v>3.6092461642888998E-2</c:v>
                  </c:pt>
                  <c:pt idx="1">
                    <c:v>7.5132394432270794E-2</c:v>
                  </c:pt>
                  <c:pt idx="2">
                    <c:v>7.6740862537254304E-2</c:v>
                  </c:pt>
                  <c:pt idx="3">
                    <c:v>3.6984969937306898E-2</c:v>
                  </c:pt>
                  <c:pt idx="4">
                    <c:v>8.7024116199532695E-2</c:v>
                  </c:pt>
                  <c:pt idx="5">
                    <c:v>9.1507479922320306E-2</c:v>
                  </c:pt>
                  <c:pt idx="6">
                    <c:v>6.0408592478457999E-2</c:v>
                  </c:pt>
                  <c:pt idx="7">
                    <c:v>8.5036864786519797E-2</c:v>
                  </c:pt>
                  <c:pt idx="8">
                    <c:v>8.4595137646638494E-2</c:v>
                  </c:pt>
                  <c:pt idx="9">
                    <c:v>5.5621436888299201E-2</c:v>
                  </c:pt>
                  <c:pt idx="10">
                    <c:v>8.3602077780362605E-2</c:v>
                  </c:pt>
                  <c:pt idx="11">
                    <c:v>6.8370887542906697E-2</c:v>
                  </c:pt>
                  <c:pt idx="12">
                    <c:v>9.0218506710893806E-2</c:v>
                  </c:pt>
                  <c:pt idx="13">
                    <c:v>8.7187184088024297E-2</c:v>
                  </c:pt>
                  <c:pt idx="14">
                    <c:v>9.4127279704481107E-2</c:v>
                  </c:pt>
                </c:numCache>
              </c:numRef>
            </c:plus>
            <c:minus>
              <c:numRef>
                <c:f>'part 1'!$D$38:$R$38</c:f>
                <c:numCache>
                  <c:formatCode>General</c:formatCode>
                  <c:ptCount val="15"/>
                  <c:pt idx="0">
                    <c:v>3.6092461642888998E-2</c:v>
                  </c:pt>
                  <c:pt idx="1">
                    <c:v>7.5132394432270794E-2</c:v>
                  </c:pt>
                  <c:pt idx="2">
                    <c:v>7.6740862537254304E-2</c:v>
                  </c:pt>
                  <c:pt idx="3">
                    <c:v>3.6984969937306898E-2</c:v>
                  </c:pt>
                  <c:pt idx="4">
                    <c:v>8.7024116199532695E-2</c:v>
                  </c:pt>
                  <c:pt idx="5">
                    <c:v>9.1507479922320306E-2</c:v>
                  </c:pt>
                  <c:pt idx="6">
                    <c:v>6.0408592478457999E-2</c:v>
                  </c:pt>
                  <c:pt idx="7">
                    <c:v>8.5036864786519797E-2</c:v>
                  </c:pt>
                  <c:pt idx="8">
                    <c:v>8.4595137646638494E-2</c:v>
                  </c:pt>
                  <c:pt idx="9">
                    <c:v>5.5621436888299201E-2</c:v>
                  </c:pt>
                  <c:pt idx="10">
                    <c:v>8.3602077780362605E-2</c:v>
                  </c:pt>
                  <c:pt idx="11">
                    <c:v>6.8370887542906697E-2</c:v>
                  </c:pt>
                  <c:pt idx="12">
                    <c:v>9.0218506710893806E-2</c:v>
                  </c:pt>
                  <c:pt idx="13">
                    <c:v>8.7187184088024297E-2</c:v>
                  </c:pt>
                  <c:pt idx="14">
                    <c:v>9.4127279704481107E-2</c:v>
                  </c:pt>
                </c:numCache>
              </c:numRef>
            </c:minus>
            <c:spPr>
              <a:noFill/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1'!$D$33:$R$33</c:f>
              <c:strCache>
                <c:ptCount val="15"/>
                <c:pt idx="0">
                  <c:v>PSD</c:v>
                </c:pt>
                <c:pt idx="1">
                  <c:v>PSD+R</c:v>
                </c:pt>
                <c:pt idx="2">
                  <c:v>PSD+N</c:v>
                </c:pt>
                <c:pt idx="3">
                  <c:v>5-6 Hz</c:v>
                </c:pt>
                <c:pt idx="4">
                  <c:v>5-6 Hz+R</c:v>
                </c:pt>
                <c:pt idx="5">
                  <c:v>5-6 Hz+N</c:v>
                </c:pt>
                <c:pt idx="6">
                  <c:v>1-10Hz</c:v>
                </c:pt>
                <c:pt idx="7">
                  <c:v>1-10Hz+R</c:v>
                </c:pt>
                <c:pt idx="8">
                  <c:v>1-10Hz+N</c:v>
                </c:pt>
                <c:pt idx="9">
                  <c:v>Freq</c:v>
                </c:pt>
                <c:pt idx="10">
                  <c:v>Freq+R</c:v>
                </c:pt>
                <c:pt idx="11">
                  <c:v>Freq+N</c:v>
                </c:pt>
                <c:pt idx="12">
                  <c:v>P300</c:v>
                </c:pt>
                <c:pt idx="13">
                  <c:v>P300+R</c:v>
                </c:pt>
                <c:pt idx="14">
                  <c:v>P300+N</c:v>
                </c:pt>
              </c:strCache>
            </c:strRef>
          </c:cat>
          <c:val>
            <c:numRef>
              <c:f>'part 1'!$D$35:$R$35</c:f>
              <c:numCache>
                <c:formatCode>0.00</c:formatCode>
                <c:ptCount val="15"/>
                <c:pt idx="0">
                  <c:v>0.52640924293412195</c:v>
                </c:pt>
                <c:pt idx="1">
                  <c:v>0.55390766974483896</c:v>
                </c:pt>
                <c:pt idx="2">
                  <c:v>0.53838159155569498</c:v>
                </c:pt>
                <c:pt idx="3">
                  <c:v>0.58168377717527797</c:v>
                </c:pt>
                <c:pt idx="4">
                  <c:v>0.70516446184906101</c:v>
                </c:pt>
                <c:pt idx="5">
                  <c:v>0.69530409370166602</c:v>
                </c:pt>
                <c:pt idx="6">
                  <c:v>0.65117892831574498</c:v>
                </c:pt>
                <c:pt idx="7">
                  <c:v>0.71682365157797701</c:v>
                </c:pt>
                <c:pt idx="8">
                  <c:v>0.68575040237848495</c:v>
                </c:pt>
                <c:pt idx="9">
                  <c:v>0.67465845916545697</c:v>
                </c:pt>
                <c:pt idx="10">
                  <c:v>0.72553890932795295</c:v>
                </c:pt>
                <c:pt idx="11">
                  <c:v>0.69100711958453498</c:v>
                </c:pt>
                <c:pt idx="12">
                  <c:v>0.60845756457233302</c:v>
                </c:pt>
                <c:pt idx="13">
                  <c:v>0.70125821797067001</c:v>
                </c:pt>
                <c:pt idx="14">
                  <c:v>0.67570512775542102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47-43C7-941F-6E6DF2A8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9936"/>
        <c:axId val="146660720"/>
      </c:lineChart>
      <c:catAx>
        <c:axId val="1466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0720"/>
        <c:crosses val="autoZero"/>
        <c:auto val="1"/>
        <c:lblAlgn val="ctr"/>
        <c:lblOffset val="100"/>
        <c:noMultiLvlLbl val="0"/>
      </c:catAx>
      <c:valAx>
        <c:axId val="146660720"/>
        <c:scaling>
          <c:orientation val="minMax"/>
          <c:max val="0.8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993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mpd="sng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fold Baseline</a:t>
            </a:r>
            <a:r>
              <a:rPr lang="en-US" baseline="0"/>
              <a:t> performance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1'!$D$53</c:f>
              <c:strCache>
                <c:ptCount val="1"/>
                <c:pt idx="0">
                  <c:v>BLDA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1'!$D$24:$J$24</c:f>
                <c:numCache>
                  <c:formatCode>General</c:formatCode>
                  <c:ptCount val="7"/>
                  <c:pt idx="0">
                    <c:v>5.1810198828510998E-2</c:v>
                  </c:pt>
                  <c:pt idx="1">
                    <c:v>4.3798359866459302E-2</c:v>
                  </c:pt>
                  <c:pt idx="2">
                    <c:v>6.6670258637028093E-2</c:v>
                  </c:pt>
                  <c:pt idx="3">
                    <c:v>6.0342476914866099E-2</c:v>
                  </c:pt>
                  <c:pt idx="4">
                    <c:v>7.5066778616706006E-2</c:v>
                  </c:pt>
                  <c:pt idx="5">
                    <c:v>8.2351434092435505E-2</c:v>
                  </c:pt>
                  <c:pt idx="6">
                    <c:v>8.23707202452785E-2</c:v>
                  </c:pt>
                </c:numCache>
              </c:numRef>
            </c:plus>
            <c:minus>
              <c:numRef>
                <c:f>'part 1'!$D$24:$J$24</c:f>
                <c:numCache>
                  <c:formatCode>General</c:formatCode>
                  <c:ptCount val="7"/>
                  <c:pt idx="0">
                    <c:v>5.1810198828510998E-2</c:v>
                  </c:pt>
                  <c:pt idx="1">
                    <c:v>4.3798359866459302E-2</c:v>
                  </c:pt>
                  <c:pt idx="2">
                    <c:v>6.6670258637028093E-2</c:v>
                  </c:pt>
                  <c:pt idx="3">
                    <c:v>6.0342476914866099E-2</c:v>
                  </c:pt>
                  <c:pt idx="4">
                    <c:v>7.5066778616706006E-2</c:v>
                  </c:pt>
                  <c:pt idx="5">
                    <c:v>8.2351434092435505E-2</c:v>
                  </c:pt>
                  <c:pt idx="6">
                    <c:v>8.23707202452785E-2</c:v>
                  </c:pt>
                </c:numCache>
              </c:numRef>
            </c:minus>
            <c:spPr>
              <a:noFill/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1'!$E$52:$I$52</c:f>
              <c:strCache>
                <c:ptCount val="5"/>
                <c:pt idx="0">
                  <c:v>Raw</c:v>
                </c:pt>
                <c:pt idx="1">
                  <c:v>Norm</c:v>
                </c:pt>
                <c:pt idx="2">
                  <c:v>Freq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1'!$E$53:$I$53</c:f>
              <c:numCache>
                <c:formatCode>0.000</c:formatCode>
                <c:ptCount val="5"/>
                <c:pt idx="0">
                  <c:v>0.66830000000000001</c:v>
                </c:pt>
                <c:pt idx="1">
                  <c:v>0.68021999999999994</c:v>
                </c:pt>
                <c:pt idx="2">
                  <c:v>0.71287999999999996</c:v>
                </c:pt>
                <c:pt idx="3">
                  <c:v>0.71644000000000008</c:v>
                </c:pt>
                <c:pt idx="4">
                  <c:v>0.75922000000000001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47-43C7-941F-6E6DF2A820F6}"/>
            </c:ext>
          </c:extLst>
        </c:ser>
        <c:ser>
          <c:idx val="1"/>
          <c:order val="1"/>
          <c:tx>
            <c:strRef>
              <c:f>'part 1'!$D$54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1'!$D$25:$J$25</c:f>
                <c:numCache>
                  <c:formatCode>General</c:formatCode>
                  <c:ptCount val="7"/>
                  <c:pt idx="0">
                    <c:v>3.6092461642888998E-2</c:v>
                  </c:pt>
                  <c:pt idx="1">
                    <c:v>3.6984969937306898E-2</c:v>
                  </c:pt>
                  <c:pt idx="2">
                    <c:v>6.0408592478457999E-2</c:v>
                  </c:pt>
                  <c:pt idx="3">
                    <c:v>5.5621436888299201E-2</c:v>
                  </c:pt>
                  <c:pt idx="4">
                    <c:v>9.0218506710893806E-2</c:v>
                  </c:pt>
                  <c:pt idx="5">
                    <c:v>8.7736583409802199E-2</c:v>
                  </c:pt>
                  <c:pt idx="6">
                    <c:v>8.9021967908514202E-2</c:v>
                  </c:pt>
                </c:numCache>
              </c:numRef>
            </c:plus>
            <c:minus>
              <c:numRef>
                <c:f>'part 1'!$D$25:$J$25</c:f>
                <c:numCache>
                  <c:formatCode>General</c:formatCode>
                  <c:ptCount val="7"/>
                  <c:pt idx="0">
                    <c:v>3.6092461642888998E-2</c:v>
                  </c:pt>
                  <c:pt idx="1">
                    <c:v>3.6984969937306898E-2</c:v>
                  </c:pt>
                  <c:pt idx="2">
                    <c:v>6.0408592478457999E-2</c:v>
                  </c:pt>
                  <c:pt idx="3">
                    <c:v>5.5621436888299201E-2</c:v>
                  </c:pt>
                  <c:pt idx="4">
                    <c:v>9.0218506710893806E-2</c:v>
                  </c:pt>
                  <c:pt idx="5">
                    <c:v>8.7736583409802199E-2</c:v>
                  </c:pt>
                  <c:pt idx="6">
                    <c:v>8.9021967908514202E-2</c:v>
                  </c:pt>
                </c:numCache>
              </c:numRef>
            </c:minus>
            <c:spPr>
              <a:noFill/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1'!$E$52:$I$52</c:f>
              <c:strCache>
                <c:ptCount val="5"/>
                <c:pt idx="0">
                  <c:v>Raw</c:v>
                </c:pt>
                <c:pt idx="1">
                  <c:v>Norm</c:v>
                </c:pt>
                <c:pt idx="2">
                  <c:v>Freq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1'!$E$54:$I$54</c:f>
              <c:numCache>
                <c:formatCode>0.000</c:formatCode>
                <c:ptCount val="5"/>
                <c:pt idx="0">
                  <c:v>0.75402000000000002</c:v>
                </c:pt>
                <c:pt idx="1">
                  <c:v>0.70908000000000004</c:v>
                </c:pt>
                <c:pt idx="2">
                  <c:v>0.72045999999999999</c:v>
                </c:pt>
                <c:pt idx="3">
                  <c:v>0.76597999999999999</c:v>
                </c:pt>
                <c:pt idx="4">
                  <c:v>0.79047999999999996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47-43C7-941F-6E6DF2A8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61112"/>
        <c:axId val="146661504"/>
      </c:lineChart>
      <c:catAx>
        <c:axId val="14666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Tested Feature</a:t>
                </a:r>
                <a:r>
                  <a:rPr lang="en-US" sz="1400" baseline="0"/>
                  <a:t> types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1504"/>
        <c:crosses val="autoZero"/>
        <c:auto val="1"/>
        <c:lblAlgn val="ctr"/>
        <c:lblOffset val="100"/>
        <c:noMultiLvlLbl val="0"/>
      </c:catAx>
      <c:valAx>
        <c:axId val="146661504"/>
        <c:scaling>
          <c:orientation val="minMax"/>
          <c:max val="0.85000000000000009"/>
          <c:min val="0.55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Performance (AUC)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>
            <a:outerShdw blurRad="50800" dist="50800" dir="5400000" sx="2000" sy="2000" algn="ctr" rotWithShape="0">
              <a:srgbClr val="000000">
                <a:alpha val="43137"/>
              </a:srgbClr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1112"/>
        <c:crosses val="autoZero"/>
        <c:crossBetween val="between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mpd="sng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Comparisions for</a:t>
            </a:r>
            <a:r>
              <a:rPr lang="en-US" baseline="0"/>
              <a:t> 3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2'!$C$21</c:f>
              <c:strCache>
                <c:ptCount val="1"/>
                <c:pt idx="0">
                  <c:v>BLDA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plus>
            <c:min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2'!$D$20:$H$20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2'!$D$21:$H$21</c:f>
              <c:numCache>
                <c:formatCode>0.00</c:formatCode>
                <c:ptCount val="5"/>
                <c:pt idx="0">
                  <c:v>0.67465845916545697</c:v>
                </c:pt>
                <c:pt idx="1">
                  <c:v>0.70162908781852495</c:v>
                </c:pt>
                <c:pt idx="2">
                  <c:v>0.70215871241049799</c:v>
                </c:pt>
                <c:pt idx="3">
                  <c:v>0.72553890932795295</c:v>
                </c:pt>
                <c:pt idx="4">
                  <c:v>0.69100711958453498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13-43FA-9357-A3E34B9D180C}"/>
            </c:ext>
          </c:extLst>
        </c:ser>
        <c:ser>
          <c:idx val="1"/>
          <c:order val="1"/>
          <c:tx>
            <c:strRef>
              <c:f>'part 2'!$C$22</c:f>
              <c:strCache>
                <c:ptCount val="1"/>
                <c:pt idx="0">
                  <c:v>GSCNN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plus>
            <c:min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2'!$D$20:$H$20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2'!$D$22:$H$22</c:f>
              <c:numCache>
                <c:formatCode>0.00</c:formatCode>
                <c:ptCount val="5"/>
                <c:pt idx="0">
                  <c:v>0.68378787401305774</c:v>
                </c:pt>
                <c:pt idx="1">
                  <c:v>0.71324771324681246</c:v>
                </c:pt>
                <c:pt idx="2">
                  <c:v>0.70717132270195349</c:v>
                </c:pt>
                <c:pt idx="3">
                  <c:v>0.73855514778901787</c:v>
                </c:pt>
                <c:pt idx="4">
                  <c:v>0.70910951866878125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13-43FA-9357-A3E34B9D180C}"/>
            </c:ext>
          </c:extLst>
        </c:ser>
        <c:ser>
          <c:idx val="2"/>
          <c:order val="2"/>
          <c:tx>
            <c:strRef>
              <c:f>'part 2'!$C$23</c:f>
              <c:strCache>
                <c:ptCount val="1"/>
                <c:pt idx="0">
                  <c:v>GSLTCNN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2'!$D$28:$H$28</c:f>
                <c:numCache>
                  <c:formatCode>General</c:formatCode>
                  <c:ptCount val="5"/>
                  <c:pt idx="0">
                    <c:v>5.5050300743955997E-2</c:v>
                  </c:pt>
                  <c:pt idx="1">
                    <c:v>7.4878224988236E-2</c:v>
                  </c:pt>
                  <c:pt idx="2">
                    <c:v>9.9540063897742601E-2</c:v>
                  </c:pt>
                  <c:pt idx="3">
                    <c:v>7.4527799599284503E-2</c:v>
                  </c:pt>
                  <c:pt idx="4">
                    <c:v>7.2391767371404597E-2</c:v>
                  </c:pt>
                </c:numCache>
              </c:numRef>
            </c:plus>
            <c:minus>
              <c:numRef>
                <c:f>'part 2'!$D$28:$H$28</c:f>
                <c:numCache>
                  <c:formatCode>General</c:formatCode>
                  <c:ptCount val="5"/>
                  <c:pt idx="0">
                    <c:v>5.5050300743955997E-2</c:v>
                  </c:pt>
                  <c:pt idx="1">
                    <c:v>7.4878224988236E-2</c:v>
                  </c:pt>
                  <c:pt idx="2">
                    <c:v>9.9540063897742601E-2</c:v>
                  </c:pt>
                  <c:pt idx="3">
                    <c:v>7.4527799599284503E-2</c:v>
                  </c:pt>
                  <c:pt idx="4">
                    <c:v>7.2391767371404597E-2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2'!$D$20:$H$20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2'!$D$23:$H$23</c:f>
              <c:numCache>
                <c:formatCode>0.00</c:formatCode>
                <c:ptCount val="5"/>
                <c:pt idx="0">
                  <c:v>0.69021099999999991</c:v>
                </c:pt>
                <c:pt idx="1">
                  <c:v>0.72195950000000009</c:v>
                </c:pt>
                <c:pt idx="2">
                  <c:v>0.69613310000000006</c:v>
                </c:pt>
                <c:pt idx="3">
                  <c:v>0.74130200000000002</c:v>
                </c:pt>
                <c:pt idx="4">
                  <c:v>0.71320840000000008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013-43FA-9357-A3E34B9D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823248"/>
        <c:axId val="410823640"/>
      </c:barChart>
      <c:catAx>
        <c:axId val="41082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Tested feature combinations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3640"/>
        <c:crosses val="autoZero"/>
        <c:auto val="1"/>
        <c:lblAlgn val="ctr"/>
        <c:lblOffset val="100"/>
        <c:noMultiLvlLbl val="0"/>
      </c:catAx>
      <c:valAx>
        <c:axId val="410823640"/>
        <c:scaling>
          <c:orientation val="minMax"/>
          <c:max val="0.85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(AUC)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3248"/>
        <c:crosses val="autoZero"/>
        <c:crossBetween val="between"/>
        <c:majorUnit val="5.000000000000001E-2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Comparisions for</a:t>
            </a:r>
            <a:r>
              <a:rPr lang="en-US" baseline="0"/>
              <a:t> 3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2'!$C$51</c:f>
              <c:strCache>
                <c:ptCount val="1"/>
                <c:pt idx="0">
                  <c:v>BLDA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plus>
            <c:min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2'!$D$50:$H$50</c:f>
              <c:strCache>
                <c:ptCount val="5"/>
                <c:pt idx="0">
                  <c:v>Raw</c:v>
                </c:pt>
                <c:pt idx="1">
                  <c:v>Norm</c:v>
                </c:pt>
                <c:pt idx="2">
                  <c:v>Freq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2'!$D$51:$H$51</c:f>
              <c:numCache>
                <c:formatCode>0.000</c:formatCode>
                <c:ptCount val="5"/>
                <c:pt idx="0">
                  <c:v>0.68330000000000002</c:v>
                </c:pt>
                <c:pt idx="1">
                  <c:v>0.70099</c:v>
                </c:pt>
                <c:pt idx="2">
                  <c:v>0.71891000000000005</c:v>
                </c:pt>
                <c:pt idx="3">
                  <c:v>0.72367999999999999</c:v>
                </c:pt>
                <c:pt idx="4">
                  <c:v>0.76915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3-43FA-9357-A3E34B9D180C}"/>
            </c:ext>
          </c:extLst>
        </c:ser>
        <c:ser>
          <c:idx val="1"/>
          <c:order val="1"/>
          <c:tx>
            <c:strRef>
              <c:f>'part 2'!$C$52</c:f>
              <c:strCache>
                <c:ptCount val="1"/>
                <c:pt idx="0">
                  <c:v>BAG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plus>
            <c:min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2'!$D$50:$H$50</c:f>
              <c:strCache>
                <c:ptCount val="5"/>
                <c:pt idx="0">
                  <c:v>Raw</c:v>
                </c:pt>
                <c:pt idx="1">
                  <c:v>Norm</c:v>
                </c:pt>
                <c:pt idx="2">
                  <c:v>Freq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2'!$D$52:$H$52</c:f>
              <c:numCache>
                <c:formatCode>0.000</c:formatCode>
                <c:ptCount val="5"/>
                <c:pt idx="0">
                  <c:v>0.75888000000000011</c:v>
                </c:pt>
                <c:pt idx="1">
                  <c:v>0.73163</c:v>
                </c:pt>
                <c:pt idx="2">
                  <c:v>0.73799999999999999</c:v>
                </c:pt>
                <c:pt idx="3">
                  <c:v>0.78456000000000015</c:v>
                </c:pt>
                <c:pt idx="4">
                  <c:v>0.80018999999999996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3-43FA-9357-A3E34B9D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24816"/>
        <c:axId val="410825208"/>
      </c:lineChart>
      <c:catAx>
        <c:axId val="4108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Tested feature combinations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5208"/>
        <c:crosses val="autoZero"/>
        <c:auto val="1"/>
        <c:lblAlgn val="ctr"/>
        <c:lblOffset val="100"/>
        <c:noMultiLvlLbl val="0"/>
      </c:catAx>
      <c:valAx>
        <c:axId val="410825208"/>
        <c:scaling>
          <c:orientation val="minMax"/>
          <c:max val="0.85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(AUC)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4816"/>
        <c:crosses val="autoZero"/>
        <c:crossBetween val="between"/>
        <c:majorUnit val="5.000000000000001E-2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Comparisions for</a:t>
            </a:r>
            <a:r>
              <a:rPr lang="en-US" baseline="0"/>
              <a:t> 3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2'!$C$73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plus>
            <c:min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2'!$D$72:$H$72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2'!$D$73:$H$73</c:f>
              <c:numCache>
                <c:formatCode>0.00</c:formatCode>
                <c:ptCount val="5"/>
                <c:pt idx="0">
                  <c:v>0.73799999999999999</c:v>
                </c:pt>
                <c:pt idx="1">
                  <c:v>0.75888000000000011</c:v>
                </c:pt>
                <c:pt idx="2">
                  <c:v>0.73163</c:v>
                </c:pt>
                <c:pt idx="3">
                  <c:v>0.80018999999999996</c:v>
                </c:pt>
                <c:pt idx="4">
                  <c:v>0.78456000000000015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13-43FA-9357-A3E34B9D180C}"/>
            </c:ext>
          </c:extLst>
        </c:ser>
        <c:ser>
          <c:idx val="1"/>
          <c:order val="1"/>
          <c:tx>
            <c:strRef>
              <c:f>'part 2'!$C$74</c:f>
              <c:strCache>
                <c:ptCount val="1"/>
                <c:pt idx="0">
                  <c:v>GSCNN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plus>
            <c:min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2'!$D$72:$H$72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2'!$D$74:$H$74</c:f>
              <c:numCache>
                <c:formatCode>0.00</c:formatCode>
                <c:ptCount val="5"/>
                <c:pt idx="0">
                  <c:v>0.68822050000000001</c:v>
                </c:pt>
                <c:pt idx="1">
                  <c:v>0.78111280000000005</c:v>
                </c:pt>
                <c:pt idx="2">
                  <c:v>0.7685883</c:v>
                </c:pt>
                <c:pt idx="3">
                  <c:v>0.51302010000000009</c:v>
                </c:pt>
                <c:pt idx="4">
                  <c:v>0.67980669999999999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13-43FA-9357-A3E34B9D180C}"/>
            </c:ext>
          </c:extLst>
        </c:ser>
        <c:ser>
          <c:idx val="2"/>
          <c:order val="2"/>
          <c:tx>
            <c:strRef>
              <c:f>'part 2'!$C$75</c:f>
              <c:strCache>
                <c:ptCount val="1"/>
                <c:pt idx="0">
                  <c:v>GSLTCNN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2'!$D$28:$H$28</c:f>
                <c:numCache>
                  <c:formatCode>General</c:formatCode>
                  <c:ptCount val="5"/>
                  <c:pt idx="0">
                    <c:v>5.5050300743955997E-2</c:v>
                  </c:pt>
                  <c:pt idx="1">
                    <c:v>7.4878224988236E-2</c:v>
                  </c:pt>
                  <c:pt idx="2">
                    <c:v>9.9540063897742601E-2</c:v>
                  </c:pt>
                  <c:pt idx="3">
                    <c:v>7.4527799599284503E-2</c:v>
                  </c:pt>
                  <c:pt idx="4">
                    <c:v>7.2391767371404597E-2</c:v>
                  </c:pt>
                </c:numCache>
              </c:numRef>
            </c:plus>
            <c:minus>
              <c:numRef>
                <c:f>'part 2'!$D$28:$H$28</c:f>
                <c:numCache>
                  <c:formatCode>General</c:formatCode>
                  <c:ptCount val="5"/>
                  <c:pt idx="0">
                    <c:v>5.5050300743955997E-2</c:v>
                  </c:pt>
                  <c:pt idx="1">
                    <c:v>7.4878224988236E-2</c:v>
                  </c:pt>
                  <c:pt idx="2">
                    <c:v>9.9540063897742601E-2</c:v>
                  </c:pt>
                  <c:pt idx="3">
                    <c:v>7.4527799599284503E-2</c:v>
                  </c:pt>
                  <c:pt idx="4">
                    <c:v>7.2391767371404597E-2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2'!$D$72:$H$72</c:f>
              <c:strCache>
                <c:ptCount val="5"/>
                <c:pt idx="0">
                  <c:v>Freq</c:v>
                </c:pt>
                <c:pt idx="1">
                  <c:v>Raw</c:v>
                </c:pt>
                <c:pt idx="2">
                  <c:v>Norm</c:v>
                </c:pt>
                <c:pt idx="3">
                  <c:v>Freq+R</c:v>
                </c:pt>
                <c:pt idx="4">
                  <c:v>Freq+N</c:v>
                </c:pt>
              </c:strCache>
            </c:strRef>
          </c:cat>
          <c:val>
            <c:numRef>
              <c:f>'part 2'!$D$75:$H$75</c:f>
              <c:numCache>
                <c:formatCode>0.00</c:formatCode>
                <c:ptCount val="5"/>
                <c:pt idx="0">
                  <c:v>0.71004909999999988</c:v>
                </c:pt>
                <c:pt idx="1">
                  <c:v>0.78246660000000001</c:v>
                </c:pt>
                <c:pt idx="2">
                  <c:v>0.7596174</c:v>
                </c:pt>
                <c:pt idx="3">
                  <c:v>0.49038229999999999</c:v>
                </c:pt>
                <c:pt idx="4">
                  <c:v>0.62757999999999992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013-43FA-9357-A3E34B9D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822856"/>
        <c:axId val="410822464"/>
      </c:barChart>
      <c:catAx>
        <c:axId val="41082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Tested feature combinations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2464"/>
        <c:crosses val="autoZero"/>
        <c:auto val="1"/>
        <c:lblAlgn val="ctr"/>
        <c:lblOffset val="100"/>
        <c:noMultiLvlLbl val="0"/>
      </c:catAx>
      <c:valAx>
        <c:axId val="410822464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(AUC)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2856"/>
        <c:crosses val="autoZero"/>
        <c:crossBetween val="between"/>
        <c:majorUnit val="0.1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Comparisions for</a:t>
            </a:r>
            <a:r>
              <a:rPr lang="en-US" baseline="0"/>
              <a:t> 3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2'!$C$156</c:f>
              <c:strCache>
                <c:ptCount val="1"/>
                <c:pt idx="0">
                  <c:v>BLDA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plus>
            <c:minus>
              <c:numRef>
                <c:f>'part 2'!$D$26:$H$26</c:f>
                <c:numCache>
                  <c:formatCode>General</c:formatCode>
                  <c:ptCount val="5"/>
                  <c:pt idx="0">
                    <c:v>5.5621436888299201E-2</c:v>
                  </c:pt>
                  <c:pt idx="1">
                    <c:v>8.7736583409802199E-2</c:v>
                  </c:pt>
                  <c:pt idx="2">
                    <c:v>8.9021967908514202E-2</c:v>
                  </c:pt>
                  <c:pt idx="3">
                    <c:v>8.3602077780362605E-2</c:v>
                  </c:pt>
                  <c:pt idx="4">
                    <c:v>6.8370887542906697E-2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2'!$D$155:$H$155</c:f>
              <c:strCache>
                <c:ptCount val="5"/>
                <c:pt idx="0">
                  <c:v>NORM</c:v>
                </c:pt>
                <c:pt idx="1">
                  <c:v>FREQ</c:v>
                </c:pt>
                <c:pt idx="2">
                  <c:v>RAW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2'!$D$156:$H$156</c:f>
              <c:numCache>
                <c:formatCode>0.000</c:formatCode>
                <c:ptCount val="5"/>
                <c:pt idx="0">
                  <c:v>0.59520000000000006</c:v>
                </c:pt>
                <c:pt idx="1">
                  <c:v>0.59566000000000008</c:v>
                </c:pt>
                <c:pt idx="2">
                  <c:v>0.59721999999999997</c:v>
                </c:pt>
                <c:pt idx="3">
                  <c:v>0.60343999999999998</c:v>
                </c:pt>
                <c:pt idx="4">
                  <c:v>0.61718000000000006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13-43FA-9357-A3E34B9D180C}"/>
            </c:ext>
          </c:extLst>
        </c:ser>
        <c:ser>
          <c:idx val="1"/>
          <c:order val="1"/>
          <c:tx>
            <c:strRef>
              <c:f>'part 2'!$C$157</c:f>
              <c:strCache>
                <c:ptCount val="1"/>
                <c:pt idx="0">
                  <c:v>GSCNN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plus>
            <c:minus>
              <c:numRef>
                <c:f>'part 2'!$D$27:$H$27</c:f>
                <c:numCache>
                  <c:formatCode>General</c:formatCode>
                  <c:ptCount val="5"/>
                  <c:pt idx="0">
                    <c:v>5.6878109402933703E-2</c:v>
                  </c:pt>
                  <c:pt idx="1">
                    <c:v>7.4479306750738106E-2</c:v>
                  </c:pt>
                  <c:pt idx="2">
                    <c:v>8.5995770780814898E-2</c:v>
                  </c:pt>
                  <c:pt idx="3">
                    <c:v>7.4735620377459802E-2</c:v>
                  </c:pt>
                  <c:pt idx="4">
                    <c:v>7.78504531159942E-2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2'!$D$155:$H$155</c:f>
              <c:strCache>
                <c:ptCount val="5"/>
                <c:pt idx="0">
                  <c:v>NORM</c:v>
                </c:pt>
                <c:pt idx="1">
                  <c:v>FREQ</c:v>
                </c:pt>
                <c:pt idx="2">
                  <c:v>RAW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2'!$D$157:$H$157</c:f>
              <c:numCache>
                <c:formatCode>0.000</c:formatCode>
                <c:ptCount val="5"/>
                <c:pt idx="0">
                  <c:v>0.58346439999999999</c:v>
                </c:pt>
                <c:pt idx="1">
                  <c:v>0.62228760000000005</c:v>
                </c:pt>
                <c:pt idx="2">
                  <c:v>0.61416100000000007</c:v>
                </c:pt>
                <c:pt idx="3">
                  <c:v>0.62937540000000003</c:v>
                </c:pt>
                <c:pt idx="4">
                  <c:v>0.63668099999999994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13-43FA-9357-A3E34B9D180C}"/>
            </c:ext>
          </c:extLst>
        </c:ser>
        <c:ser>
          <c:idx val="2"/>
          <c:order val="2"/>
          <c:tx>
            <c:strRef>
              <c:f>'part 2'!$C$158</c:f>
              <c:strCache>
                <c:ptCount val="1"/>
                <c:pt idx="0">
                  <c:v>GSLTCNN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'part 2'!$D$28:$H$28</c:f>
                <c:numCache>
                  <c:formatCode>General</c:formatCode>
                  <c:ptCount val="5"/>
                  <c:pt idx="0">
                    <c:v>5.5050300743955997E-2</c:v>
                  </c:pt>
                  <c:pt idx="1">
                    <c:v>7.4878224988236E-2</c:v>
                  </c:pt>
                  <c:pt idx="2">
                    <c:v>9.9540063897742601E-2</c:v>
                  </c:pt>
                  <c:pt idx="3">
                    <c:v>7.4527799599284503E-2</c:v>
                  </c:pt>
                  <c:pt idx="4">
                    <c:v>7.2391767371404597E-2</c:v>
                  </c:pt>
                </c:numCache>
              </c:numRef>
            </c:plus>
            <c:minus>
              <c:numRef>
                <c:f>'part 2'!$D$28:$H$28</c:f>
                <c:numCache>
                  <c:formatCode>General</c:formatCode>
                  <c:ptCount val="5"/>
                  <c:pt idx="0">
                    <c:v>5.5050300743955997E-2</c:v>
                  </c:pt>
                  <c:pt idx="1">
                    <c:v>7.4878224988236E-2</c:v>
                  </c:pt>
                  <c:pt idx="2">
                    <c:v>9.9540063897742601E-2</c:v>
                  </c:pt>
                  <c:pt idx="3">
                    <c:v>7.4527799599284503E-2</c:v>
                  </c:pt>
                  <c:pt idx="4">
                    <c:v>7.2391767371404597E-2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'part 2'!$D$155:$H$155</c:f>
              <c:strCache>
                <c:ptCount val="5"/>
                <c:pt idx="0">
                  <c:v>NORM</c:v>
                </c:pt>
                <c:pt idx="1">
                  <c:v>FREQ</c:v>
                </c:pt>
                <c:pt idx="2">
                  <c:v>RAW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2'!$D$158:$H$158</c:f>
              <c:numCache>
                <c:formatCode>0.000</c:formatCode>
                <c:ptCount val="5"/>
                <c:pt idx="0">
                  <c:v>0.59524120000000003</c:v>
                </c:pt>
                <c:pt idx="1">
                  <c:v>0.62127960000000004</c:v>
                </c:pt>
                <c:pt idx="2">
                  <c:v>0.61294539999999997</c:v>
                </c:pt>
                <c:pt idx="3">
                  <c:v>0.62963619999999998</c:v>
                </c:pt>
                <c:pt idx="4">
                  <c:v>0.62829959999999996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013-43FA-9357-A3E34B9D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74616"/>
        <c:axId val="473073440"/>
      </c:barChart>
      <c:catAx>
        <c:axId val="47307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Tested feature combinations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3440"/>
        <c:crosses val="autoZero"/>
        <c:auto val="1"/>
        <c:lblAlgn val="ctr"/>
        <c:lblOffset val="100"/>
        <c:noMultiLvlLbl val="0"/>
      </c:catAx>
      <c:valAx>
        <c:axId val="473073440"/>
        <c:scaling>
          <c:orientation val="minMax"/>
          <c:max val="0.7500000000000001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(AUC)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4616"/>
        <c:crosses val="autoZero"/>
        <c:crossBetween val="between"/>
        <c:majorUnit val="0.1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fold cross subject Baseline</a:t>
            </a:r>
            <a:r>
              <a:rPr lang="en-US" baseline="0"/>
              <a:t> performance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2'!$C$142</c:f>
              <c:strCache>
                <c:ptCount val="1"/>
                <c:pt idx="0">
                  <c:v>BLDA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1'!$D$24:$J$24</c:f>
                <c:numCache>
                  <c:formatCode>General</c:formatCode>
                  <c:ptCount val="7"/>
                  <c:pt idx="0">
                    <c:v>5.1810198828510998E-2</c:v>
                  </c:pt>
                  <c:pt idx="1">
                    <c:v>4.3798359866459302E-2</c:v>
                  </c:pt>
                  <c:pt idx="2">
                    <c:v>6.6670258637028093E-2</c:v>
                  </c:pt>
                  <c:pt idx="3">
                    <c:v>6.0342476914866099E-2</c:v>
                  </c:pt>
                  <c:pt idx="4">
                    <c:v>7.5066778616706006E-2</c:v>
                  </c:pt>
                  <c:pt idx="5">
                    <c:v>8.2351434092435505E-2</c:v>
                  </c:pt>
                  <c:pt idx="6">
                    <c:v>8.23707202452785E-2</c:v>
                  </c:pt>
                </c:numCache>
              </c:numRef>
            </c:plus>
            <c:minus>
              <c:numRef>
                <c:f>'part 1'!$D$24:$J$24</c:f>
                <c:numCache>
                  <c:formatCode>General</c:formatCode>
                  <c:ptCount val="7"/>
                  <c:pt idx="0">
                    <c:v>5.1810198828510998E-2</c:v>
                  </c:pt>
                  <c:pt idx="1">
                    <c:v>4.3798359866459302E-2</c:v>
                  </c:pt>
                  <c:pt idx="2">
                    <c:v>6.6670258637028093E-2</c:v>
                  </c:pt>
                  <c:pt idx="3">
                    <c:v>6.0342476914866099E-2</c:v>
                  </c:pt>
                  <c:pt idx="4">
                    <c:v>7.5066778616706006E-2</c:v>
                  </c:pt>
                  <c:pt idx="5">
                    <c:v>8.2351434092435505E-2</c:v>
                  </c:pt>
                  <c:pt idx="6">
                    <c:v>8.23707202452785E-2</c:v>
                  </c:pt>
                </c:numCache>
              </c:numRef>
            </c:minus>
            <c:spPr>
              <a:noFill/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2'!$D$141:$H$141</c:f>
              <c:strCache>
                <c:ptCount val="5"/>
                <c:pt idx="0">
                  <c:v>Norm</c:v>
                </c:pt>
                <c:pt idx="1">
                  <c:v>Freq</c:v>
                </c:pt>
                <c:pt idx="2">
                  <c:v>Raw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2'!$D$142:$H$142</c:f>
              <c:numCache>
                <c:formatCode>0.000</c:formatCode>
                <c:ptCount val="5"/>
                <c:pt idx="0">
                  <c:v>0.59520000000000006</c:v>
                </c:pt>
                <c:pt idx="1">
                  <c:v>0.59566000000000008</c:v>
                </c:pt>
                <c:pt idx="2">
                  <c:v>0.59721999999999997</c:v>
                </c:pt>
                <c:pt idx="3">
                  <c:v>0.60343999999999998</c:v>
                </c:pt>
                <c:pt idx="4">
                  <c:v>0.61718000000000006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47-43C7-941F-6E6DF2A820F6}"/>
            </c:ext>
          </c:extLst>
        </c:ser>
        <c:ser>
          <c:idx val="1"/>
          <c:order val="1"/>
          <c:tx>
            <c:strRef>
              <c:f>'part 2'!$C$143</c:f>
              <c:strCache>
                <c:ptCount val="1"/>
                <c:pt idx="0">
                  <c:v>BAG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 1'!$D$25:$J$25</c:f>
                <c:numCache>
                  <c:formatCode>General</c:formatCode>
                  <c:ptCount val="7"/>
                  <c:pt idx="0">
                    <c:v>3.6092461642888998E-2</c:v>
                  </c:pt>
                  <c:pt idx="1">
                    <c:v>3.6984969937306898E-2</c:v>
                  </c:pt>
                  <c:pt idx="2">
                    <c:v>6.0408592478457999E-2</c:v>
                  </c:pt>
                  <c:pt idx="3">
                    <c:v>5.5621436888299201E-2</c:v>
                  </c:pt>
                  <c:pt idx="4">
                    <c:v>9.0218506710893806E-2</c:v>
                  </c:pt>
                  <c:pt idx="5">
                    <c:v>8.7736583409802199E-2</c:v>
                  </c:pt>
                  <c:pt idx="6">
                    <c:v>8.9021967908514202E-2</c:v>
                  </c:pt>
                </c:numCache>
              </c:numRef>
            </c:plus>
            <c:minus>
              <c:numRef>
                <c:f>'part 1'!$D$25:$J$25</c:f>
                <c:numCache>
                  <c:formatCode>General</c:formatCode>
                  <c:ptCount val="7"/>
                  <c:pt idx="0">
                    <c:v>3.6092461642888998E-2</c:v>
                  </c:pt>
                  <c:pt idx="1">
                    <c:v>3.6984969937306898E-2</c:v>
                  </c:pt>
                  <c:pt idx="2">
                    <c:v>6.0408592478457999E-2</c:v>
                  </c:pt>
                  <c:pt idx="3">
                    <c:v>5.5621436888299201E-2</c:v>
                  </c:pt>
                  <c:pt idx="4">
                    <c:v>9.0218506710893806E-2</c:v>
                  </c:pt>
                  <c:pt idx="5">
                    <c:v>8.7736583409802199E-2</c:v>
                  </c:pt>
                  <c:pt idx="6">
                    <c:v>8.9021967908514202E-2</c:v>
                  </c:pt>
                </c:numCache>
              </c:numRef>
            </c:minus>
            <c:spPr>
              <a:noFill/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'part 2'!$D$141:$H$141</c:f>
              <c:strCache>
                <c:ptCount val="5"/>
                <c:pt idx="0">
                  <c:v>Norm</c:v>
                </c:pt>
                <c:pt idx="1">
                  <c:v>Freq</c:v>
                </c:pt>
                <c:pt idx="2">
                  <c:v>Raw</c:v>
                </c:pt>
                <c:pt idx="3">
                  <c:v>Freq+N</c:v>
                </c:pt>
                <c:pt idx="4">
                  <c:v>Freq+R</c:v>
                </c:pt>
              </c:strCache>
            </c:strRef>
          </c:cat>
          <c:val>
            <c:numRef>
              <c:f>'part 2'!$D$143:$H$143</c:f>
              <c:numCache>
                <c:formatCode>0.000</c:formatCode>
                <c:ptCount val="5"/>
                <c:pt idx="0">
                  <c:v>0.54054000000000002</c:v>
                </c:pt>
                <c:pt idx="1">
                  <c:v>0.56740000000000002</c:v>
                </c:pt>
                <c:pt idx="2">
                  <c:v>0.54490000000000005</c:v>
                </c:pt>
                <c:pt idx="3">
                  <c:v>0.56231999999999993</c:v>
                </c:pt>
                <c:pt idx="4">
                  <c:v>0.55976000000000004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47-43C7-941F-6E6DF2A8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99664"/>
        <c:axId val="473073832"/>
      </c:lineChart>
      <c:catAx>
        <c:axId val="4673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Tested Feature</a:t>
                </a:r>
                <a:r>
                  <a:rPr lang="en-US" sz="1400" baseline="0"/>
                  <a:t> types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9360247813546273"/>
              <c:y val="0.89394308943089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3832"/>
        <c:crosses val="autoZero"/>
        <c:auto val="1"/>
        <c:lblAlgn val="ctr"/>
        <c:lblOffset val="100"/>
        <c:noMultiLvlLbl val="0"/>
      </c:catAx>
      <c:valAx>
        <c:axId val="473073832"/>
        <c:scaling>
          <c:orientation val="minMax"/>
          <c:max val="0.70000000000000007"/>
          <c:min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Performance (AUC)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>
            <a:outerShdw blurRad="50800" dist="50800" dir="5400000" sx="2000" sy="2000" algn="ctr" rotWithShape="0">
              <a:srgbClr val="000000">
                <a:alpha val="43137"/>
              </a:srgbClr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99664"/>
        <c:crosses val="autoZero"/>
        <c:crossBetween val="between"/>
        <c:minorUnit val="5.000000000000001E-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mpd="sng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5</xdr:row>
      <xdr:rowOff>142875</xdr:rowOff>
    </xdr:from>
    <xdr:to>
      <xdr:col>21</xdr:col>
      <xdr:colOff>533400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9</xdr:row>
      <xdr:rowOff>66675</xdr:rowOff>
    </xdr:from>
    <xdr:to>
      <xdr:col>29</xdr:col>
      <xdr:colOff>333375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27</xdr:row>
      <xdr:rowOff>104775</xdr:rowOff>
    </xdr:from>
    <xdr:to>
      <xdr:col>39</xdr:col>
      <xdr:colOff>28575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39</xdr:row>
      <xdr:rowOff>95250</xdr:rowOff>
    </xdr:from>
    <xdr:to>
      <xdr:col>19</xdr:col>
      <xdr:colOff>152400</xdr:colOff>
      <xdr:row>55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604837</xdr:colOff>
      <xdr:row>6</xdr:row>
      <xdr:rowOff>9525</xdr:rowOff>
    </xdr:from>
    <xdr:to>
      <xdr:col>23</xdr:col>
      <xdr:colOff>123825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44</xdr:row>
      <xdr:rowOff>180975</xdr:rowOff>
    </xdr:from>
    <xdr:to>
      <xdr:col>22</xdr:col>
      <xdr:colOff>504825</xdr:colOff>
      <xdr:row>59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16</xdr:col>
      <xdr:colOff>433388</xdr:colOff>
      <xdr:row>87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108</xdr:row>
      <xdr:rowOff>0</xdr:rowOff>
    </xdr:from>
    <xdr:to>
      <xdr:col>12</xdr:col>
      <xdr:colOff>819149</xdr:colOff>
      <xdr:row>126</xdr:row>
      <xdr:rowOff>37667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5850" y="20574000"/>
          <a:ext cx="8229599" cy="3466667"/>
        </a:xfrm>
        <a:prstGeom prst="rect">
          <a:avLst/>
        </a:prstGeom>
      </xdr:spPr>
    </xdr:pic>
    <xdr:clientData/>
  </xdr:twoCellAnchor>
  <xdr:twoCellAnchor>
    <xdr:from>
      <xdr:col>13</xdr:col>
      <xdr:colOff>390525</xdr:colOff>
      <xdr:row>142</xdr:row>
      <xdr:rowOff>57150</xdr:rowOff>
    </xdr:from>
    <xdr:to>
      <xdr:col>22</xdr:col>
      <xdr:colOff>14288</xdr:colOff>
      <xdr:row>159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120</xdr:row>
      <xdr:rowOff>180975</xdr:rowOff>
    </xdr:from>
    <xdr:to>
      <xdr:col>23</xdr:col>
      <xdr:colOff>171450</xdr:colOff>
      <xdr:row>141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4:H9" totalsRowShown="0">
  <autoFilter ref="B4:H9"/>
  <tableColumns count="7">
    <tableColumn id="1" name="fold_header"/>
    <tableColumn id="2" name="test size"/>
    <tableColumn id="3" name="train size"/>
    <tableColumn id="4" name="test_data"/>
    <tableColumn id="5" name="train_data"/>
    <tableColumn id="6" name="Target size"/>
    <tableColumn id="7" name="Nontarget siz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B16:H26" totalsRowShown="0" headerRowDxfId="29" dataDxfId="28">
  <autoFilter ref="B16:H26"/>
  <tableColumns count="7">
    <tableColumn id="1" name="fold_header" dataDxfId="27"/>
    <tableColumn id="2" name="test size" dataDxfId="26"/>
    <tableColumn id="3" name="train size" dataDxfId="25"/>
    <tableColumn id="4" name="test_data" dataDxfId="24"/>
    <tableColumn id="5" name="train_data" dataDxfId="23"/>
    <tableColumn id="6" name="Target size" dataDxfId="22"/>
    <tableColumn id="7" name="Nontarget size" dataDxfId="2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Table242" displayName="Table242" ref="B30:T40" totalsRowShown="0" headerRowDxfId="20" dataDxfId="19">
  <autoFilter ref="B30:T40"/>
  <tableColumns count="19">
    <tableColumn id="1" name="fold_header" dataDxfId="18"/>
    <tableColumn id="2" name="test size" dataDxfId="17"/>
    <tableColumn id="3" name="train size" dataDxfId="16"/>
    <tableColumn id="4" name="test_data" dataDxfId="15"/>
    <tableColumn id="5" name="train_data" dataDxfId="14"/>
    <tableColumn id="6" name="Target size" dataDxfId="13"/>
    <tableColumn id="7" name="Nontarget size" dataDxfId="12"/>
    <tableColumn id="8" name="BLDA " dataDxfId="11"/>
    <tableColumn id="9" name="Bag" dataDxfId="10"/>
    <tableColumn id="10" name="LDA" dataDxfId="9"/>
    <tableColumn id="11" name="avg" dataDxfId="8">
      <calculatedColumnFormula>AVERAGE(Table242[[#This Row],[BLDA ]:[LDA]])</calculatedColumnFormula>
    </tableColumn>
    <tableColumn id="13" name="BLDA" dataDxfId="7"/>
    <tableColumn id="12" name="Bag2" dataDxfId="6"/>
    <tableColumn id="14" name="LDA2" dataDxfId="5"/>
    <tableColumn id="15" name="avg2" dataDxfId="4">
      <calculatedColumnFormula>AVERAGE(Table242[[#This Row],[BLDA]:[LDA2]])</calculatedColumnFormula>
    </tableColumn>
    <tableColumn id="16" name="BLDA2" dataDxfId="3"/>
    <tableColumn id="17" name="BAG3" dataDxfId="2"/>
    <tableColumn id="18" name="LDA4" dataDxfId="1"/>
    <tableColumn id="19" name="avg3" dataDxfId="0">
      <calculatedColumnFormula>AVERAGE(Table242[[#This Row],[BLDA2]:[LDA4]])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M25"/>
  <sheetViews>
    <sheetView topLeftCell="A61" workbookViewId="0">
      <selection activeCell="N19" sqref="N19"/>
    </sheetView>
  </sheetViews>
  <sheetFormatPr defaultRowHeight="15"/>
  <sheetData>
    <row r="7" spans="6:13">
      <c r="I7" t="s">
        <v>7</v>
      </c>
      <c r="J7" t="s">
        <v>3</v>
      </c>
      <c r="K7" t="s">
        <v>0</v>
      </c>
      <c r="L7" t="s">
        <v>1</v>
      </c>
      <c r="M7" t="s">
        <v>2</v>
      </c>
    </row>
    <row r="8" spans="6:13">
      <c r="H8" t="s">
        <v>4</v>
      </c>
      <c r="I8" s="2">
        <v>0.67469999999999997</v>
      </c>
      <c r="J8" s="2">
        <v>0.7016</v>
      </c>
      <c r="K8" s="2">
        <v>0.70520000000000005</v>
      </c>
      <c r="L8" s="2">
        <v>0.71679999999999999</v>
      </c>
      <c r="M8" s="2">
        <v>0.72550000000000003</v>
      </c>
    </row>
    <row r="9" spans="6:13">
      <c r="H9" t="s">
        <v>5</v>
      </c>
      <c r="I9" s="2">
        <v>0.65859999999999996</v>
      </c>
      <c r="J9" s="2">
        <v>0.64459999999999995</v>
      </c>
      <c r="K9" s="2">
        <v>0.58069999999999999</v>
      </c>
      <c r="L9" s="2">
        <v>0.64049999999999996</v>
      </c>
      <c r="M9" s="2">
        <v>0.68610000000000004</v>
      </c>
    </row>
    <row r="14" spans="6:13">
      <c r="F14">
        <v>5.5599999999999997E-2</v>
      </c>
      <c r="H14">
        <v>6.0299999999999999E-2</v>
      </c>
    </row>
    <row r="15" spans="6:13">
      <c r="F15">
        <v>8.77E-2</v>
      </c>
      <c r="H15">
        <v>8.2400000000000001E-2</v>
      </c>
    </row>
    <row r="16" spans="6:13">
      <c r="F16">
        <v>8.6999999999999994E-2</v>
      </c>
      <c r="H16">
        <v>7.6300000000000007E-2</v>
      </c>
    </row>
    <row r="17" spans="6:9">
      <c r="F17">
        <v>8.5000000000000006E-2</v>
      </c>
      <c r="H17">
        <v>7.8100000000000003E-2</v>
      </c>
    </row>
    <row r="18" spans="6:9">
      <c r="F18">
        <v>8.3599999999999994E-2</v>
      </c>
      <c r="H18">
        <v>7.0999999999999994E-2</v>
      </c>
    </row>
    <row r="23" spans="6:9">
      <c r="I23" t="s">
        <v>6</v>
      </c>
    </row>
    <row r="24" spans="6:9">
      <c r="I24" s="1">
        <v>9.5116000000000005E-4</v>
      </c>
    </row>
    <row r="25" spans="6:9">
      <c r="I25" s="1">
        <v>6.9773000000000003E-4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65"/>
  <sheetViews>
    <sheetView workbookViewId="0">
      <selection activeCell="P24" sqref="P24"/>
    </sheetView>
  </sheetViews>
  <sheetFormatPr defaultRowHeight="15"/>
  <cols>
    <col min="7" max="7" width="11.42578125" customWidth="1"/>
    <col min="8" max="8" width="11.140625" customWidth="1"/>
    <col min="9" max="9" width="11.7109375" customWidth="1"/>
    <col min="13" max="13" width="11" customWidth="1"/>
    <col min="14" max="14" width="12" customWidth="1"/>
  </cols>
  <sheetData>
    <row r="6" spans="3:20"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14</v>
      </c>
      <c r="J6" t="s">
        <v>15</v>
      </c>
      <c r="K6" t="s">
        <v>16</v>
      </c>
      <c r="L6" t="s">
        <v>17</v>
      </c>
      <c r="O6" t="s">
        <v>18</v>
      </c>
      <c r="R6" t="s">
        <v>19</v>
      </c>
    </row>
    <row r="7" spans="3:20">
      <c r="C7" t="s">
        <v>13</v>
      </c>
      <c r="D7">
        <v>0.65861734218523504</v>
      </c>
      <c r="E7">
        <v>0.64459295117246196</v>
      </c>
      <c r="F7">
        <v>0.64575774535003405</v>
      </c>
      <c r="G7">
        <v>0.68607080321039804</v>
      </c>
      <c r="H7">
        <v>0.679893923917395</v>
      </c>
      <c r="I7">
        <v>0.57650959857916195</v>
      </c>
      <c r="J7">
        <v>0.64468474768837403</v>
      </c>
      <c r="K7">
        <v>0.65021834480445995</v>
      </c>
      <c r="L7">
        <v>0.58065997091699995</v>
      </c>
      <c r="M7">
        <v>0.65040925270615901</v>
      </c>
      <c r="N7">
        <v>0.65075206408525998</v>
      </c>
      <c r="O7">
        <v>0.64053826719534401</v>
      </c>
      <c r="P7">
        <v>0.67192484871620295</v>
      </c>
      <c r="Q7">
        <v>0.66971200697597699</v>
      </c>
      <c r="R7">
        <v>0.59672952602157003</v>
      </c>
      <c r="S7">
        <v>0.64308728815259297</v>
      </c>
      <c r="T7">
        <v>0.64880116971939505</v>
      </c>
    </row>
    <row r="8" spans="3:20">
      <c r="C8" t="s">
        <v>4</v>
      </c>
      <c r="D8">
        <v>0.67465845916545697</v>
      </c>
      <c r="E8">
        <v>0.70162908781852495</v>
      </c>
      <c r="F8">
        <v>0.70215871241049799</v>
      </c>
      <c r="G8">
        <v>0.72553890932795295</v>
      </c>
      <c r="H8">
        <v>0.69100711958453498</v>
      </c>
      <c r="I8">
        <v>0.60845756457233302</v>
      </c>
      <c r="J8">
        <v>0.70125821797067001</v>
      </c>
      <c r="K8">
        <v>0.67570512775542102</v>
      </c>
      <c r="L8">
        <v>0.58168377717527797</v>
      </c>
      <c r="M8">
        <v>0.70516446184906101</v>
      </c>
      <c r="N8">
        <v>0.69530409370166602</v>
      </c>
      <c r="O8">
        <v>0.65117892831574498</v>
      </c>
      <c r="P8">
        <v>0.71682365157797701</v>
      </c>
      <c r="Q8">
        <v>0.68575040237848495</v>
      </c>
      <c r="R8">
        <v>0.52640924293412195</v>
      </c>
      <c r="S8">
        <v>0.55390766974483896</v>
      </c>
      <c r="T8">
        <v>0.53838159155569498</v>
      </c>
    </row>
    <row r="14" spans="3:20">
      <c r="D14">
        <v>6.0342476914866099E-2</v>
      </c>
      <c r="E14">
        <v>8.2351434092435505E-2</v>
      </c>
      <c r="F14">
        <v>8.23707202452785E-2</v>
      </c>
      <c r="G14">
        <v>7.0997719808550602E-2</v>
      </c>
      <c r="H14">
        <v>7.5407533124450907E-2</v>
      </c>
      <c r="I14">
        <v>7.5066778616706006E-2</v>
      </c>
      <c r="J14">
        <v>7.8960381022656803E-2</v>
      </c>
      <c r="K14">
        <v>8.0258970307368199E-2</v>
      </c>
      <c r="L14">
        <v>4.3798359866459302E-2</v>
      </c>
      <c r="M14">
        <v>7.6285609742315699E-2</v>
      </c>
      <c r="N14">
        <v>7.8965311968677801E-2</v>
      </c>
      <c r="O14">
        <v>6.6670258637028093E-2</v>
      </c>
      <c r="P14">
        <v>7.8117103431625604E-2</v>
      </c>
      <c r="Q14">
        <v>8.2154307128760498E-2</v>
      </c>
      <c r="R14">
        <v>5.1810198828510998E-2</v>
      </c>
      <c r="S14">
        <v>8.6500570953130004E-2</v>
      </c>
      <c r="T14">
        <v>8.1710665155281095E-2</v>
      </c>
    </row>
    <row r="15" spans="3:20">
      <c r="D15">
        <v>5.5621436888299201E-2</v>
      </c>
      <c r="E15">
        <v>8.7736583409802199E-2</v>
      </c>
      <c r="F15">
        <v>8.9021967908514202E-2</v>
      </c>
      <c r="G15">
        <v>8.3602077780362605E-2</v>
      </c>
      <c r="H15">
        <v>6.8370887542906697E-2</v>
      </c>
      <c r="I15">
        <v>9.0218506710893806E-2</v>
      </c>
      <c r="J15">
        <v>8.7187184088024297E-2</v>
      </c>
      <c r="K15">
        <v>9.4127279704481107E-2</v>
      </c>
      <c r="L15">
        <v>3.6984969937306898E-2</v>
      </c>
      <c r="M15">
        <v>8.7024116199532695E-2</v>
      </c>
      <c r="N15">
        <v>9.1507479922320306E-2</v>
      </c>
      <c r="O15">
        <v>6.0408592478457999E-2</v>
      </c>
      <c r="P15">
        <v>8.5036864786519797E-2</v>
      </c>
      <c r="Q15">
        <v>8.4595137646638494E-2</v>
      </c>
      <c r="R15">
        <v>3.6092461642888998E-2</v>
      </c>
      <c r="S15">
        <v>7.5132394432270794E-2</v>
      </c>
      <c r="T15">
        <v>7.6740862537254304E-2</v>
      </c>
    </row>
    <row r="20" spans="3:10">
      <c r="D20" t="s">
        <v>19</v>
      </c>
      <c r="E20" t="s">
        <v>17</v>
      </c>
      <c r="F20" t="s">
        <v>18</v>
      </c>
      <c r="G20" t="s">
        <v>20</v>
      </c>
      <c r="H20" t="s">
        <v>14</v>
      </c>
      <c r="I20" t="s">
        <v>9</v>
      </c>
      <c r="J20" t="s">
        <v>21</v>
      </c>
    </row>
    <row r="21" spans="3:10">
      <c r="C21" t="s">
        <v>13</v>
      </c>
      <c r="D21" s="3">
        <v>0.59672952602157003</v>
      </c>
      <c r="E21" s="3">
        <v>0.58065997091699995</v>
      </c>
      <c r="F21" s="3">
        <v>0.64053826719534401</v>
      </c>
      <c r="G21" s="3">
        <v>0.65861734218523504</v>
      </c>
      <c r="H21" s="3">
        <v>0.57650959857916195</v>
      </c>
      <c r="I21" s="3">
        <v>0.64459295117246196</v>
      </c>
      <c r="J21" s="3">
        <v>0.64575774535003405</v>
      </c>
    </row>
    <row r="22" spans="3:10">
      <c r="C22" t="s">
        <v>4</v>
      </c>
      <c r="D22" s="3">
        <v>0.52640924293412195</v>
      </c>
      <c r="E22" s="3">
        <v>0.58168377717527797</v>
      </c>
      <c r="F22" s="3">
        <v>0.65117892831574498</v>
      </c>
      <c r="G22" s="3">
        <v>0.67465845916545697</v>
      </c>
      <c r="H22" s="3">
        <v>0.60845756457233302</v>
      </c>
      <c r="I22" s="3">
        <v>0.70162908781852495</v>
      </c>
      <c r="J22" s="3">
        <v>0.70215871241049799</v>
      </c>
    </row>
    <row r="24" spans="3:10">
      <c r="D24">
        <v>5.1810198828510998E-2</v>
      </c>
      <c r="E24">
        <v>4.3798359866459302E-2</v>
      </c>
      <c r="F24">
        <v>6.6670258637028093E-2</v>
      </c>
      <c r="G24">
        <v>6.0342476914866099E-2</v>
      </c>
      <c r="H24">
        <v>7.5066778616706006E-2</v>
      </c>
      <c r="I24">
        <v>8.2351434092435505E-2</v>
      </c>
      <c r="J24">
        <v>8.23707202452785E-2</v>
      </c>
    </row>
    <row r="25" spans="3:10">
      <c r="D25">
        <v>3.6092461642888998E-2</v>
      </c>
      <c r="E25">
        <v>3.6984969937306898E-2</v>
      </c>
      <c r="F25">
        <v>6.0408592478457999E-2</v>
      </c>
      <c r="G25">
        <v>5.5621436888299201E-2</v>
      </c>
      <c r="H25">
        <v>9.0218506710893806E-2</v>
      </c>
      <c r="I25">
        <v>8.7736583409802199E-2</v>
      </c>
      <c r="J25">
        <v>8.9021967908514202E-2</v>
      </c>
    </row>
    <row r="28" spans="3:10">
      <c r="D28" s="3">
        <f>H22-I22</f>
        <v>-9.3171523246191934E-2</v>
      </c>
    </row>
    <row r="33" spans="3:18">
      <c r="D33" t="s">
        <v>19</v>
      </c>
      <c r="E33" t="s">
        <v>26</v>
      </c>
      <c r="F33" t="s">
        <v>27</v>
      </c>
      <c r="G33" t="s">
        <v>17</v>
      </c>
      <c r="H33" t="s">
        <v>28</v>
      </c>
      <c r="I33" t="s">
        <v>29</v>
      </c>
      <c r="J33" t="s">
        <v>18</v>
      </c>
      <c r="K33" t="s">
        <v>30</v>
      </c>
      <c r="L33" t="s">
        <v>31</v>
      </c>
      <c r="M33" t="s">
        <v>20</v>
      </c>
      <c r="N33" t="s">
        <v>24</v>
      </c>
      <c r="O33" t="s">
        <v>25</v>
      </c>
      <c r="P33" t="s">
        <v>14</v>
      </c>
      <c r="Q33" t="s">
        <v>22</v>
      </c>
      <c r="R33" t="s">
        <v>23</v>
      </c>
    </row>
    <row r="34" spans="3:18">
      <c r="C34" t="s">
        <v>13</v>
      </c>
      <c r="D34" s="3">
        <v>0.59672952602157003</v>
      </c>
      <c r="E34" s="3">
        <v>0.64308728815259297</v>
      </c>
      <c r="F34" s="3">
        <v>0.64880116971939505</v>
      </c>
      <c r="G34" s="3">
        <v>0.58065997091699995</v>
      </c>
      <c r="H34" s="3">
        <v>0.65040925270615901</v>
      </c>
      <c r="I34" s="3">
        <v>0.65075206408525998</v>
      </c>
      <c r="J34" s="3">
        <v>0.64053826719534401</v>
      </c>
      <c r="K34" s="3">
        <v>0.67192484871620295</v>
      </c>
      <c r="L34" s="3">
        <v>0.66971200697597699</v>
      </c>
      <c r="M34" s="3">
        <v>0.65861734218523504</v>
      </c>
      <c r="N34" s="3">
        <v>0.68607080321039804</v>
      </c>
      <c r="O34" s="3">
        <v>0.679893923917395</v>
      </c>
      <c r="P34" s="3">
        <v>0.57650959857916195</v>
      </c>
      <c r="Q34" s="3">
        <v>0.64468474768837403</v>
      </c>
      <c r="R34" s="3">
        <v>0.65021834480445995</v>
      </c>
    </row>
    <row r="35" spans="3:18">
      <c r="C35" t="s">
        <v>4</v>
      </c>
      <c r="D35" s="3">
        <v>0.52640924293412195</v>
      </c>
      <c r="E35" s="3">
        <v>0.55390766974483896</v>
      </c>
      <c r="F35" s="3">
        <v>0.53838159155569498</v>
      </c>
      <c r="G35" s="3">
        <v>0.58168377717527797</v>
      </c>
      <c r="H35" s="3">
        <v>0.70516446184906101</v>
      </c>
      <c r="I35" s="3">
        <v>0.69530409370166602</v>
      </c>
      <c r="J35" s="3">
        <v>0.65117892831574498</v>
      </c>
      <c r="K35" s="3">
        <v>0.71682365157797701</v>
      </c>
      <c r="L35" s="3">
        <v>0.68575040237848495</v>
      </c>
      <c r="M35" s="3">
        <v>0.67465845916545697</v>
      </c>
      <c r="N35" s="3">
        <v>0.72553890932795295</v>
      </c>
      <c r="O35" s="3">
        <v>0.69100711958453498</v>
      </c>
      <c r="P35" s="3">
        <v>0.60845756457233302</v>
      </c>
      <c r="Q35" s="3">
        <v>0.70125821797067001</v>
      </c>
      <c r="R35" s="3">
        <v>0.67570512775542102</v>
      </c>
    </row>
    <row r="37" spans="3:18">
      <c r="D37">
        <v>5.1810198828510998E-2</v>
      </c>
      <c r="E37">
        <v>8.6500570953130004E-2</v>
      </c>
      <c r="F37">
        <v>8.1710665155281095E-2</v>
      </c>
      <c r="G37">
        <v>4.3798359866459302E-2</v>
      </c>
      <c r="H37">
        <v>7.6285609742315699E-2</v>
      </c>
      <c r="I37">
        <v>7.8965311968677801E-2</v>
      </c>
      <c r="J37">
        <v>6.6670258637028093E-2</v>
      </c>
      <c r="K37">
        <v>7.8117103431625604E-2</v>
      </c>
      <c r="L37">
        <v>8.2154307128760498E-2</v>
      </c>
      <c r="M37">
        <v>6.0342476914866099E-2</v>
      </c>
      <c r="N37">
        <v>7.0997719808550602E-2</v>
      </c>
      <c r="O37">
        <v>7.5407533124450907E-2</v>
      </c>
      <c r="P37">
        <v>7.5066778616706006E-2</v>
      </c>
      <c r="Q37">
        <v>7.8960381022656803E-2</v>
      </c>
      <c r="R37">
        <v>8.0258970307368199E-2</v>
      </c>
    </row>
    <row r="38" spans="3:18">
      <c r="D38">
        <v>3.6092461642888998E-2</v>
      </c>
      <c r="E38">
        <v>7.5132394432270794E-2</v>
      </c>
      <c r="F38">
        <v>7.6740862537254304E-2</v>
      </c>
      <c r="G38">
        <v>3.6984969937306898E-2</v>
      </c>
      <c r="H38">
        <v>8.7024116199532695E-2</v>
      </c>
      <c r="I38">
        <v>9.1507479922320306E-2</v>
      </c>
      <c r="J38">
        <v>6.0408592478457999E-2</v>
      </c>
      <c r="K38">
        <v>8.5036864786519797E-2</v>
      </c>
      <c r="L38">
        <v>8.4595137646638494E-2</v>
      </c>
      <c r="M38">
        <v>5.5621436888299201E-2</v>
      </c>
      <c r="N38">
        <v>8.3602077780362605E-2</v>
      </c>
      <c r="O38">
        <v>6.8370887542906697E-2</v>
      </c>
      <c r="P38">
        <v>9.0218506710893806E-2</v>
      </c>
      <c r="Q38">
        <v>8.7187184088024297E-2</v>
      </c>
      <c r="R38">
        <v>9.4127279704481107E-2</v>
      </c>
    </row>
    <row r="43" spans="3:18">
      <c r="C43" t="s">
        <v>41</v>
      </c>
    </row>
    <row r="44" spans="3:18">
      <c r="E44" t="s">
        <v>9</v>
      </c>
      <c r="F44" t="s">
        <v>21</v>
      </c>
      <c r="G44" t="s">
        <v>20</v>
      </c>
      <c r="H44" t="s">
        <v>25</v>
      </c>
      <c r="I44" t="s">
        <v>24</v>
      </c>
    </row>
    <row r="45" spans="3:18">
      <c r="D45" t="s">
        <v>4</v>
      </c>
      <c r="E45" s="6">
        <v>0.68330000000000002</v>
      </c>
      <c r="F45" s="6">
        <v>0.70099</v>
      </c>
      <c r="G45" s="6">
        <v>0.71891000000000005</v>
      </c>
      <c r="H45" s="6">
        <v>0.72367999999999999</v>
      </c>
      <c r="I45" s="6">
        <v>0.76915</v>
      </c>
    </row>
    <row r="46" spans="3:18">
      <c r="D46" t="s">
        <v>13</v>
      </c>
      <c r="E46" s="6">
        <v>0.75888000000000011</v>
      </c>
      <c r="F46" s="6">
        <v>0.73163</v>
      </c>
      <c r="G46" s="6">
        <v>0.73799999999999999</v>
      </c>
      <c r="H46" s="6">
        <v>0.78456000000000015</v>
      </c>
      <c r="I46" s="6">
        <v>0.80018999999999996</v>
      </c>
    </row>
    <row r="51" spans="3:14">
      <c r="C51" t="s">
        <v>42</v>
      </c>
    </row>
    <row r="52" spans="3:14">
      <c r="E52" t="s">
        <v>9</v>
      </c>
      <c r="F52" t="s">
        <v>21</v>
      </c>
      <c r="G52" t="s">
        <v>20</v>
      </c>
      <c r="H52" t="s">
        <v>25</v>
      </c>
      <c r="I52" t="s">
        <v>24</v>
      </c>
    </row>
    <row r="53" spans="3:14">
      <c r="D53" t="s">
        <v>4</v>
      </c>
      <c r="E53" s="6">
        <v>0.66830000000000001</v>
      </c>
      <c r="F53" s="6">
        <v>0.68021999999999994</v>
      </c>
      <c r="G53" s="6">
        <v>0.71287999999999996</v>
      </c>
      <c r="H53" s="6">
        <v>0.71644000000000008</v>
      </c>
      <c r="I53" s="6">
        <v>0.75922000000000001</v>
      </c>
    </row>
    <row r="54" spans="3:14">
      <c r="D54" t="s">
        <v>13</v>
      </c>
      <c r="E54" s="6">
        <v>0.75402000000000002</v>
      </c>
      <c r="F54" s="6">
        <v>0.70908000000000004</v>
      </c>
      <c r="G54" s="6">
        <v>0.72045999999999999</v>
      </c>
      <c r="H54" s="6">
        <v>0.76597999999999999</v>
      </c>
      <c r="I54" s="6">
        <v>0.79047999999999996</v>
      </c>
    </row>
    <row r="57" spans="3:14">
      <c r="C57" t="s">
        <v>42</v>
      </c>
    </row>
    <row r="58" spans="3:14">
      <c r="D58" t="s">
        <v>13</v>
      </c>
      <c r="J58" t="s">
        <v>4</v>
      </c>
    </row>
    <row r="59" spans="3:14">
      <c r="D59" t="s">
        <v>7</v>
      </c>
      <c r="E59" t="s">
        <v>3</v>
      </c>
      <c r="F59" t="s">
        <v>32</v>
      </c>
      <c r="G59" t="s">
        <v>33</v>
      </c>
      <c r="H59" t="s">
        <v>34</v>
      </c>
      <c r="J59" t="s">
        <v>7</v>
      </c>
      <c r="K59" t="s">
        <v>3</v>
      </c>
      <c r="L59" t="s">
        <v>32</v>
      </c>
      <c r="M59" t="s">
        <v>33</v>
      </c>
      <c r="N59" t="s">
        <v>34</v>
      </c>
    </row>
    <row r="60" spans="3:14">
      <c r="D60">
        <v>0.69520000000000004</v>
      </c>
      <c r="E60">
        <v>0.72030000000000005</v>
      </c>
      <c r="F60">
        <v>0.6794</v>
      </c>
      <c r="G60">
        <v>0.75770000000000004</v>
      </c>
      <c r="H60">
        <v>0.71109999999999995</v>
      </c>
      <c r="J60">
        <v>0.6976</v>
      </c>
      <c r="K60">
        <v>0.67</v>
      </c>
      <c r="L60">
        <v>0.65969999999999995</v>
      </c>
      <c r="M60">
        <v>0.74809999999999999</v>
      </c>
      <c r="N60">
        <v>0.70450000000000002</v>
      </c>
    </row>
    <row r="61" spans="3:14">
      <c r="D61">
        <v>0.71850000000000003</v>
      </c>
      <c r="E61">
        <v>0.69479999999999997</v>
      </c>
      <c r="F61">
        <v>0.64600000000000002</v>
      </c>
      <c r="G61">
        <v>0.7611</v>
      </c>
      <c r="H61">
        <v>0.74550000000000005</v>
      </c>
      <c r="J61">
        <v>0.70630000000000004</v>
      </c>
      <c r="K61">
        <v>0.66</v>
      </c>
      <c r="L61">
        <v>0.65800000000000003</v>
      </c>
      <c r="M61">
        <v>0.73519999999999996</v>
      </c>
      <c r="N61">
        <v>0.70420000000000005</v>
      </c>
    </row>
    <row r="62" spans="3:14">
      <c r="D62">
        <v>0.70499999999999996</v>
      </c>
      <c r="E62">
        <v>0.77480000000000004</v>
      </c>
      <c r="F62">
        <v>0.73429999999999995</v>
      </c>
      <c r="G62">
        <v>0.79869999999999997</v>
      </c>
      <c r="H62">
        <v>0.78549999999999998</v>
      </c>
      <c r="J62">
        <v>0.68799999999999994</v>
      </c>
      <c r="K62">
        <v>0.66149999999999998</v>
      </c>
      <c r="L62">
        <v>0.68679999999999997</v>
      </c>
      <c r="M62">
        <v>0.74860000000000004</v>
      </c>
      <c r="N62">
        <v>0.69589999999999996</v>
      </c>
    </row>
    <row r="63" spans="3:14">
      <c r="D63">
        <v>0.71450000000000002</v>
      </c>
      <c r="E63">
        <v>0.79239999999999999</v>
      </c>
      <c r="F63">
        <v>0.77539999999999998</v>
      </c>
      <c r="G63">
        <v>0.79869999999999997</v>
      </c>
      <c r="H63">
        <v>0.80179999999999996</v>
      </c>
      <c r="J63">
        <v>0.73050000000000004</v>
      </c>
      <c r="K63">
        <v>0.69450000000000001</v>
      </c>
      <c r="L63">
        <v>0.73880000000000001</v>
      </c>
      <c r="M63">
        <v>0.78590000000000004</v>
      </c>
      <c r="N63">
        <v>0.7379</v>
      </c>
    </row>
    <row r="64" spans="3:14">
      <c r="D64">
        <v>0.76910000000000001</v>
      </c>
      <c r="E64">
        <v>0.78779999999999994</v>
      </c>
      <c r="F64">
        <v>0.71030000000000004</v>
      </c>
      <c r="G64">
        <v>0.83620000000000005</v>
      </c>
      <c r="H64">
        <v>0.78600000000000003</v>
      </c>
      <c r="J64">
        <v>0.74199999999999999</v>
      </c>
      <c r="K64">
        <v>0.65549999999999997</v>
      </c>
      <c r="L64">
        <v>0.65780000000000005</v>
      </c>
      <c r="M64">
        <v>0.77829999999999999</v>
      </c>
      <c r="N64">
        <v>0.73970000000000002</v>
      </c>
    </row>
    <row r="65" spans="4:14">
      <c r="D65" s="7">
        <f>AVERAGE(D60:D64)</f>
        <v>0.72045999999999999</v>
      </c>
      <c r="E65" s="7">
        <f t="shared" ref="E65:N65" si="0">AVERAGE(E60:E64)</f>
        <v>0.75402000000000002</v>
      </c>
      <c r="F65" s="7">
        <f t="shared" si="0"/>
        <v>0.70908000000000004</v>
      </c>
      <c r="G65" s="7">
        <f t="shared" si="0"/>
        <v>0.79047999999999996</v>
      </c>
      <c r="H65" s="7">
        <f t="shared" si="0"/>
        <v>0.76597999999999999</v>
      </c>
      <c r="I65" s="7"/>
      <c r="J65" s="7">
        <f t="shared" si="0"/>
        <v>0.71287999999999996</v>
      </c>
      <c r="K65" s="7">
        <f t="shared" si="0"/>
        <v>0.66830000000000001</v>
      </c>
      <c r="L65" s="7">
        <f t="shared" si="0"/>
        <v>0.68021999999999994</v>
      </c>
      <c r="M65" s="7">
        <f t="shared" si="0"/>
        <v>0.75922000000000001</v>
      </c>
      <c r="N65" s="7">
        <f t="shared" si="0"/>
        <v>0.71644000000000008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230"/>
  <sheetViews>
    <sheetView tabSelected="1" topLeftCell="A199" workbookViewId="0">
      <selection activeCell="F235" sqref="F235"/>
    </sheetView>
  </sheetViews>
  <sheetFormatPr defaultRowHeight="15"/>
  <cols>
    <col min="1" max="1" width="8.140625" customWidth="1"/>
    <col min="2" max="2" width="11.28515625" customWidth="1"/>
    <col min="3" max="3" width="12.28515625" customWidth="1"/>
    <col min="4" max="4" width="9.5703125" bestFit="1" customWidth="1"/>
    <col min="5" max="5" width="12.42578125" customWidth="1"/>
    <col min="6" max="6" width="11.28515625" customWidth="1"/>
    <col min="7" max="7" width="11" customWidth="1"/>
    <col min="8" max="8" width="11.42578125" customWidth="1"/>
    <col min="11" max="11" width="11.85546875" customWidth="1"/>
    <col min="12" max="12" width="13" customWidth="1"/>
    <col min="13" max="13" width="12.28515625" customWidth="1"/>
    <col min="14" max="14" width="10.42578125" customWidth="1"/>
    <col min="17" max="17" width="11.5703125" customWidth="1"/>
    <col min="18" max="18" width="13.140625" customWidth="1"/>
    <col min="19" max="19" width="10.5703125" customWidth="1"/>
    <col min="20" max="20" width="11.28515625" customWidth="1"/>
  </cols>
  <sheetData>
    <row r="5" spans="3:14">
      <c r="C5" t="s">
        <v>92</v>
      </c>
    </row>
    <row r="6" spans="3:14">
      <c r="D6" t="s">
        <v>35</v>
      </c>
      <c r="J6" t="s">
        <v>36</v>
      </c>
    </row>
    <row r="7" spans="3:14">
      <c r="D7" t="s">
        <v>7</v>
      </c>
      <c r="E7" t="s">
        <v>3</v>
      </c>
      <c r="F7" t="s">
        <v>32</v>
      </c>
      <c r="G7" t="s">
        <v>33</v>
      </c>
      <c r="H7" t="s">
        <v>34</v>
      </c>
      <c r="J7" t="s">
        <v>7</v>
      </c>
      <c r="K7" t="s">
        <v>3</v>
      </c>
      <c r="L7" t="s">
        <v>32</v>
      </c>
      <c r="M7" t="s">
        <v>33</v>
      </c>
      <c r="N7" t="s">
        <v>34</v>
      </c>
    </row>
    <row r="8" spans="3:14">
      <c r="D8">
        <v>0.72964474013057801</v>
      </c>
      <c r="E8">
        <v>0.76883313246812501</v>
      </c>
      <c r="F8">
        <v>0.76611322701953399</v>
      </c>
      <c r="G8">
        <v>0.79705947789017795</v>
      </c>
      <c r="H8">
        <v>0.76128818668781195</v>
      </c>
      <c r="J8">
        <v>0.72888699999999995</v>
      </c>
      <c r="K8">
        <v>0.76809000000000005</v>
      </c>
      <c r="L8">
        <v>0.76572099999999998</v>
      </c>
      <c r="M8">
        <v>0.796404</v>
      </c>
      <c r="N8">
        <v>0.76111700000000004</v>
      </c>
    </row>
    <row r="9" spans="3:14">
      <c r="D9">
        <v>0.67223500000000003</v>
      </c>
      <c r="E9">
        <v>0.69870100000000002</v>
      </c>
      <c r="F9">
        <v>0.70745899999999995</v>
      </c>
      <c r="G9">
        <v>0.74170000000000003</v>
      </c>
      <c r="H9">
        <v>0.70133000000000001</v>
      </c>
      <c r="J9">
        <v>0.67889999999999995</v>
      </c>
      <c r="K9">
        <v>0.709372</v>
      </c>
      <c r="L9">
        <v>0.67584</v>
      </c>
      <c r="M9">
        <v>0.73197999999999996</v>
      </c>
      <c r="N9">
        <v>0.69542599999999999</v>
      </c>
    </row>
    <row r="10" spans="3:14">
      <c r="D10">
        <v>0.63431400000000004</v>
      </c>
      <c r="E10">
        <v>0.62944100000000003</v>
      </c>
      <c r="F10">
        <v>0.61014299999999999</v>
      </c>
      <c r="G10">
        <v>0.680006</v>
      </c>
      <c r="H10">
        <v>0.64383500000000005</v>
      </c>
      <c r="J10">
        <v>0.664161</v>
      </c>
      <c r="K10">
        <v>0.65219199999999999</v>
      </c>
      <c r="L10">
        <v>0.59841699999999998</v>
      </c>
      <c r="M10">
        <v>0.69294599999999995</v>
      </c>
      <c r="N10">
        <v>0.67011200000000004</v>
      </c>
    </row>
    <row r="11" spans="3:14">
      <c r="D11">
        <v>0.788323</v>
      </c>
      <c r="E11">
        <v>0.86462099999999997</v>
      </c>
      <c r="F11">
        <v>0.87749900000000003</v>
      </c>
      <c r="G11">
        <v>0.883328</v>
      </c>
      <c r="H11">
        <v>0.87229900000000005</v>
      </c>
      <c r="J11">
        <v>0.79950200000000005</v>
      </c>
      <c r="K11">
        <v>0.87488900000000003</v>
      </c>
      <c r="L11">
        <v>0.88577099999999998</v>
      </c>
      <c r="M11">
        <v>0.891235</v>
      </c>
      <c r="N11">
        <v>0.87184799999999996</v>
      </c>
    </row>
    <row r="12" spans="3:14">
      <c r="D12">
        <v>0.63999200000000001</v>
      </c>
      <c r="E12">
        <v>0.66568300000000002</v>
      </c>
      <c r="F12">
        <v>0.62382400000000005</v>
      </c>
      <c r="G12">
        <v>0.69835700000000001</v>
      </c>
      <c r="H12">
        <v>0.64168700000000001</v>
      </c>
      <c r="J12">
        <v>0.64484399999999997</v>
      </c>
      <c r="K12">
        <v>0.66545699999999997</v>
      </c>
      <c r="L12">
        <v>0.55698099999999995</v>
      </c>
      <c r="M12">
        <v>0.68625899999999995</v>
      </c>
      <c r="N12">
        <v>0.65787399999999996</v>
      </c>
    </row>
    <row r="13" spans="3:14">
      <c r="D13">
        <v>0.70958100000000002</v>
      </c>
      <c r="E13">
        <v>0.71877500000000005</v>
      </c>
      <c r="F13">
        <v>0.71185200000000004</v>
      </c>
      <c r="G13">
        <v>0.74471799999999999</v>
      </c>
      <c r="H13">
        <v>0.71523800000000004</v>
      </c>
      <c r="J13">
        <v>0.70889800000000003</v>
      </c>
      <c r="K13">
        <v>0.72027600000000003</v>
      </c>
      <c r="L13">
        <v>0.703901</v>
      </c>
      <c r="M13">
        <v>0.74471100000000001</v>
      </c>
      <c r="N13">
        <v>0.71262000000000003</v>
      </c>
    </row>
    <row r="14" spans="3:14">
      <c r="D14">
        <v>0.71896899999999997</v>
      </c>
      <c r="E14">
        <v>0.73236999999999997</v>
      </c>
      <c r="F14">
        <v>0.72951699999999997</v>
      </c>
      <c r="G14">
        <v>0.75471100000000002</v>
      </c>
      <c r="H14">
        <v>0.73674600000000001</v>
      </c>
      <c r="J14">
        <v>0.72087400000000001</v>
      </c>
      <c r="K14">
        <v>0.74906799999999996</v>
      </c>
      <c r="L14">
        <v>0.73524599999999996</v>
      </c>
      <c r="M14">
        <v>0.75678100000000004</v>
      </c>
      <c r="N14">
        <v>0.73019000000000001</v>
      </c>
    </row>
    <row r="15" spans="3:14">
      <c r="D15">
        <v>0.58660400000000001</v>
      </c>
      <c r="E15">
        <v>0.60173699999999997</v>
      </c>
      <c r="F15">
        <v>0.59010799999999997</v>
      </c>
      <c r="G15">
        <v>0.59880599999999995</v>
      </c>
      <c r="H15">
        <v>0.59269700000000003</v>
      </c>
      <c r="J15">
        <v>0.59313199999999999</v>
      </c>
      <c r="K15">
        <v>0.60314299999999998</v>
      </c>
      <c r="L15">
        <v>0.58645899999999995</v>
      </c>
      <c r="M15">
        <v>0.60825700000000005</v>
      </c>
      <c r="N15">
        <v>0.59977499999999995</v>
      </c>
    </row>
    <row r="16" spans="3:14">
      <c r="D16">
        <v>0.68898000000000004</v>
      </c>
      <c r="E16">
        <v>0.75124899999999994</v>
      </c>
      <c r="F16">
        <v>0.76400500000000005</v>
      </c>
      <c r="G16">
        <v>0.76530299999999996</v>
      </c>
      <c r="H16">
        <v>0.74415200000000004</v>
      </c>
      <c r="J16">
        <v>0.68862199999999996</v>
      </c>
      <c r="K16">
        <v>0.76425399999999999</v>
      </c>
      <c r="L16">
        <v>0.76882300000000003</v>
      </c>
      <c r="M16">
        <v>0.772567</v>
      </c>
      <c r="N16">
        <v>0.741954</v>
      </c>
    </row>
    <row r="17" spans="3:20">
      <c r="D17">
        <v>0.66923600000000005</v>
      </c>
      <c r="E17">
        <v>0.701067</v>
      </c>
      <c r="F17">
        <v>0.69119299999999995</v>
      </c>
      <c r="G17">
        <v>0.72156299999999995</v>
      </c>
      <c r="H17">
        <v>0.68182299999999996</v>
      </c>
      <c r="J17">
        <v>0.67428999999999994</v>
      </c>
      <c r="K17">
        <v>0.71285399999999999</v>
      </c>
      <c r="L17">
        <v>0.684172</v>
      </c>
      <c r="M17">
        <v>0.73187999999999998</v>
      </c>
      <c r="N17">
        <v>0.691168</v>
      </c>
    </row>
    <row r="18" spans="3:20">
      <c r="D18" s="4">
        <f>AVERAGE(D8:D17)</f>
        <v>0.68378787401305774</v>
      </c>
      <c r="E18" s="4">
        <f>AVERAGE(E8:E17)</f>
        <v>0.71324771324681246</v>
      </c>
      <c r="F18" s="4">
        <f>AVERAGE(F8:F17)</f>
        <v>0.70717132270195349</v>
      </c>
      <c r="G18" s="4">
        <f>AVERAGE(G8:G17)</f>
        <v>0.73855514778901787</v>
      </c>
      <c r="H18" s="4">
        <f>AVERAGE(H8:H17)</f>
        <v>0.70910951866878125</v>
      </c>
      <c r="I18" s="4"/>
      <c r="J18" s="4">
        <f>AVERAGE(J8:J17)</f>
        <v>0.69021099999999991</v>
      </c>
      <c r="K18" s="4">
        <f>AVERAGE(K8:K17)</f>
        <v>0.72195950000000009</v>
      </c>
      <c r="L18" s="4">
        <f>AVERAGE(L8:L17)</f>
        <v>0.69613310000000006</v>
      </c>
      <c r="M18" s="4">
        <f>AVERAGE(M8:M17)</f>
        <v>0.74130199999999991</v>
      </c>
      <c r="N18" s="4">
        <f>AVERAGE(N8:N17)</f>
        <v>0.71320840000000008</v>
      </c>
    </row>
    <row r="20" spans="3:20">
      <c r="D20" t="s">
        <v>20</v>
      </c>
      <c r="E20" t="s">
        <v>9</v>
      </c>
      <c r="F20" t="s">
        <v>21</v>
      </c>
      <c r="G20" t="s">
        <v>24</v>
      </c>
      <c r="H20" t="s">
        <v>25</v>
      </c>
    </row>
    <row r="21" spans="3:20">
      <c r="C21" t="s">
        <v>4</v>
      </c>
      <c r="D21" s="3">
        <v>0.67465845916545697</v>
      </c>
      <c r="E21" s="3">
        <v>0.70162908781852495</v>
      </c>
      <c r="F21" s="3">
        <v>0.70215871241049799</v>
      </c>
      <c r="G21" s="3">
        <v>0.72553890932795295</v>
      </c>
      <c r="H21" s="3">
        <v>0.69100711958453498</v>
      </c>
      <c r="I21" s="4"/>
    </row>
    <row r="22" spans="3:20">
      <c r="C22" t="s">
        <v>37</v>
      </c>
      <c r="D22" s="3">
        <v>0.68378787401305774</v>
      </c>
      <c r="E22" s="3">
        <v>0.71324771324681246</v>
      </c>
      <c r="F22" s="3">
        <v>0.70717132270195349</v>
      </c>
      <c r="G22" s="3">
        <v>0.73855514778901787</v>
      </c>
      <c r="H22" s="3">
        <v>0.70910951866878125</v>
      </c>
    </row>
    <row r="23" spans="3:20">
      <c r="C23" t="s">
        <v>38</v>
      </c>
      <c r="D23" s="3">
        <v>0.69021099999999991</v>
      </c>
      <c r="E23" s="3">
        <v>0.72195950000000009</v>
      </c>
      <c r="F23" s="3">
        <v>0.69613310000000006</v>
      </c>
      <c r="G23" s="3">
        <v>0.74130200000000002</v>
      </c>
      <c r="H23" s="3">
        <v>0.71320840000000008</v>
      </c>
    </row>
    <row r="26" spans="3:20">
      <c r="D26">
        <v>5.5621436888299201E-2</v>
      </c>
      <c r="E26">
        <v>8.7736583409802199E-2</v>
      </c>
      <c r="F26">
        <v>8.9021967908514202E-2</v>
      </c>
      <c r="G26">
        <v>8.3602077780362605E-2</v>
      </c>
      <c r="H26">
        <v>6.8370887542906697E-2</v>
      </c>
    </row>
    <row r="27" spans="3:20">
      <c r="D27">
        <v>5.6878109402933703E-2</v>
      </c>
      <c r="E27">
        <v>7.4479306750738106E-2</v>
      </c>
      <c r="F27">
        <v>8.5995770780814898E-2</v>
      </c>
      <c r="G27">
        <v>7.4735620377459802E-2</v>
      </c>
      <c r="H27">
        <v>7.78504531159942E-2</v>
      </c>
    </row>
    <row r="28" spans="3:20">
      <c r="D28">
        <v>5.5050300743955997E-2</v>
      </c>
      <c r="E28">
        <v>7.4878224988236E-2</v>
      </c>
      <c r="F28">
        <v>9.9540063897742601E-2</v>
      </c>
      <c r="G28">
        <v>7.4527799599284503E-2</v>
      </c>
      <c r="H28">
        <v>7.2391767371404597E-2</v>
      </c>
    </row>
    <row r="30" spans="3:20">
      <c r="C30" t="s">
        <v>43</v>
      </c>
    </row>
    <row r="31" spans="3:20">
      <c r="D31" t="s">
        <v>5</v>
      </c>
      <c r="J31" t="s">
        <v>4</v>
      </c>
      <c r="P31" t="s">
        <v>93</v>
      </c>
    </row>
    <row r="32" spans="3:20">
      <c r="D32" t="s">
        <v>7</v>
      </c>
      <c r="E32" t="s">
        <v>3</v>
      </c>
      <c r="F32" t="s">
        <v>32</v>
      </c>
      <c r="G32" t="s">
        <v>33</v>
      </c>
      <c r="H32" t="s">
        <v>34</v>
      </c>
      <c r="J32" t="s">
        <v>7</v>
      </c>
      <c r="K32" t="s">
        <v>3</v>
      </c>
      <c r="L32" t="s">
        <v>32</v>
      </c>
      <c r="M32" t="s">
        <v>33</v>
      </c>
      <c r="N32" t="s">
        <v>34</v>
      </c>
      <c r="P32" t="s">
        <v>7</v>
      </c>
      <c r="Q32" t="s">
        <v>3</v>
      </c>
      <c r="R32" t="s">
        <v>32</v>
      </c>
      <c r="S32" t="s">
        <v>33</v>
      </c>
      <c r="T32" t="s">
        <v>34</v>
      </c>
    </row>
    <row r="33" spans="3:20">
      <c r="C33">
        <v>0.69520000000000004</v>
      </c>
      <c r="D33">
        <v>0.67869999999999997</v>
      </c>
      <c r="E33">
        <v>0.69979999999999998</v>
      </c>
      <c r="F33">
        <v>0.6694</v>
      </c>
      <c r="G33">
        <v>0.70569999999999999</v>
      </c>
      <c r="H33">
        <v>0.66639999999999999</v>
      </c>
      <c r="J33">
        <v>0.6744</v>
      </c>
      <c r="K33">
        <v>0.6512</v>
      </c>
      <c r="L33">
        <v>0.70230000000000004</v>
      </c>
      <c r="M33">
        <v>0.72230000000000005</v>
      </c>
      <c r="N33">
        <v>0.67900000000000005</v>
      </c>
      <c r="P33">
        <v>0.5796</v>
      </c>
      <c r="Q33">
        <v>0.53029999999999999</v>
      </c>
      <c r="R33">
        <v>0.53710000000000002</v>
      </c>
      <c r="S33">
        <v>0.58489999999999998</v>
      </c>
      <c r="T33">
        <v>0.55279999999999996</v>
      </c>
    </row>
    <row r="34" spans="3:20">
      <c r="C34">
        <v>0.71850000000000003</v>
      </c>
      <c r="D34">
        <v>0.74650000000000005</v>
      </c>
      <c r="E34">
        <v>0.82379999999999998</v>
      </c>
      <c r="F34">
        <v>0.78959999999999997</v>
      </c>
      <c r="G34">
        <v>0.80569999999999997</v>
      </c>
      <c r="H34">
        <v>0.8286</v>
      </c>
      <c r="J34">
        <v>0.73470000000000002</v>
      </c>
      <c r="K34">
        <v>0.77800000000000002</v>
      </c>
      <c r="L34">
        <v>0.76400000000000001</v>
      </c>
      <c r="M34">
        <v>0.83040000000000003</v>
      </c>
      <c r="N34">
        <v>0.75270000000000004</v>
      </c>
      <c r="P34">
        <v>0.69979999999999998</v>
      </c>
      <c r="Q34">
        <v>0.57030000000000003</v>
      </c>
      <c r="R34">
        <v>0.58520000000000005</v>
      </c>
      <c r="S34">
        <v>0.7157</v>
      </c>
      <c r="T34">
        <v>0.71499999999999997</v>
      </c>
    </row>
    <row r="35" spans="3:20">
      <c r="C35">
        <v>0.70499999999999996</v>
      </c>
      <c r="D35">
        <v>0.69630000000000003</v>
      </c>
      <c r="E35">
        <v>0.7278</v>
      </c>
      <c r="F35">
        <v>0.69099999999999995</v>
      </c>
      <c r="G35">
        <v>0.78159999999999996</v>
      </c>
      <c r="H35">
        <v>0.73129999999999995</v>
      </c>
      <c r="J35">
        <v>0.71760000000000002</v>
      </c>
      <c r="K35">
        <v>0.70340000000000003</v>
      </c>
      <c r="L35">
        <v>0.69350000000000001</v>
      </c>
      <c r="M35">
        <v>0.75700000000000001</v>
      </c>
      <c r="N35">
        <v>0.72</v>
      </c>
      <c r="P35">
        <v>0.60470000000000002</v>
      </c>
      <c r="Q35">
        <v>0.55020000000000002</v>
      </c>
      <c r="R35">
        <v>0.5484</v>
      </c>
      <c r="S35">
        <v>0.60950000000000004</v>
      </c>
      <c r="T35">
        <v>0.60640000000000005</v>
      </c>
    </row>
    <row r="36" spans="3:20">
      <c r="C36">
        <v>0.71450000000000002</v>
      </c>
      <c r="D36">
        <v>0.76549999999999996</v>
      </c>
      <c r="E36">
        <v>0.67430000000000001</v>
      </c>
      <c r="F36">
        <v>0.65749999999999997</v>
      </c>
      <c r="G36">
        <v>0.78949999999999998</v>
      </c>
      <c r="H36">
        <v>0.77010000000000001</v>
      </c>
      <c r="J36">
        <v>0.72829999999999995</v>
      </c>
      <c r="K36">
        <v>0.60009999999999997</v>
      </c>
      <c r="L36">
        <v>0.622</v>
      </c>
      <c r="M36">
        <v>0.70140000000000002</v>
      </c>
      <c r="N36">
        <v>0.72289999999999999</v>
      </c>
      <c r="P36">
        <v>0.74039999999999995</v>
      </c>
      <c r="Q36">
        <v>0.48699999999999999</v>
      </c>
      <c r="R36">
        <v>0.4763</v>
      </c>
      <c r="S36">
        <v>0.63619999999999999</v>
      </c>
      <c r="T36">
        <v>0.70230000000000004</v>
      </c>
    </row>
    <row r="37" spans="3:20">
      <c r="C37">
        <v>0.76910000000000001</v>
      </c>
      <c r="D37">
        <v>0.77390000000000003</v>
      </c>
      <c r="E37">
        <v>0.78910000000000002</v>
      </c>
      <c r="F37">
        <v>0.7833</v>
      </c>
      <c r="G37">
        <v>0.88080000000000003</v>
      </c>
      <c r="H37">
        <v>0.87160000000000004</v>
      </c>
      <c r="J37">
        <v>0.73419999999999996</v>
      </c>
      <c r="K37">
        <v>0.70409999999999995</v>
      </c>
      <c r="L37">
        <v>0.75380000000000003</v>
      </c>
      <c r="M37">
        <v>0.82650000000000001</v>
      </c>
      <c r="N37">
        <v>0.75</v>
      </c>
      <c r="P37">
        <v>0.69930000000000003</v>
      </c>
      <c r="Q37">
        <v>0.60550000000000004</v>
      </c>
      <c r="R37">
        <v>0.61229999999999996</v>
      </c>
      <c r="S37">
        <v>0.70960000000000001</v>
      </c>
      <c r="T37">
        <v>0.73350000000000004</v>
      </c>
    </row>
    <row r="38" spans="3:20">
      <c r="C38">
        <v>0.65310000000000001</v>
      </c>
      <c r="D38">
        <v>0.65310000000000001</v>
      </c>
      <c r="E38">
        <v>0.72799999999999998</v>
      </c>
      <c r="F38">
        <v>0.69540000000000002</v>
      </c>
      <c r="G38">
        <v>0.71579999999999999</v>
      </c>
      <c r="H38">
        <v>0.69589999999999996</v>
      </c>
      <c r="J38">
        <v>0.63470000000000004</v>
      </c>
      <c r="K38">
        <v>0.60770000000000002</v>
      </c>
      <c r="L38">
        <v>0.62819999999999998</v>
      </c>
      <c r="M38">
        <v>0.66990000000000005</v>
      </c>
      <c r="N38">
        <v>0.6391</v>
      </c>
      <c r="P38">
        <v>0.65329999999999999</v>
      </c>
      <c r="Q38">
        <v>0.52769999999999995</v>
      </c>
      <c r="R38">
        <v>0.54959999999999998</v>
      </c>
      <c r="S38">
        <v>0.65210000000000001</v>
      </c>
      <c r="T38">
        <v>0.62619999999999998</v>
      </c>
    </row>
    <row r="39" spans="3:20">
      <c r="C39">
        <v>0.76700000000000002</v>
      </c>
      <c r="D39">
        <v>0.76700000000000002</v>
      </c>
      <c r="E39">
        <v>0.74870000000000003</v>
      </c>
      <c r="F39">
        <v>0.77649999999999997</v>
      </c>
      <c r="G39">
        <v>0.81499999999999995</v>
      </c>
      <c r="H39">
        <v>0.83</v>
      </c>
      <c r="J39">
        <v>0.76680000000000004</v>
      </c>
      <c r="K39">
        <v>0.71809999999999996</v>
      </c>
      <c r="L39">
        <v>0.74890000000000001</v>
      </c>
      <c r="M39">
        <v>0.81759999999999999</v>
      </c>
      <c r="N39">
        <v>0.7752</v>
      </c>
      <c r="P39">
        <v>0.72419999999999995</v>
      </c>
      <c r="Q39">
        <v>0.54749999999999999</v>
      </c>
      <c r="R39">
        <v>0.55079999999999996</v>
      </c>
      <c r="S39">
        <v>0.73080000000000001</v>
      </c>
      <c r="T39">
        <v>0.69199999999999995</v>
      </c>
    </row>
    <row r="40" spans="3:20">
      <c r="C40">
        <v>0.73150000000000004</v>
      </c>
      <c r="D40">
        <v>0.73150000000000004</v>
      </c>
      <c r="E40">
        <v>0.82669999999999999</v>
      </c>
      <c r="F40">
        <v>0.79249999999999998</v>
      </c>
      <c r="G40">
        <v>0.84079999999999999</v>
      </c>
      <c r="H40">
        <v>0.82069999999999999</v>
      </c>
      <c r="J40">
        <v>0.70830000000000004</v>
      </c>
      <c r="K40">
        <v>0.70430000000000004</v>
      </c>
      <c r="L40">
        <v>0.75360000000000005</v>
      </c>
      <c r="M40">
        <v>0.78820000000000001</v>
      </c>
      <c r="N40">
        <v>0.71740000000000004</v>
      </c>
      <c r="P40">
        <v>0.63729999999999998</v>
      </c>
      <c r="Q40">
        <v>0.58809999999999996</v>
      </c>
      <c r="R40">
        <v>0.58320000000000005</v>
      </c>
      <c r="S40">
        <v>0.64439999999999997</v>
      </c>
      <c r="T40">
        <v>0.66149999999999998</v>
      </c>
    </row>
    <row r="41" spans="3:20">
      <c r="C41">
        <v>0.80479999999999996</v>
      </c>
      <c r="D41">
        <v>0.80479999999999996</v>
      </c>
      <c r="E41">
        <v>0.80779999999999996</v>
      </c>
      <c r="F41">
        <v>0.75009999999999999</v>
      </c>
      <c r="G41">
        <v>0.86270000000000002</v>
      </c>
      <c r="H41">
        <v>0.85409999999999997</v>
      </c>
      <c r="J41">
        <v>0.72450000000000003</v>
      </c>
      <c r="K41">
        <v>0.68330000000000002</v>
      </c>
      <c r="L41">
        <v>0.65620000000000001</v>
      </c>
      <c r="M41">
        <v>0.79159999999999997</v>
      </c>
      <c r="N41">
        <v>0.71</v>
      </c>
      <c r="P41">
        <v>0.67759999999999998</v>
      </c>
      <c r="Q41">
        <v>0.54359999999999997</v>
      </c>
      <c r="R41">
        <v>0.56069999999999998</v>
      </c>
      <c r="S41">
        <v>0.67959999999999998</v>
      </c>
      <c r="T41">
        <v>0.69499999999999995</v>
      </c>
    </row>
    <row r="42" spans="3:20">
      <c r="C42">
        <v>0.76270000000000004</v>
      </c>
      <c r="D42">
        <v>0.76270000000000004</v>
      </c>
      <c r="E42">
        <v>0.76280000000000003</v>
      </c>
      <c r="F42">
        <v>0.71099999999999997</v>
      </c>
      <c r="G42">
        <v>0.80430000000000001</v>
      </c>
      <c r="H42">
        <v>0.77690000000000003</v>
      </c>
      <c r="J42">
        <v>0.76559999999999995</v>
      </c>
      <c r="K42">
        <v>0.68279999999999996</v>
      </c>
      <c r="L42">
        <v>0.68740000000000001</v>
      </c>
      <c r="M42">
        <v>0.78659999999999997</v>
      </c>
      <c r="N42">
        <v>0.77049999999999996</v>
      </c>
      <c r="P42">
        <v>0.67989999999999995</v>
      </c>
      <c r="Q42">
        <v>0.60170000000000001</v>
      </c>
      <c r="R42">
        <v>0.57720000000000005</v>
      </c>
      <c r="S42">
        <v>0.6845</v>
      </c>
      <c r="T42">
        <v>0.69040000000000001</v>
      </c>
    </row>
    <row r="43" spans="3:20">
      <c r="D43" s="5">
        <f>AVERAGE(D33:D42)</f>
        <v>0.73799999999999999</v>
      </c>
      <c r="E43" s="5">
        <f>AVERAGE(E33:E42)</f>
        <v>0.75888000000000011</v>
      </c>
      <c r="F43" s="5">
        <f>AVERAGE(F33:F42)</f>
        <v>0.73163</v>
      </c>
      <c r="G43" s="5">
        <f>AVERAGE(G33:G42)</f>
        <v>0.80018999999999996</v>
      </c>
      <c r="H43" s="5">
        <f>AVERAGE(H33:H42)</f>
        <v>0.78456000000000015</v>
      </c>
      <c r="I43" s="5"/>
      <c r="J43" s="5">
        <f>AVERAGE(J33:J42)</f>
        <v>0.71891000000000005</v>
      </c>
      <c r="K43" s="5">
        <f>AVERAGE(K33:K42)</f>
        <v>0.68330000000000002</v>
      </c>
      <c r="L43" s="5">
        <f>AVERAGE(L33:L42)</f>
        <v>0.70099</v>
      </c>
      <c r="M43" s="5">
        <f>AVERAGE(M33:M42)</f>
        <v>0.76915</v>
      </c>
      <c r="N43" s="5">
        <f t="shared" ref="N43:T43" si="0">AVERAGE(N33:N42)</f>
        <v>0.72367999999999999</v>
      </c>
      <c r="O43" s="5"/>
      <c r="P43" s="5">
        <f t="shared" si="0"/>
        <v>0.66960999999999993</v>
      </c>
      <c r="Q43" s="5">
        <f t="shared" si="0"/>
        <v>0.55518999999999996</v>
      </c>
      <c r="R43" s="5">
        <f t="shared" si="0"/>
        <v>0.55808000000000002</v>
      </c>
      <c r="S43" s="5">
        <f t="shared" si="0"/>
        <v>0.66472999999999993</v>
      </c>
      <c r="T43" s="5">
        <f t="shared" si="0"/>
        <v>0.66751000000000005</v>
      </c>
    </row>
    <row r="47" spans="3:20">
      <c r="D47" s="6"/>
      <c r="E47" s="6"/>
      <c r="F47" s="6"/>
      <c r="G47" s="6"/>
      <c r="H47" s="6"/>
    </row>
    <row r="48" spans="3:20">
      <c r="D48" s="6"/>
      <c r="E48" s="6"/>
      <c r="F48" s="6"/>
      <c r="G48" s="6"/>
      <c r="H48" s="6"/>
    </row>
    <row r="49" spans="3:14">
      <c r="C49" t="s">
        <v>43</v>
      </c>
    </row>
    <row r="50" spans="3:14">
      <c r="D50" t="s">
        <v>9</v>
      </c>
      <c r="E50" t="s">
        <v>21</v>
      </c>
      <c r="F50" t="s">
        <v>20</v>
      </c>
      <c r="G50" t="s">
        <v>25</v>
      </c>
      <c r="H50" t="s">
        <v>24</v>
      </c>
    </row>
    <row r="51" spans="3:14">
      <c r="C51" t="s">
        <v>4</v>
      </c>
      <c r="D51" s="6">
        <v>0.68330000000000002</v>
      </c>
      <c r="E51" s="6">
        <v>0.70099</v>
      </c>
      <c r="F51" s="6">
        <v>0.71891000000000005</v>
      </c>
      <c r="G51" s="6">
        <v>0.72367999999999999</v>
      </c>
      <c r="H51" s="6">
        <v>0.76915</v>
      </c>
    </row>
    <row r="52" spans="3:14">
      <c r="C52" t="s">
        <v>5</v>
      </c>
      <c r="D52" s="6">
        <v>0.75888000000000011</v>
      </c>
      <c r="E52" s="6">
        <v>0.73163</v>
      </c>
      <c r="F52" s="6">
        <v>0.73799999999999999</v>
      </c>
      <c r="G52" s="6">
        <v>0.78456000000000015</v>
      </c>
      <c r="H52" s="6">
        <v>0.80018999999999996</v>
      </c>
    </row>
    <row r="53" spans="3:14">
      <c r="C53" s="10" t="s">
        <v>93</v>
      </c>
      <c r="D53" s="12">
        <v>0.55518999999999996</v>
      </c>
      <c r="E53" s="12">
        <v>0.55808000000000002</v>
      </c>
      <c r="F53" s="12">
        <v>0.66960999999999993</v>
      </c>
      <c r="G53" s="12">
        <v>0.66751000000000005</v>
      </c>
      <c r="H53" s="12">
        <v>0.66472999999999993</v>
      </c>
    </row>
    <row r="57" spans="3:14">
      <c r="D57" t="s">
        <v>35</v>
      </c>
      <c r="J57" t="s">
        <v>36</v>
      </c>
    </row>
    <row r="58" spans="3:14">
      <c r="D58" t="s">
        <v>32</v>
      </c>
      <c r="E58" t="s">
        <v>3</v>
      </c>
      <c r="F58" t="s">
        <v>39</v>
      </c>
      <c r="G58" t="s">
        <v>40</v>
      </c>
      <c r="H58" t="s">
        <v>7</v>
      </c>
      <c r="J58" t="s">
        <v>32</v>
      </c>
      <c r="K58" t="s">
        <v>3</v>
      </c>
      <c r="L58" t="s">
        <v>39</v>
      </c>
      <c r="M58" t="s">
        <v>40</v>
      </c>
      <c r="N58" t="s">
        <v>7</v>
      </c>
    </row>
    <row r="59" spans="3:14">
      <c r="D59">
        <v>0.68268300000000004</v>
      </c>
      <c r="E59">
        <v>0.78688499999999995</v>
      </c>
      <c r="F59">
        <v>0.59153800000000001</v>
      </c>
      <c r="G59">
        <v>0.54867900000000003</v>
      </c>
      <c r="H59">
        <v>0.59154899999999999</v>
      </c>
      <c r="J59">
        <v>0.68268300000000004</v>
      </c>
      <c r="K59">
        <v>0.78688499999999995</v>
      </c>
      <c r="L59">
        <v>0.59153800000000001</v>
      </c>
      <c r="M59">
        <v>0.54867900000000003</v>
      </c>
      <c r="N59">
        <v>0.59154899999999999</v>
      </c>
    </row>
    <row r="60" spans="3:14">
      <c r="D60">
        <v>0.85739799999999999</v>
      </c>
      <c r="E60">
        <v>0.87054799999999999</v>
      </c>
      <c r="F60">
        <v>0.55018699999999998</v>
      </c>
      <c r="G60">
        <v>0.48701</v>
      </c>
      <c r="H60">
        <v>0.69319299999999995</v>
      </c>
      <c r="J60">
        <v>0.80754000000000004</v>
      </c>
      <c r="K60">
        <v>0.82440500000000005</v>
      </c>
      <c r="L60">
        <v>0.38385599999999998</v>
      </c>
      <c r="M60">
        <v>0.55024499999999998</v>
      </c>
      <c r="N60">
        <v>0.74820900000000001</v>
      </c>
    </row>
    <row r="61" spans="3:14">
      <c r="D61">
        <v>0.74588299999999996</v>
      </c>
      <c r="E61">
        <v>0.75484200000000001</v>
      </c>
      <c r="F61">
        <v>0.41565299999999999</v>
      </c>
      <c r="G61">
        <v>0.83989199999999997</v>
      </c>
      <c r="H61">
        <v>0.68774800000000003</v>
      </c>
      <c r="J61">
        <v>0.74982599999999999</v>
      </c>
      <c r="K61">
        <v>0.76837500000000003</v>
      </c>
      <c r="L61">
        <v>0.45991399999999999</v>
      </c>
      <c r="M61">
        <v>0.83450199999999997</v>
      </c>
      <c r="N61">
        <v>0.68880300000000005</v>
      </c>
    </row>
    <row r="62" spans="3:14">
      <c r="D62">
        <v>0.73962600000000001</v>
      </c>
      <c r="E62">
        <v>0.80037499999999995</v>
      </c>
      <c r="F62" s="10">
        <v>0.17002900000000001</v>
      </c>
      <c r="G62">
        <v>0.56281300000000001</v>
      </c>
      <c r="H62">
        <v>0.72396499999999997</v>
      </c>
      <c r="J62">
        <v>0.72789899999999996</v>
      </c>
      <c r="K62">
        <v>0.76039599999999996</v>
      </c>
      <c r="L62">
        <v>0.45400099999999999</v>
      </c>
      <c r="M62">
        <v>0.78320400000000001</v>
      </c>
      <c r="N62">
        <v>0.75620399999999999</v>
      </c>
    </row>
    <row r="63" spans="3:14">
      <c r="D63">
        <v>0.83134300000000005</v>
      </c>
      <c r="E63">
        <v>0.78165399999999996</v>
      </c>
      <c r="F63">
        <v>0.72013499999999997</v>
      </c>
      <c r="G63">
        <v>0.8075</v>
      </c>
      <c r="H63">
        <v>0.70096899999999995</v>
      </c>
      <c r="J63">
        <v>0.80919300000000005</v>
      </c>
      <c r="K63">
        <v>0.76867300000000005</v>
      </c>
      <c r="L63">
        <v>0.55543200000000004</v>
      </c>
      <c r="M63">
        <v>0.56906400000000001</v>
      </c>
      <c r="N63">
        <v>0.72804899999999995</v>
      </c>
    </row>
    <row r="64" spans="3:14">
      <c r="D64">
        <v>0.684778</v>
      </c>
      <c r="E64">
        <v>0.69103300000000001</v>
      </c>
      <c r="F64">
        <v>0.54638100000000001</v>
      </c>
      <c r="G64">
        <v>0.67666499999999996</v>
      </c>
      <c r="H64">
        <v>0.63774900000000001</v>
      </c>
      <c r="J64">
        <v>0.72447899999999998</v>
      </c>
      <c r="K64">
        <v>0.76455099999999998</v>
      </c>
      <c r="L64">
        <v>0.56063200000000002</v>
      </c>
      <c r="M64">
        <v>0.51668199999999997</v>
      </c>
      <c r="N64">
        <v>0.63807499999999995</v>
      </c>
    </row>
    <row r="65" spans="3:21">
      <c r="D65">
        <v>0.78729400000000005</v>
      </c>
      <c r="E65">
        <v>0.76585899999999996</v>
      </c>
      <c r="F65">
        <v>0.49083700000000002</v>
      </c>
      <c r="G65">
        <v>0.60028000000000004</v>
      </c>
      <c r="H65">
        <v>0.71036100000000002</v>
      </c>
      <c r="J65">
        <v>0.78664599999999996</v>
      </c>
      <c r="K65">
        <v>0.77603299999999997</v>
      </c>
      <c r="L65">
        <v>0.55391800000000002</v>
      </c>
      <c r="M65">
        <v>0.600804</v>
      </c>
      <c r="N65">
        <v>0.76425900000000002</v>
      </c>
    </row>
    <row r="66" spans="3:21">
      <c r="D66">
        <v>0.81361099999999997</v>
      </c>
      <c r="E66">
        <v>0.82107699999999995</v>
      </c>
      <c r="F66">
        <v>0.70860400000000001</v>
      </c>
      <c r="G66">
        <v>0.77608999999999995</v>
      </c>
      <c r="H66">
        <v>0.71409199999999995</v>
      </c>
      <c r="J66">
        <v>0.83719699999999997</v>
      </c>
      <c r="K66">
        <v>0.82092200000000004</v>
      </c>
      <c r="L66">
        <v>0.56629399999999996</v>
      </c>
      <c r="M66">
        <v>0.72612600000000005</v>
      </c>
      <c r="N66">
        <v>0.67325299999999999</v>
      </c>
    </row>
    <row r="67" spans="3:21">
      <c r="D67">
        <v>0.76905900000000005</v>
      </c>
      <c r="E67">
        <v>0.77852100000000002</v>
      </c>
      <c r="F67">
        <v>0.52490999999999999</v>
      </c>
      <c r="G67">
        <v>0.72034100000000001</v>
      </c>
      <c r="H67">
        <v>0.66190800000000005</v>
      </c>
      <c r="J67">
        <v>0.74906700000000004</v>
      </c>
      <c r="K67">
        <v>0.80597799999999997</v>
      </c>
      <c r="L67">
        <v>0.65104099999999998</v>
      </c>
      <c r="M67">
        <v>0.55965900000000002</v>
      </c>
      <c r="N67">
        <v>0.74473</v>
      </c>
    </row>
    <row r="68" spans="3:21">
      <c r="D68">
        <v>0.77420800000000001</v>
      </c>
      <c r="E68">
        <v>0.76033399999999995</v>
      </c>
      <c r="F68">
        <v>0.41192699999999999</v>
      </c>
      <c r="G68">
        <v>0.77879699999999996</v>
      </c>
      <c r="H68">
        <v>0.76067099999999999</v>
      </c>
      <c r="J68">
        <v>0.72164399999999995</v>
      </c>
      <c r="K68">
        <v>0.748448</v>
      </c>
      <c r="L68" s="10">
        <v>0.127197</v>
      </c>
      <c r="M68">
        <v>0.586835</v>
      </c>
      <c r="N68">
        <v>0.76736000000000004</v>
      </c>
      <c r="Q68" s="8"/>
      <c r="R68" s="8"/>
      <c r="S68" s="8"/>
      <c r="T68" s="8"/>
      <c r="U68" s="8"/>
    </row>
    <row r="69" spans="3:21">
      <c r="D69" s="8">
        <f>AVERAGE(D61:D68)</f>
        <v>0.76822525000000008</v>
      </c>
      <c r="E69" s="8">
        <f>AVERAGE(E59:E68)</f>
        <v>0.78111280000000005</v>
      </c>
      <c r="F69" s="8">
        <f>AVERAGE(F59:F68)</f>
        <v>0.51302010000000009</v>
      </c>
      <c r="G69" s="8">
        <f>AVERAGE(G61:G68)</f>
        <v>0.72029725</v>
      </c>
      <c r="H69" s="8">
        <f>AVERAGE(H59:H68)</f>
        <v>0.68822050000000012</v>
      </c>
      <c r="I69" s="8"/>
      <c r="J69" s="8">
        <f>AVERAGE(J59:J68)</f>
        <v>0.7596174</v>
      </c>
      <c r="K69" s="8">
        <f>AVERAGE(K59:K68)</f>
        <v>0.78246660000000001</v>
      </c>
      <c r="L69" s="8">
        <f>AVERAGE(L59:L68)</f>
        <v>0.49038229999999999</v>
      </c>
      <c r="M69" s="8">
        <f>AVERAGE(M59:M68)</f>
        <v>0.62757999999999992</v>
      </c>
      <c r="N69" s="8">
        <f>AVERAGE(N59:N68)</f>
        <v>0.71004909999999988</v>
      </c>
    </row>
    <row r="70" spans="3:21">
      <c r="D70">
        <v>0.7685883</v>
      </c>
      <c r="E70">
        <v>0.78111280000000005</v>
      </c>
      <c r="F70">
        <v>0.51302010000000009</v>
      </c>
      <c r="G70">
        <v>0.67980669999999999</v>
      </c>
      <c r="H70">
        <v>0.68822050000000001</v>
      </c>
      <c r="J70">
        <v>0.7596174</v>
      </c>
      <c r="K70">
        <v>0.78246660000000001</v>
      </c>
      <c r="L70">
        <v>0.49038229999999999</v>
      </c>
      <c r="M70">
        <v>0.62757999999999992</v>
      </c>
      <c r="N70">
        <v>0.71004909999999988</v>
      </c>
    </row>
    <row r="72" spans="3:21">
      <c r="D72" t="s">
        <v>20</v>
      </c>
      <c r="E72" t="s">
        <v>9</v>
      </c>
      <c r="F72" t="s">
        <v>21</v>
      </c>
      <c r="G72" t="s">
        <v>24</v>
      </c>
      <c r="H72" t="s">
        <v>25</v>
      </c>
    </row>
    <row r="73" spans="3:21">
      <c r="C73" t="s">
        <v>13</v>
      </c>
      <c r="D73" s="3">
        <v>0.73799999999999999</v>
      </c>
      <c r="E73" s="3">
        <v>0.75888000000000011</v>
      </c>
      <c r="F73" s="3">
        <v>0.73163</v>
      </c>
      <c r="G73" s="3">
        <v>0.80018999999999996</v>
      </c>
      <c r="H73" s="3">
        <v>0.78456000000000015</v>
      </c>
    </row>
    <row r="74" spans="3:21">
      <c r="C74" t="s">
        <v>37</v>
      </c>
      <c r="D74" s="3">
        <v>0.68822050000000001</v>
      </c>
      <c r="E74" s="3">
        <v>0.78111280000000005</v>
      </c>
      <c r="F74" s="3">
        <v>0.7685883</v>
      </c>
      <c r="G74" s="3">
        <v>0.51302010000000009</v>
      </c>
      <c r="H74" s="3">
        <v>0.67980669999999999</v>
      </c>
    </row>
    <row r="75" spans="3:21">
      <c r="C75" t="s">
        <v>38</v>
      </c>
      <c r="D75" s="3">
        <v>0.71004909999999988</v>
      </c>
      <c r="E75" s="3">
        <v>0.78246660000000001</v>
      </c>
      <c r="F75" s="3">
        <v>0.7596174</v>
      </c>
      <c r="G75" s="3">
        <v>0.49038229999999999</v>
      </c>
      <c r="H75" s="3">
        <v>0.62757999999999992</v>
      </c>
    </row>
    <row r="80" spans="3:21">
      <c r="D80" s="6"/>
      <c r="E80" s="6"/>
      <c r="F80" s="6"/>
      <c r="G80" s="6"/>
      <c r="H80" s="6"/>
    </row>
    <row r="87" spans="3:19">
      <c r="C87" t="s">
        <v>44</v>
      </c>
    </row>
    <row r="89" spans="3:19">
      <c r="C89" t="s">
        <v>35</v>
      </c>
      <c r="I89" t="s">
        <v>36</v>
      </c>
    </row>
    <row r="90" spans="3:19">
      <c r="C90" t="s">
        <v>32</v>
      </c>
      <c r="D90" t="s">
        <v>3</v>
      </c>
      <c r="E90" t="s">
        <v>39</v>
      </c>
      <c r="F90" t="s">
        <v>40</v>
      </c>
      <c r="G90" t="s">
        <v>7</v>
      </c>
      <c r="I90" t="s">
        <v>32</v>
      </c>
      <c r="J90" t="s">
        <v>3</v>
      </c>
      <c r="K90" t="s">
        <v>39</v>
      </c>
      <c r="L90" t="s">
        <v>40</v>
      </c>
      <c r="M90" t="s">
        <v>7</v>
      </c>
      <c r="O90" s="7"/>
      <c r="P90" s="7"/>
      <c r="Q90" s="7"/>
      <c r="R90" s="7"/>
      <c r="S90" s="7"/>
    </row>
    <row r="91" spans="3:19">
      <c r="C91">
        <v>0.72164399999999995</v>
      </c>
      <c r="D91">
        <v>0.748448</v>
      </c>
      <c r="E91" s="10">
        <v>0.127197</v>
      </c>
      <c r="F91">
        <v>0.586835</v>
      </c>
      <c r="G91">
        <v>0.76736000000000004</v>
      </c>
      <c r="I91">
        <v>0.6328222</v>
      </c>
      <c r="J91">
        <v>0.72525550000000005</v>
      </c>
      <c r="K91">
        <v>0.51967669999999999</v>
      </c>
      <c r="L91">
        <v>0.54394090000000006</v>
      </c>
      <c r="M91">
        <v>0.62330819999999998</v>
      </c>
    </row>
    <row r="92" spans="3:19">
      <c r="C92">
        <v>0.68530800000000003</v>
      </c>
      <c r="D92">
        <v>0.76898599999999995</v>
      </c>
      <c r="E92">
        <v>0.49820300000000001</v>
      </c>
      <c r="F92">
        <v>0.452461</v>
      </c>
      <c r="G92">
        <v>0.68891199999999997</v>
      </c>
      <c r="I92">
        <v>0.59084010000000009</v>
      </c>
      <c r="J92">
        <v>0.72099390000000008</v>
      </c>
      <c r="K92">
        <v>0.5472509000000001</v>
      </c>
      <c r="L92">
        <v>0.55418940000000005</v>
      </c>
      <c r="M92">
        <v>0.6490201000000001</v>
      </c>
    </row>
    <row r="93" spans="3:19">
      <c r="C93">
        <v>0.75490599999999997</v>
      </c>
      <c r="D93">
        <v>0.77915800000000002</v>
      </c>
      <c r="E93">
        <v>0.58577800000000002</v>
      </c>
      <c r="F93">
        <v>0.67715499999999995</v>
      </c>
      <c r="G93">
        <v>0.678091</v>
      </c>
      <c r="I93">
        <v>0.67969029999999997</v>
      </c>
      <c r="J93">
        <v>0.75637050000000006</v>
      </c>
      <c r="K93">
        <v>0.57218819999999992</v>
      </c>
      <c r="L93">
        <v>0.57246799999999998</v>
      </c>
      <c r="M93">
        <v>0.67809049999999993</v>
      </c>
    </row>
    <row r="94" spans="3:19">
      <c r="C94">
        <v>0.80536200000000002</v>
      </c>
      <c r="D94">
        <v>0.81930400000000003</v>
      </c>
      <c r="E94">
        <v>0.41724099999999997</v>
      </c>
      <c r="F94">
        <v>0.47173500000000002</v>
      </c>
      <c r="G94">
        <v>0.71647300000000003</v>
      </c>
      <c r="I94">
        <v>0.66700989999999993</v>
      </c>
      <c r="J94">
        <v>0.78350039999999999</v>
      </c>
      <c r="K94">
        <v>0.54770790000000003</v>
      </c>
      <c r="L94">
        <v>0.61476639999999994</v>
      </c>
      <c r="M94">
        <v>0.64720949999999999</v>
      </c>
    </row>
    <row r="95" spans="3:19">
      <c r="C95">
        <v>0.68039400000000005</v>
      </c>
      <c r="D95">
        <v>0.78017800000000004</v>
      </c>
      <c r="E95">
        <v>0.56345500000000004</v>
      </c>
      <c r="F95">
        <v>0.65684799999999999</v>
      </c>
      <c r="G95">
        <v>0.72587400000000002</v>
      </c>
      <c r="I95">
        <v>0.60934480000000013</v>
      </c>
      <c r="J95">
        <v>0.75208350000000002</v>
      </c>
      <c r="K95">
        <v>0.61381609999999998</v>
      </c>
      <c r="L95">
        <v>0.60627629999999999</v>
      </c>
      <c r="M95">
        <v>0.69498329999999986</v>
      </c>
    </row>
    <row r="96" spans="3:19">
      <c r="C96" s="7">
        <f>AVERAGE(C91:C95)</f>
        <v>0.72952280000000003</v>
      </c>
      <c r="D96" s="7">
        <f>AVERAGE(D91:D95)</f>
        <v>0.7792148000000001</v>
      </c>
      <c r="E96" s="7">
        <f>AVERAGE(E91:E95)</f>
        <v>0.43837479999999995</v>
      </c>
      <c r="F96" s="7">
        <f>AVERAGE(F91:F95)</f>
        <v>0.56900680000000003</v>
      </c>
      <c r="G96" s="7">
        <f>AVERAGE(G91:G95)</f>
        <v>0.71534200000000003</v>
      </c>
      <c r="I96" s="7">
        <f>AVERAGE(I91:I95)</f>
        <v>0.63594145999999996</v>
      </c>
      <c r="J96" s="7">
        <f>AVERAGE(J91:J95)</f>
        <v>0.74764076000000002</v>
      </c>
      <c r="K96" s="7">
        <f>AVERAGE(K91:K95)</f>
        <v>0.56012795999999998</v>
      </c>
      <c r="L96" s="7">
        <f>AVERAGE(L91:L95)</f>
        <v>0.57832819999999996</v>
      </c>
      <c r="M96" s="7">
        <f>AVERAGE(M91:M95)</f>
        <v>0.65852231999999999</v>
      </c>
    </row>
    <row r="97" spans="3:19">
      <c r="C97">
        <v>0.72952280000000003</v>
      </c>
      <c r="D97">
        <v>0.7792148000000001</v>
      </c>
      <c r="E97">
        <v>0.43837479999999995</v>
      </c>
      <c r="F97">
        <v>0.56900680000000003</v>
      </c>
      <c r="G97">
        <v>0.71534200000000003</v>
      </c>
    </row>
    <row r="99" spans="3:19">
      <c r="C99" t="s">
        <v>44</v>
      </c>
      <c r="J99" t="s">
        <v>93</v>
      </c>
      <c r="K99" s="9" t="s">
        <v>73</v>
      </c>
      <c r="L99" s="9" t="s">
        <v>80</v>
      </c>
      <c r="M99" s="9" t="s">
        <v>81</v>
      </c>
      <c r="N99" s="9" t="s">
        <v>82</v>
      </c>
      <c r="O99" s="9" t="s">
        <v>83</v>
      </c>
      <c r="P99" s="9" t="s">
        <v>99</v>
      </c>
    </row>
    <row r="100" spans="3:19">
      <c r="D100" t="s">
        <v>9</v>
      </c>
      <c r="E100" t="s">
        <v>20</v>
      </c>
      <c r="F100" t="s">
        <v>21</v>
      </c>
      <c r="G100" t="s">
        <v>25</v>
      </c>
      <c r="H100" t="s">
        <v>24</v>
      </c>
      <c r="J100" t="s">
        <v>94</v>
      </c>
      <c r="K100">
        <v>0.54502585687837901</v>
      </c>
      <c r="L100">
        <v>0.51450240384615398</v>
      </c>
      <c r="M100">
        <v>0.56830321431950503</v>
      </c>
      <c r="N100">
        <v>0.56794731315345004</v>
      </c>
      <c r="O100" s="11">
        <v>0.55268534054188401</v>
      </c>
      <c r="P100" s="7">
        <f>AVERAGE(K100:O100)</f>
        <v>0.54969282574787437</v>
      </c>
      <c r="Q100" s="7"/>
      <c r="R100" s="7"/>
      <c r="S100" s="7"/>
    </row>
    <row r="101" spans="3:19">
      <c r="C101" t="s">
        <v>13</v>
      </c>
      <c r="D101" s="3">
        <v>0.75402000000000002</v>
      </c>
      <c r="E101" s="3">
        <v>0.72045999999999999</v>
      </c>
      <c r="F101" s="3">
        <v>0.70908000000000004</v>
      </c>
      <c r="G101" s="3">
        <v>0.76597999999999999</v>
      </c>
      <c r="H101" s="3">
        <v>0.79047999999999996</v>
      </c>
      <c r="J101" t="s">
        <v>95</v>
      </c>
      <c r="K101">
        <v>0.54955854796324299</v>
      </c>
      <c r="L101">
        <v>0.51352163461538503</v>
      </c>
      <c r="M101">
        <v>0.58045045200024104</v>
      </c>
      <c r="N101">
        <v>0.569043053462996</v>
      </c>
      <c r="O101" s="11">
        <v>0.55446223278647799</v>
      </c>
      <c r="P101" s="7">
        <f>AVERAGE(K101:O101)</f>
        <v>0.5534071841656687</v>
      </c>
    </row>
    <row r="102" spans="3:19">
      <c r="C102" t="s">
        <v>37</v>
      </c>
      <c r="D102" s="3">
        <v>0.79168287999999998</v>
      </c>
      <c r="E102" s="3">
        <v>0.73701948000000006</v>
      </c>
      <c r="F102" s="3">
        <v>0.72952280000000003</v>
      </c>
      <c r="G102" s="3">
        <v>0.61382028</v>
      </c>
      <c r="H102" s="3">
        <v>0.58194609999999991</v>
      </c>
      <c r="J102" t="s">
        <v>96</v>
      </c>
      <c r="K102">
        <v>0.60228519658542901</v>
      </c>
      <c r="L102">
        <v>0.63020913461538497</v>
      </c>
      <c r="M102">
        <v>0.67565864735379899</v>
      </c>
      <c r="N102">
        <v>0.65169915841056802</v>
      </c>
      <c r="O102" s="11">
        <v>0.68273637521749797</v>
      </c>
      <c r="P102" s="7">
        <f>AVERAGE(K102:O102)</f>
        <v>0.64851770243653584</v>
      </c>
    </row>
    <row r="103" spans="3:19">
      <c r="C103" t="s">
        <v>38</v>
      </c>
      <c r="D103" s="3">
        <v>0.74764076000000002</v>
      </c>
      <c r="E103" s="3">
        <v>0.65852231999999999</v>
      </c>
      <c r="F103" s="3">
        <v>0.63594145999999996</v>
      </c>
      <c r="G103" s="3">
        <v>0.57832819999999996</v>
      </c>
      <c r="H103" s="3">
        <v>0.56012795999999998</v>
      </c>
      <c r="J103" t="s">
        <v>97</v>
      </c>
      <c r="K103">
        <v>0.609901580674023</v>
      </c>
      <c r="L103">
        <v>0.64288942307692298</v>
      </c>
      <c r="M103">
        <v>0.67803261626856803</v>
      </c>
      <c r="N103">
        <v>0.65156219087187495</v>
      </c>
      <c r="O103" s="11">
        <v>0.69497265722097801</v>
      </c>
      <c r="P103" s="7">
        <f>AVERAGE(K103:O103)</f>
        <v>0.65547169362247337</v>
      </c>
    </row>
    <row r="104" spans="3:19">
      <c r="C104" s="10" t="s">
        <v>93</v>
      </c>
      <c r="D104" s="13">
        <v>0.54969282574787437</v>
      </c>
      <c r="E104" s="13">
        <v>0.65302687876107057</v>
      </c>
      <c r="F104" s="13">
        <v>0.5534071841656687</v>
      </c>
      <c r="G104" s="13">
        <v>0.65547169362247337</v>
      </c>
      <c r="H104" s="13">
        <v>0.64851770243653584</v>
      </c>
      <c r="J104" t="s">
        <v>98</v>
      </c>
      <c r="K104">
        <v>0.59471664350145503</v>
      </c>
      <c r="L104">
        <v>0.66700480769230797</v>
      </c>
      <c r="M104">
        <v>0.67718753494293105</v>
      </c>
      <c r="N104">
        <v>0.64477849305270096</v>
      </c>
      <c r="O104" s="11">
        <v>0.68144691461595797</v>
      </c>
      <c r="P104" s="7">
        <f>AVERAGE(K104:O104)</f>
        <v>0.65302687876107057</v>
      </c>
    </row>
    <row r="107" spans="3:19">
      <c r="C107" t="s">
        <v>101</v>
      </c>
      <c r="D107" s="3" t="s">
        <v>100</v>
      </c>
      <c r="E107" s="3"/>
      <c r="F107" s="3"/>
      <c r="G107" s="3"/>
      <c r="H107" s="3"/>
      <c r="O107" t="s">
        <v>44</v>
      </c>
    </row>
    <row r="108" spans="3:19">
      <c r="D108" s="3"/>
      <c r="E108" s="3"/>
      <c r="F108" s="3"/>
      <c r="G108" s="3"/>
      <c r="H108" s="3"/>
    </row>
    <row r="109" spans="3:19">
      <c r="E109" s="3"/>
      <c r="F109" s="3"/>
      <c r="G109" s="3"/>
      <c r="H109" s="3"/>
    </row>
    <row r="130" spans="3:13">
      <c r="C130" t="s">
        <v>102</v>
      </c>
      <c r="F130" t="s">
        <v>142</v>
      </c>
    </row>
    <row r="132" spans="3:13">
      <c r="C132" t="s">
        <v>5</v>
      </c>
      <c r="I132" t="s">
        <v>4</v>
      </c>
    </row>
    <row r="133" spans="3:13">
      <c r="C133" t="s">
        <v>7</v>
      </c>
      <c r="D133" t="s">
        <v>3</v>
      </c>
      <c r="E133" t="s">
        <v>32</v>
      </c>
      <c r="F133" t="s">
        <v>33</v>
      </c>
      <c r="G133" t="s">
        <v>34</v>
      </c>
      <c r="I133" t="s">
        <v>7</v>
      </c>
      <c r="J133" t="s">
        <v>3</v>
      </c>
      <c r="K133" t="s">
        <v>32</v>
      </c>
      <c r="L133" t="s">
        <v>33</v>
      </c>
      <c r="M133" t="s">
        <v>34</v>
      </c>
    </row>
    <row r="134" spans="3:13">
      <c r="C134">
        <v>0.52869999999999995</v>
      </c>
      <c r="D134">
        <v>0.56210000000000004</v>
      </c>
      <c r="E134">
        <v>0.56720000000000004</v>
      </c>
      <c r="F134">
        <v>0.55169999999999997</v>
      </c>
      <c r="G134">
        <v>0.53920000000000001</v>
      </c>
      <c r="I134">
        <v>0.56859999999999999</v>
      </c>
      <c r="J134">
        <v>0.59799999999999998</v>
      </c>
      <c r="K134">
        <v>0.60250000000000004</v>
      </c>
      <c r="L134">
        <v>0.60629999999999995</v>
      </c>
      <c r="M134">
        <v>0.5867</v>
      </c>
    </row>
    <row r="135" spans="3:13">
      <c r="C135">
        <v>0.56789999999999996</v>
      </c>
      <c r="D135">
        <v>0.53500000000000003</v>
      </c>
      <c r="E135">
        <v>0.51170000000000004</v>
      </c>
      <c r="F135">
        <v>0.54910000000000003</v>
      </c>
      <c r="G135">
        <v>0.53559999999999997</v>
      </c>
      <c r="I135">
        <v>0.63390000000000002</v>
      </c>
      <c r="J135">
        <v>0.64710000000000001</v>
      </c>
      <c r="K135">
        <v>0.63319999999999999</v>
      </c>
      <c r="L135">
        <v>0.67820000000000003</v>
      </c>
      <c r="M135">
        <v>0.64129999999999998</v>
      </c>
    </row>
    <row r="136" spans="3:13">
      <c r="C136">
        <v>0.59099999999999997</v>
      </c>
      <c r="D136">
        <v>0.59750000000000003</v>
      </c>
      <c r="E136">
        <v>0.50960000000000005</v>
      </c>
      <c r="F136">
        <v>0.61260000000000003</v>
      </c>
      <c r="G136">
        <v>0.56640000000000001</v>
      </c>
      <c r="I136">
        <v>0.6179</v>
      </c>
      <c r="J136">
        <v>0.6008</v>
      </c>
      <c r="K136">
        <v>0.60550000000000004</v>
      </c>
      <c r="L136">
        <v>0.63490000000000002</v>
      </c>
      <c r="M136">
        <v>0.62490000000000001</v>
      </c>
    </row>
    <row r="137" spans="3:13">
      <c r="C137">
        <v>0.56200000000000006</v>
      </c>
      <c r="D137">
        <v>0.53420000000000001</v>
      </c>
      <c r="E137">
        <v>0.55700000000000005</v>
      </c>
      <c r="F137">
        <v>0.55359999999999998</v>
      </c>
      <c r="G137">
        <v>0.57050000000000001</v>
      </c>
      <c r="I137">
        <v>0.55010000000000003</v>
      </c>
      <c r="J137">
        <v>0.53920000000000001</v>
      </c>
      <c r="K137">
        <v>0.54279999999999995</v>
      </c>
      <c r="L137">
        <v>0.53710000000000002</v>
      </c>
      <c r="M137">
        <v>0.5474</v>
      </c>
    </row>
    <row r="138" spans="3:13">
      <c r="C138">
        <v>0.58740000000000003</v>
      </c>
      <c r="D138">
        <v>0.49569999999999997</v>
      </c>
      <c r="E138">
        <v>0.55720000000000003</v>
      </c>
      <c r="F138">
        <v>0.53180000000000005</v>
      </c>
      <c r="G138">
        <v>0.59989999999999999</v>
      </c>
      <c r="I138">
        <v>0.60780000000000001</v>
      </c>
      <c r="J138">
        <v>0.60099999999999998</v>
      </c>
      <c r="K138">
        <v>0.59199999999999997</v>
      </c>
      <c r="L138">
        <v>0.62939999999999996</v>
      </c>
      <c r="M138">
        <v>0.6169</v>
      </c>
    </row>
    <row r="139" spans="3:13">
      <c r="C139" s="7">
        <f>AVERAGE(C134:C138)</f>
        <v>0.56740000000000002</v>
      </c>
      <c r="D139" s="7">
        <f t="shared" ref="D139:G139" si="1">AVERAGE(D134:D138)</f>
        <v>0.54490000000000005</v>
      </c>
      <c r="E139" s="7">
        <f t="shared" si="1"/>
        <v>0.54054000000000002</v>
      </c>
      <c r="F139" s="7">
        <f t="shared" si="1"/>
        <v>0.55976000000000004</v>
      </c>
      <c r="G139" s="7">
        <f t="shared" si="1"/>
        <v>0.56231999999999993</v>
      </c>
      <c r="I139" s="7">
        <f>AVERAGE(I134:I138)</f>
        <v>0.59566000000000008</v>
      </c>
      <c r="J139" s="7">
        <f t="shared" ref="J139:M139" si="2">AVERAGE(J134:J138)</f>
        <v>0.59721999999999997</v>
      </c>
      <c r="K139" s="7">
        <f t="shared" si="2"/>
        <v>0.59520000000000006</v>
      </c>
      <c r="L139" s="7">
        <f t="shared" si="2"/>
        <v>0.61718000000000006</v>
      </c>
      <c r="M139" s="7">
        <f t="shared" si="2"/>
        <v>0.60343999999999998</v>
      </c>
    </row>
    <row r="141" spans="3:13">
      <c r="D141" t="s">
        <v>21</v>
      </c>
      <c r="E141" t="s">
        <v>20</v>
      </c>
      <c r="F141" t="s">
        <v>9</v>
      </c>
      <c r="G141" t="s">
        <v>25</v>
      </c>
      <c r="H141" t="s">
        <v>24</v>
      </c>
    </row>
    <row r="142" spans="3:13">
      <c r="C142" t="s">
        <v>4</v>
      </c>
      <c r="D142" s="6">
        <v>0.59520000000000006</v>
      </c>
      <c r="E142" s="6">
        <v>0.59566000000000008</v>
      </c>
      <c r="F142" s="6">
        <v>0.59721999999999997</v>
      </c>
      <c r="G142" s="6">
        <v>0.60343999999999998</v>
      </c>
      <c r="H142" s="6">
        <v>0.61718000000000006</v>
      </c>
      <c r="I142" s="40">
        <f>AVERAGE(D142:H142)</f>
        <v>0.60174000000000005</v>
      </c>
    </row>
    <row r="143" spans="3:13">
      <c r="C143" t="s">
        <v>5</v>
      </c>
      <c r="D143" s="6">
        <v>0.54054000000000002</v>
      </c>
      <c r="E143" s="6">
        <v>0.56740000000000002</v>
      </c>
      <c r="F143" s="6">
        <v>0.54490000000000005</v>
      </c>
      <c r="G143" s="6">
        <v>0.56231999999999993</v>
      </c>
      <c r="H143" s="6">
        <v>0.55976000000000004</v>
      </c>
      <c r="I143" s="40">
        <f>AVERAGE(D143:H143)</f>
        <v>0.55498399999999992</v>
      </c>
    </row>
    <row r="146" spans="3:13">
      <c r="C146" t="s">
        <v>35</v>
      </c>
      <c r="D146" t="s">
        <v>103</v>
      </c>
      <c r="I146" t="s">
        <v>36</v>
      </c>
      <c r="J146" t="s">
        <v>103</v>
      </c>
    </row>
    <row r="147" spans="3:13">
      <c r="C147" t="s">
        <v>32</v>
      </c>
      <c r="D147" t="s">
        <v>3</v>
      </c>
      <c r="E147" t="s">
        <v>39</v>
      </c>
      <c r="F147" t="s">
        <v>40</v>
      </c>
      <c r="G147" t="s">
        <v>7</v>
      </c>
      <c r="I147" t="s">
        <v>32</v>
      </c>
      <c r="J147" t="s">
        <v>3</v>
      </c>
      <c r="K147" t="s">
        <v>39</v>
      </c>
      <c r="L147" t="s">
        <v>40</v>
      </c>
      <c r="M147" t="s">
        <v>7</v>
      </c>
    </row>
    <row r="148" spans="3:13">
      <c r="C148">
        <v>0.58613499999999996</v>
      </c>
      <c r="D148">
        <v>0.63447299999999995</v>
      </c>
      <c r="E148" s="14">
        <v>0.64202999999999999</v>
      </c>
      <c r="F148">
        <v>0.61751900000000004</v>
      </c>
      <c r="G148">
        <v>0.60710500000000001</v>
      </c>
      <c r="I148">
        <v>0.61301600000000001</v>
      </c>
      <c r="J148">
        <v>0.64398299999999997</v>
      </c>
      <c r="K148">
        <v>0.64103399999999999</v>
      </c>
      <c r="L148">
        <v>0.62734900000000005</v>
      </c>
      <c r="M148">
        <v>0.618726</v>
      </c>
    </row>
    <row r="149" spans="3:13">
      <c r="C149">
        <v>0.56691599999999998</v>
      </c>
      <c r="D149">
        <v>0.63054900000000003</v>
      </c>
      <c r="E149">
        <v>0.65726399999999996</v>
      </c>
      <c r="F149">
        <v>0.67945</v>
      </c>
      <c r="G149">
        <v>0.67327300000000001</v>
      </c>
      <c r="I149">
        <v>0.60036199999999995</v>
      </c>
      <c r="J149">
        <v>0.625305</v>
      </c>
      <c r="K149">
        <v>0.65741799999999995</v>
      </c>
      <c r="L149">
        <v>0.66546899999999998</v>
      </c>
      <c r="M149">
        <v>0.64285199999999998</v>
      </c>
    </row>
    <row r="150" spans="3:13">
      <c r="C150">
        <v>0.59216999999999997</v>
      </c>
      <c r="D150">
        <v>0.62731400000000004</v>
      </c>
      <c r="E150">
        <v>0.67451399999999995</v>
      </c>
      <c r="F150">
        <v>0.637903</v>
      </c>
      <c r="G150">
        <v>0.63721499999999998</v>
      </c>
      <c r="I150">
        <v>0.60111599999999998</v>
      </c>
      <c r="J150">
        <v>0.63043099999999996</v>
      </c>
      <c r="K150">
        <v>0.65304200000000001</v>
      </c>
      <c r="L150">
        <v>0.64484399999999997</v>
      </c>
      <c r="M150">
        <v>0.635764</v>
      </c>
    </row>
    <row r="151" spans="3:13">
      <c r="C151">
        <v>0.55071599999999998</v>
      </c>
      <c r="D151">
        <v>0.55792600000000003</v>
      </c>
      <c r="E151">
        <v>0.56795700000000005</v>
      </c>
      <c r="F151">
        <v>0.56907300000000005</v>
      </c>
      <c r="G151">
        <v>0.56865100000000002</v>
      </c>
      <c r="I151">
        <v>0.54247699999999999</v>
      </c>
      <c r="J151">
        <v>0.55754899999999996</v>
      </c>
      <c r="K151">
        <v>0.559396</v>
      </c>
      <c r="L151">
        <v>0.57484299999999999</v>
      </c>
      <c r="M151">
        <v>0.57755400000000001</v>
      </c>
    </row>
    <row r="152" spans="3:13">
      <c r="C152">
        <v>0.62138499999999997</v>
      </c>
      <c r="D152">
        <v>0.62054299999999996</v>
      </c>
      <c r="E152">
        <v>0.64163999999999999</v>
      </c>
      <c r="F152">
        <v>0.64293199999999995</v>
      </c>
      <c r="G152">
        <v>0.62519400000000003</v>
      </c>
      <c r="I152">
        <v>0.61923499999999998</v>
      </c>
      <c r="J152">
        <v>0.60745899999999997</v>
      </c>
      <c r="K152">
        <v>0.63060799999999995</v>
      </c>
      <c r="L152">
        <v>0.63567600000000002</v>
      </c>
      <c r="M152">
        <v>0.63150200000000001</v>
      </c>
    </row>
    <row r="153" spans="3:13">
      <c r="C153" s="7">
        <f>AVERAGE(C148:C152)</f>
        <v>0.58346439999999999</v>
      </c>
      <c r="D153" s="7">
        <f>AVERAGE(D148:D152)</f>
        <v>0.61416100000000007</v>
      </c>
      <c r="E153" s="7">
        <f>AVERAGE(E148:E152)</f>
        <v>0.63668099999999994</v>
      </c>
      <c r="F153" s="7">
        <f>AVERAGE(F148:F152)</f>
        <v>0.62937540000000003</v>
      </c>
      <c r="G153" s="7">
        <f>AVERAGE(G148:G152)</f>
        <v>0.62228760000000005</v>
      </c>
      <c r="I153" s="7">
        <f>AVERAGE(I148:I152)</f>
        <v>0.59524120000000003</v>
      </c>
      <c r="J153" s="7">
        <f>AVERAGE(J148:J152)</f>
        <v>0.61294539999999997</v>
      </c>
      <c r="K153" s="7">
        <f>AVERAGE(K148:K152)</f>
        <v>0.62829959999999996</v>
      </c>
      <c r="L153" s="7">
        <f>AVERAGE(L148:L152)</f>
        <v>0.62963619999999998</v>
      </c>
      <c r="M153" s="7">
        <f>AVERAGE(M148:M152)</f>
        <v>0.62127960000000004</v>
      </c>
    </row>
    <row r="155" spans="3:13">
      <c r="D155" t="s">
        <v>32</v>
      </c>
      <c r="E155" t="s">
        <v>7</v>
      </c>
      <c r="F155" t="s">
        <v>3</v>
      </c>
      <c r="G155" t="s">
        <v>104</v>
      </c>
      <c r="H155" t="s">
        <v>24</v>
      </c>
    </row>
    <row r="156" spans="3:13">
      <c r="C156" t="s">
        <v>4</v>
      </c>
      <c r="D156" s="6">
        <v>0.59520000000000006</v>
      </c>
      <c r="E156" s="6">
        <v>0.59566000000000008</v>
      </c>
      <c r="F156" s="6">
        <v>0.59721999999999997</v>
      </c>
      <c r="G156" s="6">
        <v>0.60343999999999998</v>
      </c>
      <c r="H156" s="6">
        <v>0.61718000000000006</v>
      </c>
    </row>
    <row r="157" spans="3:13">
      <c r="C157" t="s">
        <v>37</v>
      </c>
      <c r="D157" s="6">
        <v>0.58346439999999999</v>
      </c>
      <c r="E157" s="6">
        <v>0.62228760000000005</v>
      </c>
      <c r="F157" s="6">
        <v>0.61416100000000007</v>
      </c>
      <c r="G157" s="6">
        <v>0.62937540000000003</v>
      </c>
      <c r="H157" s="6">
        <v>0.63668099999999994</v>
      </c>
    </row>
    <row r="158" spans="3:13">
      <c r="C158" t="s">
        <v>38</v>
      </c>
      <c r="D158" s="6">
        <v>0.59524120000000003</v>
      </c>
      <c r="E158" s="6">
        <v>0.62127960000000004</v>
      </c>
      <c r="F158" s="6">
        <v>0.61294539999999997</v>
      </c>
      <c r="G158" s="6">
        <v>0.62963619999999998</v>
      </c>
      <c r="H158" s="6">
        <v>0.62829959999999996</v>
      </c>
    </row>
    <row r="162" spans="2:14">
      <c r="B162" s="10" t="s">
        <v>138</v>
      </c>
    </row>
    <row r="163" spans="2:14">
      <c r="B163" t="s">
        <v>139</v>
      </c>
      <c r="I163" t="s">
        <v>140</v>
      </c>
    </row>
    <row r="164" spans="2:14">
      <c r="C164" s="9" t="s">
        <v>21</v>
      </c>
      <c r="D164" s="9" t="s">
        <v>9</v>
      </c>
      <c r="E164" s="9" t="s">
        <v>24</v>
      </c>
      <c r="F164" s="9" t="s">
        <v>25</v>
      </c>
      <c r="G164" s="9" t="s">
        <v>20</v>
      </c>
      <c r="J164" s="9" t="s">
        <v>21</v>
      </c>
      <c r="K164" s="9" t="s">
        <v>9</v>
      </c>
      <c r="L164" s="9" t="s">
        <v>24</v>
      </c>
      <c r="M164" s="9" t="s">
        <v>25</v>
      </c>
      <c r="N164" s="9" t="s">
        <v>20</v>
      </c>
    </row>
    <row r="165" spans="2:14">
      <c r="C165">
        <v>0.53269</v>
      </c>
      <c r="D165">
        <v>0.53566400000000003</v>
      </c>
      <c r="E165">
        <v>0.50352699999999995</v>
      </c>
      <c r="F165">
        <v>0.50319899999999995</v>
      </c>
      <c r="G165">
        <v>0.49889600000000001</v>
      </c>
      <c r="J165">
        <v>0.44011800000000001</v>
      </c>
      <c r="K165">
        <v>0.500973</v>
      </c>
      <c r="L165">
        <v>0.47450799999999999</v>
      </c>
      <c r="M165">
        <v>0.49266799999999999</v>
      </c>
      <c r="N165">
        <v>0.46851700000000002</v>
      </c>
    </row>
    <row r="166" spans="2:14">
      <c r="C166">
        <v>0.53627400000000003</v>
      </c>
      <c r="D166">
        <v>0.54530900000000004</v>
      </c>
      <c r="E166">
        <v>0.50470899999999996</v>
      </c>
      <c r="F166">
        <v>0.50441499999999995</v>
      </c>
      <c r="G166">
        <v>0.50068000000000001</v>
      </c>
      <c r="J166">
        <v>0.48220200000000002</v>
      </c>
      <c r="K166">
        <v>0.53415599999999996</v>
      </c>
      <c r="L166">
        <v>0.49237799999999998</v>
      </c>
      <c r="M166">
        <v>0.49732399999999999</v>
      </c>
      <c r="N166">
        <v>0.47448200000000001</v>
      </c>
    </row>
    <row r="167" spans="2:14">
      <c r="C167">
        <v>0.53646099999999997</v>
      </c>
      <c r="D167">
        <v>0.55452400000000002</v>
      </c>
      <c r="E167">
        <v>0.50672399999999995</v>
      </c>
      <c r="F167">
        <v>0.506965</v>
      </c>
      <c r="G167">
        <v>0.52104499999999998</v>
      </c>
      <c r="J167">
        <v>0.52298800000000001</v>
      </c>
      <c r="K167">
        <v>0.55144000000000004</v>
      </c>
      <c r="L167">
        <v>0.49662099999999998</v>
      </c>
      <c r="M167">
        <v>0.50225299999999995</v>
      </c>
      <c r="N167">
        <v>0.48061599999999999</v>
      </c>
    </row>
    <row r="168" spans="2:14">
      <c r="C168">
        <v>0.54470700000000005</v>
      </c>
      <c r="D168">
        <v>0.55623100000000003</v>
      </c>
      <c r="E168">
        <v>0.509575</v>
      </c>
      <c r="F168">
        <v>0.50865300000000002</v>
      </c>
      <c r="G168">
        <v>0.52673300000000001</v>
      </c>
      <c r="J168">
        <v>0.52896299999999996</v>
      </c>
      <c r="K168">
        <v>0.55224300000000004</v>
      </c>
      <c r="L168">
        <v>0.49693100000000001</v>
      </c>
      <c r="M168">
        <v>0.50627</v>
      </c>
      <c r="N168">
        <v>0.48614800000000002</v>
      </c>
    </row>
    <row r="169" spans="2:14">
      <c r="C169">
        <v>0.54596199999999995</v>
      </c>
      <c r="D169">
        <v>0.55647199999999997</v>
      </c>
      <c r="E169">
        <v>0.510015</v>
      </c>
      <c r="F169">
        <v>0.51905100000000004</v>
      </c>
      <c r="G169">
        <v>0.54596100000000003</v>
      </c>
      <c r="J169">
        <v>0.52950900000000001</v>
      </c>
      <c r="K169">
        <v>0.55538500000000002</v>
      </c>
      <c r="L169">
        <v>0.50485500000000005</v>
      </c>
      <c r="M169">
        <v>0.50862300000000005</v>
      </c>
      <c r="N169">
        <v>0.494861</v>
      </c>
    </row>
    <row r="170" spans="2:14">
      <c r="C170">
        <v>0.54682299999999995</v>
      </c>
      <c r="D170">
        <v>0.56433800000000001</v>
      </c>
      <c r="E170">
        <v>0.51511099999999999</v>
      </c>
      <c r="F170">
        <v>0.51957900000000001</v>
      </c>
      <c r="G170">
        <v>0.55535199999999996</v>
      </c>
      <c r="J170">
        <v>0.573604</v>
      </c>
      <c r="K170">
        <v>0.55642599999999998</v>
      </c>
      <c r="L170">
        <v>0.509903</v>
      </c>
      <c r="M170">
        <v>0.509023</v>
      </c>
      <c r="N170">
        <v>0.52874600000000005</v>
      </c>
    </row>
    <row r="171" spans="2:14">
      <c r="C171">
        <v>0.54971099999999995</v>
      </c>
      <c r="D171">
        <v>0.56569400000000003</v>
      </c>
      <c r="E171">
        <v>0.51713500000000001</v>
      </c>
      <c r="F171">
        <v>0.52122199999999996</v>
      </c>
      <c r="G171">
        <v>0.58705200000000002</v>
      </c>
      <c r="J171">
        <v>0.59713499999999997</v>
      </c>
      <c r="K171">
        <v>0.561191</v>
      </c>
      <c r="L171">
        <v>0.51216200000000001</v>
      </c>
      <c r="M171">
        <v>0.51567799999999997</v>
      </c>
      <c r="N171">
        <v>0.54364100000000004</v>
      </c>
    </row>
    <row r="172" spans="2:14">
      <c r="C172">
        <v>0.56987900000000002</v>
      </c>
      <c r="D172">
        <v>0.60074899999999998</v>
      </c>
      <c r="E172">
        <v>0.52096799999999999</v>
      </c>
      <c r="F172">
        <v>0.52254100000000003</v>
      </c>
      <c r="G172">
        <v>0.58818099999999995</v>
      </c>
      <c r="J172">
        <v>0.59799999999999998</v>
      </c>
      <c r="K172">
        <v>0.56726900000000002</v>
      </c>
      <c r="L172">
        <v>0.51409899999999997</v>
      </c>
      <c r="M172">
        <v>0.51664600000000005</v>
      </c>
      <c r="N172">
        <v>0.58778799999999998</v>
      </c>
    </row>
    <row r="173" spans="2:14">
      <c r="C173">
        <v>0.578704</v>
      </c>
      <c r="D173">
        <v>0.61250700000000002</v>
      </c>
      <c r="E173">
        <v>0.52366000000000001</v>
      </c>
      <c r="F173">
        <v>0.53152699999999997</v>
      </c>
      <c r="G173">
        <v>0.59833700000000001</v>
      </c>
      <c r="J173">
        <v>0.61095299999999997</v>
      </c>
      <c r="K173">
        <v>0.56885799999999997</v>
      </c>
      <c r="L173">
        <v>0.51822999999999997</v>
      </c>
      <c r="M173">
        <v>0.51758700000000002</v>
      </c>
      <c r="N173">
        <v>0.596244</v>
      </c>
    </row>
    <row r="174" spans="2:14">
      <c r="B174" s="38" t="s">
        <v>103</v>
      </c>
      <c r="C174" s="41">
        <v>0.58089800000000003</v>
      </c>
      <c r="D174" s="43">
        <v>0.61795500000000003</v>
      </c>
      <c r="E174" s="41">
        <v>0.53066999999999998</v>
      </c>
      <c r="F174" s="41">
        <v>0.54717899999999997</v>
      </c>
      <c r="G174" s="41">
        <v>0.61548000000000003</v>
      </c>
      <c r="I174" s="38" t="s">
        <v>103</v>
      </c>
      <c r="J174" s="41">
        <v>0.61096399999999995</v>
      </c>
      <c r="K174" s="41">
        <v>0.58248200000000006</v>
      </c>
      <c r="L174" s="41">
        <v>0.525142</v>
      </c>
      <c r="M174" s="41">
        <v>0.52512300000000001</v>
      </c>
      <c r="N174" s="41">
        <v>0.62570499999999996</v>
      </c>
    </row>
    <row r="175" spans="2:14">
      <c r="B175" s="38" t="s">
        <v>141</v>
      </c>
      <c r="C175" s="42">
        <v>0.50973299999999999</v>
      </c>
      <c r="D175" s="42">
        <v>0.53189699999999995</v>
      </c>
      <c r="E175" s="42">
        <v>0.50288999999999995</v>
      </c>
      <c r="F175" s="42">
        <v>0.496813</v>
      </c>
      <c r="G175" s="42">
        <v>0.47043299999999999</v>
      </c>
      <c r="I175" t="s">
        <v>141</v>
      </c>
      <c r="J175" s="42">
        <v>0.490674</v>
      </c>
      <c r="K175" s="42">
        <v>0.54525000000000001</v>
      </c>
      <c r="L175" s="42">
        <v>0.48920200000000003</v>
      </c>
      <c r="M175" s="42">
        <v>0.52101600000000003</v>
      </c>
      <c r="N175" s="42">
        <v>0.44860699999999998</v>
      </c>
    </row>
    <row r="176" spans="2:14">
      <c r="B176" s="38" t="s">
        <v>146</v>
      </c>
      <c r="C176" s="7">
        <v>0.59144799999999997</v>
      </c>
      <c r="D176" s="7">
        <v>0.61795500000000003</v>
      </c>
      <c r="E176" s="7">
        <v>0.51653499999999997</v>
      </c>
      <c r="F176" s="7">
        <v>0.51724599999999998</v>
      </c>
      <c r="G176" s="7">
        <v>0.60730899999999999</v>
      </c>
      <c r="I176" s="38" t="s">
        <v>146</v>
      </c>
      <c r="J176" s="7">
        <v>0.60789800000000005</v>
      </c>
      <c r="K176" s="7">
        <v>0.58248200000000006</v>
      </c>
      <c r="L176" s="7">
        <v>0.51833200000000001</v>
      </c>
      <c r="M176" s="7">
        <v>0.52767799999999998</v>
      </c>
      <c r="N176" s="7">
        <v>0.59115399999999996</v>
      </c>
    </row>
    <row r="177" spans="2:18">
      <c r="B177" s="38" t="s">
        <v>147</v>
      </c>
      <c r="C177">
        <v>0.51680000000000004</v>
      </c>
      <c r="D177">
        <v>0.53190000000000004</v>
      </c>
      <c r="E177">
        <v>0.48980000000000001</v>
      </c>
      <c r="F177">
        <v>0.502</v>
      </c>
      <c r="G177">
        <v>0.5071</v>
      </c>
      <c r="I177" s="38" t="s">
        <v>147</v>
      </c>
      <c r="J177">
        <v>0.50225500000000001</v>
      </c>
      <c r="K177">
        <v>0.54525000000000001</v>
      </c>
      <c r="L177">
        <v>0.49170999999999998</v>
      </c>
      <c r="M177">
        <v>0.50058899999999995</v>
      </c>
      <c r="N177">
        <v>0.432757</v>
      </c>
    </row>
    <row r="179" spans="2:18">
      <c r="C179" s="9" t="s">
        <v>21</v>
      </c>
      <c r="D179" s="9" t="s">
        <v>9</v>
      </c>
      <c r="E179" s="9" t="s">
        <v>24</v>
      </c>
      <c r="F179" s="9" t="s">
        <v>25</v>
      </c>
      <c r="G179" s="9" t="s">
        <v>20</v>
      </c>
    </row>
    <row r="180" spans="2:18">
      <c r="B180" t="s">
        <v>13</v>
      </c>
      <c r="C180" s="47">
        <v>0.43359999999999999</v>
      </c>
      <c r="D180" s="47">
        <v>0.47499999999999998</v>
      </c>
      <c r="E180" s="47">
        <v>0.50480000000000003</v>
      </c>
      <c r="F180" s="48">
        <v>0.54600000000000004</v>
      </c>
      <c r="G180" s="47">
        <v>0.52339999999999998</v>
      </c>
    </row>
    <row r="181" spans="2:18">
      <c r="B181" t="s">
        <v>4</v>
      </c>
      <c r="C181" s="48">
        <v>0.52529999999999999</v>
      </c>
      <c r="D181" s="47">
        <v>0.52249999999999996</v>
      </c>
      <c r="E181" s="47">
        <v>0.51500000000000001</v>
      </c>
      <c r="F181" s="47">
        <v>0.51690000000000003</v>
      </c>
      <c r="G181" s="47">
        <v>0.47399999999999998</v>
      </c>
    </row>
    <row r="182" spans="2:18">
      <c r="B182" t="s">
        <v>37</v>
      </c>
      <c r="C182" s="47">
        <v>0.58089800000000003</v>
      </c>
      <c r="D182" s="48">
        <v>0.61795500000000003</v>
      </c>
      <c r="E182" s="47">
        <v>0.53066999999999998</v>
      </c>
      <c r="F182" s="47">
        <v>0.54717899999999997</v>
      </c>
      <c r="G182" s="47">
        <v>0.61548000000000003</v>
      </c>
    </row>
    <row r="183" spans="2:18">
      <c r="B183" t="s">
        <v>38</v>
      </c>
      <c r="C183" s="47">
        <v>0.61096399999999995</v>
      </c>
      <c r="D183" s="47">
        <v>0.58248200000000006</v>
      </c>
      <c r="E183" s="47">
        <v>0.525142</v>
      </c>
      <c r="F183" s="47">
        <v>0.52512300000000001</v>
      </c>
      <c r="G183" s="48">
        <v>0.62570499999999996</v>
      </c>
    </row>
    <row r="187" spans="2:18">
      <c r="B187" t="s">
        <v>150</v>
      </c>
    </row>
    <row r="188" spans="2:18">
      <c r="B188" t="s">
        <v>5</v>
      </c>
      <c r="H188" t="s">
        <v>4</v>
      </c>
      <c r="N188" t="s">
        <v>93</v>
      </c>
    </row>
    <row r="189" spans="2:18">
      <c r="B189" t="s">
        <v>7</v>
      </c>
      <c r="C189" t="s">
        <v>3</v>
      </c>
      <c r="D189" t="s">
        <v>32</v>
      </c>
      <c r="E189" t="s">
        <v>33</v>
      </c>
      <c r="F189" t="s">
        <v>34</v>
      </c>
      <c r="H189" t="s">
        <v>7</v>
      </c>
      <c r="I189" t="s">
        <v>3</v>
      </c>
      <c r="J189" t="s">
        <v>32</v>
      </c>
      <c r="K189" t="s">
        <v>33</v>
      </c>
      <c r="L189" t="s">
        <v>34</v>
      </c>
      <c r="N189" t="s">
        <v>7</v>
      </c>
      <c r="O189" t="s">
        <v>3</v>
      </c>
      <c r="P189" t="s">
        <v>32</v>
      </c>
      <c r="Q189" t="s">
        <v>33</v>
      </c>
      <c r="R189" t="s">
        <v>34</v>
      </c>
    </row>
    <row r="190" spans="2:18">
      <c r="B190" s="39">
        <v>0.83840000000000003</v>
      </c>
      <c r="C190" s="39">
        <v>0.84379999999999999</v>
      </c>
      <c r="D190" s="39">
        <v>0.83860000000000001</v>
      </c>
      <c r="E190" s="39">
        <v>0.86850000000000005</v>
      </c>
      <c r="F190" s="39">
        <v>0.85419999999999996</v>
      </c>
      <c r="H190" s="39">
        <v>0.68210000000000004</v>
      </c>
      <c r="I190" s="39">
        <v>0.52349999999999997</v>
      </c>
      <c r="J190" s="39">
        <v>0.66579999999999995</v>
      </c>
      <c r="K190" s="39">
        <v>0.4743</v>
      </c>
      <c r="L190" s="39">
        <v>0.78139999999999998</v>
      </c>
      <c r="N190">
        <v>0.75080000000000002</v>
      </c>
      <c r="O190">
        <v>0.60950000000000004</v>
      </c>
      <c r="P190">
        <v>0.60950000000000004</v>
      </c>
      <c r="Q190">
        <v>0.74509999999999998</v>
      </c>
      <c r="R190">
        <v>0.74509999999999998</v>
      </c>
    </row>
    <row r="191" spans="2:18">
      <c r="B191" s="39">
        <v>0.93189999999999995</v>
      </c>
      <c r="C191" s="39">
        <v>0.89649999999999996</v>
      </c>
      <c r="D191" s="39">
        <v>0.8901</v>
      </c>
      <c r="E191" s="39">
        <v>0.9294</v>
      </c>
      <c r="F191" s="39">
        <v>0.91959999999999997</v>
      </c>
      <c r="H191" s="39">
        <v>0.70420000000000005</v>
      </c>
      <c r="I191" s="39">
        <v>0.50229999999999997</v>
      </c>
      <c r="J191" s="39">
        <v>0.55569999999999997</v>
      </c>
      <c r="K191" s="39">
        <v>0.51780000000000004</v>
      </c>
      <c r="L191" s="39">
        <v>0.76539999999999997</v>
      </c>
      <c r="N191">
        <v>0.69389999999999996</v>
      </c>
      <c r="O191">
        <v>0.55559999999999998</v>
      </c>
      <c r="P191">
        <v>0.55559999999999998</v>
      </c>
      <c r="Q191">
        <v>0.68400000000000005</v>
      </c>
      <c r="R191">
        <v>0.68400000000000005</v>
      </c>
    </row>
    <row r="192" spans="2:18">
      <c r="B192" s="39">
        <v>0.86950000000000005</v>
      </c>
      <c r="C192" s="39">
        <v>0.86629999999999996</v>
      </c>
      <c r="D192" s="39">
        <v>0.86960000000000004</v>
      </c>
      <c r="E192" s="39">
        <v>0.84509999999999996</v>
      </c>
      <c r="F192" s="39">
        <v>0.85129999999999995</v>
      </c>
      <c r="H192" s="39">
        <v>0.56220000000000003</v>
      </c>
      <c r="I192" s="39">
        <v>0.56230000000000002</v>
      </c>
      <c r="J192" s="39">
        <v>0.60599999999999998</v>
      </c>
      <c r="K192" s="39">
        <v>0.53469999999999995</v>
      </c>
      <c r="L192" s="39">
        <v>0.69889999999999997</v>
      </c>
      <c r="N192">
        <v>0.69099999999999995</v>
      </c>
      <c r="O192">
        <v>0.55030000000000001</v>
      </c>
      <c r="P192">
        <v>0.55030000000000001</v>
      </c>
      <c r="Q192">
        <v>0.64319999999999999</v>
      </c>
      <c r="R192">
        <v>0.64319999999999999</v>
      </c>
    </row>
    <row r="193" spans="2:18">
      <c r="B193" s="39">
        <v>0.88070000000000004</v>
      </c>
      <c r="C193" s="39">
        <v>0.91790000000000005</v>
      </c>
      <c r="D193" s="39">
        <v>0.9052</v>
      </c>
      <c r="E193" s="39">
        <v>0.92459999999999998</v>
      </c>
      <c r="F193" s="39">
        <v>0.93469999999999998</v>
      </c>
      <c r="H193" s="39">
        <v>0.66210000000000002</v>
      </c>
      <c r="I193" s="39">
        <v>0.55120000000000002</v>
      </c>
      <c r="J193" s="39">
        <v>0.56879999999999997</v>
      </c>
      <c r="K193" s="39">
        <v>0.5212</v>
      </c>
      <c r="L193" s="39">
        <v>0.72689999999999999</v>
      </c>
      <c r="N193">
        <v>0.66200000000000003</v>
      </c>
      <c r="O193">
        <v>0.53239999999999998</v>
      </c>
      <c r="P193">
        <v>0.53239999999999998</v>
      </c>
      <c r="Q193">
        <v>0.6371</v>
      </c>
      <c r="R193">
        <v>0.6371</v>
      </c>
    </row>
    <row r="194" spans="2:18">
      <c r="B194" s="39">
        <v>0.94130000000000003</v>
      </c>
      <c r="C194" s="39">
        <v>0.92310000000000003</v>
      </c>
      <c r="D194" s="39">
        <v>0.92920000000000003</v>
      </c>
      <c r="E194" s="39">
        <v>0.93110000000000004</v>
      </c>
      <c r="F194" s="39">
        <v>0.93489999999999995</v>
      </c>
      <c r="H194" s="39">
        <v>0.72470000000000001</v>
      </c>
      <c r="I194" s="39">
        <v>0.61939999999999995</v>
      </c>
      <c r="J194" s="39">
        <v>0.5948</v>
      </c>
      <c r="K194" s="39">
        <v>0.79649999999999999</v>
      </c>
      <c r="L194" s="39">
        <v>0.80020000000000002</v>
      </c>
      <c r="N194">
        <v>0.74170000000000003</v>
      </c>
      <c r="O194">
        <v>0.54730000000000001</v>
      </c>
      <c r="P194">
        <v>0.54730000000000001</v>
      </c>
      <c r="Q194">
        <v>0.75160000000000005</v>
      </c>
      <c r="R194">
        <v>0.75160000000000005</v>
      </c>
    </row>
    <row r="195" spans="2:18">
      <c r="B195" s="39">
        <f>AVERAGE(B190:B194)</f>
        <v>0.89236000000000004</v>
      </c>
      <c r="C195" s="39">
        <v>0.89490000000000003</v>
      </c>
      <c r="D195" s="39">
        <v>0.89500000000000002</v>
      </c>
      <c r="E195" s="39">
        <v>0.88939999999999997</v>
      </c>
      <c r="F195" s="39">
        <f t="shared" ref="F195" si="3">AVERAGE(F190:F194)</f>
        <v>0.89893999999999996</v>
      </c>
      <c r="H195" s="39">
        <v>0.72899999999999998</v>
      </c>
      <c r="I195" s="39">
        <v>0.56189999999999996</v>
      </c>
      <c r="J195" s="39">
        <v>0.74160000000000004</v>
      </c>
      <c r="K195" s="39">
        <v>0.47299999999999998</v>
      </c>
      <c r="L195" s="39">
        <v>0.62639999999999996</v>
      </c>
      <c r="N195">
        <v>0.74760000000000004</v>
      </c>
      <c r="O195">
        <v>0.60129999999999995</v>
      </c>
      <c r="P195">
        <v>0.60129999999999995</v>
      </c>
      <c r="Q195">
        <v>0.74480000000000002</v>
      </c>
      <c r="R195">
        <v>0.74480000000000002</v>
      </c>
    </row>
    <row r="196" spans="2:18">
      <c r="B196" s="48">
        <f>AVERAGE(B190:B195)</f>
        <v>0.89236000000000004</v>
      </c>
      <c r="C196" s="48">
        <f t="shared" ref="C196:F196" si="4">AVERAGE(C190:C195)</f>
        <v>0.89041666666666652</v>
      </c>
      <c r="D196" s="48">
        <f t="shared" si="4"/>
        <v>0.88795000000000002</v>
      </c>
      <c r="E196" s="48">
        <f t="shared" si="4"/>
        <v>0.89801666666666657</v>
      </c>
      <c r="F196" s="48">
        <f t="shared" si="4"/>
        <v>0.89893999999999996</v>
      </c>
      <c r="H196" s="48">
        <f>AVERAGE(H190:H195)</f>
        <v>0.67738333333333334</v>
      </c>
      <c r="I196" s="48">
        <f t="shared" ref="I196:L196" si="5">AVERAGE(I190:I195)</f>
        <v>0.55343333333333333</v>
      </c>
      <c r="J196" s="48">
        <f t="shared" si="5"/>
        <v>0.62211666666666654</v>
      </c>
      <c r="K196" s="48">
        <f t="shared" si="5"/>
        <v>0.55291666666666661</v>
      </c>
      <c r="L196" s="48">
        <f t="shared" si="5"/>
        <v>0.73320000000000007</v>
      </c>
      <c r="N196" s="48">
        <f>AVERAGE(N190:N195)</f>
        <v>0.71450000000000002</v>
      </c>
      <c r="O196" s="48">
        <f t="shared" ref="O196:R196" si="6">AVERAGE(O190:O195)</f>
        <v>0.56606666666666661</v>
      </c>
      <c r="P196" s="48">
        <f t="shared" si="6"/>
        <v>0.56606666666666661</v>
      </c>
      <c r="Q196" s="48">
        <f t="shared" si="6"/>
        <v>0.70096666666666663</v>
      </c>
      <c r="R196" s="48">
        <f t="shared" si="6"/>
        <v>0.70096666666666663</v>
      </c>
    </row>
    <row r="198" spans="2:18">
      <c r="C198" s="9" t="s">
        <v>21</v>
      </c>
      <c r="D198" s="9" t="s">
        <v>9</v>
      </c>
      <c r="E198" s="9" t="s">
        <v>20</v>
      </c>
      <c r="F198" s="9" t="s">
        <v>24</v>
      </c>
      <c r="G198" s="9" t="s">
        <v>25</v>
      </c>
      <c r="H198" s="9"/>
      <c r="I198" s="9"/>
    </row>
    <row r="199" spans="2:18">
      <c r="B199" t="s">
        <v>13</v>
      </c>
      <c r="C199" s="49">
        <v>0.88795000000000002</v>
      </c>
      <c r="D199" s="49">
        <v>0.89041666666666652</v>
      </c>
      <c r="E199" s="49">
        <v>0.89236000000000004</v>
      </c>
      <c r="F199" s="49">
        <v>0.89801666666666657</v>
      </c>
      <c r="G199" s="49">
        <v>0.89893999999999996</v>
      </c>
      <c r="H199" s="47"/>
      <c r="I199" s="48"/>
    </row>
    <row r="200" spans="2:18">
      <c r="B200" t="s">
        <v>93</v>
      </c>
      <c r="C200" s="49">
        <v>0.56606666666666661</v>
      </c>
      <c r="D200" s="49">
        <v>0.56606666666666661</v>
      </c>
      <c r="E200" s="49">
        <v>0.71450000000000002</v>
      </c>
      <c r="F200" s="49">
        <v>0.70096666666666663</v>
      </c>
      <c r="G200" s="49">
        <v>0.70096666666666663</v>
      </c>
    </row>
    <row r="201" spans="2:18">
      <c r="B201" t="s">
        <v>4</v>
      </c>
      <c r="C201" s="49">
        <v>0.62211666666666654</v>
      </c>
      <c r="D201" s="49">
        <v>0.55343333333333333</v>
      </c>
      <c r="E201" s="49">
        <v>0.67738333333333334</v>
      </c>
      <c r="F201" s="49">
        <v>0.55291666666666661</v>
      </c>
      <c r="G201" s="49">
        <v>0.73320000000000007</v>
      </c>
    </row>
    <row r="204" spans="2:18">
      <c r="B204" t="s">
        <v>151</v>
      </c>
    </row>
    <row r="205" spans="2:18">
      <c r="B205" t="s">
        <v>5</v>
      </c>
      <c r="H205" t="s">
        <v>93</v>
      </c>
      <c r="N205" t="s">
        <v>152</v>
      </c>
    </row>
    <row r="206" spans="2:18">
      <c r="B206" t="s">
        <v>7</v>
      </c>
      <c r="C206" t="s">
        <v>3</v>
      </c>
      <c r="D206" t="s">
        <v>32</v>
      </c>
      <c r="E206" t="s">
        <v>33</v>
      </c>
      <c r="F206" t="s">
        <v>34</v>
      </c>
      <c r="H206" t="s">
        <v>7</v>
      </c>
      <c r="I206" t="s">
        <v>3</v>
      </c>
      <c r="J206" t="s">
        <v>32</v>
      </c>
      <c r="K206" t="s">
        <v>33</v>
      </c>
      <c r="L206" t="s">
        <v>34</v>
      </c>
      <c r="N206" t="s">
        <v>7</v>
      </c>
      <c r="O206" t="s">
        <v>3</v>
      </c>
      <c r="P206" t="s">
        <v>32</v>
      </c>
      <c r="Q206" t="s">
        <v>33</v>
      </c>
      <c r="R206" t="s">
        <v>34</v>
      </c>
    </row>
    <row r="207" spans="2:18">
      <c r="B207">
        <v>0.46510000000000001</v>
      </c>
      <c r="C207">
        <v>0.44769999999999999</v>
      </c>
      <c r="D207">
        <v>0.45350000000000001</v>
      </c>
      <c r="E207">
        <v>0.436</v>
      </c>
      <c r="F207">
        <v>0.436</v>
      </c>
      <c r="H207">
        <v>0.20349999999999999</v>
      </c>
      <c r="I207">
        <v>0.186</v>
      </c>
      <c r="J207">
        <v>0.186</v>
      </c>
      <c r="K207">
        <v>0.2326</v>
      </c>
      <c r="L207">
        <v>0.2326</v>
      </c>
      <c r="N207">
        <v>0.44769999999999999</v>
      </c>
      <c r="O207">
        <v>0.40699999999999997</v>
      </c>
      <c r="P207">
        <v>0.40699999999999997</v>
      </c>
      <c r="Q207">
        <v>0.45350000000000001</v>
      </c>
      <c r="R207">
        <v>0.45350000000000001</v>
      </c>
    </row>
    <row r="208" spans="2:18">
      <c r="B208">
        <v>0.5</v>
      </c>
      <c r="C208">
        <v>0.4012</v>
      </c>
      <c r="D208">
        <v>0.38369999999999999</v>
      </c>
      <c r="E208">
        <v>0.46510000000000001</v>
      </c>
      <c r="F208">
        <v>0.44190000000000002</v>
      </c>
      <c r="H208">
        <v>0.21510000000000001</v>
      </c>
      <c r="I208">
        <v>0.1512</v>
      </c>
      <c r="J208">
        <v>0.1512</v>
      </c>
      <c r="K208">
        <v>0.186</v>
      </c>
      <c r="L208">
        <v>0.186</v>
      </c>
      <c r="N208">
        <v>0.5</v>
      </c>
      <c r="O208">
        <v>0.3372</v>
      </c>
      <c r="P208">
        <v>0.3372</v>
      </c>
      <c r="Q208">
        <v>0.47089999999999999</v>
      </c>
      <c r="R208">
        <v>0.47089999999999999</v>
      </c>
    </row>
    <row r="209" spans="2:18">
      <c r="B209">
        <v>0.48259999999999997</v>
      </c>
      <c r="C209">
        <v>0.43020000000000003</v>
      </c>
      <c r="D209">
        <v>0.48259999999999997</v>
      </c>
      <c r="E209">
        <v>0.45350000000000001</v>
      </c>
      <c r="F209">
        <v>0.45929999999999999</v>
      </c>
      <c r="H209">
        <v>0.21510000000000001</v>
      </c>
      <c r="I209">
        <v>0.1221</v>
      </c>
      <c r="J209">
        <v>0.1221</v>
      </c>
      <c r="K209">
        <v>0.22090000000000001</v>
      </c>
      <c r="L209">
        <v>0.22090000000000001</v>
      </c>
      <c r="N209">
        <v>0.47089999999999999</v>
      </c>
      <c r="O209">
        <v>0.40699999999999997</v>
      </c>
      <c r="P209">
        <v>0.40699999999999997</v>
      </c>
      <c r="Q209">
        <v>0.45350000000000001</v>
      </c>
      <c r="R209">
        <v>0.45350000000000001</v>
      </c>
    </row>
    <row r="210" spans="2:18">
      <c r="B210">
        <v>0.46510000000000001</v>
      </c>
      <c r="C210">
        <v>0.436</v>
      </c>
      <c r="D210">
        <v>0.45350000000000001</v>
      </c>
      <c r="E210">
        <v>0.41860000000000003</v>
      </c>
      <c r="F210">
        <v>0.47089999999999999</v>
      </c>
      <c r="H210">
        <v>0.22670000000000001</v>
      </c>
      <c r="I210">
        <v>0.13370000000000001</v>
      </c>
      <c r="J210">
        <v>0.13370000000000001</v>
      </c>
      <c r="K210">
        <v>0.20930000000000001</v>
      </c>
      <c r="L210">
        <v>0.20930000000000001</v>
      </c>
      <c r="N210">
        <v>0.40699999999999997</v>
      </c>
      <c r="O210">
        <v>0.37209999999999999</v>
      </c>
      <c r="P210">
        <v>0.37209999999999999</v>
      </c>
      <c r="Q210">
        <v>0.4244</v>
      </c>
      <c r="R210">
        <v>0.4244</v>
      </c>
    </row>
    <row r="211" spans="2:18">
      <c r="B211">
        <v>0.62209999999999999</v>
      </c>
      <c r="C211">
        <v>0.4128</v>
      </c>
      <c r="D211">
        <v>0.41860000000000003</v>
      </c>
      <c r="E211">
        <v>0.61629999999999996</v>
      </c>
      <c r="F211">
        <v>0.5988</v>
      </c>
      <c r="H211">
        <v>0.39529999999999998</v>
      </c>
      <c r="I211">
        <v>0.13950000000000001</v>
      </c>
      <c r="J211">
        <v>0.13950000000000001</v>
      </c>
      <c r="K211">
        <v>0.30809999999999998</v>
      </c>
      <c r="L211">
        <v>0.30809999999999998</v>
      </c>
      <c r="N211">
        <v>0.59299999999999997</v>
      </c>
      <c r="O211">
        <v>0.4244</v>
      </c>
      <c r="P211">
        <v>0.4244</v>
      </c>
      <c r="Q211">
        <v>0.60470000000000002</v>
      </c>
      <c r="R211">
        <v>0.60470000000000002</v>
      </c>
    </row>
    <row r="212" spans="2:18">
      <c r="B212">
        <v>0.45929999999999999</v>
      </c>
      <c r="C212">
        <v>0.40699999999999997</v>
      </c>
      <c r="D212">
        <v>0.41860000000000003</v>
      </c>
      <c r="E212">
        <v>0.40699999999999997</v>
      </c>
      <c r="F212">
        <v>0.37790000000000001</v>
      </c>
      <c r="H212">
        <v>0.26740000000000003</v>
      </c>
      <c r="I212">
        <v>0.186</v>
      </c>
      <c r="J212">
        <v>0.186</v>
      </c>
      <c r="K212">
        <v>0.20930000000000001</v>
      </c>
      <c r="L212">
        <v>0.20930000000000001</v>
      </c>
      <c r="N212">
        <v>0.39529999999999998</v>
      </c>
      <c r="O212">
        <v>0.36049999999999999</v>
      </c>
      <c r="P212">
        <v>0.36049999999999999</v>
      </c>
      <c r="Q212">
        <v>0.43020000000000003</v>
      </c>
      <c r="R212">
        <v>0.43020000000000003</v>
      </c>
    </row>
    <row r="213" spans="2:18">
      <c r="B213" s="48">
        <f>AVERAGE(B207:B212)</f>
        <v>0.49903333333333327</v>
      </c>
      <c r="C213" s="48">
        <f t="shared" ref="C213:F213" si="7">AVERAGE(C207:C212)</f>
        <v>0.42248333333333332</v>
      </c>
      <c r="D213" s="48">
        <f t="shared" si="7"/>
        <v>0.43508333333333332</v>
      </c>
      <c r="E213" s="48">
        <f t="shared" si="7"/>
        <v>0.46608333333333335</v>
      </c>
      <c r="F213" s="48">
        <f t="shared" si="7"/>
        <v>0.46413333333333334</v>
      </c>
      <c r="H213" s="48">
        <f>AVERAGE(H207:H212)</f>
        <v>0.25385000000000002</v>
      </c>
      <c r="I213" s="48">
        <f t="shared" ref="I213:L213" si="8">AVERAGE(I207:I212)</f>
        <v>0.15308333333333332</v>
      </c>
      <c r="J213" s="48">
        <f t="shared" si="8"/>
        <v>0.15308333333333332</v>
      </c>
      <c r="K213" s="48">
        <f t="shared" si="8"/>
        <v>0.22770000000000001</v>
      </c>
      <c r="L213" s="48">
        <f t="shared" si="8"/>
        <v>0.22770000000000001</v>
      </c>
      <c r="N213" s="48">
        <f>AVERAGE(N207:N212)</f>
        <v>0.46898333333333336</v>
      </c>
      <c r="O213" s="48">
        <f t="shared" ref="O213:R213" si="9">AVERAGE(O207:O212)</f>
        <v>0.38469999999999999</v>
      </c>
      <c r="P213" s="48">
        <f t="shared" si="9"/>
        <v>0.38469999999999999</v>
      </c>
      <c r="Q213" s="48">
        <f t="shared" si="9"/>
        <v>0.47286666666666671</v>
      </c>
      <c r="R213" s="48">
        <f t="shared" si="9"/>
        <v>0.47286666666666671</v>
      </c>
    </row>
    <row r="214" spans="2:18">
      <c r="B214" t="s">
        <v>151</v>
      </c>
    </row>
    <row r="215" spans="2:18">
      <c r="C215" t="s">
        <v>3</v>
      </c>
      <c r="D215" t="s">
        <v>32</v>
      </c>
      <c r="E215" t="s">
        <v>7</v>
      </c>
      <c r="F215" t="s">
        <v>33</v>
      </c>
      <c r="G215" t="s">
        <v>34</v>
      </c>
    </row>
    <row r="216" spans="2:18">
      <c r="B216" t="s">
        <v>5</v>
      </c>
      <c r="C216" s="49">
        <v>0.42248333333333332</v>
      </c>
      <c r="D216" s="49">
        <v>0.43508333333333332</v>
      </c>
      <c r="E216" s="49">
        <v>0.49903333333333327</v>
      </c>
      <c r="F216" s="49">
        <v>0.46608333333333335</v>
      </c>
      <c r="G216" s="49">
        <v>0.46413333333333334</v>
      </c>
    </row>
    <row r="217" spans="2:18">
      <c r="B217" t="s">
        <v>152</v>
      </c>
      <c r="C217" s="49">
        <v>0.38469999999999999</v>
      </c>
      <c r="D217" s="49">
        <v>0.38469999999999999</v>
      </c>
      <c r="E217" s="49">
        <v>0.46898333333333336</v>
      </c>
      <c r="F217" s="49">
        <v>0.47286666666666671</v>
      </c>
      <c r="G217" s="49">
        <v>0.47286666666666671</v>
      </c>
    </row>
    <row r="218" spans="2:18">
      <c r="B218" t="s">
        <v>93</v>
      </c>
      <c r="C218" s="49">
        <v>0.15308333333333332</v>
      </c>
      <c r="D218" s="49">
        <v>0.15308333333333332</v>
      </c>
      <c r="E218" s="49">
        <v>0.25385000000000002</v>
      </c>
      <c r="F218" s="49">
        <v>0.22770000000000001</v>
      </c>
      <c r="G218" s="49">
        <v>0.22770000000000001</v>
      </c>
    </row>
    <row r="220" spans="2:18">
      <c r="B220" t="s">
        <v>150</v>
      </c>
    </row>
    <row r="221" spans="2:18">
      <c r="B221" t="s">
        <v>153</v>
      </c>
    </row>
    <row r="222" spans="2:18">
      <c r="B222" t="s">
        <v>154</v>
      </c>
    </row>
    <row r="223" spans="2:18">
      <c r="C223" s="9" t="s">
        <v>21</v>
      </c>
      <c r="D223" s="9" t="s">
        <v>9</v>
      </c>
      <c r="E223" s="9" t="s">
        <v>24</v>
      </c>
      <c r="F223" s="9" t="s">
        <v>25</v>
      </c>
      <c r="G223" s="9" t="s">
        <v>20</v>
      </c>
    </row>
    <row r="224" spans="2:18">
      <c r="B224" t="s">
        <v>109</v>
      </c>
      <c r="C224">
        <v>0.79887399999999997</v>
      </c>
      <c r="D224">
        <v>0.88644699999999998</v>
      </c>
      <c r="E224">
        <v>1</v>
      </c>
      <c r="F224">
        <v>1</v>
      </c>
      <c r="G224">
        <v>0.78970600000000002</v>
      </c>
    </row>
    <row r="225" spans="2:7">
      <c r="B225" t="s">
        <v>110</v>
      </c>
      <c r="C225">
        <v>0.64632400000000001</v>
      </c>
      <c r="D225">
        <v>0.873645</v>
      </c>
      <c r="E225">
        <v>1</v>
      </c>
      <c r="F225">
        <v>1</v>
      </c>
      <c r="G225">
        <v>0.85123199999999999</v>
      </c>
    </row>
    <row r="226" spans="2:7">
      <c r="B226" t="s">
        <v>111</v>
      </c>
      <c r="C226">
        <v>0.67575499999999999</v>
      </c>
      <c r="D226">
        <v>0.85888699999999996</v>
      </c>
      <c r="E226">
        <v>1</v>
      </c>
      <c r="F226">
        <v>1</v>
      </c>
      <c r="G226">
        <v>0.77489600000000003</v>
      </c>
    </row>
    <row r="227" spans="2:7">
      <c r="B227" t="s">
        <v>112</v>
      </c>
      <c r="C227">
        <v>0.748471</v>
      </c>
      <c r="D227">
        <v>0.82832700000000004</v>
      </c>
      <c r="E227">
        <v>1</v>
      </c>
      <c r="F227">
        <v>1</v>
      </c>
      <c r="G227">
        <v>0.700928</v>
      </c>
    </row>
    <row r="228" spans="2:7">
      <c r="B228" t="s">
        <v>113</v>
      </c>
      <c r="C228">
        <v>0.80537199999999998</v>
      </c>
      <c r="D228">
        <v>0.91724099999999997</v>
      </c>
      <c r="E228">
        <v>1</v>
      </c>
      <c r="F228">
        <v>1</v>
      </c>
      <c r="G228">
        <v>0.91355299999999995</v>
      </c>
    </row>
    <row r="229" spans="2:7">
      <c r="B229" t="s">
        <v>114</v>
      </c>
      <c r="C229">
        <v>0.82271099999999997</v>
      </c>
      <c r="D229">
        <v>0.92090399999999994</v>
      </c>
      <c r="E229">
        <v>1</v>
      </c>
      <c r="F229">
        <v>1</v>
      </c>
      <c r="G229">
        <v>0.82893499999999998</v>
      </c>
    </row>
    <row r="230" spans="2:7">
      <c r="C230" s="48">
        <f>AVERAGE(C224:C229)</f>
        <v>0.74958449999999999</v>
      </c>
      <c r="D230" s="48">
        <f t="shared" ref="D230:G230" si="10">AVERAGE(D224:D229)</f>
        <v>0.88090849999999998</v>
      </c>
      <c r="E230" s="48">
        <f t="shared" si="10"/>
        <v>1</v>
      </c>
      <c r="F230" s="48">
        <f t="shared" si="10"/>
        <v>1</v>
      </c>
      <c r="G230" s="48">
        <f t="shared" si="10"/>
        <v>0.80987500000000023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4"/>
  <sheetViews>
    <sheetView topLeftCell="A10" workbookViewId="0">
      <selection activeCell="F57" sqref="F57"/>
    </sheetView>
  </sheetViews>
  <sheetFormatPr defaultRowHeight="15"/>
  <cols>
    <col min="2" max="2" width="14" customWidth="1"/>
    <col min="3" max="3" width="10.42578125" customWidth="1"/>
    <col min="4" max="4" width="11.140625" customWidth="1"/>
    <col min="5" max="5" width="28.7109375" customWidth="1"/>
    <col min="6" max="6" width="15" customWidth="1"/>
    <col min="7" max="7" width="12.5703125" customWidth="1"/>
    <col min="8" max="8" width="13.85546875" customWidth="1"/>
    <col min="12" max="12" width="11.42578125" customWidth="1"/>
    <col min="14" max="14" width="10.5703125" customWidth="1"/>
    <col min="17" max="17" width="13.28515625" customWidth="1"/>
  </cols>
  <sheetData>
    <row r="3" spans="1:8">
      <c r="A3" t="s">
        <v>44</v>
      </c>
    </row>
    <row r="4" spans="1:8">
      <c r="B4" t="s">
        <v>65</v>
      </c>
      <c r="C4" t="s">
        <v>63</v>
      </c>
      <c r="D4" t="s">
        <v>64</v>
      </c>
      <c r="E4" t="s">
        <v>50</v>
      </c>
      <c r="F4" t="s">
        <v>51</v>
      </c>
      <c r="G4" t="s">
        <v>66</v>
      </c>
      <c r="H4" t="s">
        <v>67</v>
      </c>
    </row>
    <row r="5" spans="1:8">
      <c r="B5" t="s">
        <v>45</v>
      </c>
      <c r="C5">
        <v>850</v>
      </c>
      <c r="D5">
        <v>3485</v>
      </c>
      <c r="E5" t="s">
        <v>52</v>
      </c>
      <c r="F5" t="s">
        <v>53</v>
      </c>
      <c r="G5">
        <v>1884</v>
      </c>
      <c r="H5">
        <v>2451</v>
      </c>
    </row>
    <row r="6" spans="1:8">
      <c r="B6" t="s">
        <v>46</v>
      </c>
      <c r="C6">
        <v>920</v>
      </c>
      <c r="D6">
        <v>3415</v>
      </c>
      <c r="E6" t="s">
        <v>54</v>
      </c>
      <c r="F6" t="s">
        <v>58</v>
      </c>
      <c r="G6">
        <v>1884</v>
      </c>
      <c r="H6">
        <v>2451</v>
      </c>
    </row>
    <row r="7" spans="1:8">
      <c r="B7" t="s">
        <v>47</v>
      </c>
      <c r="C7">
        <v>973</v>
      </c>
      <c r="D7">
        <v>3362</v>
      </c>
      <c r="E7" t="s">
        <v>55</v>
      </c>
      <c r="F7" t="s">
        <v>60</v>
      </c>
      <c r="G7">
        <v>1884</v>
      </c>
      <c r="H7">
        <v>2451</v>
      </c>
    </row>
    <row r="8" spans="1:8">
      <c r="B8" t="s">
        <v>48</v>
      </c>
      <c r="C8">
        <v>1035</v>
      </c>
      <c r="D8">
        <v>3300</v>
      </c>
      <c r="E8" t="s">
        <v>56</v>
      </c>
      <c r="F8" t="s">
        <v>61</v>
      </c>
      <c r="G8">
        <v>1884</v>
      </c>
      <c r="H8">
        <v>2451</v>
      </c>
    </row>
    <row r="9" spans="1:8">
      <c r="B9" t="s">
        <v>49</v>
      </c>
      <c r="C9">
        <v>1023</v>
      </c>
      <c r="D9">
        <v>3312</v>
      </c>
      <c r="E9" t="s">
        <v>57</v>
      </c>
      <c r="F9" t="s">
        <v>62</v>
      </c>
      <c r="G9">
        <v>1884</v>
      </c>
      <c r="H9">
        <v>2451</v>
      </c>
    </row>
    <row r="15" spans="1:8">
      <c r="A15" t="s">
        <v>43</v>
      </c>
    </row>
    <row r="16" spans="1:8">
      <c r="B16" s="9" t="s">
        <v>65</v>
      </c>
      <c r="C16" s="9" t="s">
        <v>63</v>
      </c>
      <c r="D16" s="9" t="s">
        <v>64</v>
      </c>
      <c r="E16" s="9" t="s">
        <v>50</v>
      </c>
      <c r="F16" s="9" t="s">
        <v>51</v>
      </c>
      <c r="G16" s="9" t="s">
        <v>66</v>
      </c>
      <c r="H16" s="9" t="s">
        <v>67</v>
      </c>
    </row>
    <row r="17" spans="1:20">
      <c r="B17" s="9" t="s">
        <v>45</v>
      </c>
      <c r="C17" s="9">
        <v>194</v>
      </c>
      <c r="D17" s="9">
        <v>4141</v>
      </c>
      <c r="E17" s="9" t="s">
        <v>73</v>
      </c>
      <c r="F17" s="9" t="s">
        <v>79</v>
      </c>
      <c r="G17" s="9">
        <v>1884</v>
      </c>
      <c r="H17" s="9">
        <v>2541</v>
      </c>
    </row>
    <row r="18" spans="1:20">
      <c r="B18" s="9" t="s">
        <v>46</v>
      </c>
      <c r="C18" s="9">
        <v>190</v>
      </c>
      <c r="D18" s="9">
        <v>4145</v>
      </c>
      <c r="E18" s="9" t="s">
        <v>80</v>
      </c>
      <c r="F18" s="9" t="s">
        <v>84</v>
      </c>
      <c r="G18" s="9">
        <v>1884</v>
      </c>
      <c r="H18" s="9">
        <v>2541</v>
      </c>
    </row>
    <row r="19" spans="1:20">
      <c r="B19" s="9" t="s">
        <v>47</v>
      </c>
      <c r="C19" s="9">
        <v>466</v>
      </c>
      <c r="D19" s="9">
        <v>3869</v>
      </c>
      <c r="E19" s="9" t="s">
        <v>81</v>
      </c>
      <c r="F19" s="9" t="s">
        <v>85</v>
      </c>
      <c r="G19" s="9">
        <v>1884</v>
      </c>
      <c r="H19" s="9">
        <v>2541</v>
      </c>
    </row>
    <row r="20" spans="1:20">
      <c r="B20" s="9" t="s">
        <v>48</v>
      </c>
      <c r="C20" s="9">
        <v>454</v>
      </c>
      <c r="D20" s="9">
        <v>3881</v>
      </c>
      <c r="E20" s="9" t="s">
        <v>82</v>
      </c>
      <c r="F20" s="9" t="s">
        <v>59</v>
      </c>
      <c r="G20" s="9">
        <v>1884</v>
      </c>
      <c r="H20" s="9">
        <v>2541</v>
      </c>
    </row>
    <row r="21" spans="1:20">
      <c r="B21" s="9" t="s">
        <v>49</v>
      </c>
      <c r="C21" s="9">
        <v>454</v>
      </c>
      <c r="D21" s="9">
        <v>3881</v>
      </c>
      <c r="E21" s="9" t="s">
        <v>83</v>
      </c>
      <c r="F21" s="9" t="s">
        <v>86</v>
      </c>
      <c r="G21" s="9">
        <v>1884</v>
      </c>
      <c r="H21" s="9">
        <v>2541</v>
      </c>
    </row>
    <row r="22" spans="1:20">
      <c r="B22" s="9" t="s">
        <v>68</v>
      </c>
      <c r="C22" s="9">
        <v>519</v>
      </c>
      <c r="D22" s="9">
        <v>3816</v>
      </c>
      <c r="E22" s="9" t="s">
        <v>74</v>
      </c>
      <c r="F22" s="9" t="s">
        <v>87</v>
      </c>
      <c r="G22" s="9">
        <v>1884</v>
      </c>
      <c r="H22" s="9">
        <v>2541</v>
      </c>
    </row>
    <row r="23" spans="1:20">
      <c r="B23" s="9" t="s">
        <v>69</v>
      </c>
      <c r="C23" s="9">
        <v>515</v>
      </c>
      <c r="D23" s="9">
        <v>3820</v>
      </c>
      <c r="E23" s="9" t="s">
        <v>75</v>
      </c>
      <c r="F23" s="9" t="s">
        <v>88</v>
      </c>
      <c r="G23" s="9">
        <v>1884</v>
      </c>
      <c r="H23" s="9">
        <v>2541</v>
      </c>
    </row>
    <row r="24" spans="1:20">
      <c r="B24" s="9" t="s">
        <v>70</v>
      </c>
      <c r="C24" s="9">
        <v>520</v>
      </c>
      <c r="D24" s="9">
        <v>3815</v>
      </c>
      <c r="E24" s="9" t="s">
        <v>76</v>
      </c>
      <c r="F24" s="9" t="s">
        <v>89</v>
      </c>
      <c r="G24" s="9">
        <v>1884</v>
      </c>
      <c r="H24" s="9">
        <v>2541</v>
      </c>
    </row>
    <row r="25" spans="1:20">
      <c r="B25" s="9" t="s">
        <v>71</v>
      </c>
      <c r="C25" s="9">
        <v>513</v>
      </c>
      <c r="D25" s="9">
        <v>3822</v>
      </c>
      <c r="E25" s="9" t="s">
        <v>77</v>
      </c>
      <c r="F25" s="9" t="s">
        <v>90</v>
      </c>
      <c r="G25" s="9">
        <v>1884</v>
      </c>
      <c r="H25" s="9">
        <v>2541</v>
      </c>
    </row>
    <row r="26" spans="1:20">
      <c r="B26" s="9" t="s">
        <v>72</v>
      </c>
      <c r="C26" s="9">
        <v>510</v>
      </c>
      <c r="D26" s="9">
        <v>3825</v>
      </c>
      <c r="E26" s="9" t="s">
        <v>78</v>
      </c>
      <c r="F26" s="9" t="s">
        <v>91</v>
      </c>
      <c r="G26" s="9">
        <v>1884</v>
      </c>
      <c r="H26" s="9">
        <v>2541</v>
      </c>
    </row>
    <row r="29" spans="1:20">
      <c r="A29" t="s">
        <v>118</v>
      </c>
      <c r="C29" t="s">
        <v>144</v>
      </c>
      <c r="I29" s="26" t="s">
        <v>132</v>
      </c>
      <c r="J29" s="26"/>
      <c r="K29" s="26"/>
      <c r="L29" s="26"/>
      <c r="M29" s="30" t="s">
        <v>133</v>
      </c>
      <c r="N29" s="30"/>
      <c r="O29" s="30"/>
      <c r="P29" s="30"/>
      <c r="Q29" s="25" t="s">
        <v>143</v>
      </c>
      <c r="R29" s="25"/>
      <c r="S29" s="25"/>
      <c r="T29" s="25"/>
    </row>
    <row r="30" spans="1:20">
      <c r="B30" s="9" t="s">
        <v>65</v>
      </c>
      <c r="C30" s="9" t="s">
        <v>63</v>
      </c>
      <c r="D30" s="9" t="s">
        <v>64</v>
      </c>
      <c r="E30" s="9" t="s">
        <v>50</v>
      </c>
      <c r="F30" s="9" t="s">
        <v>51</v>
      </c>
      <c r="G30" s="9" t="s">
        <v>66</v>
      </c>
      <c r="H30" s="9" t="s">
        <v>67</v>
      </c>
      <c r="I30" s="33" t="s">
        <v>115</v>
      </c>
      <c r="J30" s="33" t="s">
        <v>117</v>
      </c>
      <c r="K30" s="33" t="s">
        <v>93</v>
      </c>
      <c r="L30" s="33" t="s">
        <v>99</v>
      </c>
      <c r="M30" s="34" t="s">
        <v>4</v>
      </c>
      <c r="N30" s="34" t="s">
        <v>130</v>
      </c>
      <c r="O30" s="34" t="s">
        <v>131</v>
      </c>
      <c r="P30" s="34" t="s">
        <v>137</v>
      </c>
      <c r="Q30" s="9" t="s">
        <v>135</v>
      </c>
      <c r="R30" s="9" t="s">
        <v>136</v>
      </c>
      <c r="S30" s="9" t="s">
        <v>134</v>
      </c>
      <c r="T30" s="9" t="s">
        <v>145</v>
      </c>
    </row>
    <row r="31" spans="1:20">
      <c r="B31" s="22" t="s">
        <v>45</v>
      </c>
      <c r="C31" s="9">
        <v>4335</v>
      </c>
      <c r="D31" s="9">
        <v>9000</v>
      </c>
      <c r="E31" s="9" t="s">
        <v>129</v>
      </c>
      <c r="F31" s="9" t="s">
        <v>119</v>
      </c>
      <c r="G31" s="9"/>
      <c r="H31" s="9"/>
      <c r="I31" s="27">
        <v>0.49149999999999999</v>
      </c>
      <c r="J31" s="27">
        <v>0.56330000000000002</v>
      </c>
      <c r="K31" s="27">
        <v>0.55400000000000005</v>
      </c>
      <c r="L31" s="28">
        <f>AVERAGE(Table242[[#This Row],[BLDA ]:[LDA]])</f>
        <v>0.53626666666666667</v>
      </c>
      <c r="M31" s="24">
        <v>0.51519999999999999</v>
      </c>
      <c r="N31" s="24">
        <v>0.51439999999999997</v>
      </c>
      <c r="O31" s="24">
        <v>0.52780000000000005</v>
      </c>
      <c r="P31" s="31">
        <f>AVERAGE(Table242[[#This Row],[BLDA]:[LDA2]])</f>
        <v>0.51913333333333334</v>
      </c>
      <c r="Q31" s="9">
        <v>0.50600000000000001</v>
      </c>
      <c r="R31" s="9">
        <v>0.49690000000000001</v>
      </c>
      <c r="S31" s="9">
        <v>0.53739999999999999</v>
      </c>
      <c r="T31" s="37">
        <f>AVERAGE(Table242[[#This Row],[BLDA2]:[LDA4]])</f>
        <v>0.5134333333333333</v>
      </c>
    </row>
    <row r="32" spans="1:20">
      <c r="B32" s="9" t="s">
        <v>46</v>
      </c>
      <c r="C32" s="9">
        <v>4335</v>
      </c>
      <c r="D32" s="9">
        <v>10000</v>
      </c>
      <c r="E32" s="9" t="s">
        <v>129</v>
      </c>
      <c r="F32" s="9" t="s">
        <v>120</v>
      </c>
      <c r="G32" s="9"/>
      <c r="H32" s="9"/>
      <c r="I32" s="27">
        <v>0.53159999999999996</v>
      </c>
      <c r="J32" s="27">
        <v>0.44400000000000001</v>
      </c>
      <c r="K32" s="27">
        <v>0.50970000000000004</v>
      </c>
      <c r="L32" s="29">
        <f>AVERAGE(Table242[[#This Row],[BLDA ]:[LDA]])</f>
        <v>0.49510000000000004</v>
      </c>
      <c r="M32" s="24">
        <v>0.50860000000000005</v>
      </c>
      <c r="N32" s="24">
        <v>0.48820000000000002</v>
      </c>
      <c r="O32" s="24">
        <v>0.4879</v>
      </c>
      <c r="P32" s="32">
        <f>AVERAGE(Table242[[#This Row],[BLDA]:[LDA2]])</f>
        <v>0.49490000000000006</v>
      </c>
      <c r="Q32" s="9">
        <v>0.4985</v>
      </c>
      <c r="R32" s="9">
        <v>0.53979999999999995</v>
      </c>
      <c r="S32" s="9">
        <v>0.48060000000000003</v>
      </c>
      <c r="T32" s="9">
        <f>AVERAGE(Table242[[#This Row],[BLDA2]:[LDA4]])</f>
        <v>0.50629999999999997</v>
      </c>
    </row>
    <row r="33" spans="2:20">
      <c r="B33" s="9" t="s">
        <v>47</v>
      </c>
      <c r="C33" s="9">
        <v>4335</v>
      </c>
      <c r="D33" s="9">
        <v>10000</v>
      </c>
      <c r="E33" s="9" t="s">
        <v>129</v>
      </c>
      <c r="F33" s="9" t="s">
        <v>121</v>
      </c>
      <c r="G33" s="9"/>
      <c r="H33" s="9"/>
      <c r="I33" s="27">
        <v>0.54339999999999999</v>
      </c>
      <c r="J33" s="27">
        <v>0.45190000000000002</v>
      </c>
      <c r="K33" s="27">
        <v>0.48049999999999998</v>
      </c>
      <c r="L33" s="29">
        <f>AVERAGE(Table242[[#This Row],[BLDA ]:[LDA]])</f>
        <v>0.49193333333333333</v>
      </c>
      <c r="M33" s="24">
        <v>0.53469999999999995</v>
      </c>
      <c r="N33" s="24">
        <v>0.44890000000000002</v>
      </c>
      <c r="O33" s="24">
        <v>0.52849999999999997</v>
      </c>
      <c r="P33" s="32">
        <f>AVERAGE(Table242[[#This Row],[BLDA]:[LDA2]])</f>
        <v>0.50403333333333333</v>
      </c>
      <c r="Q33" s="9">
        <v>0.53749999999999998</v>
      </c>
      <c r="R33" s="9">
        <v>0.46579999999999999</v>
      </c>
      <c r="S33" s="9">
        <v>0.53300000000000003</v>
      </c>
      <c r="T33" s="9">
        <f>AVERAGE(Table242[[#This Row],[BLDA2]:[LDA4]])</f>
        <v>0.51209999999999989</v>
      </c>
    </row>
    <row r="34" spans="2:20">
      <c r="B34" s="9" t="s">
        <v>48</v>
      </c>
      <c r="C34" s="9">
        <v>4335</v>
      </c>
      <c r="D34" s="9">
        <v>6000</v>
      </c>
      <c r="E34" s="9" t="s">
        <v>129</v>
      </c>
      <c r="F34" s="9" t="s">
        <v>122</v>
      </c>
      <c r="G34" s="9"/>
      <c r="H34" s="9"/>
      <c r="I34" s="27">
        <v>0.43440000000000001</v>
      </c>
      <c r="J34" s="27">
        <v>0.56479999999999997</v>
      </c>
      <c r="K34" s="27">
        <v>0.42799999999999999</v>
      </c>
      <c r="L34" s="29">
        <f>AVERAGE(Table242[[#This Row],[BLDA ]:[LDA]])</f>
        <v>0.47573333333333334</v>
      </c>
      <c r="M34" s="24">
        <v>0.45219999999999999</v>
      </c>
      <c r="N34" s="24">
        <v>0.51759999999999995</v>
      </c>
      <c r="O34" s="24">
        <v>0.45340000000000003</v>
      </c>
      <c r="P34" s="32">
        <f>AVERAGE(Table242[[#This Row],[BLDA]:[LDA2]])</f>
        <v>0.47439999999999999</v>
      </c>
      <c r="Q34" s="9">
        <v>0.44180000000000003</v>
      </c>
      <c r="R34" s="9">
        <v>0.50249999999999995</v>
      </c>
      <c r="S34" s="9">
        <v>0.44700000000000001</v>
      </c>
      <c r="T34" s="9">
        <f>AVERAGE(Table242[[#This Row],[BLDA2]:[LDA4]])</f>
        <v>0.46376666666666666</v>
      </c>
    </row>
    <row r="35" spans="2:20">
      <c r="B35" s="9" t="s">
        <v>49</v>
      </c>
      <c r="C35" s="9">
        <v>4335</v>
      </c>
      <c r="D35" s="9">
        <v>10000</v>
      </c>
      <c r="E35" s="9" t="s">
        <v>129</v>
      </c>
      <c r="F35" s="9" t="s">
        <v>123</v>
      </c>
      <c r="G35" s="9"/>
      <c r="H35" s="9"/>
      <c r="I35" s="27">
        <v>0.5131</v>
      </c>
      <c r="J35" s="27">
        <v>0.53690000000000004</v>
      </c>
      <c r="K35" s="27">
        <v>0.42780000000000001</v>
      </c>
      <c r="L35" s="29">
        <f>AVERAGE(Table242[[#This Row],[BLDA ]:[LDA]])</f>
        <v>0.49259999999999998</v>
      </c>
      <c r="M35" s="24">
        <v>0.49099999999999999</v>
      </c>
      <c r="N35" s="24">
        <v>0.49440000000000001</v>
      </c>
      <c r="O35" s="24">
        <v>0.45989999999999998</v>
      </c>
      <c r="P35" s="32">
        <f>AVERAGE(Table242[[#This Row],[BLDA]:[LDA2]])</f>
        <v>0.48176666666666668</v>
      </c>
      <c r="Q35" s="9">
        <v>0.48570000000000002</v>
      </c>
      <c r="R35" s="9">
        <v>0.52800000000000002</v>
      </c>
      <c r="S35" s="9">
        <v>0.46779999999999999</v>
      </c>
      <c r="T35" s="9">
        <f>AVERAGE(Table242[[#This Row],[BLDA2]:[LDA4]])</f>
        <v>0.49383333333333335</v>
      </c>
    </row>
    <row r="36" spans="2:20">
      <c r="B36" s="22" t="s">
        <v>68</v>
      </c>
      <c r="C36" s="9">
        <v>4335</v>
      </c>
      <c r="D36" s="9">
        <v>8000</v>
      </c>
      <c r="E36" s="9" t="s">
        <v>129</v>
      </c>
      <c r="F36" s="9" t="s">
        <v>124</v>
      </c>
      <c r="G36" s="9"/>
      <c r="H36" s="9"/>
      <c r="I36" s="27">
        <v>0.49340000000000001</v>
      </c>
      <c r="J36" s="27">
        <v>0.55449999999999999</v>
      </c>
      <c r="K36" s="27">
        <v>0.56389999999999996</v>
      </c>
      <c r="L36" s="28">
        <f>AVERAGE(Table242[[#This Row],[BLDA ]:[LDA]])</f>
        <v>0.53726666666666667</v>
      </c>
      <c r="M36" s="24">
        <v>0.47249999999999998</v>
      </c>
      <c r="N36" s="24">
        <v>0.53839999999999999</v>
      </c>
      <c r="O36" s="24">
        <v>0.54430000000000001</v>
      </c>
      <c r="P36" s="31">
        <f>AVERAGE(Table242[[#This Row],[BLDA]:[LDA2]])</f>
        <v>0.51839999999999997</v>
      </c>
      <c r="Q36" s="9">
        <v>0.46310000000000001</v>
      </c>
      <c r="R36" s="9">
        <v>0.56810000000000005</v>
      </c>
      <c r="S36" s="9">
        <v>0.5302</v>
      </c>
      <c r="T36" s="22">
        <f>AVERAGE(Table242[[#This Row],[BLDA2]:[LDA4]])</f>
        <v>0.52046666666666674</v>
      </c>
    </row>
    <row r="37" spans="2:20">
      <c r="B37" s="9" t="s">
        <v>69</v>
      </c>
      <c r="C37" s="9">
        <v>4335</v>
      </c>
      <c r="D37" s="9">
        <v>10000</v>
      </c>
      <c r="E37" s="9" t="s">
        <v>129</v>
      </c>
      <c r="F37" s="9" t="s">
        <v>125</v>
      </c>
      <c r="G37" s="9"/>
      <c r="H37" s="9"/>
      <c r="I37" s="27">
        <v>0.55910000000000004</v>
      </c>
      <c r="J37" s="27">
        <v>0.50129999999999997</v>
      </c>
      <c r="K37" s="27">
        <v>0.51670000000000005</v>
      </c>
      <c r="L37" s="29">
        <f>AVERAGE(Table242[[#This Row],[BLDA ]:[LDA]])</f>
        <v>0.52570000000000006</v>
      </c>
      <c r="M37" s="24">
        <v>0.52059999999999995</v>
      </c>
      <c r="N37" s="24">
        <v>0.51990000000000003</v>
      </c>
      <c r="O37" s="24">
        <v>0.48730000000000001</v>
      </c>
      <c r="P37" s="32">
        <f>AVERAGE(Table242[[#This Row],[BLDA]:[LDA2]])</f>
        <v>0.50926666666666665</v>
      </c>
      <c r="Q37" s="9">
        <v>0.53139999999999998</v>
      </c>
      <c r="R37" s="9">
        <v>0.49859999999999999</v>
      </c>
      <c r="S37" s="9">
        <v>0.48509999999999998</v>
      </c>
      <c r="T37" s="9">
        <f>AVERAGE(Table242[[#This Row],[BLDA2]:[LDA4]])</f>
        <v>0.50503333333333333</v>
      </c>
    </row>
    <row r="38" spans="2:20">
      <c r="B38" s="9" t="s">
        <v>70</v>
      </c>
      <c r="C38" s="9">
        <v>4335</v>
      </c>
      <c r="D38" s="9">
        <v>6000</v>
      </c>
      <c r="E38" s="9" t="s">
        <v>129</v>
      </c>
      <c r="F38" s="9" t="s">
        <v>126</v>
      </c>
      <c r="G38" s="9"/>
      <c r="H38" s="9"/>
      <c r="I38" s="27">
        <v>0.48849999999999999</v>
      </c>
      <c r="J38" s="27">
        <v>0.5151</v>
      </c>
      <c r="K38" s="27">
        <v>0.49519999999999997</v>
      </c>
      <c r="L38" s="29">
        <f>AVERAGE(Table242[[#This Row],[BLDA ]:[LDA]])</f>
        <v>0.49960000000000004</v>
      </c>
      <c r="M38" s="24">
        <v>0.47349999999999998</v>
      </c>
      <c r="N38" s="24">
        <v>0.50309999999999999</v>
      </c>
      <c r="O38" s="24">
        <v>0.49959999999999999</v>
      </c>
      <c r="P38" s="32">
        <f>AVERAGE(Table242[[#This Row],[BLDA]:[LDA2]])</f>
        <v>0.49206666666666665</v>
      </c>
      <c r="Q38" s="9">
        <v>0.48060000000000003</v>
      </c>
      <c r="R38" s="9">
        <v>0.49759999999999999</v>
      </c>
      <c r="S38" s="9">
        <v>0.49690000000000001</v>
      </c>
      <c r="T38" s="9">
        <f>AVERAGE(Table242[[#This Row],[BLDA2]:[LDA4]])</f>
        <v>0.49169999999999997</v>
      </c>
    </row>
    <row r="39" spans="2:20">
      <c r="B39" s="35" t="s">
        <v>71</v>
      </c>
      <c r="C39" s="9">
        <v>4335</v>
      </c>
      <c r="D39" s="9">
        <v>8000</v>
      </c>
      <c r="E39" s="9" t="s">
        <v>129</v>
      </c>
      <c r="F39" s="9" t="s">
        <v>127</v>
      </c>
      <c r="G39" s="9"/>
      <c r="H39" s="9"/>
      <c r="I39" s="27">
        <v>0.55269999999999997</v>
      </c>
      <c r="J39" s="27">
        <v>0.50900000000000001</v>
      </c>
      <c r="K39" s="27">
        <v>0.56259999999999999</v>
      </c>
      <c r="L39" s="28">
        <f>AVERAGE(Table242[[#This Row],[BLDA ]:[LDA]])</f>
        <v>0.54143333333333332</v>
      </c>
      <c r="M39" s="24">
        <v>0.52449999999999997</v>
      </c>
      <c r="N39" s="24">
        <v>0.51170000000000004</v>
      </c>
      <c r="O39" s="24">
        <v>0.55689999999999995</v>
      </c>
      <c r="P39" s="31">
        <f>AVERAGE(Table242[[#This Row],[BLDA]:[LDA2]])</f>
        <v>0.53103333333333336</v>
      </c>
      <c r="Q39" s="9">
        <v>0.52249999999999996</v>
      </c>
      <c r="R39" s="9">
        <v>0.52729999999999999</v>
      </c>
      <c r="S39" s="9">
        <v>0.55179999999999996</v>
      </c>
      <c r="T39" s="22">
        <f>AVERAGE(Table242[[#This Row],[BLDA2]:[LDA4]])</f>
        <v>0.5338666666666666</v>
      </c>
    </row>
    <row r="40" spans="2:20">
      <c r="B40" s="9" t="s">
        <v>72</v>
      </c>
      <c r="C40" s="9">
        <v>4335</v>
      </c>
      <c r="D40" s="9">
        <v>10000</v>
      </c>
      <c r="E40" s="9" t="s">
        <v>129</v>
      </c>
      <c r="F40" s="9" t="s">
        <v>128</v>
      </c>
      <c r="G40" s="9"/>
      <c r="H40" s="9"/>
      <c r="I40" s="27">
        <v>0.51780000000000004</v>
      </c>
      <c r="J40" s="27">
        <v>0.49380000000000002</v>
      </c>
      <c r="K40" s="27">
        <v>0.55020000000000002</v>
      </c>
      <c r="L40" s="29">
        <f>AVERAGE(Table242[[#This Row],[BLDA ]:[LDA]])</f>
        <v>0.52060000000000006</v>
      </c>
      <c r="M40" s="24">
        <v>0.50980000000000003</v>
      </c>
      <c r="N40" s="24">
        <v>0.49099999999999999</v>
      </c>
      <c r="O40" s="24">
        <v>0.55920000000000003</v>
      </c>
      <c r="P40" s="32">
        <f>AVERAGE(Table242[[#This Row],[BLDA]:[LDA2]])</f>
        <v>0.52</v>
      </c>
      <c r="Q40" s="9">
        <v>0.51029999999999998</v>
      </c>
      <c r="R40" s="9">
        <v>0.47670000000000001</v>
      </c>
      <c r="S40" s="9">
        <v>0.56799999999999995</v>
      </c>
      <c r="T40" s="9">
        <f>AVERAGE(Table242[[#This Row],[BLDA2]:[LDA4]])</f>
        <v>0.51833333333333331</v>
      </c>
    </row>
    <row r="43" spans="2:20">
      <c r="G43" s="25" t="s">
        <v>143</v>
      </c>
      <c r="H43" s="25"/>
      <c r="I43" s="25"/>
      <c r="J43" s="25"/>
    </row>
    <row r="44" spans="2:20">
      <c r="B44" s="15" t="s">
        <v>65</v>
      </c>
      <c r="C44" s="16" t="s">
        <v>63</v>
      </c>
      <c r="D44" s="16" t="s">
        <v>64</v>
      </c>
      <c r="E44" s="16" t="s">
        <v>50</v>
      </c>
      <c r="F44" s="16" t="s">
        <v>51</v>
      </c>
      <c r="G44" s="16" t="s">
        <v>4</v>
      </c>
      <c r="H44" s="16" t="s">
        <v>5</v>
      </c>
      <c r="I44" s="16" t="s">
        <v>93</v>
      </c>
      <c r="J44" s="16" t="s">
        <v>99</v>
      </c>
    </row>
    <row r="45" spans="2:20">
      <c r="B45" s="23" t="s">
        <v>45</v>
      </c>
      <c r="C45" s="18">
        <v>2171</v>
      </c>
      <c r="D45" s="18">
        <v>9000</v>
      </c>
      <c r="E45" s="18" t="s">
        <v>148</v>
      </c>
      <c r="F45" s="18" t="s">
        <v>119</v>
      </c>
      <c r="G45" s="18">
        <v>0.50600000000000001</v>
      </c>
      <c r="H45" s="18">
        <v>0.49690000000000001</v>
      </c>
      <c r="I45" s="18">
        <v>0.53739999999999999</v>
      </c>
      <c r="J45" s="45">
        <f>AVERAGE(G45:I45)</f>
        <v>0.5134333333333333</v>
      </c>
    </row>
    <row r="46" spans="2:20">
      <c r="B46" s="17" t="s">
        <v>46</v>
      </c>
      <c r="C46" s="18">
        <v>2171</v>
      </c>
      <c r="D46" s="18">
        <v>10000</v>
      </c>
      <c r="E46" s="18" t="s">
        <v>148</v>
      </c>
      <c r="F46" s="18" t="s">
        <v>120</v>
      </c>
      <c r="G46" s="18">
        <v>0.4985</v>
      </c>
      <c r="H46" s="18">
        <v>0.53979999999999995</v>
      </c>
      <c r="I46" s="18">
        <v>0.48060000000000003</v>
      </c>
      <c r="J46" s="45">
        <f t="shared" ref="J46:J54" si="0">AVERAGE(G46:I46)</f>
        <v>0.50629999999999997</v>
      </c>
    </row>
    <row r="47" spans="2:20">
      <c r="B47" s="17" t="s">
        <v>47</v>
      </c>
      <c r="C47" s="18">
        <v>2171</v>
      </c>
      <c r="D47" s="18">
        <v>10000</v>
      </c>
      <c r="E47" s="18" t="s">
        <v>148</v>
      </c>
      <c r="F47" s="18" t="s">
        <v>121</v>
      </c>
      <c r="G47" s="18">
        <v>0.53749999999999998</v>
      </c>
      <c r="H47" s="18">
        <v>0.46579999999999999</v>
      </c>
      <c r="I47" s="18">
        <v>0.53300000000000003</v>
      </c>
      <c r="J47" s="45">
        <f t="shared" si="0"/>
        <v>0.51209999999999989</v>
      </c>
    </row>
    <row r="48" spans="2:20">
      <c r="B48" s="17" t="s">
        <v>48</v>
      </c>
      <c r="C48" s="18">
        <v>2171</v>
      </c>
      <c r="D48" s="18">
        <v>6000</v>
      </c>
      <c r="E48" s="18" t="s">
        <v>148</v>
      </c>
      <c r="F48" s="18" t="s">
        <v>122</v>
      </c>
      <c r="G48" s="18">
        <v>0.44180000000000003</v>
      </c>
      <c r="H48" s="18">
        <v>0.50249999999999995</v>
      </c>
      <c r="I48" s="18">
        <v>0.44700000000000001</v>
      </c>
      <c r="J48" s="45">
        <f t="shared" si="0"/>
        <v>0.46376666666666666</v>
      </c>
    </row>
    <row r="49" spans="2:10">
      <c r="B49" s="17" t="s">
        <v>49</v>
      </c>
      <c r="C49" s="18">
        <v>2171</v>
      </c>
      <c r="D49" s="18">
        <v>10000</v>
      </c>
      <c r="E49" s="18" t="s">
        <v>148</v>
      </c>
      <c r="F49" s="18" t="s">
        <v>123</v>
      </c>
      <c r="G49" s="18">
        <v>0.48570000000000002</v>
      </c>
      <c r="H49" s="18">
        <v>0.52800000000000002</v>
      </c>
      <c r="I49" s="18">
        <v>0.46779999999999999</v>
      </c>
      <c r="J49" s="45">
        <f t="shared" si="0"/>
        <v>0.49383333333333335</v>
      </c>
    </row>
    <row r="50" spans="2:10">
      <c r="B50" s="23" t="s">
        <v>68</v>
      </c>
      <c r="C50" s="18">
        <v>2171</v>
      </c>
      <c r="D50" s="18">
        <v>8000</v>
      </c>
      <c r="E50" s="18" t="s">
        <v>148</v>
      </c>
      <c r="F50" s="18" t="s">
        <v>124</v>
      </c>
      <c r="G50" s="18">
        <v>0.46310000000000001</v>
      </c>
      <c r="H50" s="18">
        <v>0.56810000000000005</v>
      </c>
      <c r="I50" s="18">
        <v>0.5302</v>
      </c>
      <c r="J50" s="45">
        <f t="shared" si="0"/>
        <v>0.52046666666666674</v>
      </c>
    </row>
    <row r="51" spans="2:10">
      <c r="B51" s="17" t="s">
        <v>69</v>
      </c>
      <c r="C51" s="18">
        <v>2171</v>
      </c>
      <c r="D51" s="18">
        <v>10000</v>
      </c>
      <c r="E51" s="18" t="s">
        <v>148</v>
      </c>
      <c r="F51" s="18" t="s">
        <v>125</v>
      </c>
      <c r="G51" s="18">
        <v>0.53139999999999998</v>
      </c>
      <c r="H51" s="18">
        <v>0.49859999999999999</v>
      </c>
      <c r="I51" s="18">
        <v>0.48509999999999998</v>
      </c>
      <c r="J51" s="45">
        <f t="shared" si="0"/>
        <v>0.50503333333333333</v>
      </c>
    </row>
    <row r="52" spans="2:10">
      <c r="B52" s="17" t="s">
        <v>70</v>
      </c>
      <c r="C52" s="18">
        <v>2171</v>
      </c>
      <c r="D52" s="18">
        <v>6000</v>
      </c>
      <c r="E52" s="18" t="s">
        <v>148</v>
      </c>
      <c r="F52" s="18" t="s">
        <v>126</v>
      </c>
      <c r="G52" s="18">
        <v>0.48060000000000003</v>
      </c>
      <c r="H52" s="18">
        <v>0.49759999999999999</v>
      </c>
      <c r="I52" s="18">
        <v>0.49690000000000001</v>
      </c>
      <c r="J52" s="45">
        <f t="shared" si="0"/>
        <v>0.49169999999999997</v>
      </c>
    </row>
    <row r="53" spans="2:10">
      <c r="B53" s="36" t="s">
        <v>71</v>
      </c>
      <c r="C53" s="18">
        <v>2171</v>
      </c>
      <c r="D53" s="18">
        <v>8000</v>
      </c>
      <c r="E53" s="18" t="s">
        <v>148</v>
      </c>
      <c r="F53" s="18" t="s">
        <v>127</v>
      </c>
      <c r="G53" s="44">
        <v>0.52249999999999996</v>
      </c>
      <c r="H53" s="44">
        <v>0.52729999999999999</v>
      </c>
      <c r="I53" s="44">
        <v>0.55179999999999996</v>
      </c>
      <c r="J53" s="46">
        <f t="shared" si="0"/>
        <v>0.5338666666666666</v>
      </c>
    </row>
    <row r="54" spans="2:10">
      <c r="B54" s="19" t="s">
        <v>72</v>
      </c>
      <c r="C54" s="18">
        <v>2171</v>
      </c>
      <c r="D54" s="20">
        <v>10000</v>
      </c>
      <c r="E54" s="20" t="s">
        <v>148</v>
      </c>
      <c r="F54" s="20" t="s">
        <v>128</v>
      </c>
      <c r="G54" s="18">
        <v>0.51029999999999998</v>
      </c>
      <c r="H54" s="18">
        <v>0.47670000000000001</v>
      </c>
      <c r="I54" s="18">
        <v>0.56799999999999995</v>
      </c>
      <c r="J54" s="45">
        <f t="shared" si="0"/>
        <v>0.51833333333333331</v>
      </c>
    </row>
    <row r="55" spans="2:10">
      <c r="G55" s="18"/>
      <c r="H55" s="18"/>
      <c r="I55" s="18"/>
      <c r="J55" s="18"/>
    </row>
    <row r="64" spans="2:10">
      <c r="G64" t="s">
        <v>149</v>
      </c>
    </row>
  </sheetData>
  <mergeCells count="4">
    <mergeCell ref="I29:L29"/>
    <mergeCell ref="M29:P29"/>
    <mergeCell ref="Q29:T29"/>
    <mergeCell ref="G43:J43"/>
  </mergeCells>
  <phoneticPr fontId="6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C13" sqref="C13"/>
    </sheetView>
  </sheetViews>
  <sheetFormatPr defaultRowHeight="15"/>
  <cols>
    <col min="3" max="3" width="10.7109375" customWidth="1"/>
    <col min="6" max="6" width="11.140625" customWidth="1"/>
  </cols>
  <sheetData>
    <row r="2" spans="2:6">
      <c r="B2" t="s">
        <v>116</v>
      </c>
    </row>
    <row r="4" spans="2:6">
      <c r="C4" t="s">
        <v>115</v>
      </c>
      <c r="D4" t="s">
        <v>117</v>
      </c>
      <c r="E4" t="s">
        <v>93</v>
      </c>
    </row>
    <row r="5" spans="2:6">
      <c r="B5" t="s">
        <v>105</v>
      </c>
      <c r="C5">
        <v>0.49149999999999999</v>
      </c>
      <c r="D5">
        <v>0.56330000000000002</v>
      </c>
      <c r="E5">
        <v>0.55400000000000005</v>
      </c>
      <c r="F5" s="21">
        <f>AVERAGE(C5:E5)</f>
        <v>0.53626666666666667</v>
      </c>
    </row>
    <row r="6" spans="2:6">
      <c r="B6" t="s">
        <v>106</v>
      </c>
      <c r="C6">
        <v>0.53159999999999996</v>
      </c>
      <c r="D6">
        <v>0.44400000000000001</v>
      </c>
      <c r="E6">
        <v>0.50970000000000004</v>
      </c>
      <c r="F6" s="3">
        <f t="shared" ref="F6:F14" si="0">AVERAGE(C6:E6)</f>
        <v>0.49510000000000004</v>
      </c>
    </row>
    <row r="7" spans="2:6">
      <c r="B7" t="s">
        <v>107</v>
      </c>
      <c r="C7">
        <v>0.54339999999999999</v>
      </c>
      <c r="D7">
        <v>0.45190000000000002</v>
      </c>
      <c r="E7">
        <v>0.48049999999999998</v>
      </c>
      <c r="F7" s="3">
        <f t="shared" si="0"/>
        <v>0.49193333333333333</v>
      </c>
    </row>
    <row r="8" spans="2:6">
      <c r="B8" t="s">
        <v>108</v>
      </c>
      <c r="C8">
        <v>0.43440000000000001</v>
      </c>
      <c r="D8">
        <v>0.56479999999999997</v>
      </c>
      <c r="E8">
        <v>0.42799999999999999</v>
      </c>
      <c r="F8" s="3">
        <f t="shared" si="0"/>
        <v>0.47573333333333334</v>
      </c>
    </row>
    <row r="9" spans="2:6">
      <c r="B9" t="s">
        <v>109</v>
      </c>
      <c r="C9">
        <v>0.5131</v>
      </c>
      <c r="D9">
        <v>0.53690000000000004</v>
      </c>
      <c r="E9">
        <v>0.42780000000000001</v>
      </c>
      <c r="F9" s="3">
        <f t="shared" si="0"/>
        <v>0.49259999999999998</v>
      </c>
    </row>
    <row r="10" spans="2:6">
      <c r="B10" t="s">
        <v>110</v>
      </c>
      <c r="C10">
        <v>0.49340000000000001</v>
      </c>
      <c r="D10">
        <v>0.55449999999999999</v>
      </c>
      <c r="E10">
        <v>0.56389999999999996</v>
      </c>
      <c r="F10" s="21">
        <f t="shared" si="0"/>
        <v>0.53726666666666667</v>
      </c>
    </row>
    <row r="11" spans="2:6">
      <c r="B11" t="s">
        <v>111</v>
      </c>
      <c r="C11">
        <v>0.55910000000000004</v>
      </c>
      <c r="D11">
        <v>0.50129999999999997</v>
      </c>
      <c r="E11">
        <v>0.51670000000000005</v>
      </c>
      <c r="F11" s="3">
        <f t="shared" si="0"/>
        <v>0.52570000000000006</v>
      </c>
    </row>
    <row r="12" spans="2:6">
      <c r="B12" t="s">
        <v>112</v>
      </c>
      <c r="C12">
        <v>0.48849999999999999</v>
      </c>
      <c r="D12">
        <v>0.5151</v>
      </c>
      <c r="E12">
        <v>0.49519999999999997</v>
      </c>
      <c r="F12" s="3">
        <f t="shared" si="0"/>
        <v>0.49960000000000004</v>
      </c>
    </row>
    <row r="13" spans="2:6">
      <c r="B13" t="s">
        <v>113</v>
      </c>
      <c r="C13">
        <v>0.55269999999999997</v>
      </c>
      <c r="D13">
        <v>0.50900000000000001</v>
      </c>
      <c r="E13">
        <v>0.56259999999999999</v>
      </c>
      <c r="F13" s="21">
        <f t="shared" si="0"/>
        <v>0.54143333333333332</v>
      </c>
    </row>
    <row r="14" spans="2:6">
      <c r="B14" t="s">
        <v>114</v>
      </c>
      <c r="C14">
        <v>0.51780000000000004</v>
      </c>
      <c r="D14">
        <v>0.49380000000000002</v>
      </c>
      <c r="E14">
        <v>0.55020000000000002</v>
      </c>
      <c r="F14" s="3">
        <f t="shared" si="0"/>
        <v>0.52060000000000006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part 1</vt:lpstr>
      <vt:lpstr>part 2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2016-10-11T14:02:58Z</dcterms:modified>
</cp:coreProperties>
</file>