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452\Desktop\Porosity-Detection\"/>
    </mc:Choice>
  </mc:AlternateContent>
  <xr:revisionPtr revIDLastSave="0" documentId="13_ncr:1_{E2428CCE-686B-481B-B774-CDF60D80F314}" xr6:coauthVersionLast="47" xr6:coauthVersionMax="47" xr10:uidLastSave="{00000000-0000-0000-0000-000000000000}"/>
  <bookViews>
    <workbookView xWindow="-23148" yWindow="2280" windowWidth="23256" windowHeight="12576" xr2:uid="{67836845-E555-4187-8199-607B63CEE99B}"/>
  </bookViews>
  <sheets>
    <sheet name="Sheet1" sheetId="1" r:id="rId1"/>
    <sheet name="Sheet3" sheetId="7" r:id="rId2"/>
    <sheet name="Sheet2" sheetId="2" r:id="rId3"/>
    <sheet name="Sheet4" sheetId="5" r:id="rId4"/>
    <sheet name="Sheet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7" l="1"/>
  <c r="F3" i="7" s="1"/>
  <c r="E2" i="7"/>
  <c r="E3" i="7" s="1"/>
  <c r="D2" i="7"/>
  <c r="D3" i="7" s="1"/>
  <c r="C2" i="7"/>
  <c r="C3" i="7" s="1"/>
  <c r="B2" i="7"/>
  <c r="B3" i="7" s="1"/>
  <c r="F1" i="7"/>
  <c r="E1" i="7"/>
  <c r="D1" i="7"/>
  <c r="C1" i="7"/>
  <c r="B1" i="7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C3" i="5"/>
  <c r="C4" i="5"/>
  <c r="C5" i="5"/>
  <c r="C6" i="5"/>
  <c r="C8" i="5"/>
  <c r="C9" i="5"/>
  <c r="C10" i="5"/>
  <c r="C11" i="5"/>
  <c r="C12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" i="5"/>
</calcChain>
</file>

<file path=xl/sharedStrings.xml><?xml version="1.0" encoding="utf-8"?>
<sst xmlns="http://schemas.openxmlformats.org/spreadsheetml/2006/main" count="242" uniqueCount="192">
  <si>
    <t>Scan Speed</t>
  </si>
  <si>
    <t xml:space="preserve">Laser Power </t>
  </si>
  <si>
    <t>Hatch Spacing (um)</t>
  </si>
  <si>
    <t>Energy Density (J/mm3)</t>
  </si>
  <si>
    <t>Part Density (%)</t>
  </si>
  <si>
    <t>Scan speed (mm/s)</t>
  </si>
  <si>
    <t>Laser power (w)</t>
  </si>
  <si>
    <t>HD (um)</t>
  </si>
  <si>
    <t>energy density</t>
  </si>
  <si>
    <t>standard density SLM Ti64</t>
  </si>
  <si>
    <t>Sample ID.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</si>
  <si>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</si>
  <si>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</si>
  <si>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</si>
  <si>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</si>
  <si>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</si>
  <si>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</si>
  <si>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</si>
  <si>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</si>
  <si>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</si>
  <si>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</si>
  <si>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</si>
  <si>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</si>
  <si>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</si>
  <si>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</si>
  <si>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</si>
  <si>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</si>
  <si>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</si>
  <si>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</si>
  <si>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</si>
  <si>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</si>
  <si>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</si>
  <si>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</si>
  <si>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</si>
  <si>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</si>
  <si>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</si>
  <si>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</si>
  <si>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Pred</t>
  </si>
  <si>
    <t>PicName</t>
  </si>
  <si>
    <t>Prediction</t>
  </si>
  <si>
    <t>A10_2.5x-0001.png</t>
  </si>
  <si>
    <t>A10_2.5x-0002.png</t>
  </si>
  <si>
    <t>A10_2.5x-0003.png</t>
  </si>
  <si>
    <t>A10_2.5x-0004.png</t>
  </si>
  <si>
    <t>A11_2.5x-0002.png</t>
  </si>
  <si>
    <t>A11_2.5x-0004.png</t>
  </si>
  <si>
    <t>A2_2.5x-0002.png</t>
  </si>
  <si>
    <t>A4_2.5x-0002.png</t>
  </si>
  <si>
    <t>A5_2.5x-0001.png</t>
  </si>
  <si>
    <t>A7_2.5x-0002.png</t>
  </si>
  <si>
    <t>A7_2.5x-0004.png</t>
  </si>
  <si>
    <t>A9_2.5x-0004.png</t>
  </si>
  <si>
    <t>C10_2.5x-0002.png</t>
  </si>
  <si>
    <t>C12_2.5x-0003.png</t>
  </si>
  <si>
    <t>C15_2.5x-0002.png</t>
  </si>
  <si>
    <t>C15_2.5x-0004.png</t>
  </si>
  <si>
    <t>C2_2.5x-0005.png</t>
  </si>
  <si>
    <t>C3_2.5x-0003.png</t>
  </si>
  <si>
    <t>C4_2.5x-0001.png</t>
  </si>
  <si>
    <t>C5_2.5x-0006.png</t>
  </si>
  <si>
    <t>C7_2.5x-0002.png</t>
  </si>
  <si>
    <t>C7_2.5x-0004.png</t>
  </si>
  <si>
    <t>C7_2.5x-0007.png</t>
  </si>
  <si>
    <t>C8_2.5x-0001.png</t>
  </si>
  <si>
    <t>C8_2.5x-0003.png</t>
  </si>
  <si>
    <t>C9_2.5x-0005.png</t>
  </si>
  <si>
    <t>A11_2.5x-0001.png</t>
  </si>
  <si>
    <t>A11_2.5x-0005.png</t>
  </si>
  <si>
    <t>A1_2.5x-0002.png</t>
  </si>
  <si>
    <t>A2_2.5x-0001.png</t>
  </si>
  <si>
    <t>A2_2.5x-0005.png</t>
  </si>
  <si>
    <t>A3_2.5x-0005.png</t>
  </si>
  <si>
    <t>A8_2.5x-0001.png</t>
  </si>
  <si>
    <t>A8_2.5x-0003.png</t>
  </si>
  <si>
    <t>A9_2.5x-0002.png</t>
  </si>
  <si>
    <t>C11_2.5x-0001.png</t>
  </si>
  <si>
    <t>C13_2.5x-0005.png</t>
  </si>
  <si>
    <t>C14_2.5x-0002.png</t>
  </si>
  <si>
    <t>C14_2.5x-0003.png</t>
  </si>
  <si>
    <t>C15_2.5x-0003.png</t>
  </si>
  <si>
    <t>C2_2.5x-0001.png</t>
  </si>
  <si>
    <t>C2_2.5x-0002.png</t>
  </si>
  <si>
    <t>C3_2.5x-0001.png</t>
  </si>
  <si>
    <t>C4_2.5x-0002.png</t>
  </si>
  <si>
    <t>C4_2.5x-0004.png</t>
  </si>
  <si>
    <t>C5_2.5x-0002.png</t>
  </si>
  <si>
    <t>C5_2.5x-0004.png</t>
  </si>
  <si>
    <t>C6_2.5x-0001.png</t>
  </si>
  <si>
    <t>C7_2.5x-0003.png</t>
  </si>
  <si>
    <t>C8_2.5x-0002.png</t>
  </si>
  <si>
    <t>C9_2.5x-0001.png</t>
  </si>
  <si>
    <t>C9_2.5x-0002.png</t>
  </si>
  <si>
    <t>A11_2.5x-0003.png</t>
  </si>
  <si>
    <t>A1_2.5x-0004.png</t>
  </si>
  <si>
    <t>A1_2.5x-0005.png</t>
  </si>
  <si>
    <t>A2_2.5x-0003.png</t>
  </si>
  <si>
    <t>A3_2.5x-0002.png</t>
  </si>
  <si>
    <t>A5_2.5x-0002.png</t>
  </si>
  <si>
    <t>A5_2.5x-0004.png</t>
  </si>
  <si>
    <t>A5_2.5x-0005.png</t>
  </si>
  <si>
    <t>A7_2.5x-0001.png</t>
  </si>
  <si>
    <t>A8_2.5x-0002.png</t>
  </si>
  <si>
    <t>A9_2.5x-0003.png</t>
  </si>
  <si>
    <t>A9_2.5x-0005.png</t>
  </si>
  <si>
    <t>C10_2.5x-0001.png</t>
  </si>
  <si>
    <t>C11_2.5x-0004.png</t>
  </si>
  <si>
    <t>C11_2.5x-0005.png</t>
  </si>
  <si>
    <t>C14_2.5x-0004.png</t>
  </si>
  <si>
    <t>C15_2.5x-0005.png</t>
  </si>
  <si>
    <t>C1_2.5x-0001.png</t>
  </si>
  <si>
    <t>C1_2.5x-0003.png</t>
  </si>
  <si>
    <t>C2_2.5x-0004.png</t>
  </si>
  <si>
    <t>C3_2.5x-0002.png</t>
  </si>
  <si>
    <t>C3_2.5x-0004.png</t>
  </si>
  <si>
    <t>C4_2.5x-0003.png</t>
  </si>
  <si>
    <t>C6_2.5x-0004.png</t>
  </si>
  <si>
    <t>C7_2.5x-0005.png</t>
  </si>
  <si>
    <t>C7_2.5x-0006.png</t>
  </si>
  <si>
    <t>A11_2.5x-0006.png</t>
  </si>
  <si>
    <t>A1_2.5x-0001.png</t>
  </si>
  <si>
    <t>A2_2.5x-0004.png</t>
  </si>
  <si>
    <t>A3_2.5x-0001.png</t>
  </si>
  <si>
    <t>A3_2.5x-0004.png</t>
  </si>
  <si>
    <t>A4_2.5x-0003.png</t>
  </si>
  <si>
    <t>A4_2.5x-0004.png</t>
  </si>
  <si>
    <t>A5_2.5x-0003.png</t>
  </si>
  <si>
    <t>A8_2.5x-0004.png</t>
  </si>
  <si>
    <t>A8_2.5x-0005.png</t>
  </si>
  <si>
    <t>C10_2.5x-0004.png</t>
  </si>
  <si>
    <t>C11_2.5x-0003.png</t>
  </si>
  <si>
    <t>C12_2.5x-0002.png</t>
  </si>
  <si>
    <t>C12_2.5x-0004.png</t>
  </si>
  <si>
    <t>C13_2.5x-0001.png</t>
  </si>
  <si>
    <t>C13_2.5x-0002.png</t>
  </si>
  <si>
    <t>C13_2.5x-0003.png</t>
  </si>
  <si>
    <t>C1_2.5x-0005.png</t>
  </si>
  <si>
    <t>C1_2.5x-0006.png</t>
  </si>
  <si>
    <t>C2_2.5x-0003.png</t>
  </si>
  <si>
    <t>C5_2.5x-0003.png</t>
  </si>
  <si>
    <t>C6_2.5x-0002.png</t>
  </si>
  <si>
    <t>C6_2.5x-0003.png</t>
  </si>
  <si>
    <t>C6_2.5x-0006.png</t>
  </si>
  <si>
    <t>C9_2.5x-0003.png</t>
  </si>
  <si>
    <t>C9_2.5x-0004.png</t>
  </si>
  <si>
    <t>A10_2.5x-0005.png</t>
  </si>
  <si>
    <t>A1_2.5x-0003.png</t>
  </si>
  <si>
    <t>A1_2.5x-0006.png</t>
  </si>
  <si>
    <t>A3_2.5x-0003.png</t>
  </si>
  <si>
    <t>A4_2.5x-0001.png</t>
  </si>
  <si>
    <t>A4_2.5x-0005.png</t>
  </si>
  <si>
    <t>A7_2.5x-0003.png</t>
  </si>
  <si>
    <t>A7_2.5x-0005.png</t>
  </si>
  <si>
    <t>A8_2.5x-0006.png</t>
  </si>
  <si>
    <t>A9_2.5x-0001.png</t>
  </si>
  <si>
    <t>C10_2.5x-0003.png</t>
  </si>
  <si>
    <t>C10_2.5x-0005.png</t>
  </si>
  <si>
    <t>C11_2.5x-0002.png</t>
  </si>
  <si>
    <t>C12_2.5x-0001.png</t>
  </si>
  <si>
    <t>C13_2.5x-0004.png</t>
  </si>
  <si>
    <t>C14_2.5x-0001.png</t>
  </si>
  <si>
    <t>C15_2.5x-0001.png</t>
  </si>
  <si>
    <t>C1_2.5x-0002.png</t>
  </si>
  <si>
    <t>C1_2.5x-0004.png</t>
  </si>
  <si>
    <t>C5_2.5x-0001.png</t>
  </si>
  <si>
    <t>C5_2.5x-0005.png</t>
  </si>
  <si>
    <t>C6_2.5x-0005.png</t>
  </si>
  <si>
    <t>C7_2.5x-0001.png</t>
  </si>
  <si>
    <t>C8_2.5x-0004.png</t>
  </si>
  <si>
    <t>C8_2.5x-0005.png</t>
  </si>
  <si>
    <t>Average Prediction</t>
  </si>
  <si>
    <t>Layer Thickness (um)</t>
  </si>
  <si>
    <t>3s2</t>
  </si>
  <si>
    <t>3s3</t>
  </si>
  <si>
    <t>3s4</t>
  </si>
  <si>
    <t>3s5</t>
  </si>
  <si>
    <t>3s6</t>
  </si>
  <si>
    <t>3s7</t>
  </si>
  <si>
    <t>3s8</t>
  </si>
  <si>
    <t>6s1</t>
  </si>
  <si>
    <t>6s2</t>
  </si>
  <si>
    <t>6s3</t>
  </si>
  <si>
    <t>6s4</t>
  </si>
  <si>
    <t>6s5</t>
  </si>
  <si>
    <t>6s6</t>
  </si>
  <si>
    <t>6s7</t>
  </si>
  <si>
    <t>6s8</t>
  </si>
  <si>
    <t>3s1</t>
  </si>
  <si>
    <t>layer thickness</t>
  </si>
  <si>
    <t>min</t>
  </si>
  <si>
    <t>max</t>
  </si>
  <si>
    <t>range</t>
  </si>
  <si>
    <t>Raw preds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</si>
</sst>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name val="Calibri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top"/>
    </xf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10" fontId="6" fillId="0" borderId="0" xfId="0" applyNumberFormat="1" applyFont="1"/>
    <xf numFmtId="10" fontId="6" fillId="3" borderId="0" xfId="0" applyNumberFormat="1" applyFont="1" applyFill="1"/>
    <xf numFmtId="10" fontId="6" fillId="4" borderId="0" xfId="0" applyNumberFormat="1" applyFont="1" applyFill="1"/>
    <xf numFmtId="2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1A27-3307-4432-BC7E-EE8AD02CED2B}">
  <dimension ref="A1:AQ43"/>
  <sheetViews>
    <sheetView tabSelected="1" topLeftCell="A20" workbookViewId="0">
      <selection activeCell="D48" sqref="D48"/>
    </sheetView>
  </sheetViews>
  <sheetFormatPr defaultRowHeight="14.4" x14ac:dyDescent="0.3"/>
  <cols>
    <col min="7" max="7" width="12.44140625" bestFit="1" customWidth="1"/>
    <col min="8" max="8" width="12.44140625" customWidth="1"/>
    <col min="9" max="9" width="9.44140625" bestFit="1" customWidth="1"/>
    <col min="10" max="10" width="10.44140625" bestFit="1" customWidth="1"/>
  </cols>
  <sheetData>
    <row r="1" spans="1:23" ht="41.4" x14ac:dyDescent="0.3">
      <c r="A1" s="8" t="s">
        <v>10</v>
      </c>
      <c r="B1" s="1" t="s">
        <v>0</v>
      </c>
      <c r="C1" s="1" t="s">
        <v>1</v>
      </c>
      <c r="D1" s="1" t="s">
        <v>2</v>
      </c>
      <c r="E1" s="1" t="s">
        <v>170</v>
      </c>
      <c r="F1" s="1" t="s">
        <v>3</v>
      </c>
      <c r="G1" s="1" t="s">
        <v>4</v>
      </c>
      <c r="H1" s="1" t="s">
        <v>37</v>
      </c>
      <c r="I1" s="1" t="s">
        <v>191</v>
      </c>
    </row>
    <row r="2" spans="1:23" x14ac:dyDescent="0.3">
      <c r="A2" s="5" t="s">
        <v>11</v>
      </c>
      <c r="B2" s="2">
        <v>1200</v>
      </c>
      <c r="C2" s="2">
        <v>280</v>
      </c>
      <c r="D2" s="2">
        <v>140</v>
      </c>
      <c r="E2" s="2">
        <v>30</v>
      </c>
      <c r="F2" s="2">
        <v>37.037037040000001</v>
      </c>
      <c r="G2" s="16">
        <v>99.908000000000001</v>
      </c>
      <c r="H2" s="16">
        <f>AVERAGE(I2:Z2)</f>
        <v>99.544273316860199</v>
      </c>
      <c r="I2">
        <v>99.238207936286926</v>
      </c>
      <c r="J2">
        <v>99.89371657371521</v>
      </c>
      <c r="K2">
        <v>99.102609753608704</v>
      </c>
      <c r="L2">
        <v>98.677168488502502</v>
      </c>
      <c r="M2">
        <v>99.754320383071899</v>
      </c>
      <c r="N2">
        <v>100.59961676597599</v>
      </c>
    </row>
    <row r="3" spans="1:23" x14ac:dyDescent="0.3">
      <c r="A3" s="5" t="s">
        <v>12</v>
      </c>
      <c r="B3" s="2">
        <v>1800</v>
      </c>
      <c r="C3" s="2">
        <v>280</v>
      </c>
      <c r="D3" s="2">
        <v>140</v>
      </c>
      <c r="E3" s="2">
        <v>30</v>
      </c>
      <c r="F3" s="2">
        <v>24.691358019999999</v>
      </c>
      <c r="G3" s="16">
        <v>96.268000000000001</v>
      </c>
      <c r="H3" s="16">
        <f t="shared" ref="H3:H27" si="0">AVERAGE(I3:Z3)</f>
        <v>95.452494325813291</v>
      </c>
      <c r="I3" s="2">
        <v>93.890045000000001</v>
      </c>
      <c r="J3">
        <v>97.61962890625</v>
      </c>
      <c r="K3">
        <v>95.751339793205261</v>
      </c>
      <c r="L3">
        <v>93.822713494300842</v>
      </c>
      <c r="M3">
        <v>96.178744435310364</v>
      </c>
    </row>
    <row r="4" spans="1:23" x14ac:dyDescent="0.3">
      <c r="A4" s="5" t="s">
        <v>13</v>
      </c>
      <c r="B4" s="2">
        <v>1500</v>
      </c>
      <c r="C4" s="2">
        <v>366.6</v>
      </c>
      <c r="D4" s="2">
        <v>140</v>
      </c>
      <c r="E4" s="2">
        <v>30</v>
      </c>
      <c r="F4" s="2">
        <v>38.793650790000001</v>
      </c>
      <c r="G4" s="16">
        <v>99.625</v>
      </c>
      <c r="H4" s="16">
        <f t="shared" si="0"/>
        <v>100.11723148822786</v>
      </c>
      <c r="I4">
        <v>99.182389378547668</v>
      </c>
      <c r="J4">
        <v>100.0824761390686</v>
      </c>
      <c r="K4">
        <v>99.551026821136475</v>
      </c>
      <c r="L4">
        <v>100.3899466991425</v>
      </c>
      <c r="M4">
        <v>101.380318403244</v>
      </c>
    </row>
    <row r="5" spans="1:23" x14ac:dyDescent="0.3">
      <c r="A5" s="5" t="s">
        <v>14</v>
      </c>
      <c r="B5" s="2">
        <v>1500</v>
      </c>
      <c r="C5" s="2">
        <v>308.89999999999998</v>
      </c>
      <c r="D5" s="2">
        <v>197.12</v>
      </c>
      <c r="E5" s="2">
        <v>30</v>
      </c>
      <c r="F5" s="2">
        <v>23.215788839999998</v>
      </c>
      <c r="G5" s="16">
        <v>92.752499999999998</v>
      </c>
      <c r="H5" s="16">
        <f t="shared" si="0"/>
        <v>92.936470177261356</v>
      </c>
      <c r="I5" s="2">
        <v>94.380960000000002</v>
      </c>
      <c r="J5">
        <v>92.392250299453735</v>
      </c>
      <c r="K5">
        <v>92.515488862991333</v>
      </c>
      <c r="L5">
        <v>94.4207763671875</v>
      </c>
      <c r="M5">
        <v>90.972875356674194</v>
      </c>
    </row>
    <row r="6" spans="1:23" x14ac:dyDescent="0.3">
      <c r="A6" s="5" t="s">
        <v>15</v>
      </c>
      <c r="B6" s="2">
        <v>600</v>
      </c>
      <c r="C6" s="2">
        <v>280</v>
      </c>
      <c r="D6" s="2">
        <v>140</v>
      </c>
      <c r="E6" s="2">
        <v>30</v>
      </c>
      <c r="F6" s="2">
        <v>74.074074069999995</v>
      </c>
      <c r="G6" s="16">
        <v>91.456000000000003</v>
      </c>
      <c r="H6" s="16">
        <f t="shared" si="0"/>
        <v>93.644233724983209</v>
      </c>
      <c r="I6" s="2">
        <v>91.025289999999998</v>
      </c>
      <c r="J6">
        <v>92.794672846794128</v>
      </c>
      <c r="K6">
        <v>96.842803955078125</v>
      </c>
      <c r="L6">
        <v>96.393941640853882</v>
      </c>
      <c r="M6">
        <v>91.164460182189941</v>
      </c>
    </row>
    <row r="7" spans="1:23" x14ac:dyDescent="0.3">
      <c r="A7" s="5" t="s">
        <v>16</v>
      </c>
      <c r="B7" s="2">
        <v>900</v>
      </c>
      <c r="C7" s="2">
        <v>193.4</v>
      </c>
      <c r="D7" s="2">
        <v>140</v>
      </c>
      <c r="E7" s="2">
        <v>30</v>
      </c>
      <c r="F7" s="2">
        <v>34.109347440000001</v>
      </c>
      <c r="G7" s="16">
        <v>99.951999999999998</v>
      </c>
      <c r="H7" s="16" t="e">
        <f t="shared" si="0"/>
        <v>#DIV/0!</v>
      </c>
      <c r="I7" s="2"/>
      <c r="J7" s="2"/>
      <c r="K7" s="2"/>
      <c r="L7" s="2"/>
    </row>
    <row r="8" spans="1:23" x14ac:dyDescent="0.3">
      <c r="A8" s="5" t="s">
        <v>17</v>
      </c>
      <c r="B8" s="2">
        <v>900</v>
      </c>
      <c r="C8" s="2">
        <v>251.1</v>
      </c>
      <c r="D8" s="2">
        <v>82.88</v>
      </c>
      <c r="E8" s="2">
        <v>30</v>
      </c>
      <c r="F8" s="2">
        <v>74.806949810000006</v>
      </c>
      <c r="G8" s="16">
        <v>99.596000000000004</v>
      </c>
      <c r="H8" s="16">
        <f t="shared" si="0"/>
        <v>100.25571518019868</v>
      </c>
      <c r="I8" s="2">
        <v>100.16507</v>
      </c>
      <c r="J8" s="2">
        <v>100.41314</v>
      </c>
      <c r="K8">
        <v>100.0596630573273</v>
      </c>
      <c r="L8">
        <v>100.820244550705</v>
      </c>
      <c r="M8">
        <v>99.820458292961121</v>
      </c>
    </row>
    <row r="9" spans="1:23" x14ac:dyDescent="0.3">
      <c r="A9" s="5" t="s">
        <v>18</v>
      </c>
      <c r="B9" s="2">
        <v>1500</v>
      </c>
      <c r="C9" s="2">
        <v>193.4</v>
      </c>
      <c r="D9" s="2">
        <v>140</v>
      </c>
      <c r="E9" s="2">
        <v>30</v>
      </c>
      <c r="F9" s="2">
        <v>20.465608469999999</v>
      </c>
      <c r="G9" s="16">
        <v>78.888000000000005</v>
      </c>
      <c r="H9" s="16">
        <f t="shared" si="0"/>
        <v>84.498936235904694</v>
      </c>
      <c r="I9">
        <v>81.778320968151093</v>
      </c>
      <c r="J9">
        <v>85.000266432762146</v>
      </c>
      <c r="K9">
        <v>81.079537570476532</v>
      </c>
      <c r="L9">
        <v>87.305827140808105</v>
      </c>
      <c r="M9">
        <v>87.534131407737732</v>
      </c>
      <c r="N9">
        <v>84.295533895492554</v>
      </c>
    </row>
    <row r="10" spans="1:23" x14ac:dyDescent="0.3">
      <c r="A10" s="5" t="s">
        <v>19</v>
      </c>
      <c r="B10" s="2">
        <v>1500</v>
      </c>
      <c r="C10" s="2">
        <v>251.1</v>
      </c>
      <c r="D10" s="2">
        <v>82.88</v>
      </c>
      <c r="E10" s="2">
        <v>30</v>
      </c>
      <c r="F10" s="2">
        <v>44.884169880000002</v>
      </c>
      <c r="G10" s="16">
        <v>99.98</v>
      </c>
      <c r="H10" s="16">
        <f t="shared" si="0"/>
        <v>100.22779893792725</v>
      </c>
      <c r="I10" s="2">
        <v>99.961555000000004</v>
      </c>
      <c r="J10">
        <v>100.45710563659669</v>
      </c>
      <c r="K10">
        <v>99.884859919548035</v>
      </c>
      <c r="L10">
        <v>99.874259829521179</v>
      </c>
      <c r="M10">
        <v>100.96121430397029</v>
      </c>
    </row>
    <row r="11" spans="1:23" x14ac:dyDescent="0.3">
      <c r="A11" s="5" t="s">
        <v>20</v>
      </c>
      <c r="B11" s="2">
        <v>900</v>
      </c>
      <c r="C11" s="2">
        <v>366.6</v>
      </c>
      <c r="D11" s="2">
        <v>140</v>
      </c>
      <c r="E11" s="2">
        <v>30</v>
      </c>
      <c r="F11" s="2">
        <v>64.656084660000005</v>
      </c>
      <c r="G11" s="16">
        <v>99.744</v>
      </c>
      <c r="H11" s="16">
        <f t="shared" si="0"/>
        <v>100.75480286636048</v>
      </c>
      <c r="I11" s="2">
        <v>100.70668999999999</v>
      </c>
      <c r="J11" s="2">
        <v>100.41936</v>
      </c>
      <c r="K11" s="2">
        <v>99.689673999999997</v>
      </c>
      <c r="L11" s="2">
        <v>101.11096000000001</v>
      </c>
      <c r="M11">
        <v>101.8473303318024</v>
      </c>
    </row>
    <row r="12" spans="1:23" x14ac:dyDescent="0.3">
      <c r="A12" s="5" t="s">
        <v>21</v>
      </c>
      <c r="B12" s="2">
        <v>1200</v>
      </c>
      <c r="C12" s="2">
        <v>337.7</v>
      </c>
      <c r="D12" s="2">
        <v>82.88</v>
      </c>
      <c r="E12" s="2">
        <v>30</v>
      </c>
      <c r="F12" s="2">
        <v>75.454919200000006</v>
      </c>
      <c r="G12" s="16">
        <v>99.99</v>
      </c>
      <c r="H12" s="16">
        <f t="shared" si="0"/>
        <v>100.68918931030272</v>
      </c>
      <c r="I12" s="2">
        <v>102.62299</v>
      </c>
      <c r="J12" s="2">
        <v>100.891075</v>
      </c>
      <c r="K12">
        <v>100.9933757781982</v>
      </c>
      <c r="L12">
        <v>100.65902233123779</v>
      </c>
      <c r="M12">
        <v>98.637702465057373</v>
      </c>
      <c r="N12">
        <v>100.330970287323</v>
      </c>
    </row>
    <row r="13" spans="1:23" x14ac:dyDescent="0.3">
      <c r="A13" s="5" t="s">
        <v>22</v>
      </c>
      <c r="B13" s="2">
        <v>900</v>
      </c>
      <c r="C13" s="2">
        <v>308.89999999999998</v>
      </c>
      <c r="D13" s="2">
        <v>197.12</v>
      </c>
      <c r="E13" s="2">
        <v>30</v>
      </c>
      <c r="F13" s="2">
        <v>38.692981400000001</v>
      </c>
      <c r="G13" s="16">
        <v>99.97</v>
      </c>
      <c r="H13" s="16" t="e">
        <f t="shared" si="0"/>
        <v>#DIV/0!</v>
      </c>
      <c r="I13" s="2"/>
      <c r="J13" s="2"/>
      <c r="K13" s="2"/>
      <c r="L13" s="2"/>
    </row>
    <row r="14" spans="1:23" ht="15" thickBot="1" x14ac:dyDescent="0.35">
      <c r="A14" s="6" t="s">
        <v>23</v>
      </c>
      <c r="B14" s="3">
        <v>1200</v>
      </c>
      <c r="C14" s="3">
        <v>222.3</v>
      </c>
      <c r="D14" s="3">
        <v>197.12</v>
      </c>
      <c r="E14" s="2">
        <v>30</v>
      </c>
      <c r="F14" s="3">
        <v>20.88406385</v>
      </c>
      <c r="G14" s="16">
        <v>87.957999999999998</v>
      </c>
      <c r="H14" s="16" t="e">
        <f t="shared" si="0"/>
        <v>#DIV/0!</v>
      </c>
      <c r="I14" s="2"/>
      <c r="J14" s="2"/>
      <c r="K14" s="2"/>
      <c r="L14" s="2"/>
    </row>
    <row r="15" spans="1:23" x14ac:dyDescent="0.3">
      <c r="A15" s="7" t="s">
        <v>24</v>
      </c>
      <c r="B15" s="4">
        <v>1200</v>
      </c>
      <c r="C15" s="4">
        <v>280</v>
      </c>
      <c r="D15" s="4">
        <v>140</v>
      </c>
      <c r="E15" s="4">
        <v>45</v>
      </c>
      <c r="F15" s="4">
        <v>55.555555560000002</v>
      </c>
      <c r="G15" s="16">
        <v>99.835999999999999</v>
      </c>
      <c r="H15" s="16">
        <f t="shared" si="0"/>
        <v>100.40870186599224</v>
      </c>
      <c r="I15" s="2">
        <v>100.62475000000001</v>
      </c>
      <c r="J15" s="2">
        <v>100.34627</v>
      </c>
      <c r="K15">
        <v>101.793532371521</v>
      </c>
      <c r="L15">
        <v>101.3622581958771</v>
      </c>
      <c r="M15">
        <v>101.87156319618229</v>
      </c>
      <c r="N15">
        <v>100.2790248394012</v>
      </c>
      <c r="O15">
        <v>99.194884896278381</v>
      </c>
      <c r="P15">
        <v>99.408710598945618</v>
      </c>
      <c r="Q15">
        <v>100.3412771224976</v>
      </c>
      <c r="R15">
        <v>100.3432440757751</v>
      </c>
      <c r="S15">
        <v>100.28202176094059</v>
      </c>
      <c r="T15">
        <v>101.07788681983951</v>
      </c>
      <c r="U15">
        <v>99.947623610496521</v>
      </c>
      <c r="V15">
        <v>99.2188960313797</v>
      </c>
      <c r="W15">
        <v>100.0385844707489</v>
      </c>
    </row>
    <row r="16" spans="1:23" x14ac:dyDescent="0.3">
      <c r="A16" s="5" t="s">
        <v>25</v>
      </c>
      <c r="B16" s="2">
        <v>1800</v>
      </c>
      <c r="C16" s="2">
        <v>280</v>
      </c>
      <c r="D16" s="2">
        <v>140</v>
      </c>
      <c r="E16" s="2">
        <v>45</v>
      </c>
      <c r="F16" s="2">
        <v>37.037037040000001</v>
      </c>
      <c r="G16" s="16">
        <v>97.406000000000006</v>
      </c>
      <c r="H16" s="16">
        <f t="shared" si="0"/>
        <v>94.423486281921384</v>
      </c>
      <c r="I16" s="2">
        <v>95.965760000000003</v>
      </c>
      <c r="J16">
        <v>95.950790643692017</v>
      </c>
      <c r="K16">
        <v>95.454959273338318</v>
      </c>
      <c r="L16">
        <v>92.054163217544556</v>
      </c>
      <c r="M16">
        <v>92.691758275032043</v>
      </c>
    </row>
    <row r="17" spans="1:30" x14ac:dyDescent="0.3">
      <c r="A17" s="5" t="s">
        <v>26</v>
      </c>
      <c r="B17" s="2">
        <v>1500</v>
      </c>
      <c r="C17" s="2">
        <v>366.6</v>
      </c>
      <c r="D17" s="2">
        <v>140</v>
      </c>
      <c r="E17" s="2">
        <v>45</v>
      </c>
      <c r="F17" s="2">
        <v>58.190476189999998</v>
      </c>
      <c r="G17" s="16">
        <v>99.697999999999993</v>
      </c>
      <c r="H17" s="16">
        <f t="shared" si="0"/>
        <v>99.080479214630131</v>
      </c>
      <c r="I17" s="2">
        <v>97.076340000000002</v>
      </c>
      <c r="J17">
        <v>99.575111269950867</v>
      </c>
      <c r="K17">
        <v>100.4864454269409</v>
      </c>
      <c r="L17">
        <v>99.184020161628723</v>
      </c>
    </row>
    <row r="18" spans="1:30" x14ac:dyDescent="0.3">
      <c r="A18" s="5" t="s">
        <v>27</v>
      </c>
      <c r="B18" s="2">
        <v>1500</v>
      </c>
      <c r="C18" s="2">
        <v>308.89999999999998</v>
      </c>
      <c r="D18" s="2">
        <v>197.12</v>
      </c>
      <c r="E18" s="2">
        <v>45</v>
      </c>
      <c r="F18" s="2">
        <v>34.823683260000003</v>
      </c>
      <c r="G18" s="16">
        <v>93.63</v>
      </c>
      <c r="H18" s="16">
        <f t="shared" si="0"/>
        <v>93.6221202867508</v>
      </c>
      <c r="I18" s="2">
        <v>94.210949999999997</v>
      </c>
      <c r="J18">
        <v>93.052946329116821</v>
      </c>
      <c r="K18">
        <v>94.845069646835327</v>
      </c>
      <c r="L18">
        <v>92.379515171051025</v>
      </c>
    </row>
    <row r="19" spans="1:30" x14ac:dyDescent="0.3">
      <c r="A19" s="5" t="s">
        <v>28</v>
      </c>
      <c r="B19" s="2">
        <v>600</v>
      </c>
      <c r="C19" s="2">
        <v>280</v>
      </c>
      <c r="D19" s="2">
        <v>140</v>
      </c>
      <c r="E19" s="2">
        <v>45</v>
      </c>
      <c r="F19" s="2">
        <v>111.1111111</v>
      </c>
      <c r="G19" s="16">
        <v>97.317999999999998</v>
      </c>
      <c r="H19" s="16">
        <f t="shared" si="0"/>
        <v>94.395937884387976</v>
      </c>
      <c r="I19" s="2">
        <v>96.653859999999995</v>
      </c>
      <c r="J19">
        <v>92.299460172653198</v>
      </c>
      <c r="K19">
        <v>94.181374907493591</v>
      </c>
      <c r="L19">
        <v>93.075333833694458</v>
      </c>
      <c r="M19">
        <v>92.884199619293213</v>
      </c>
      <c r="N19">
        <v>97.281398773193359</v>
      </c>
    </row>
    <row r="20" spans="1:30" x14ac:dyDescent="0.3">
      <c r="A20" s="5" t="s">
        <v>29</v>
      </c>
      <c r="B20" s="2">
        <v>900</v>
      </c>
      <c r="C20" s="2">
        <v>193.4</v>
      </c>
      <c r="D20" s="2">
        <v>140</v>
      </c>
      <c r="E20" s="2">
        <v>45</v>
      </c>
      <c r="F20" s="2">
        <v>51.164021159999997</v>
      </c>
      <c r="G20" s="16">
        <v>99.835999999999999</v>
      </c>
      <c r="H20" s="16">
        <f t="shared" si="0"/>
        <v>98.39549592563084</v>
      </c>
      <c r="I20">
        <v>100.6570875644684</v>
      </c>
      <c r="J20">
        <v>99.071710705757141</v>
      </c>
      <c r="K20">
        <v>98.917916417121887</v>
      </c>
      <c r="L20">
        <v>98.222124576568604</v>
      </c>
      <c r="M20">
        <v>92.884199619293213</v>
      </c>
      <c r="N20">
        <v>97.281398773193359</v>
      </c>
      <c r="O20">
        <v>101.73403382301331</v>
      </c>
    </row>
    <row r="21" spans="1:30" x14ac:dyDescent="0.3">
      <c r="A21" s="5" t="s">
        <v>30</v>
      </c>
      <c r="B21" s="2">
        <v>900</v>
      </c>
      <c r="C21" s="2">
        <v>251.1</v>
      </c>
      <c r="D21" s="2">
        <v>82.88</v>
      </c>
      <c r="E21" s="2">
        <v>45</v>
      </c>
      <c r="F21" s="2">
        <v>112.2104247</v>
      </c>
      <c r="G21" s="16">
        <v>99.697999999999993</v>
      </c>
      <c r="H21" s="16">
        <f t="shared" si="0"/>
        <v>99.460054268381398</v>
      </c>
      <c r="I21" s="2">
        <v>96.165215000000003</v>
      </c>
      <c r="J21" s="2">
        <v>100.41604599999999</v>
      </c>
      <c r="K21" s="2">
        <v>101.26082</v>
      </c>
      <c r="L21">
        <v>100.1949894428253</v>
      </c>
      <c r="M21">
        <v>100.04870533943181</v>
      </c>
      <c r="N21">
        <v>98.059377074241638</v>
      </c>
      <c r="O21">
        <v>100.07522702217101</v>
      </c>
    </row>
    <row r="22" spans="1:30" x14ac:dyDescent="0.3">
      <c r="A22" s="5" t="s">
        <v>31</v>
      </c>
      <c r="B22" s="2">
        <v>1500</v>
      </c>
      <c r="C22" s="2">
        <v>193.4</v>
      </c>
      <c r="D22" s="2">
        <v>140</v>
      </c>
      <c r="E22" s="2">
        <v>45</v>
      </c>
      <c r="F22" s="2">
        <v>30.698412699999999</v>
      </c>
      <c r="G22" s="16">
        <v>91.975999999999999</v>
      </c>
      <c r="H22" s="16">
        <f t="shared" si="0"/>
        <v>91.404670093365468</v>
      </c>
      <c r="I22" s="2">
        <v>91.082984999999994</v>
      </c>
      <c r="J22" s="2">
        <v>89.567443999999995</v>
      </c>
      <c r="K22">
        <v>92.538588047027588</v>
      </c>
      <c r="L22">
        <v>91.7497718334198</v>
      </c>
      <c r="M22">
        <v>92.084561586380005</v>
      </c>
    </row>
    <row r="23" spans="1:30" x14ac:dyDescent="0.3">
      <c r="A23" s="5" t="s">
        <v>32</v>
      </c>
      <c r="B23" s="2">
        <v>1500</v>
      </c>
      <c r="C23" s="2">
        <v>251.1</v>
      </c>
      <c r="D23" s="2">
        <v>82.88</v>
      </c>
      <c r="E23" s="2">
        <v>45</v>
      </c>
      <c r="F23" s="2">
        <v>67.326254829999996</v>
      </c>
      <c r="G23" s="16">
        <v>99.981999999999999</v>
      </c>
      <c r="H23" s="16">
        <f t="shared" si="0"/>
        <v>100.71667808654787</v>
      </c>
      <c r="I23" s="2">
        <v>101.85765000000001</v>
      </c>
      <c r="J23">
        <v>99.840608835220337</v>
      </c>
      <c r="K23">
        <v>100.45312166213991</v>
      </c>
      <c r="L23">
        <v>100.8608961105347</v>
      </c>
      <c r="M23">
        <v>100.5711138248444</v>
      </c>
    </row>
    <row r="24" spans="1:30" x14ac:dyDescent="0.3">
      <c r="A24" s="5" t="s">
        <v>33</v>
      </c>
      <c r="B24" s="2">
        <v>900</v>
      </c>
      <c r="C24" s="2">
        <v>366.6</v>
      </c>
      <c r="D24" s="2">
        <v>140</v>
      </c>
      <c r="E24" s="2">
        <v>45</v>
      </c>
      <c r="F24" s="2">
        <v>96.984126979999999</v>
      </c>
      <c r="G24" s="16">
        <v>99.792000000000002</v>
      </c>
      <c r="H24" s="16">
        <f t="shared" si="0"/>
        <v>99.352083795013442</v>
      </c>
      <c r="I24" s="2">
        <v>99.722200000000001</v>
      </c>
      <c r="J24">
        <v>100.4582214355469</v>
      </c>
      <c r="K24">
        <v>98.10710072517395</v>
      </c>
      <c r="L24">
        <v>99.62546706199646</v>
      </c>
      <c r="M24">
        <v>98.847429752349854</v>
      </c>
    </row>
    <row r="25" spans="1:30" x14ac:dyDescent="0.3">
      <c r="A25" s="5" t="s">
        <v>34</v>
      </c>
      <c r="B25" s="2">
        <v>1200</v>
      </c>
      <c r="C25" s="2">
        <v>337.7</v>
      </c>
      <c r="D25" s="2">
        <v>82.88</v>
      </c>
      <c r="E25" s="2">
        <v>45</v>
      </c>
      <c r="F25" s="2">
        <v>113.1823788</v>
      </c>
      <c r="G25" s="16">
        <v>99.956000000000003</v>
      </c>
      <c r="H25" s="16">
        <f t="shared" si="0"/>
        <v>100.09951817989349</v>
      </c>
      <c r="I25">
        <v>100.602205991745</v>
      </c>
      <c r="J25">
        <v>99.822148084640503</v>
      </c>
      <c r="K25">
        <v>99.846286177635193</v>
      </c>
      <c r="L25">
        <v>100.05641937255859</v>
      </c>
      <c r="M25">
        <v>100.1705312728882</v>
      </c>
    </row>
    <row r="26" spans="1:30" x14ac:dyDescent="0.3">
      <c r="A26" s="5" t="s">
        <v>35</v>
      </c>
      <c r="B26" s="2">
        <v>900</v>
      </c>
      <c r="C26" s="2">
        <v>308.89999999999998</v>
      </c>
      <c r="D26" s="2">
        <v>197.12</v>
      </c>
      <c r="E26" s="2">
        <v>45</v>
      </c>
      <c r="F26" s="2">
        <v>58.039472099999998</v>
      </c>
      <c r="G26" s="16">
        <v>99.852000000000004</v>
      </c>
      <c r="H26" s="16">
        <f t="shared" si="0"/>
        <v>100.54786325334548</v>
      </c>
      <c r="I26" s="2">
        <v>100.237335</v>
      </c>
      <c r="J26">
        <v>100.576639175415</v>
      </c>
      <c r="K26">
        <v>100.6416916847229</v>
      </c>
      <c r="L26">
        <v>100.735787153244</v>
      </c>
    </row>
    <row r="27" spans="1:30" ht="15" thickBot="1" x14ac:dyDescent="0.35">
      <c r="A27" s="6" t="s">
        <v>36</v>
      </c>
      <c r="B27" s="3">
        <v>1200</v>
      </c>
      <c r="C27" s="3">
        <v>222.3</v>
      </c>
      <c r="D27" s="3">
        <v>197.12</v>
      </c>
      <c r="E27" s="3">
        <v>45</v>
      </c>
      <c r="F27" s="3">
        <v>31.326095779999999</v>
      </c>
      <c r="G27" s="16">
        <v>92.47</v>
      </c>
      <c r="H27" s="16">
        <f t="shared" si="0"/>
        <v>89.94680380821228</v>
      </c>
      <c r="I27">
        <v>89.259269237518311</v>
      </c>
      <c r="J27">
        <v>89.953323006629944</v>
      </c>
      <c r="K27">
        <v>90.230228900909424</v>
      </c>
      <c r="L27">
        <v>88.774703145027161</v>
      </c>
      <c r="M27">
        <v>91.516494750976563</v>
      </c>
    </row>
    <row r="28" spans="1:30" x14ac:dyDescent="0.3">
      <c r="A28" t="s">
        <v>186</v>
      </c>
      <c r="B28">
        <v>600</v>
      </c>
      <c r="C28">
        <v>250</v>
      </c>
      <c r="D28">
        <v>140</v>
      </c>
      <c r="E28">
        <v>30</v>
      </c>
      <c r="F28">
        <v>99.206349206349202</v>
      </c>
      <c r="G28" s="16">
        <v>98.894999999999996</v>
      </c>
      <c r="H28" s="16">
        <f>AVERAGE(I28:AQ28)</f>
        <v>98.5906932502985</v>
      </c>
      <c r="I28">
        <v>97.318284213542938</v>
      </c>
      <c r="J28">
        <v>99.634037911891937</v>
      </c>
      <c r="K28">
        <v>98.776057362556458</v>
      </c>
      <c r="L28">
        <v>99.061708152294159</v>
      </c>
      <c r="M28">
        <v>98.379555344581604</v>
      </c>
      <c r="N28">
        <v>97.093741595745087</v>
      </c>
      <c r="O28">
        <v>97.378170490264893</v>
      </c>
      <c r="P28">
        <v>98.913437128067017</v>
      </c>
      <c r="Q28">
        <v>98.666106164455414</v>
      </c>
      <c r="R28">
        <v>99.399848282337189</v>
      </c>
      <c r="S28">
        <v>98.451121151447296</v>
      </c>
      <c r="T28">
        <v>98.358140885829926</v>
      </c>
      <c r="U28">
        <v>98.845769464969635</v>
      </c>
      <c r="V28">
        <v>98.503418266773224</v>
      </c>
      <c r="W28">
        <v>98.70106428861618</v>
      </c>
      <c r="X28">
        <v>99.706670641899109</v>
      </c>
      <c r="Y28">
        <v>98.210704326629639</v>
      </c>
      <c r="Z28">
        <v>98.667620122432709</v>
      </c>
      <c r="AA28">
        <v>99.36944842338562</v>
      </c>
      <c r="AB28">
        <v>98.378960788249969</v>
      </c>
    </row>
    <row r="29" spans="1:30" x14ac:dyDescent="0.3">
      <c r="A29" t="s">
        <v>171</v>
      </c>
      <c r="B29">
        <v>600</v>
      </c>
      <c r="C29">
        <v>300</v>
      </c>
      <c r="D29">
        <v>140</v>
      </c>
      <c r="E29">
        <v>30</v>
      </c>
      <c r="F29">
        <v>119.04761904761905</v>
      </c>
      <c r="G29" s="16">
        <v>98.234999999999999</v>
      </c>
      <c r="H29" s="16">
        <f t="shared" ref="H29:H43" si="1">AVERAGE(I29:AQ29)</f>
        <v>98.282585044701889</v>
      </c>
      <c r="I29">
        <v>97.52240777015686</v>
      </c>
      <c r="J29">
        <v>98.421519994735718</v>
      </c>
      <c r="K29">
        <v>98.477056622505188</v>
      </c>
      <c r="L29">
        <v>97.872447967529297</v>
      </c>
      <c r="M29">
        <v>97.521603107452393</v>
      </c>
      <c r="N29">
        <v>98.488721251487732</v>
      </c>
      <c r="O29">
        <v>99.162031710147858</v>
      </c>
      <c r="P29">
        <v>98.585246503353119</v>
      </c>
      <c r="Q29">
        <v>98.538655042648315</v>
      </c>
      <c r="R29">
        <v>98.107536137104034</v>
      </c>
      <c r="S29">
        <v>98.031775653362274</v>
      </c>
      <c r="T29">
        <v>98.662018775939941</v>
      </c>
    </row>
    <row r="30" spans="1:30" x14ac:dyDescent="0.3">
      <c r="A30" t="s">
        <v>172</v>
      </c>
      <c r="B30">
        <v>600</v>
      </c>
      <c r="C30">
        <v>300</v>
      </c>
      <c r="D30">
        <v>100</v>
      </c>
      <c r="E30">
        <v>30</v>
      </c>
      <c r="F30">
        <v>166.66666666666666</v>
      </c>
      <c r="G30" s="16">
        <v>98</v>
      </c>
      <c r="H30" s="16">
        <f t="shared" si="1"/>
        <v>98.321592983077551</v>
      </c>
      <c r="I30">
        <v>98.01815003156662</v>
      </c>
      <c r="J30">
        <v>99.270564317703247</v>
      </c>
      <c r="K30">
        <v>98.258529603481293</v>
      </c>
      <c r="L30">
        <v>99.037744104862213</v>
      </c>
      <c r="M30">
        <v>99.608789384365082</v>
      </c>
      <c r="N30">
        <v>98.158539831638336</v>
      </c>
      <c r="O30">
        <v>98.294229805469513</v>
      </c>
      <c r="P30">
        <v>97.6552814245224</v>
      </c>
      <c r="Q30">
        <v>98.169435560703278</v>
      </c>
      <c r="R30">
        <v>97.212240099906921</v>
      </c>
      <c r="S30">
        <v>97.831784188747406</v>
      </c>
      <c r="T30">
        <v>97.732974588871002</v>
      </c>
      <c r="U30">
        <v>99.385860562324524</v>
      </c>
      <c r="V30">
        <v>97.839733958244324</v>
      </c>
      <c r="W30">
        <v>99.227407574653625</v>
      </c>
      <c r="X30">
        <v>97.972820699214935</v>
      </c>
      <c r="Y30">
        <v>97.792994976043701</v>
      </c>
    </row>
    <row r="31" spans="1:30" x14ac:dyDescent="0.3">
      <c r="A31" t="s">
        <v>173</v>
      </c>
      <c r="B31">
        <v>700</v>
      </c>
      <c r="C31">
        <v>292</v>
      </c>
      <c r="D31">
        <v>140</v>
      </c>
      <c r="E31">
        <v>30</v>
      </c>
      <c r="F31">
        <v>99.319727891156461</v>
      </c>
      <c r="G31" s="16">
        <v>99.49</v>
      </c>
      <c r="H31" s="16">
        <f t="shared" si="1"/>
        <v>99.529260511581711</v>
      </c>
      <c r="I31">
        <v>98.82083535194397</v>
      </c>
      <c r="J31">
        <v>99.137870967388153</v>
      </c>
      <c r="K31">
        <v>98.937073349952698</v>
      </c>
      <c r="L31">
        <v>100.4716664552689</v>
      </c>
      <c r="M31">
        <v>99.687255918979645</v>
      </c>
      <c r="N31">
        <v>99.480107426643372</v>
      </c>
      <c r="O31">
        <v>98.584766685962677</v>
      </c>
      <c r="P31">
        <v>99.220466613769531</v>
      </c>
      <c r="Q31">
        <v>100.232145190239</v>
      </c>
      <c r="R31">
        <v>100.1864403486252</v>
      </c>
      <c r="S31">
        <v>99.970963597297668</v>
      </c>
      <c r="T31">
        <v>99.33406263589859</v>
      </c>
      <c r="U31">
        <v>99.816732108592987</v>
      </c>
    </row>
    <row r="32" spans="1:30" x14ac:dyDescent="0.3">
      <c r="A32" t="s">
        <v>174</v>
      </c>
      <c r="B32">
        <v>1500</v>
      </c>
      <c r="C32">
        <v>300</v>
      </c>
      <c r="D32">
        <v>140</v>
      </c>
      <c r="E32">
        <v>30</v>
      </c>
      <c r="F32">
        <v>47.61904761904762</v>
      </c>
      <c r="G32" s="16">
        <v>99.835454545454553</v>
      </c>
      <c r="H32" s="16">
        <f t="shared" si="1"/>
        <v>99.881544573740527</v>
      </c>
      <c r="I32">
        <v>99.337770044803619</v>
      </c>
      <c r="J32">
        <v>100.0482529401779</v>
      </c>
      <c r="K32">
        <v>100.46707093715671</v>
      </c>
      <c r="L32">
        <v>99.043916165828705</v>
      </c>
      <c r="M32">
        <v>99.482576549053192</v>
      </c>
      <c r="N32">
        <v>100.4650890827179</v>
      </c>
      <c r="O32">
        <v>99.463075399398804</v>
      </c>
      <c r="P32">
        <v>99.558341503143311</v>
      </c>
      <c r="Q32">
        <v>99.589464068412781</v>
      </c>
      <c r="R32">
        <v>99.880558252334595</v>
      </c>
      <c r="S32">
        <v>100.3539860248566</v>
      </c>
      <c r="T32">
        <v>100.0822126865387</v>
      </c>
      <c r="U32">
        <v>99.846272170543671</v>
      </c>
      <c r="V32">
        <v>99.889577925205231</v>
      </c>
      <c r="W32">
        <v>100.6025195121765</v>
      </c>
      <c r="X32">
        <v>99.701060354709625</v>
      </c>
      <c r="Y32">
        <v>100.04101097583769</v>
      </c>
      <c r="Z32">
        <v>100.7220059633255</v>
      </c>
      <c r="AA32">
        <v>99.905051290988922</v>
      </c>
      <c r="AB32">
        <v>99.39025342464447</v>
      </c>
      <c r="AC32">
        <v>100.1333206892014</v>
      </c>
      <c r="AD32">
        <v>99.390594661235809</v>
      </c>
    </row>
    <row r="33" spans="1:43" x14ac:dyDescent="0.3">
      <c r="A33" t="s">
        <v>175</v>
      </c>
      <c r="B33">
        <v>1000</v>
      </c>
      <c r="C33">
        <v>200</v>
      </c>
      <c r="D33">
        <v>140</v>
      </c>
      <c r="E33">
        <v>30</v>
      </c>
      <c r="F33">
        <v>47.61904761904762</v>
      </c>
      <c r="G33" s="16">
        <v>99.985840705915848</v>
      </c>
      <c r="H33" s="16">
        <f t="shared" si="1"/>
        <v>99.912918657064438</v>
      </c>
      <c r="I33">
        <v>99.825502932071686</v>
      </c>
      <c r="J33">
        <v>100.2542436122894</v>
      </c>
      <c r="K33">
        <v>99.595922231674194</v>
      </c>
      <c r="L33">
        <v>99.467290937900543</v>
      </c>
      <c r="M33">
        <v>99.775800108909607</v>
      </c>
      <c r="N33">
        <v>99.976614117622375</v>
      </c>
      <c r="O33">
        <v>99.725726246833801</v>
      </c>
      <c r="P33">
        <v>100.0603258609772</v>
      </c>
      <c r="Q33">
        <v>100.5055010318756</v>
      </c>
      <c r="R33">
        <v>99.94225949048996</v>
      </c>
    </row>
    <row r="34" spans="1:43" x14ac:dyDescent="0.3">
      <c r="A34" t="s">
        <v>176</v>
      </c>
      <c r="B34">
        <v>1600</v>
      </c>
      <c r="C34">
        <v>160</v>
      </c>
      <c r="D34">
        <v>140</v>
      </c>
      <c r="E34">
        <v>30</v>
      </c>
      <c r="F34">
        <v>23.80952380952381</v>
      </c>
      <c r="G34" s="16">
        <v>93.7</v>
      </c>
      <c r="H34" s="16">
        <f t="shared" si="1"/>
        <v>94.015060365200043</v>
      </c>
      <c r="I34">
        <v>93.789373338222504</v>
      </c>
      <c r="J34">
        <v>92.282375693321228</v>
      </c>
      <c r="K34">
        <v>92.565430700778961</v>
      </c>
      <c r="L34">
        <v>95.089498162269592</v>
      </c>
      <c r="M34">
        <v>94.482375681400299</v>
      </c>
      <c r="N34">
        <v>93.181537091732025</v>
      </c>
      <c r="O34">
        <v>96.40575498342514</v>
      </c>
      <c r="P34">
        <v>95.313373208045959</v>
      </c>
      <c r="Q34">
        <v>94.130747020244598</v>
      </c>
      <c r="R34">
        <v>93.575413525104523</v>
      </c>
      <c r="S34">
        <v>93.34978461265564</v>
      </c>
    </row>
    <row r="35" spans="1:43" x14ac:dyDescent="0.3">
      <c r="A35" t="s">
        <v>177</v>
      </c>
      <c r="B35">
        <v>2300</v>
      </c>
      <c r="C35">
        <v>200</v>
      </c>
      <c r="D35">
        <v>140</v>
      </c>
      <c r="E35">
        <v>30</v>
      </c>
      <c r="F35">
        <v>20.703933747412009</v>
      </c>
      <c r="G35" s="16">
        <v>84.804999999999993</v>
      </c>
      <c r="H35" s="16">
        <f t="shared" si="1"/>
        <v>84.846061865488693</v>
      </c>
      <c r="I35">
        <v>84.111445397138596</v>
      </c>
      <c r="J35">
        <v>84.475803375244141</v>
      </c>
      <c r="K35">
        <v>85.675758123397827</v>
      </c>
      <c r="L35">
        <v>84.526694566011429</v>
      </c>
      <c r="M35">
        <v>85.317683219909668</v>
      </c>
      <c r="N35">
        <v>83.970445394515991</v>
      </c>
      <c r="O35">
        <v>83.905483782291412</v>
      </c>
      <c r="P35">
        <v>86.019216477870941</v>
      </c>
      <c r="Q35">
        <v>84.549830853939056</v>
      </c>
      <c r="R35">
        <v>85.76544001698494</v>
      </c>
      <c r="S35">
        <v>83.77910777926445</v>
      </c>
      <c r="T35">
        <v>85.909838974475861</v>
      </c>
      <c r="U35">
        <v>85.327946394681931</v>
      </c>
      <c r="V35">
        <v>84.311530739068985</v>
      </c>
      <c r="W35">
        <v>85.044702887535095</v>
      </c>
    </row>
    <row r="36" spans="1:43" x14ac:dyDescent="0.3">
      <c r="A36" t="s">
        <v>178</v>
      </c>
      <c r="B36">
        <v>600</v>
      </c>
      <c r="C36">
        <v>300</v>
      </c>
      <c r="D36">
        <v>140</v>
      </c>
      <c r="E36">
        <v>60</v>
      </c>
      <c r="F36">
        <v>59.523809523809526</v>
      </c>
      <c r="G36" s="16">
        <v>98.876160714285703</v>
      </c>
      <c r="H36" s="16">
        <f t="shared" si="1"/>
        <v>98.74802832092557</v>
      </c>
      <c r="I36">
        <v>98.947581648826599</v>
      </c>
      <c r="J36">
        <v>98.850323259830475</v>
      </c>
      <c r="K36">
        <v>98.93706887960434</v>
      </c>
      <c r="L36">
        <v>99.376673996448517</v>
      </c>
      <c r="M36">
        <v>98.38145524263382</v>
      </c>
      <c r="N36">
        <v>98.303993046283722</v>
      </c>
      <c r="O36">
        <v>98.196333646774292</v>
      </c>
      <c r="P36">
        <v>98.692022264003754</v>
      </c>
      <c r="Q36">
        <v>97.85727858543396</v>
      </c>
      <c r="R36">
        <v>97.563722729682922</v>
      </c>
      <c r="S36">
        <v>98.900307714939117</v>
      </c>
      <c r="T36">
        <v>98.608455061912537</v>
      </c>
      <c r="U36">
        <v>98.500591516494751</v>
      </c>
      <c r="V36">
        <v>98.635123670101166</v>
      </c>
      <c r="W36">
        <v>98.789958655834198</v>
      </c>
      <c r="X36">
        <v>98.749998211860657</v>
      </c>
      <c r="Y36">
        <v>98.799115419387817</v>
      </c>
      <c r="Z36">
        <v>98.048089444637299</v>
      </c>
      <c r="AA36">
        <v>98.633208870887756</v>
      </c>
      <c r="AB36">
        <v>98.53382408618927</v>
      </c>
      <c r="AC36">
        <v>99.223874509334564</v>
      </c>
      <c r="AD36">
        <v>98.93718808889389</v>
      </c>
      <c r="AE36">
        <v>98.830969631671906</v>
      </c>
      <c r="AF36">
        <v>98.421189188957214</v>
      </c>
      <c r="AG36">
        <v>98.303450644016266</v>
      </c>
      <c r="AH36">
        <v>99.339921772480011</v>
      </c>
      <c r="AI36">
        <v>98.585961759090424</v>
      </c>
      <c r="AJ36">
        <v>98.365320265293121</v>
      </c>
      <c r="AK36">
        <v>98.209907114505768</v>
      </c>
      <c r="AL36">
        <v>99.061152338981628</v>
      </c>
      <c r="AM36">
        <v>99.942338466644287</v>
      </c>
      <c r="AN36">
        <v>99.653689563274384</v>
      </c>
      <c r="AO36">
        <v>98.85585606098175</v>
      </c>
      <c r="AP36">
        <v>99.973046779632568</v>
      </c>
      <c r="AQ36">
        <v>99.171999096870422</v>
      </c>
    </row>
    <row r="37" spans="1:43" x14ac:dyDescent="0.3">
      <c r="A37" t="s">
        <v>179</v>
      </c>
      <c r="B37">
        <v>1400</v>
      </c>
      <c r="C37">
        <v>300</v>
      </c>
      <c r="D37">
        <v>140</v>
      </c>
      <c r="E37">
        <v>60</v>
      </c>
      <c r="F37">
        <v>25.510204081632654</v>
      </c>
      <c r="G37" s="16">
        <v>99.82</v>
      </c>
      <c r="H37" s="16">
        <f t="shared" si="1"/>
        <v>99.771691362063095</v>
      </c>
      <c r="I37">
        <v>100.5584329366684</v>
      </c>
      <c r="J37">
        <v>99.589882791042328</v>
      </c>
      <c r="K37">
        <v>99.797737598419189</v>
      </c>
      <c r="L37">
        <v>99.969689548015594</v>
      </c>
      <c r="M37">
        <v>99.659672379493713</v>
      </c>
      <c r="N37">
        <v>99.132363498210907</v>
      </c>
      <c r="O37">
        <v>99.229699373245239</v>
      </c>
      <c r="P37">
        <v>100.34196972846981</v>
      </c>
      <c r="Q37">
        <v>99.627682566642761</v>
      </c>
      <c r="R37">
        <v>99.366095662117004</v>
      </c>
      <c r="S37">
        <v>99.381551146507263</v>
      </c>
      <c r="T37">
        <v>100.0157564878464</v>
      </c>
      <c r="U37">
        <v>99.486520886421204</v>
      </c>
      <c r="V37">
        <v>99.083174765110016</v>
      </c>
      <c r="W37">
        <v>99.605527520179749</v>
      </c>
      <c r="X37">
        <v>99.547387659549713</v>
      </c>
      <c r="Y37">
        <v>100.1553654670715</v>
      </c>
      <c r="Z37">
        <v>100.5588173866272</v>
      </c>
      <c r="AA37">
        <v>99.31289404630661</v>
      </c>
      <c r="AB37">
        <v>100.95611214637761</v>
      </c>
      <c r="AC37">
        <v>100.2800554037094</v>
      </c>
      <c r="AD37">
        <v>99.575155973434448</v>
      </c>
      <c r="AE37">
        <v>99.958470463752747</v>
      </c>
      <c r="AF37">
        <v>99.871651828289032</v>
      </c>
      <c r="AG37">
        <v>99.357068538665771</v>
      </c>
      <c r="AH37">
        <v>99.674229323863983</v>
      </c>
      <c r="AI37">
        <v>99.742701649665833</v>
      </c>
    </row>
    <row r="38" spans="1:43" x14ac:dyDescent="0.3">
      <c r="A38" t="s">
        <v>180</v>
      </c>
      <c r="B38">
        <v>600</v>
      </c>
      <c r="C38">
        <v>240</v>
      </c>
      <c r="D38">
        <v>140</v>
      </c>
      <c r="E38">
        <v>60</v>
      </c>
      <c r="F38">
        <v>47.61904761904762</v>
      </c>
      <c r="G38" s="16">
        <v>98.73</v>
      </c>
      <c r="H38" s="16">
        <f t="shared" si="1"/>
        <v>98.783545666619347</v>
      </c>
      <c r="I38">
        <v>98.262126743793488</v>
      </c>
      <c r="J38">
        <v>98.460817337036133</v>
      </c>
      <c r="K38">
        <v>99.23490434885025</v>
      </c>
      <c r="L38">
        <v>99.171943962574005</v>
      </c>
      <c r="M38">
        <v>99.492833018302917</v>
      </c>
      <c r="N38">
        <v>98.929470777511597</v>
      </c>
      <c r="O38">
        <v>98.806615173816681</v>
      </c>
      <c r="P38">
        <v>99.035163223743439</v>
      </c>
      <c r="Q38">
        <v>99.016615748405457</v>
      </c>
      <c r="R38">
        <v>98.623403906822205</v>
      </c>
      <c r="S38">
        <v>99.23490434885025</v>
      </c>
      <c r="T38">
        <v>98.421357572078705</v>
      </c>
      <c r="U38">
        <v>97.834755480289459</v>
      </c>
      <c r="V38">
        <v>98.655204474925995</v>
      </c>
      <c r="W38">
        <v>98.819494247436523</v>
      </c>
      <c r="X38">
        <v>98.465335369110107</v>
      </c>
      <c r="Y38">
        <v>99.148991703987122</v>
      </c>
      <c r="Z38">
        <v>99.250562489032745</v>
      </c>
      <c r="AA38">
        <v>98.022867739200592</v>
      </c>
    </row>
    <row r="39" spans="1:43" x14ac:dyDescent="0.3">
      <c r="A39" t="s">
        <v>181</v>
      </c>
      <c r="B39">
        <v>1400</v>
      </c>
      <c r="C39">
        <v>240</v>
      </c>
      <c r="D39">
        <v>140</v>
      </c>
      <c r="E39">
        <v>60</v>
      </c>
      <c r="F39">
        <v>20.408163265306122</v>
      </c>
      <c r="G39" s="16">
        <v>98.855000000000004</v>
      </c>
      <c r="H39" s="16">
        <f t="shared" si="1"/>
        <v>98.586288690567017</v>
      </c>
      <c r="I39">
        <v>98.83708655834198</v>
      </c>
      <c r="J39">
        <v>99.323759973049164</v>
      </c>
      <c r="K39">
        <v>98.886045813560486</v>
      </c>
      <c r="L39">
        <v>98.57148677110672</v>
      </c>
      <c r="M39">
        <v>98.861533403396606</v>
      </c>
      <c r="N39">
        <v>98.689828813076019</v>
      </c>
      <c r="O39">
        <v>98.539243638515472</v>
      </c>
      <c r="P39">
        <v>98.592272400856018</v>
      </c>
      <c r="Q39">
        <v>98.381046950817108</v>
      </c>
      <c r="R39">
        <v>97.672338783740997</v>
      </c>
      <c r="S39">
        <v>97.361232340335846</v>
      </c>
      <c r="T39">
        <v>98.986129462718964</v>
      </c>
      <c r="U39">
        <v>99.252739548683167</v>
      </c>
      <c r="V39">
        <v>98.352672159671783</v>
      </c>
      <c r="W39">
        <v>98.870581388473511</v>
      </c>
      <c r="X39">
        <v>99.01140034198761</v>
      </c>
      <c r="Y39">
        <v>98.764023184776306</v>
      </c>
      <c r="Z39">
        <v>98.81160706281662</v>
      </c>
      <c r="AA39">
        <v>97.739087045192719</v>
      </c>
      <c r="AB39">
        <v>97.675280272960663</v>
      </c>
      <c r="AC39">
        <v>99.458296597003937</v>
      </c>
      <c r="AD39">
        <v>98.9689901471138</v>
      </c>
      <c r="AE39">
        <v>97.272267937660217</v>
      </c>
      <c r="AF39">
        <v>99.412694573402405</v>
      </c>
      <c r="AG39">
        <v>98.365572094917297</v>
      </c>
    </row>
    <row r="40" spans="1:43" x14ac:dyDescent="0.3">
      <c r="A40" t="s">
        <v>182</v>
      </c>
      <c r="B40">
        <v>1200</v>
      </c>
      <c r="C40">
        <v>280</v>
      </c>
      <c r="D40">
        <v>140</v>
      </c>
      <c r="E40">
        <v>60</v>
      </c>
      <c r="F40">
        <v>27.777777777777779</v>
      </c>
      <c r="G40" s="16">
        <v>99.954999999999998</v>
      </c>
      <c r="H40" s="16">
        <f t="shared" si="1"/>
        <v>100.03845288473018</v>
      </c>
      <c r="I40">
        <v>99.349753558635712</v>
      </c>
      <c r="J40">
        <v>100.51460564136509</v>
      </c>
      <c r="K40">
        <v>100.3783583641052</v>
      </c>
      <c r="L40">
        <v>99.818223714828491</v>
      </c>
      <c r="M40">
        <v>100.36672651767729</v>
      </c>
      <c r="N40">
        <v>100.5460381507874</v>
      </c>
      <c r="O40">
        <v>99.027656018733978</v>
      </c>
      <c r="P40">
        <v>100.833523273468</v>
      </c>
      <c r="Q40">
        <v>100.0167489051819</v>
      </c>
      <c r="R40">
        <v>99.468930065631866</v>
      </c>
      <c r="S40">
        <v>99.607725441455841</v>
      </c>
      <c r="T40">
        <v>100.08537173271181</v>
      </c>
      <c r="U40">
        <v>100.8098125457764</v>
      </c>
      <c r="V40">
        <v>99.87579733133316</v>
      </c>
      <c r="W40">
        <v>100.0431627035141</v>
      </c>
      <c r="X40">
        <v>100.50806403160099</v>
      </c>
      <c r="Y40">
        <v>99.403201043605804</v>
      </c>
    </row>
    <row r="41" spans="1:43" x14ac:dyDescent="0.3">
      <c r="A41" t="s">
        <v>183</v>
      </c>
      <c r="B41">
        <v>1200</v>
      </c>
      <c r="C41">
        <v>280</v>
      </c>
      <c r="D41">
        <v>80</v>
      </c>
      <c r="E41">
        <v>60</v>
      </c>
      <c r="F41">
        <v>48.611111111111114</v>
      </c>
      <c r="G41" s="16">
        <v>99.975000000000009</v>
      </c>
      <c r="H41" s="16">
        <f t="shared" si="1"/>
        <v>100.03941793526921</v>
      </c>
      <c r="I41">
        <v>100.0648230314255</v>
      </c>
      <c r="J41">
        <v>99.855928122997284</v>
      </c>
      <c r="K41">
        <v>99.892586469650269</v>
      </c>
      <c r="L41">
        <v>100.0966966152191</v>
      </c>
      <c r="M41">
        <v>99.698592722415924</v>
      </c>
      <c r="N41">
        <v>99.668730795383453</v>
      </c>
      <c r="O41">
        <v>99.866236746311188</v>
      </c>
      <c r="P41">
        <v>100.7605016231537</v>
      </c>
      <c r="Q41">
        <v>99.880938231945038</v>
      </c>
      <c r="R41">
        <v>100.36518573760991</v>
      </c>
      <c r="S41">
        <v>100.0631928443909</v>
      </c>
      <c r="T41">
        <v>99.921710789203644</v>
      </c>
      <c r="U41">
        <v>100.5931556224823</v>
      </c>
      <c r="V41">
        <v>99.823571741580963</v>
      </c>
    </row>
    <row r="42" spans="1:43" x14ac:dyDescent="0.3">
      <c r="A42" t="s">
        <v>184</v>
      </c>
      <c r="B42">
        <v>1200</v>
      </c>
      <c r="C42">
        <v>200</v>
      </c>
      <c r="D42">
        <v>80</v>
      </c>
      <c r="E42">
        <v>60</v>
      </c>
      <c r="F42">
        <v>34.722222222222221</v>
      </c>
      <c r="G42" s="16">
        <v>99.983333333333334</v>
      </c>
      <c r="H42" s="16">
        <f t="shared" si="1"/>
        <v>99.997465219348669</v>
      </c>
      <c r="I42">
        <v>100.0122308731079</v>
      </c>
      <c r="J42">
        <v>100.2441614866257</v>
      </c>
      <c r="K42">
        <v>99.313105642795563</v>
      </c>
      <c r="L42">
        <v>100.3281503915787</v>
      </c>
      <c r="M42">
        <v>99.297201633453369</v>
      </c>
      <c r="N42">
        <v>100.3328174352646</v>
      </c>
      <c r="O42">
        <v>99.867625534534454</v>
      </c>
      <c r="P42">
        <v>101.14482045173651</v>
      </c>
      <c r="Q42">
        <v>98.859816789627075</v>
      </c>
      <c r="R42">
        <v>100.4862904548645</v>
      </c>
      <c r="S42">
        <v>99.734646081924438</v>
      </c>
      <c r="T42">
        <v>99.873460829257965</v>
      </c>
      <c r="U42">
        <v>100.06912350654601</v>
      </c>
      <c r="V42">
        <v>100.1799583435059</v>
      </c>
      <c r="W42">
        <v>99.884524941444397</v>
      </c>
      <c r="X42">
        <v>100.3315091133118</v>
      </c>
    </row>
    <row r="43" spans="1:43" x14ac:dyDescent="0.3">
      <c r="A43" t="s">
        <v>185</v>
      </c>
      <c r="B43">
        <v>600</v>
      </c>
      <c r="C43">
        <v>300</v>
      </c>
      <c r="D43">
        <v>80</v>
      </c>
      <c r="E43">
        <v>60</v>
      </c>
      <c r="F43">
        <v>104.16666666666667</v>
      </c>
      <c r="G43" s="16">
        <v>96.64500000000001</v>
      </c>
      <c r="H43" s="16">
        <f t="shared" si="1"/>
        <v>96.574065089225769</v>
      </c>
      <c r="I43">
        <v>96.774227917194366</v>
      </c>
      <c r="J43">
        <v>95.358696579933167</v>
      </c>
      <c r="K43">
        <v>96.482227742671967</v>
      </c>
      <c r="L43">
        <v>96.072320640087128</v>
      </c>
      <c r="M43">
        <v>96.080850064754486</v>
      </c>
      <c r="N43">
        <v>96.798419952392578</v>
      </c>
      <c r="O43">
        <v>96.171894669532776</v>
      </c>
      <c r="P43">
        <v>96.433007717132568</v>
      </c>
      <c r="Q43">
        <v>96.531088650226593</v>
      </c>
      <c r="R43">
        <v>96.454901993274689</v>
      </c>
      <c r="S43">
        <v>96.145160496234894</v>
      </c>
      <c r="T43">
        <v>97.690828144550323</v>
      </c>
      <c r="U43">
        <v>96.472857892513275</v>
      </c>
      <c r="V43">
        <v>98.145252466201782</v>
      </c>
      <c r="W43">
        <v>96.65234237909317</v>
      </c>
      <c r="X43">
        <v>96.152077615261078</v>
      </c>
      <c r="Y43">
        <v>96.59712165594101</v>
      </c>
      <c r="Z43">
        <v>97.6634681224823</v>
      </c>
      <c r="AA43">
        <v>95.358555018901825</v>
      </c>
      <c r="AB43">
        <v>96.037925779819489</v>
      </c>
      <c r="AC43">
        <v>98.085613548755646</v>
      </c>
      <c r="AD43">
        <v>96.47059291601181</v>
      </c>
    </row>
  </sheetData>
  <conditionalFormatting sqref="G2:H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4F57F-B6EF-4460-A465-E77C2C068A65}">
  <dimension ref="A1:F4"/>
  <sheetViews>
    <sheetView workbookViewId="0">
      <selection activeCell="G13" sqref="G13"/>
    </sheetView>
  </sheetViews>
  <sheetFormatPr defaultRowHeight="14.4" x14ac:dyDescent="0.3"/>
  <sheetData>
    <row r="1" spans="1:6" x14ac:dyDescent="0.3">
      <c r="A1" t="s">
        <v>188</v>
      </c>
      <c r="B1">
        <f>MIN(Sheet1!B2:B43)</f>
        <v>600</v>
      </c>
      <c r="C1">
        <f>MIN(Sheet1!C2:C43)</f>
        <v>160</v>
      </c>
      <c r="D1">
        <f>MIN(Sheet1!D2:D43)</f>
        <v>80</v>
      </c>
      <c r="E1">
        <f>MIN(Sheet1!E2:E43)</f>
        <v>30</v>
      </c>
      <c r="F1">
        <f>MIN(Sheet1!F2:F43)</f>
        <v>20.408163265306122</v>
      </c>
    </row>
    <row r="2" spans="1:6" x14ac:dyDescent="0.3">
      <c r="A2" t="s">
        <v>189</v>
      </c>
      <c r="B2">
        <f>MAX(Sheet1!B2:B43)</f>
        <v>2300</v>
      </c>
      <c r="C2">
        <f>MAX(Sheet1!C2:C43)</f>
        <v>366.6</v>
      </c>
      <c r="D2">
        <f>MAX(Sheet1!D2:D43)</f>
        <v>197.12</v>
      </c>
      <c r="E2">
        <f>MAX(Sheet1!E2:E43)</f>
        <v>60</v>
      </c>
      <c r="F2">
        <f>MAX(Sheet1!F2:F43)</f>
        <v>166.66666666666666</v>
      </c>
    </row>
    <row r="3" spans="1:6" ht="15" thickBot="1" x14ac:dyDescent="0.35">
      <c r="A3" t="s">
        <v>190</v>
      </c>
      <c r="B3">
        <f>B2-B1</f>
        <v>1700</v>
      </c>
      <c r="C3">
        <f>C2-C1</f>
        <v>206.60000000000002</v>
      </c>
      <c r="D3">
        <f>D2-D1</f>
        <v>117.12</v>
      </c>
      <c r="E3">
        <f>E2-E1</f>
        <v>30</v>
      </c>
      <c r="F3">
        <f>F2-F1</f>
        <v>146.25850340136054</v>
      </c>
    </row>
    <row r="4" spans="1:6" ht="41.4" x14ac:dyDescent="0.3">
      <c r="A4" s="8" t="s">
        <v>10</v>
      </c>
      <c r="B4" s="1" t="s">
        <v>0</v>
      </c>
      <c r="C4" s="1" t="s">
        <v>1</v>
      </c>
      <c r="D4" s="1" t="s">
        <v>2</v>
      </c>
      <c r="E4" s="1" t="s">
        <v>170</v>
      </c>
      <c r="F4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CBB32-140A-41F8-801C-F380847A3165}">
  <dimension ref="A1:N35"/>
  <sheetViews>
    <sheetView workbookViewId="0">
      <selection activeCell="A2" sqref="A2:G17"/>
    </sheetView>
  </sheetViews>
  <sheetFormatPr defaultRowHeight="14.4" x14ac:dyDescent="0.3"/>
  <sheetData>
    <row r="1" spans="1:14" x14ac:dyDescent="0.3">
      <c r="B1" t="s">
        <v>5</v>
      </c>
      <c r="C1" t="s">
        <v>6</v>
      </c>
      <c r="D1" t="s">
        <v>7</v>
      </c>
      <c r="E1" t="s">
        <v>187</v>
      </c>
      <c r="F1" t="s">
        <v>8</v>
      </c>
      <c r="G1" t="s">
        <v>9</v>
      </c>
    </row>
    <row r="2" spans="1:14" x14ac:dyDescent="0.3">
      <c r="A2" s="10" t="s">
        <v>186</v>
      </c>
      <c r="B2">
        <v>600</v>
      </c>
      <c r="C2">
        <v>250</v>
      </c>
      <c r="D2">
        <v>140</v>
      </c>
      <c r="E2">
        <v>30</v>
      </c>
      <c r="F2">
        <v>99.206349206349202</v>
      </c>
      <c r="G2" s="2">
        <f>F20*100</f>
        <v>98.894999999999996</v>
      </c>
      <c r="H2">
        <v>94.008514881134033</v>
      </c>
      <c r="I2">
        <v>94.176230132579803</v>
      </c>
      <c r="J2">
        <v>93.722342252731323</v>
      </c>
      <c r="K2">
        <v>93.751138746738434</v>
      </c>
      <c r="L2">
        <v>93.983364403247833</v>
      </c>
      <c r="M2">
        <v>93.95033210515976</v>
      </c>
    </row>
    <row r="3" spans="1:14" x14ac:dyDescent="0.3">
      <c r="A3" s="10" t="s">
        <v>171</v>
      </c>
      <c r="B3">
        <v>600</v>
      </c>
      <c r="C3">
        <v>300</v>
      </c>
      <c r="D3">
        <v>140</v>
      </c>
      <c r="E3">
        <v>30</v>
      </c>
      <c r="F3">
        <v>119.04761904761905</v>
      </c>
      <c r="G3" s="2">
        <f t="shared" ref="G3:G17" si="0">F21*100</f>
        <v>98.234999999999999</v>
      </c>
      <c r="H3">
        <v>93.555652797222137</v>
      </c>
      <c r="I3">
        <v>94.079064428806305</v>
      </c>
      <c r="J3">
        <v>94.063313603401184</v>
      </c>
    </row>
    <row r="4" spans="1:14" x14ac:dyDescent="0.3">
      <c r="A4" s="10" t="s">
        <v>172</v>
      </c>
      <c r="B4">
        <v>600</v>
      </c>
      <c r="C4">
        <v>300</v>
      </c>
      <c r="D4">
        <v>100</v>
      </c>
      <c r="E4">
        <v>30</v>
      </c>
      <c r="F4">
        <v>166.66666666666666</v>
      </c>
      <c r="G4" s="2">
        <f t="shared" si="0"/>
        <v>98</v>
      </c>
      <c r="H4">
        <v>93.673246204853058</v>
      </c>
      <c r="I4">
        <v>94.176973700523376</v>
      </c>
      <c r="J4">
        <v>94.166429936885834</v>
      </c>
      <c r="K4">
        <v>93.552638292312622</v>
      </c>
      <c r="L4">
        <v>93.516483902931213</v>
      </c>
    </row>
    <row r="5" spans="1:14" x14ac:dyDescent="0.3">
      <c r="A5" s="10" t="s">
        <v>173</v>
      </c>
      <c r="B5">
        <v>700</v>
      </c>
      <c r="C5">
        <v>292</v>
      </c>
      <c r="D5">
        <v>140</v>
      </c>
      <c r="E5">
        <v>30</v>
      </c>
      <c r="F5">
        <v>99.319727891156461</v>
      </c>
      <c r="G5" s="2">
        <f t="shared" si="0"/>
        <v>99.49</v>
      </c>
      <c r="H5">
        <v>94.132152795791626</v>
      </c>
      <c r="I5">
        <v>94.175975322723389</v>
      </c>
      <c r="J5">
        <v>94.051691293716431</v>
      </c>
    </row>
    <row r="6" spans="1:14" x14ac:dyDescent="0.3">
      <c r="A6" s="10" t="s">
        <v>174</v>
      </c>
      <c r="B6" s="12">
        <v>1500</v>
      </c>
      <c r="C6" s="12">
        <v>300</v>
      </c>
      <c r="D6" s="12">
        <v>140</v>
      </c>
      <c r="E6" s="12">
        <v>30</v>
      </c>
      <c r="F6">
        <v>47.61904761904762</v>
      </c>
      <c r="G6" s="2">
        <f t="shared" si="0"/>
        <v>99.835454545454553</v>
      </c>
      <c r="H6">
        <v>94.175358712673187</v>
      </c>
      <c r="I6">
        <v>94.39356803894043</v>
      </c>
      <c r="J6">
        <v>94.33271050453186</v>
      </c>
      <c r="K6">
        <v>94.465787708759308</v>
      </c>
    </row>
    <row r="7" spans="1:14" x14ac:dyDescent="0.3">
      <c r="A7" s="10" t="s">
        <v>175</v>
      </c>
      <c r="B7">
        <v>1000</v>
      </c>
      <c r="C7">
        <v>200</v>
      </c>
      <c r="D7">
        <v>140</v>
      </c>
      <c r="E7">
        <v>30</v>
      </c>
      <c r="F7">
        <v>47.61904761904762</v>
      </c>
      <c r="G7" s="2">
        <f t="shared" si="0"/>
        <v>99.985840705915848</v>
      </c>
      <c r="H7">
        <v>91.780134737491608</v>
      </c>
      <c r="I7">
        <v>92.422884702682495</v>
      </c>
      <c r="J7">
        <v>92.030859887599945</v>
      </c>
      <c r="K7">
        <v>92.534765601158142</v>
      </c>
    </row>
    <row r="8" spans="1:14" x14ac:dyDescent="0.3">
      <c r="A8" s="10" t="s">
        <v>176</v>
      </c>
      <c r="B8">
        <v>1600</v>
      </c>
      <c r="C8">
        <v>160</v>
      </c>
      <c r="D8">
        <v>140</v>
      </c>
      <c r="E8">
        <v>30</v>
      </c>
      <c r="F8">
        <v>23.80952380952381</v>
      </c>
      <c r="G8" s="2">
        <f t="shared" si="0"/>
        <v>93.7</v>
      </c>
    </row>
    <row r="9" spans="1:14" x14ac:dyDescent="0.3">
      <c r="A9" s="10" t="s">
        <v>177</v>
      </c>
      <c r="B9">
        <v>2300</v>
      </c>
      <c r="C9">
        <v>200</v>
      </c>
      <c r="D9">
        <v>140</v>
      </c>
      <c r="E9">
        <v>30</v>
      </c>
      <c r="F9">
        <v>20.703933747412009</v>
      </c>
      <c r="G9" s="2">
        <f t="shared" si="0"/>
        <v>84.804999999999993</v>
      </c>
      <c r="H9">
        <v>89.931792505085468</v>
      </c>
      <c r="I9">
        <v>90.053022690117359</v>
      </c>
      <c r="J9">
        <v>89.957222454249859</v>
      </c>
      <c r="K9">
        <v>90.085440585389733</v>
      </c>
      <c r="L9">
        <v>90.002896338701248</v>
      </c>
    </row>
    <row r="10" spans="1:14" x14ac:dyDescent="0.3">
      <c r="A10" s="10" t="s">
        <v>178</v>
      </c>
      <c r="B10">
        <v>600</v>
      </c>
      <c r="C10">
        <v>300</v>
      </c>
      <c r="D10">
        <v>140</v>
      </c>
      <c r="E10">
        <v>60</v>
      </c>
      <c r="F10">
        <v>59.523809523809526</v>
      </c>
      <c r="G10" s="2">
        <f t="shared" si="0"/>
        <v>98.876160714285703</v>
      </c>
      <c r="H10">
        <v>94.002995491027832</v>
      </c>
      <c r="I10">
        <v>94.003292620182037</v>
      </c>
      <c r="J10">
        <v>93.62152099609375</v>
      </c>
      <c r="K10">
        <v>93.571738600730896</v>
      </c>
      <c r="L10">
        <v>93.526595830917358</v>
      </c>
      <c r="M10">
        <v>93.646446764469147</v>
      </c>
      <c r="N10">
        <v>93.398341834545135</v>
      </c>
    </row>
    <row r="11" spans="1:14" x14ac:dyDescent="0.3">
      <c r="A11" s="11" t="s">
        <v>179</v>
      </c>
      <c r="B11">
        <v>1400</v>
      </c>
      <c r="C11">
        <v>300</v>
      </c>
      <c r="D11">
        <v>140</v>
      </c>
      <c r="E11">
        <v>60</v>
      </c>
      <c r="F11">
        <v>25.510204081632654</v>
      </c>
      <c r="G11" s="2">
        <f t="shared" si="0"/>
        <v>99.82</v>
      </c>
      <c r="H11">
        <v>94.071332514286041</v>
      </c>
      <c r="I11">
        <v>94.415725767612457</v>
      </c>
      <c r="J11">
        <v>94.553569853305817</v>
      </c>
      <c r="K11">
        <v>94.468235075473785</v>
      </c>
    </row>
    <row r="12" spans="1:14" x14ac:dyDescent="0.3">
      <c r="A12" s="10" t="s">
        <v>180</v>
      </c>
      <c r="B12">
        <v>600</v>
      </c>
      <c r="C12">
        <v>240</v>
      </c>
      <c r="D12">
        <v>140</v>
      </c>
      <c r="E12">
        <v>60</v>
      </c>
      <c r="F12">
        <v>47.61904761904762</v>
      </c>
      <c r="G12" s="2">
        <f t="shared" si="0"/>
        <v>98.73</v>
      </c>
      <c r="H12">
        <v>94.071800708770752</v>
      </c>
      <c r="I12">
        <v>93.762834072113037</v>
      </c>
      <c r="J12">
        <v>93.940370976924896</v>
      </c>
      <c r="K12">
        <v>93.599773943424225</v>
      </c>
      <c r="L12">
        <v>93.909700214862823</v>
      </c>
      <c r="M12">
        <v>93.959673047065735</v>
      </c>
    </row>
    <row r="13" spans="1:14" x14ac:dyDescent="0.3">
      <c r="A13" s="10" t="s">
        <v>181</v>
      </c>
      <c r="B13">
        <v>1400</v>
      </c>
      <c r="C13">
        <v>240</v>
      </c>
      <c r="D13">
        <v>140</v>
      </c>
      <c r="E13">
        <v>60</v>
      </c>
      <c r="F13">
        <v>20.408163265306122</v>
      </c>
      <c r="G13" s="2">
        <f t="shared" si="0"/>
        <v>98.855000000000004</v>
      </c>
      <c r="H13">
        <v>93.615681827068329</v>
      </c>
      <c r="I13">
        <v>93.395608067512512</v>
      </c>
      <c r="J13">
        <v>93.977302610874176</v>
      </c>
      <c r="K13">
        <v>93.549555540084839</v>
      </c>
      <c r="L13">
        <v>93.576384782791138</v>
      </c>
      <c r="M13">
        <v>93.816640377044678</v>
      </c>
      <c r="N13">
        <v>93.486357629299164</v>
      </c>
    </row>
    <row r="14" spans="1:14" x14ac:dyDescent="0.3">
      <c r="A14" s="11" t="s">
        <v>182</v>
      </c>
      <c r="B14" s="12">
        <v>1200</v>
      </c>
      <c r="C14" s="12">
        <v>280</v>
      </c>
      <c r="D14" s="12">
        <v>140</v>
      </c>
      <c r="E14" s="12">
        <v>60</v>
      </c>
      <c r="F14">
        <v>27.777777777777779</v>
      </c>
      <c r="G14" s="2">
        <f t="shared" si="0"/>
        <v>99.954999999999998</v>
      </c>
      <c r="H14">
        <v>94.552487730979919</v>
      </c>
      <c r="I14">
        <v>94.473051130771637</v>
      </c>
    </row>
    <row r="15" spans="1:14" x14ac:dyDescent="0.3">
      <c r="A15" s="10" t="s">
        <v>183</v>
      </c>
      <c r="B15">
        <v>1200</v>
      </c>
      <c r="C15">
        <v>280</v>
      </c>
      <c r="D15">
        <v>80</v>
      </c>
      <c r="E15">
        <v>60</v>
      </c>
      <c r="F15">
        <v>48.611111111111114</v>
      </c>
      <c r="G15" s="2">
        <f t="shared" si="0"/>
        <v>99.975000000000009</v>
      </c>
      <c r="H15">
        <v>94.595251381397247</v>
      </c>
      <c r="I15">
        <v>94.612961411476135</v>
      </c>
    </row>
    <row r="16" spans="1:14" x14ac:dyDescent="0.3">
      <c r="A16" s="10" t="s">
        <v>184</v>
      </c>
      <c r="B16">
        <v>1200</v>
      </c>
      <c r="C16">
        <v>200</v>
      </c>
      <c r="D16">
        <v>80</v>
      </c>
      <c r="E16">
        <v>60</v>
      </c>
      <c r="F16">
        <v>34.722222222222221</v>
      </c>
      <c r="G16" s="2">
        <f t="shared" si="0"/>
        <v>99.983333333333334</v>
      </c>
      <c r="H16">
        <v>94.540819525718689</v>
      </c>
      <c r="I16">
        <v>94.438709616661072</v>
      </c>
      <c r="J16">
        <v>94.572396576404572</v>
      </c>
      <c r="K16">
        <v>94.510391056537628</v>
      </c>
    </row>
    <row r="17" spans="1:9" x14ac:dyDescent="0.3">
      <c r="A17" s="10" t="s">
        <v>185</v>
      </c>
      <c r="B17">
        <v>600</v>
      </c>
      <c r="C17">
        <v>300</v>
      </c>
      <c r="D17">
        <v>80</v>
      </c>
      <c r="E17">
        <v>60</v>
      </c>
      <c r="F17">
        <v>104.16666666666667</v>
      </c>
      <c r="G17" s="2">
        <f t="shared" si="0"/>
        <v>96.64500000000001</v>
      </c>
      <c r="H17">
        <v>93.13222199678421</v>
      </c>
      <c r="I17">
        <v>93.153830170631409</v>
      </c>
    </row>
    <row r="20" spans="1:9" ht="15.6" x14ac:dyDescent="0.3">
      <c r="F20" s="13">
        <v>0.98895</v>
      </c>
    </row>
    <row r="21" spans="1:9" ht="15.6" x14ac:dyDescent="0.3">
      <c r="F21" s="13">
        <v>0.98235000000000006</v>
      </c>
    </row>
    <row r="22" spans="1:9" ht="15.6" x14ac:dyDescent="0.3">
      <c r="F22" s="13">
        <v>0.98</v>
      </c>
    </row>
    <row r="23" spans="1:9" ht="15.6" x14ac:dyDescent="0.3">
      <c r="F23" s="13">
        <v>0.9948999999999999</v>
      </c>
    </row>
    <row r="24" spans="1:9" ht="15.6" x14ac:dyDescent="0.3">
      <c r="F24" s="14">
        <v>0.99835454545454549</v>
      </c>
    </row>
    <row r="25" spans="1:9" ht="15.6" x14ac:dyDescent="0.3">
      <c r="F25" s="14">
        <v>0.99985840705915852</v>
      </c>
    </row>
    <row r="26" spans="1:9" ht="15.6" x14ac:dyDescent="0.3">
      <c r="F26" s="15">
        <v>0.93700000000000006</v>
      </c>
    </row>
    <row r="27" spans="1:9" ht="15.6" x14ac:dyDescent="0.3">
      <c r="F27" s="13">
        <v>0.84804999999999997</v>
      </c>
    </row>
    <row r="28" spans="1:9" ht="15.6" x14ac:dyDescent="0.3">
      <c r="F28" s="13">
        <v>0.9887616071428571</v>
      </c>
    </row>
    <row r="29" spans="1:9" ht="15.6" x14ac:dyDescent="0.3">
      <c r="F29" s="13">
        <v>0.99819999999999998</v>
      </c>
    </row>
    <row r="30" spans="1:9" ht="15.6" x14ac:dyDescent="0.3">
      <c r="F30" s="13">
        <v>0.98730000000000007</v>
      </c>
    </row>
    <row r="31" spans="1:9" ht="15.6" x14ac:dyDescent="0.3">
      <c r="F31" s="14">
        <v>0.98855000000000004</v>
      </c>
    </row>
    <row r="32" spans="1:9" ht="15.6" x14ac:dyDescent="0.3">
      <c r="F32" s="14">
        <v>0.99954999999999994</v>
      </c>
    </row>
    <row r="33" spans="6:6" ht="15.6" x14ac:dyDescent="0.3">
      <c r="F33" s="13">
        <v>0.99975000000000003</v>
      </c>
    </row>
    <row r="34" spans="6:6" ht="15.6" x14ac:dyDescent="0.3">
      <c r="F34" s="13">
        <v>0.99983333333333335</v>
      </c>
    </row>
    <row r="35" spans="6:6" ht="15.6" x14ac:dyDescent="0.3">
      <c r="F35" s="15">
        <v>0.96645000000000003</v>
      </c>
    </row>
  </sheetData>
  <conditionalFormatting sqref="G2: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6BDA-50E0-4E12-90E2-33828F256204}">
  <dimension ref="A1:R27"/>
  <sheetViews>
    <sheetView workbookViewId="0">
      <selection activeCell="I9" sqref="I8:I9"/>
    </sheetView>
  </sheetViews>
  <sheetFormatPr defaultRowHeight="14.4" x14ac:dyDescent="0.3"/>
  <cols>
    <col min="3" max="3" width="11.44140625" bestFit="1" customWidth="1"/>
  </cols>
  <sheetData>
    <row r="1" spans="1:18" ht="41.4" x14ac:dyDescent="0.3">
      <c r="A1" s="8" t="s">
        <v>10</v>
      </c>
      <c r="B1" s="1" t="s">
        <v>4</v>
      </c>
      <c r="C1" s="1" t="s">
        <v>169</v>
      </c>
    </row>
    <row r="2" spans="1:18" x14ac:dyDescent="0.3">
      <c r="A2" s="5" t="s">
        <v>11</v>
      </c>
      <c r="B2" s="2">
        <v>99.908000000000001</v>
      </c>
      <c r="C2" s="2">
        <f>AVERAGE(D2:R2)</f>
        <v>99.544273316860199</v>
      </c>
      <c r="D2">
        <v>98.677168488502502</v>
      </c>
      <c r="E2">
        <v>99.238207936286926</v>
      </c>
      <c r="F2">
        <v>99.754320383071899</v>
      </c>
      <c r="G2">
        <v>99.89371657371521</v>
      </c>
      <c r="H2">
        <v>99.102609753608704</v>
      </c>
      <c r="I2">
        <v>100.59961676597599</v>
      </c>
    </row>
    <row r="3" spans="1:18" x14ac:dyDescent="0.3">
      <c r="A3" s="5" t="s">
        <v>12</v>
      </c>
      <c r="B3" s="2">
        <v>96.268000000000001</v>
      </c>
      <c r="C3" s="2">
        <f t="shared" ref="C3:C27" si="0">AVERAGE(D3:R3)</f>
        <v>95.635893583297729</v>
      </c>
      <c r="D3">
        <v>97.61962890625</v>
      </c>
      <c r="E3">
        <v>94.80704128742218</v>
      </c>
      <c r="F3">
        <v>93.822713494300842</v>
      </c>
      <c r="G3">
        <v>96.178744435310364</v>
      </c>
      <c r="H3">
        <v>95.751339793205261</v>
      </c>
    </row>
    <row r="4" spans="1:18" x14ac:dyDescent="0.3">
      <c r="A4" s="5" t="s">
        <v>13</v>
      </c>
      <c r="B4" s="2">
        <v>99.625</v>
      </c>
      <c r="C4" s="2">
        <f t="shared" si="0"/>
        <v>100.11723148822786</v>
      </c>
      <c r="D4">
        <v>99.551026821136475</v>
      </c>
      <c r="E4">
        <v>100.0824761390686</v>
      </c>
      <c r="F4">
        <v>101.380318403244</v>
      </c>
      <c r="G4">
        <v>100.3899466991425</v>
      </c>
      <c r="H4">
        <v>99.182389378547668</v>
      </c>
    </row>
    <row r="5" spans="1:18" x14ac:dyDescent="0.3">
      <c r="A5" s="5" t="s">
        <v>14</v>
      </c>
      <c r="B5" s="2">
        <v>92.752499999999998</v>
      </c>
      <c r="C5" s="2">
        <f t="shared" si="0"/>
        <v>92.773829936981201</v>
      </c>
      <c r="D5">
        <v>94.4207763671875</v>
      </c>
      <c r="E5">
        <v>93.567758798599243</v>
      </c>
      <c r="F5">
        <v>92.392250299453735</v>
      </c>
      <c r="G5">
        <v>92.515488862991333</v>
      </c>
      <c r="H5">
        <v>90.972875356674194</v>
      </c>
    </row>
    <row r="6" spans="1:18" x14ac:dyDescent="0.3">
      <c r="A6" s="5" t="s">
        <v>15</v>
      </c>
      <c r="B6" s="2">
        <v>91.456000000000003</v>
      </c>
      <c r="C6" s="2">
        <f t="shared" si="0"/>
        <v>94.302510976791382</v>
      </c>
      <c r="D6">
        <v>94.316676259040833</v>
      </c>
      <c r="E6">
        <v>92.794672846794128</v>
      </c>
      <c r="F6">
        <v>91.164460182189941</v>
      </c>
      <c r="G6">
        <v>96.842803955078125</v>
      </c>
      <c r="H6">
        <v>96.393941640853882</v>
      </c>
    </row>
    <row r="7" spans="1:18" x14ac:dyDescent="0.3">
      <c r="A7" s="5" t="s">
        <v>16</v>
      </c>
      <c r="B7" s="2">
        <v>99.951999999999998</v>
      </c>
      <c r="C7" s="2"/>
    </row>
    <row r="8" spans="1:18" x14ac:dyDescent="0.3">
      <c r="A8" s="5" t="s">
        <v>17</v>
      </c>
      <c r="B8" s="2">
        <v>99.596000000000004</v>
      </c>
      <c r="C8" s="2">
        <f t="shared" si="0"/>
        <v>100.15279042720796</v>
      </c>
      <c r="D8">
        <v>100.0596630573273</v>
      </c>
      <c r="E8">
        <v>99.704517126083374</v>
      </c>
      <c r="F8">
        <v>100.820244550705</v>
      </c>
      <c r="G8">
        <v>100.359069108963</v>
      </c>
      <c r="H8">
        <v>99.820458292961121</v>
      </c>
    </row>
    <row r="9" spans="1:18" x14ac:dyDescent="0.3">
      <c r="A9" s="5" t="s">
        <v>18</v>
      </c>
      <c r="B9" s="2">
        <v>78.888000000000005</v>
      </c>
      <c r="C9" s="2">
        <f t="shared" si="0"/>
        <v>84.498936235904694</v>
      </c>
      <c r="D9">
        <v>81.778320968151093</v>
      </c>
      <c r="E9">
        <v>81.079537570476532</v>
      </c>
      <c r="F9">
        <v>85.000266432762146</v>
      </c>
      <c r="G9">
        <v>87.305827140808105</v>
      </c>
      <c r="H9">
        <v>87.534131407737732</v>
      </c>
      <c r="I9">
        <v>84.295533895492554</v>
      </c>
    </row>
    <row r="10" spans="1:18" x14ac:dyDescent="0.3">
      <c r="A10" s="5" t="s">
        <v>19</v>
      </c>
      <c r="B10" s="2">
        <v>99.98</v>
      </c>
      <c r="C10" s="2">
        <f t="shared" si="0"/>
        <v>100.0937203168869</v>
      </c>
      <c r="D10">
        <v>100.96121430397029</v>
      </c>
      <c r="E10">
        <v>100.45710563659669</v>
      </c>
      <c r="F10">
        <v>99.884859919548035</v>
      </c>
      <c r="G10">
        <v>99.291161894798279</v>
      </c>
      <c r="H10">
        <v>99.874259829521179</v>
      </c>
    </row>
    <row r="11" spans="1:18" x14ac:dyDescent="0.3">
      <c r="A11" s="5" t="s">
        <v>20</v>
      </c>
      <c r="B11" s="2">
        <v>99.744</v>
      </c>
      <c r="C11" s="2">
        <f t="shared" si="0"/>
        <v>100.13613069057465</v>
      </c>
      <c r="D11">
        <v>100.30998468399051</v>
      </c>
      <c r="E11">
        <v>99.19350802898407</v>
      </c>
      <c r="F11">
        <v>100.45438408851621</v>
      </c>
      <c r="G11">
        <v>98.875446319580078</v>
      </c>
      <c r="H11">
        <v>101.8473303318024</v>
      </c>
    </row>
    <row r="12" spans="1:18" x14ac:dyDescent="0.3">
      <c r="A12" s="5" t="s">
        <v>21</v>
      </c>
      <c r="B12" s="2">
        <v>99.99</v>
      </c>
      <c r="C12" s="2">
        <f t="shared" si="0"/>
        <v>100.12824147939682</v>
      </c>
      <c r="D12">
        <v>100.9933757781982</v>
      </c>
      <c r="E12">
        <v>100.3748655319214</v>
      </c>
      <c r="F12">
        <v>98.637702465057373</v>
      </c>
      <c r="G12">
        <v>99.773512482643127</v>
      </c>
      <c r="H12">
        <v>100.65902233123779</v>
      </c>
      <c r="I12">
        <v>100.330970287323</v>
      </c>
    </row>
    <row r="13" spans="1:18" x14ac:dyDescent="0.3">
      <c r="A13" s="5" t="s">
        <v>22</v>
      </c>
      <c r="B13" s="2">
        <v>99.97</v>
      </c>
      <c r="C13" s="2"/>
    </row>
    <row r="14" spans="1:18" ht="15" thickBot="1" x14ac:dyDescent="0.35">
      <c r="A14" s="6" t="s">
        <v>23</v>
      </c>
      <c r="B14" s="3">
        <v>87.957999999999998</v>
      </c>
      <c r="C14" s="2"/>
    </row>
    <row r="15" spans="1:18" x14ac:dyDescent="0.3">
      <c r="A15" s="7" t="s">
        <v>24</v>
      </c>
      <c r="B15" s="4">
        <v>99.835999999999999</v>
      </c>
      <c r="C15" s="2">
        <f t="shared" si="0"/>
        <v>100.38702726364136</v>
      </c>
      <c r="D15">
        <v>99.408710598945618</v>
      </c>
      <c r="E15">
        <v>99.2188960313797</v>
      </c>
      <c r="F15">
        <v>100.3412771224976</v>
      </c>
      <c r="G15">
        <v>100.0385844707489</v>
      </c>
      <c r="H15">
        <v>100.3432440757751</v>
      </c>
      <c r="I15">
        <v>100.28202176094059</v>
      </c>
      <c r="J15">
        <v>101.07788681983951</v>
      </c>
      <c r="K15">
        <v>101.793532371521</v>
      </c>
      <c r="L15">
        <v>101.3622581958771</v>
      </c>
      <c r="M15">
        <v>100.2790248394012</v>
      </c>
      <c r="N15">
        <v>99.947623610496521</v>
      </c>
      <c r="O15">
        <v>100.630966424942</v>
      </c>
      <c r="P15">
        <v>101.87156319618229</v>
      </c>
      <c r="Q15">
        <v>100.01493453979489</v>
      </c>
      <c r="R15">
        <v>99.194884896278381</v>
      </c>
    </row>
    <row r="16" spans="1:18" x14ac:dyDescent="0.3">
      <c r="A16" s="5" t="s">
        <v>25</v>
      </c>
      <c r="B16" s="2">
        <v>97.406000000000006</v>
      </c>
      <c r="C16" s="2">
        <f t="shared" si="0"/>
        <v>94.524987697601318</v>
      </c>
      <c r="D16">
        <v>95.950790643692017</v>
      </c>
      <c r="E16">
        <v>95.454959273338318</v>
      </c>
      <c r="F16">
        <v>92.691758275032043</v>
      </c>
      <c r="G16">
        <v>92.054163217544556</v>
      </c>
      <c r="H16">
        <v>96.473267078399658</v>
      </c>
    </row>
    <row r="17" spans="1:10" x14ac:dyDescent="0.3">
      <c r="A17" s="5" t="s">
        <v>26</v>
      </c>
      <c r="B17" s="2">
        <v>99.697999999999993</v>
      </c>
      <c r="C17" s="2">
        <f t="shared" si="0"/>
        <v>99.676869809627533</v>
      </c>
      <c r="D17">
        <v>99.575111269950867</v>
      </c>
      <c r="E17">
        <v>100.4864454269409</v>
      </c>
      <c r="F17">
        <v>99.461902379989624</v>
      </c>
      <c r="G17">
        <v>99.184020161628723</v>
      </c>
    </row>
    <row r="18" spans="1:10" x14ac:dyDescent="0.3">
      <c r="A18" s="5" t="s">
        <v>27</v>
      </c>
      <c r="B18" s="2">
        <v>93.63</v>
      </c>
      <c r="C18" s="2">
        <f t="shared" si="0"/>
        <v>93.507758677005768</v>
      </c>
      <c r="D18">
        <v>93.753503561019897</v>
      </c>
      <c r="E18">
        <v>93.052946329116821</v>
      </c>
      <c r="F18">
        <v>92.379515171051025</v>
      </c>
      <c r="G18">
        <v>94.845069646835327</v>
      </c>
    </row>
    <row r="19" spans="1:10" x14ac:dyDescent="0.3">
      <c r="A19" s="5" t="s">
        <v>28</v>
      </c>
      <c r="B19" s="2">
        <v>97.317999999999998</v>
      </c>
      <c r="C19" s="2">
        <f t="shared" si="0"/>
        <v>93.943749070167542</v>
      </c>
      <c r="D19">
        <v>92.884199619293213</v>
      </c>
      <c r="E19">
        <v>92.299460172653198</v>
      </c>
      <c r="F19">
        <v>93.075333833694458</v>
      </c>
      <c r="G19">
        <v>94.181374907493591</v>
      </c>
      <c r="H19">
        <v>97.281398773193359</v>
      </c>
      <c r="I19">
        <v>93.940727114677429</v>
      </c>
    </row>
    <row r="20" spans="1:10" x14ac:dyDescent="0.3">
      <c r="A20" s="5" t="s">
        <v>29</v>
      </c>
      <c r="B20" s="2">
        <v>99.835999999999999</v>
      </c>
      <c r="C20" s="2">
        <f t="shared" si="0"/>
        <v>99.887601733207703</v>
      </c>
      <c r="D20">
        <v>100.6570875644684</v>
      </c>
      <c r="E20">
        <v>98.917916417121887</v>
      </c>
      <c r="F20">
        <v>98.222124576568604</v>
      </c>
      <c r="G20">
        <v>99.071710705757141</v>
      </c>
      <c r="H20">
        <v>101.73403382301331</v>
      </c>
      <c r="I20">
        <v>100.72273731231689</v>
      </c>
    </row>
    <row r="21" spans="1:10" x14ac:dyDescent="0.3">
      <c r="A21" s="5" t="s">
        <v>30</v>
      </c>
      <c r="B21" s="2">
        <v>99.697999999999993</v>
      </c>
      <c r="C21" s="2">
        <f t="shared" si="0"/>
        <v>99.542460100991391</v>
      </c>
      <c r="D21">
        <v>100.07522702217101</v>
      </c>
      <c r="E21">
        <v>99.035304188728333</v>
      </c>
      <c r="F21">
        <v>100.1949894428253</v>
      </c>
      <c r="G21">
        <v>99.922280311584473</v>
      </c>
      <c r="H21">
        <v>100.04870533943181</v>
      </c>
      <c r="I21">
        <v>98.059377074241638</v>
      </c>
      <c r="J21">
        <v>99.461337327957153</v>
      </c>
    </row>
    <row r="22" spans="1:10" x14ac:dyDescent="0.3">
      <c r="A22" s="5" t="s">
        <v>31</v>
      </c>
      <c r="B22" s="2">
        <v>91.975999999999999</v>
      </c>
      <c r="C22" s="2">
        <f t="shared" si="0"/>
        <v>91.618036389350891</v>
      </c>
      <c r="D22">
        <v>90.364232063293457</v>
      </c>
      <c r="E22">
        <v>92.538588047027588</v>
      </c>
      <c r="F22">
        <v>91.353028416633606</v>
      </c>
      <c r="G22">
        <v>91.7497718334198</v>
      </c>
      <c r="H22">
        <v>92.084561586380005</v>
      </c>
    </row>
    <row r="23" spans="1:10" x14ac:dyDescent="0.3">
      <c r="A23" s="5" t="s">
        <v>32</v>
      </c>
      <c r="B23" s="2">
        <v>99.981999999999999</v>
      </c>
      <c r="C23" s="2">
        <f t="shared" si="0"/>
        <v>100.56369376182556</v>
      </c>
      <c r="D23">
        <v>99.840608835220337</v>
      </c>
      <c r="E23">
        <v>100.45312166213991</v>
      </c>
      <c r="F23">
        <v>100.8608961105347</v>
      </c>
      <c r="G23">
        <v>100.5711138248444</v>
      </c>
      <c r="H23">
        <v>101.09272837638849</v>
      </c>
    </row>
    <row r="24" spans="1:10" x14ac:dyDescent="0.3">
      <c r="A24" s="5" t="s">
        <v>33</v>
      </c>
      <c r="B24" s="2">
        <v>99.792000000000002</v>
      </c>
      <c r="C24" s="2">
        <f t="shared" si="0"/>
        <v>99.279815793037415</v>
      </c>
      <c r="D24">
        <v>100.4582214355469</v>
      </c>
      <c r="E24">
        <v>99.360859990119934</v>
      </c>
      <c r="F24">
        <v>99.62546706199646</v>
      </c>
      <c r="G24">
        <v>98.10710072517395</v>
      </c>
      <c r="H24">
        <v>98.847429752349854</v>
      </c>
    </row>
    <row r="25" spans="1:10" x14ac:dyDescent="0.3">
      <c r="A25" s="5" t="s">
        <v>34</v>
      </c>
      <c r="B25" s="2">
        <v>99.956000000000003</v>
      </c>
      <c r="C25" s="2">
        <f t="shared" si="0"/>
        <v>100.09951817989349</v>
      </c>
      <c r="D25">
        <v>100.602205991745</v>
      </c>
      <c r="E25">
        <v>100.1705312728882</v>
      </c>
      <c r="F25">
        <v>100.05641937255859</v>
      </c>
      <c r="G25">
        <v>99.822148084640503</v>
      </c>
      <c r="H25">
        <v>99.846286177635193</v>
      </c>
    </row>
    <row r="26" spans="1:10" x14ac:dyDescent="0.3">
      <c r="A26" s="5" t="s">
        <v>35</v>
      </c>
      <c r="B26" s="2">
        <v>99.852000000000004</v>
      </c>
      <c r="C26" s="2">
        <f t="shared" si="0"/>
        <v>100.62628597021103</v>
      </c>
      <c r="D26">
        <v>100.735787153244</v>
      </c>
      <c r="E26">
        <v>100.576639175415</v>
      </c>
      <c r="F26">
        <v>100.5510258674622</v>
      </c>
      <c r="G26">
        <v>100.6416916847229</v>
      </c>
    </row>
    <row r="27" spans="1:10" ht="15" thickBot="1" x14ac:dyDescent="0.35">
      <c r="A27" s="6" t="s">
        <v>36</v>
      </c>
      <c r="B27" s="3">
        <v>92.47</v>
      </c>
      <c r="C27" s="2">
        <f t="shared" si="0"/>
        <v>89.94680380821228</v>
      </c>
      <c r="D27">
        <v>89.953323006629944</v>
      </c>
      <c r="E27">
        <v>90.230228900909424</v>
      </c>
      <c r="F27">
        <v>88.774703145027161</v>
      </c>
      <c r="G27">
        <v>91.516494750976563</v>
      </c>
      <c r="H27">
        <v>89.259269237518311</v>
      </c>
    </row>
  </sheetData>
  <conditionalFormatting sqref="B2:C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98A29-498E-465E-8523-2EE0FE1BDCD7}">
  <dimension ref="A1:B130"/>
  <sheetViews>
    <sheetView topLeftCell="A115" workbookViewId="0">
      <selection activeCell="B126" sqref="B126:B130"/>
    </sheetView>
  </sheetViews>
  <sheetFormatPr defaultRowHeight="14.4" x14ac:dyDescent="0.3"/>
  <sheetData>
    <row r="1" spans="1:2" x14ac:dyDescent="0.3">
      <c r="A1" s="9" t="s">
        <v>38</v>
      </c>
      <c r="B1" s="9" t="s">
        <v>39</v>
      </c>
    </row>
    <row r="2" spans="1:2" x14ac:dyDescent="0.3">
      <c r="A2" t="s">
        <v>119</v>
      </c>
      <c r="B2">
        <v>98.677168488502502</v>
      </c>
    </row>
    <row r="3" spans="1:2" x14ac:dyDescent="0.3">
      <c r="A3" t="s">
        <v>68</v>
      </c>
      <c r="B3">
        <v>99.238207936286926</v>
      </c>
    </row>
    <row r="4" spans="1:2" x14ac:dyDescent="0.3">
      <c r="A4" t="s">
        <v>145</v>
      </c>
      <c r="B4">
        <v>99.754320383071899</v>
      </c>
    </row>
    <row r="5" spans="1:2" x14ac:dyDescent="0.3">
      <c r="A5" t="s">
        <v>93</v>
      </c>
      <c r="B5">
        <v>99.89371657371521</v>
      </c>
    </row>
    <row r="6" spans="1:2" x14ac:dyDescent="0.3">
      <c r="A6" t="s">
        <v>94</v>
      </c>
      <c r="B6">
        <v>99.102609753608704</v>
      </c>
    </row>
    <row r="7" spans="1:2" x14ac:dyDescent="0.3">
      <c r="A7" t="s">
        <v>146</v>
      </c>
      <c r="B7">
        <v>100.59961676597599</v>
      </c>
    </row>
    <row r="8" spans="1:2" x14ac:dyDescent="0.3">
      <c r="A8" t="s">
        <v>40</v>
      </c>
      <c r="B8">
        <v>100.30998468399051</v>
      </c>
    </row>
    <row r="9" spans="1:2" x14ac:dyDescent="0.3">
      <c r="A9" t="s">
        <v>41</v>
      </c>
      <c r="B9">
        <v>99.19350802898407</v>
      </c>
    </row>
    <row r="10" spans="1:2" x14ac:dyDescent="0.3">
      <c r="A10" t="s">
        <v>42</v>
      </c>
      <c r="B10">
        <v>100.45438408851621</v>
      </c>
    </row>
    <row r="11" spans="1:2" x14ac:dyDescent="0.3">
      <c r="A11" t="s">
        <v>43</v>
      </c>
      <c r="B11">
        <v>98.875446319580078</v>
      </c>
    </row>
    <row r="12" spans="1:2" x14ac:dyDescent="0.3">
      <c r="A12" t="s">
        <v>144</v>
      </c>
      <c r="B12">
        <v>101.8473303318024</v>
      </c>
    </row>
    <row r="13" spans="1:2" x14ac:dyDescent="0.3">
      <c r="A13" t="s">
        <v>66</v>
      </c>
      <c r="B13">
        <v>100.9933757781982</v>
      </c>
    </row>
    <row r="14" spans="1:2" x14ac:dyDescent="0.3">
      <c r="A14" t="s">
        <v>44</v>
      </c>
      <c r="B14">
        <v>100.3748655319214</v>
      </c>
    </row>
    <row r="15" spans="1:2" x14ac:dyDescent="0.3">
      <c r="A15" t="s">
        <v>92</v>
      </c>
      <c r="B15">
        <v>98.637702465057373</v>
      </c>
    </row>
    <row r="16" spans="1:2" x14ac:dyDescent="0.3">
      <c r="A16" t="s">
        <v>45</v>
      </c>
      <c r="B16">
        <v>99.773512482643127</v>
      </c>
    </row>
    <row r="17" spans="1:2" x14ac:dyDescent="0.3">
      <c r="A17" t="s">
        <v>67</v>
      </c>
      <c r="B17">
        <v>100.65902233123779</v>
      </c>
    </row>
    <row r="18" spans="1:2" x14ac:dyDescent="0.3">
      <c r="A18" t="s">
        <v>118</v>
      </c>
      <c r="B18">
        <v>100.330970287323</v>
      </c>
    </row>
    <row r="19" spans="1:2" x14ac:dyDescent="0.3">
      <c r="A19" t="s">
        <v>69</v>
      </c>
      <c r="B19">
        <v>97.61962890625</v>
      </c>
    </row>
    <row r="20" spans="1:2" x14ac:dyDescent="0.3">
      <c r="A20" t="s">
        <v>46</v>
      </c>
      <c r="B20">
        <v>94.80704128742218</v>
      </c>
    </row>
    <row r="21" spans="1:2" x14ac:dyDescent="0.3">
      <c r="A21" t="s">
        <v>95</v>
      </c>
      <c r="B21">
        <v>93.822713494300842</v>
      </c>
    </row>
    <row r="22" spans="1:2" x14ac:dyDescent="0.3">
      <c r="A22" t="s">
        <v>120</v>
      </c>
      <c r="B22">
        <v>96.178744435310364</v>
      </c>
    </row>
    <row r="23" spans="1:2" x14ac:dyDescent="0.3">
      <c r="A23" t="s">
        <v>70</v>
      </c>
      <c r="B23">
        <v>95.751339793205261</v>
      </c>
    </row>
    <row r="24" spans="1:2" x14ac:dyDescent="0.3">
      <c r="A24" t="s">
        <v>121</v>
      </c>
      <c r="B24">
        <v>99.551026821136475</v>
      </c>
    </row>
    <row r="25" spans="1:2" x14ac:dyDescent="0.3">
      <c r="A25" t="s">
        <v>96</v>
      </c>
      <c r="B25">
        <v>100.0824761390686</v>
      </c>
    </row>
    <row r="26" spans="1:2" x14ac:dyDescent="0.3">
      <c r="A26" t="s">
        <v>147</v>
      </c>
      <c r="B26">
        <v>101.380318403244</v>
      </c>
    </row>
    <row r="27" spans="1:2" x14ac:dyDescent="0.3">
      <c r="A27" t="s">
        <v>122</v>
      </c>
      <c r="B27">
        <v>100.3899466991425</v>
      </c>
    </row>
    <row r="28" spans="1:2" x14ac:dyDescent="0.3">
      <c r="A28" t="s">
        <v>71</v>
      </c>
      <c r="B28">
        <v>99.182389378547668</v>
      </c>
    </row>
    <row r="29" spans="1:2" x14ac:dyDescent="0.3">
      <c r="A29" t="s">
        <v>148</v>
      </c>
      <c r="B29">
        <v>94.4207763671875</v>
      </c>
    </row>
    <row r="30" spans="1:2" x14ac:dyDescent="0.3">
      <c r="A30" t="s">
        <v>47</v>
      </c>
      <c r="B30">
        <v>93.567758798599243</v>
      </c>
    </row>
    <row r="31" spans="1:2" x14ac:dyDescent="0.3">
      <c r="A31" t="s">
        <v>123</v>
      </c>
      <c r="B31">
        <v>92.392250299453735</v>
      </c>
    </row>
    <row r="32" spans="1:2" x14ac:dyDescent="0.3">
      <c r="A32" t="s">
        <v>124</v>
      </c>
      <c r="B32">
        <v>92.515488862991333</v>
      </c>
    </row>
    <row r="33" spans="1:2" x14ac:dyDescent="0.3">
      <c r="A33" t="s">
        <v>149</v>
      </c>
      <c r="B33">
        <v>90.972875356674194</v>
      </c>
    </row>
    <row r="34" spans="1:2" x14ac:dyDescent="0.3">
      <c r="A34" t="s">
        <v>48</v>
      </c>
      <c r="B34">
        <v>94.316676259040833</v>
      </c>
    </row>
    <row r="35" spans="1:2" x14ac:dyDescent="0.3">
      <c r="A35" t="s">
        <v>97</v>
      </c>
      <c r="B35">
        <v>92.794672846794128</v>
      </c>
    </row>
    <row r="36" spans="1:2" x14ac:dyDescent="0.3">
      <c r="A36" t="s">
        <v>125</v>
      </c>
      <c r="B36">
        <v>91.164460182189941</v>
      </c>
    </row>
    <row r="37" spans="1:2" x14ac:dyDescent="0.3">
      <c r="A37" t="s">
        <v>98</v>
      </c>
      <c r="B37">
        <v>96.842803955078125</v>
      </c>
    </row>
    <row r="38" spans="1:2" x14ac:dyDescent="0.3">
      <c r="A38" t="s">
        <v>99</v>
      </c>
      <c r="B38">
        <v>96.393941640853882</v>
      </c>
    </row>
    <row r="39" spans="1:2" x14ac:dyDescent="0.3">
      <c r="A39" t="s">
        <v>100</v>
      </c>
      <c r="B39">
        <v>100.0596630573273</v>
      </c>
    </row>
    <row r="40" spans="1:2" x14ac:dyDescent="0.3">
      <c r="A40" t="s">
        <v>49</v>
      </c>
      <c r="B40">
        <v>99.704517126083374</v>
      </c>
    </row>
    <row r="41" spans="1:2" x14ac:dyDescent="0.3">
      <c r="A41" t="s">
        <v>150</v>
      </c>
      <c r="B41">
        <v>100.820244550705</v>
      </c>
    </row>
    <row r="42" spans="1:2" x14ac:dyDescent="0.3">
      <c r="A42" t="s">
        <v>50</v>
      </c>
      <c r="B42">
        <v>100.359069108963</v>
      </c>
    </row>
    <row r="43" spans="1:2" x14ac:dyDescent="0.3">
      <c r="A43" t="s">
        <v>151</v>
      </c>
      <c r="B43">
        <v>99.820458292961121</v>
      </c>
    </row>
    <row r="44" spans="1:2" x14ac:dyDescent="0.3">
      <c r="A44" t="s">
        <v>72</v>
      </c>
      <c r="B44">
        <v>81.778320968151093</v>
      </c>
    </row>
    <row r="45" spans="1:2" x14ac:dyDescent="0.3">
      <c r="A45" t="s">
        <v>101</v>
      </c>
      <c r="B45">
        <v>81.079537570476532</v>
      </c>
    </row>
    <row r="46" spans="1:2" x14ac:dyDescent="0.3">
      <c r="A46" t="s">
        <v>73</v>
      </c>
      <c r="B46">
        <v>85.000266432762146</v>
      </c>
    </row>
    <row r="47" spans="1:2" x14ac:dyDescent="0.3">
      <c r="A47" t="s">
        <v>126</v>
      </c>
      <c r="B47">
        <v>87.305827140808105</v>
      </c>
    </row>
    <row r="48" spans="1:2" x14ac:dyDescent="0.3">
      <c r="A48" t="s">
        <v>127</v>
      </c>
      <c r="B48">
        <v>87.534131407737732</v>
      </c>
    </row>
    <row r="49" spans="1:2" x14ac:dyDescent="0.3">
      <c r="A49" t="s">
        <v>152</v>
      </c>
      <c r="B49">
        <v>84.295533895492554</v>
      </c>
    </row>
    <row r="50" spans="1:2" x14ac:dyDescent="0.3">
      <c r="A50" t="s">
        <v>153</v>
      </c>
      <c r="B50">
        <v>100.96121430397029</v>
      </c>
    </row>
    <row r="51" spans="1:2" x14ac:dyDescent="0.3">
      <c r="A51" t="s">
        <v>74</v>
      </c>
      <c r="B51">
        <v>100.45710563659669</v>
      </c>
    </row>
    <row r="52" spans="1:2" x14ac:dyDescent="0.3">
      <c r="A52" t="s">
        <v>102</v>
      </c>
      <c r="B52">
        <v>99.884859919548035</v>
      </c>
    </row>
    <row r="53" spans="1:2" x14ac:dyDescent="0.3">
      <c r="A53" t="s">
        <v>51</v>
      </c>
      <c r="B53">
        <v>99.291161894798279</v>
      </c>
    </row>
    <row r="54" spans="1:2" x14ac:dyDescent="0.3">
      <c r="A54" t="s">
        <v>103</v>
      </c>
      <c r="B54">
        <v>99.874259829521179</v>
      </c>
    </row>
    <row r="55" spans="1:2" x14ac:dyDescent="0.3">
      <c r="A55" t="s">
        <v>109</v>
      </c>
      <c r="B55">
        <v>99.408710598945618</v>
      </c>
    </row>
    <row r="56" spans="1:2" x14ac:dyDescent="0.3">
      <c r="A56" t="s">
        <v>161</v>
      </c>
      <c r="B56">
        <v>99.2188960313797</v>
      </c>
    </row>
    <row r="57" spans="1:2" x14ac:dyDescent="0.3">
      <c r="A57" t="s">
        <v>110</v>
      </c>
      <c r="B57">
        <v>100.3412771224976</v>
      </c>
    </row>
    <row r="58" spans="1:2" x14ac:dyDescent="0.3">
      <c r="A58" t="s">
        <v>162</v>
      </c>
      <c r="B58">
        <v>100.0385844707489</v>
      </c>
    </row>
    <row r="59" spans="1:2" x14ac:dyDescent="0.3">
      <c r="A59" t="s">
        <v>135</v>
      </c>
      <c r="B59">
        <v>100.3432440757751</v>
      </c>
    </row>
    <row r="60" spans="1:2" x14ac:dyDescent="0.3">
      <c r="A60" t="s">
        <v>136</v>
      </c>
      <c r="B60">
        <v>100.28202176094059</v>
      </c>
    </row>
    <row r="61" spans="1:2" x14ac:dyDescent="0.3">
      <c r="A61" t="s">
        <v>104</v>
      </c>
      <c r="B61">
        <v>100.4582214355469</v>
      </c>
    </row>
    <row r="62" spans="1:2" x14ac:dyDescent="0.3">
      <c r="A62" t="s">
        <v>52</v>
      </c>
      <c r="B62">
        <v>99.360859990119934</v>
      </c>
    </row>
    <row r="63" spans="1:2" x14ac:dyDescent="0.3">
      <c r="A63" t="s">
        <v>154</v>
      </c>
      <c r="B63">
        <v>99.62546706199646</v>
      </c>
    </row>
    <row r="64" spans="1:2" x14ac:dyDescent="0.3">
      <c r="A64" t="s">
        <v>128</v>
      </c>
      <c r="B64">
        <v>98.10710072517395</v>
      </c>
    </row>
    <row r="65" spans="1:2" x14ac:dyDescent="0.3">
      <c r="A65" t="s">
        <v>155</v>
      </c>
      <c r="B65">
        <v>98.847429752349854</v>
      </c>
    </row>
    <row r="66" spans="1:2" x14ac:dyDescent="0.3">
      <c r="A66" t="s">
        <v>75</v>
      </c>
      <c r="B66">
        <v>100.602205991745</v>
      </c>
    </row>
    <row r="67" spans="1:2" x14ac:dyDescent="0.3">
      <c r="A67" t="s">
        <v>156</v>
      </c>
      <c r="B67">
        <v>100.1705312728882</v>
      </c>
    </row>
    <row r="68" spans="1:2" x14ac:dyDescent="0.3">
      <c r="A68" t="s">
        <v>129</v>
      </c>
      <c r="B68">
        <v>100.05641937255859</v>
      </c>
    </row>
    <row r="69" spans="1:2" x14ac:dyDescent="0.3">
      <c r="A69" t="s">
        <v>105</v>
      </c>
      <c r="B69">
        <v>99.822148084640503</v>
      </c>
    </row>
    <row r="70" spans="1:2" x14ac:dyDescent="0.3">
      <c r="A70" t="s">
        <v>106</v>
      </c>
      <c r="B70">
        <v>99.846286177635193</v>
      </c>
    </row>
    <row r="71" spans="1:2" x14ac:dyDescent="0.3">
      <c r="A71" t="s">
        <v>157</v>
      </c>
      <c r="B71">
        <v>100.735787153244</v>
      </c>
    </row>
    <row r="72" spans="1:2" x14ac:dyDescent="0.3">
      <c r="A72" t="s">
        <v>130</v>
      </c>
      <c r="B72">
        <v>100.576639175415</v>
      </c>
    </row>
    <row r="73" spans="1:2" x14ac:dyDescent="0.3">
      <c r="A73" t="s">
        <v>53</v>
      </c>
      <c r="B73">
        <v>100.5510258674622</v>
      </c>
    </row>
    <row r="74" spans="1:2" x14ac:dyDescent="0.3">
      <c r="A74" t="s">
        <v>131</v>
      </c>
      <c r="B74">
        <v>100.6416916847229</v>
      </c>
    </row>
    <row r="75" spans="1:2" x14ac:dyDescent="0.3">
      <c r="A75" t="s">
        <v>132</v>
      </c>
      <c r="B75">
        <v>89.953323006629944</v>
      </c>
    </row>
    <row r="76" spans="1:2" x14ac:dyDescent="0.3">
      <c r="A76" t="s">
        <v>133</v>
      </c>
      <c r="B76">
        <v>90.230228900909424</v>
      </c>
    </row>
    <row r="77" spans="1:2" x14ac:dyDescent="0.3">
      <c r="A77" t="s">
        <v>134</v>
      </c>
      <c r="B77">
        <v>88.774703145027161</v>
      </c>
    </row>
    <row r="78" spans="1:2" x14ac:dyDescent="0.3">
      <c r="A78" t="s">
        <v>158</v>
      </c>
      <c r="B78">
        <v>91.516494750976563</v>
      </c>
    </row>
    <row r="79" spans="1:2" x14ac:dyDescent="0.3">
      <c r="A79" t="s">
        <v>76</v>
      </c>
      <c r="B79">
        <v>89.259269237518311</v>
      </c>
    </row>
    <row r="80" spans="1:2" x14ac:dyDescent="0.3">
      <c r="A80" t="s">
        <v>159</v>
      </c>
      <c r="B80">
        <v>101.07788681983951</v>
      </c>
    </row>
    <row r="81" spans="1:2" x14ac:dyDescent="0.3">
      <c r="A81" t="s">
        <v>77</v>
      </c>
      <c r="B81">
        <v>101.793532371521</v>
      </c>
    </row>
    <row r="82" spans="1:2" x14ac:dyDescent="0.3">
      <c r="A82" t="s">
        <v>78</v>
      </c>
      <c r="B82">
        <v>101.3622581958771</v>
      </c>
    </row>
    <row r="83" spans="1:2" x14ac:dyDescent="0.3">
      <c r="A83" t="s">
        <v>107</v>
      </c>
      <c r="B83">
        <v>100.2790248394012</v>
      </c>
    </row>
    <row r="84" spans="1:2" x14ac:dyDescent="0.3">
      <c r="A84" t="s">
        <v>160</v>
      </c>
      <c r="B84">
        <v>99.947623610496521</v>
      </c>
    </row>
    <row r="85" spans="1:2" x14ac:dyDescent="0.3">
      <c r="A85" t="s">
        <v>54</v>
      </c>
      <c r="B85">
        <v>100.630966424942</v>
      </c>
    </row>
    <row r="86" spans="1:2" x14ac:dyDescent="0.3">
      <c r="A86" t="s">
        <v>79</v>
      </c>
      <c r="B86">
        <v>101.87156319618229</v>
      </c>
    </row>
    <row r="87" spans="1:2" x14ac:dyDescent="0.3">
      <c r="A87" t="s">
        <v>55</v>
      </c>
      <c r="B87">
        <v>100.01493453979489</v>
      </c>
    </row>
    <row r="88" spans="1:2" x14ac:dyDescent="0.3">
      <c r="A88" t="s">
        <v>108</v>
      </c>
      <c r="B88">
        <v>99.194884896278381</v>
      </c>
    </row>
    <row r="89" spans="1:2" x14ac:dyDescent="0.3">
      <c r="A89" t="s">
        <v>80</v>
      </c>
      <c r="B89">
        <v>95.950790643692017</v>
      </c>
    </row>
    <row r="90" spans="1:2" x14ac:dyDescent="0.3">
      <c r="A90" t="s">
        <v>81</v>
      </c>
      <c r="B90">
        <v>95.454959273338318</v>
      </c>
    </row>
    <row r="91" spans="1:2" x14ac:dyDescent="0.3">
      <c r="A91" t="s">
        <v>137</v>
      </c>
      <c r="B91">
        <v>92.691758275032043</v>
      </c>
    </row>
    <row r="92" spans="1:2" x14ac:dyDescent="0.3">
      <c r="A92" t="s">
        <v>111</v>
      </c>
      <c r="B92">
        <v>92.054163217544556</v>
      </c>
    </row>
    <row r="93" spans="1:2" x14ac:dyDescent="0.3">
      <c r="A93" t="s">
        <v>56</v>
      </c>
      <c r="B93">
        <v>96.473267078399658</v>
      </c>
    </row>
    <row r="94" spans="1:2" x14ac:dyDescent="0.3">
      <c r="A94" t="s">
        <v>82</v>
      </c>
      <c r="B94">
        <v>99.575111269950867</v>
      </c>
    </row>
    <row r="95" spans="1:2" x14ac:dyDescent="0.3">
      <c r="A95" t="s">
        <v>112</v>
      </c>
      <c r="B95">
        <v>100.4864454269409</v>
      </c>
    </row>
    <row r="96" spans="1:2" x14ac:dyDescent="0.3">
      <c r="A96" t="s">
        <v>57</v>
      </c>
      <c r="B96">
        <v>99.461902379989624</v>
      </c>
    </row>
    <row r="97" spans="1:2" x14ac:dyDescent="0.3">
      <c r="A97" t="s">
        <v>113</v>
      </c>
      <c r="B97">
        <v>99.184020161628723</v>
      </c>
    </row>
    <row r="98" spans="1:2" x14ac:dyDescent="0.3">
      <c r="A98" t="s">
        <v>58</v>
      </c>
      <c r="B98">
        <v>93.753503561019897</v>
      </c>
    </row>
    <row r="99" spans="1:2" x14ac:dyDescent="0.3">
      <c r="A99" t="s">
        <v>83</v>
      </c>
      <c r="B99">
        <v>93.052946329116821</v>
      </c>
    </row>
    <row r="100" spans="1:2" x14ac:dyDescent="0.3">
      <c r="A100" t="s">
        <v>114</v>
      </c>
      <c r="B100">
        <v>92.379515171051025</v>
      </c>
    </row>
    <row r="101" spans="1:2" x14ac:dyDescent="0.3">
      <c r="A101" t="s">
        <v>84</v>
      </c>
      <c r="B101">
        <v>94.845069646835327</v>
      </c>
    </row>
    <row r="102" spans="1:2" x14ac:dyDescent="0.3">
      <c r="A102" t="s">
        <v>163</v>
      </c>
      <c r="B102">
        <v>92.884199619293213</v>
      </c>
    </row>
    <row r="103" spans="1:2" x14ac:dyDescent="0.3">
      <c r="A103" t="s">
        <v>85</v>
      </c>
      <c r="B103">
        <v>92.299460172653198</v>
      </c>
    </row>
    <row r="104" spans="1:2" x14ac:dyDescent="0.3">
      <c r="A104" t="s">
        <v>138</v>
      </c>
      <c r="B104">
        <v>93.075333833694458</v>
      </c>
    </row>
    <row r="105" spans="1:2" x14ac:dyDescent="0.3">
      <c r="A105" t="s">
        <v>86</v>
      </c>
      <c r="B105">
        <v>94.181374907493591</v>
      </c>
    </row>
    <row r="106" spans="1:2" x14ac:dyDescent="0.3">
      <c r="A106" t="s">
        <v>164</v>
      </c>
      <c r="B106">
        <v>97.281398773193359</v>
      </c>
    </row>
    <row r="107" spans="1:2" x14ac:dyDescent="0.3">
      <c r="A107" t="s">
        <v>59</v>
      </c>
      <c r="B107">
        <v>93.940727114677429</v>
      </c>
    </row>
    <row r="108" spans="1:2" x14ac:dyDescent="0.3">
      <c r="A108" t="s">
        <v>87</v>
      </c>
      <c r="B108">
        <v>100.6570875644684</v>
      </c>
    </row>
    <row r="109" spans="1:2" x14ac:dyDescent="0.3">
      <c r="A109" t="s">
        <v>139</v>
      </c>
      <c r="B109">
        <v>98.917916417121887</v>
      </c>
    </row>
    <row r="110" spans="1:2" x14ac:dyDescent="0.3">
      <c r="A110" t="s">
        <v>140</v>
      </c>
      <c r="B110">
        <v>98.222124576568604</v>
      </c>
    </row>
    <row r="111" spans="1:2" x14ac:dyDescent="0.3">
      <c r="A111" t="s">
        <v>115</v>
      </c>
      <c r="B111">
        <v>99.071710705757141</v>
      </c>
    </row>
    <row r="112" spans="1:2" x14ac:dyDescent="0.3">
      <c r="A112" t="s">
        <v>165</v>
      </c>
      <c r="B112">
        <v>101.73403382301331</v>
      </c>
    </row>
    <row r="113" spans="1:2" x14ac:dyDescent="0.3">
      <c r="A113" t="s">
        <v>141</v>
      </c>
      <c r="B113">
        <v>100.72273731231689</v>
      </c>
    </row>
    <row r="114" spans="1:2" x14ac:dyDescent="0.3">
      <c r="A114" t="s">
        <v>166</v>
      </c>
      <c r="B114">
        <v>100.07522702217101</v>
      </c>
    </row>
    <row r="115" spans="1:2" x14ac:dyDescent="0.3">
      <c r="A115" t="s">
        <v>60</v>
      </c>
      <c r="B115">
        <v>99.035304188728333</v>
      </c>
    </row>
    <row r="116" spans="1:2" x14ac:dyDescent="0.3">
      <c r="A116" t="s">
        <v>88</v>
      </c>
      <c r="B116">
        <v>100.1949894428253</v>
      </c>
    </row>
    <row r="117" spans="1:2" x14ac:dyDescent="0.3">
      <c r="A117" t="s">
        <v>61</v>
      </c>
      <c r="B117">
        <v>99.922280311584473</v>
      </c>
    </row>
    <row r="118" spans="1:2" x14ac:dyDescent="0.3">
      <c r="A118" t="s">
        <v>116</v>
      </c>
      <c r="B118">
        <v>100.04870533943181</v>
      </c>
    </row>
    <row r="119" spans="1:2" x14ac:dyDescent="0.3">
      <c r="A119" t="s">
        <v>117</v>
      </c>
      <c r="B119">
        <v>98.059377074241638</v>
      </c>
    </row>
    <row r="120" spans="1:2" x14ac:dyDescent="0.3">
      <c r="A120" t="s">
        <v>62</v>
      </c>
      <c r="B120">
        <v>99.461337327957153</v>
      </c>
    </row>
    <row r="121" spans="1:2" x14ac:dyDescent="0.3">
      <c r="A121" t="s">
        <v>63</v>
      </c>
      <c r="B121">
        <v>90.364232063293457</v>
      </c>
    </row>
    <row r="122" spans="1:2" x14ac:dyDescent="0.3">
      <c r="A122" t="s">
        <v>89</v>
      </c>
      <c r="B122">
        <v>92.538588047027588</v>
      </c>
    </row>
    <row r="123" spans="1:2" x14ac:dyDescent="0.3">
      <c r="A123" t="s">
        <v>64</v>
      </c>
      <c r="B123">
        <v>91.353028416633606</v>
      </c>
    </row>
    <row r="124" spans="1:2" x14ac:dyDescent="0.3">
      <c r="A124" t="s">
        <v>167</v>
      </c>
      <c r="B124">
        <v>91.7497718334198</v>
      </c>
    </row>
    <row r="125" spans="1:2" x14ac:dyDescent="0.3">
      <c r="A125" t="s">
        <v>168</v>
      </c>
      <c r="B125">
        <v>92.084561586380005</v>
      </c>
    </row>
    <row r="126" spans="1:2" x14ac:dyDescent="0.3">
      <c r="A126" t="s">
        <v>90</v>
      </c>
      <c r="B126">
        <v>99.840608835220337</v>
      </c>
    </row>
    <row r="127" spans="1:2" x14ac:dyDescent="0.3">
      <c r="A127" t="s">
        <v>91</v>
      </c>
      <c r="B127">
        <v>100.45312166213991</v>
      </c>
    </row>
    <row r="128" spans="1:2" x14ac:dyDescent="0.3">
      <c r="A128" t="s">
        <v>142</v>
      </c>
      <c r="B128">
        <v>100.8608961105347</v>
      </c>
    </row>
    <row r="129" spans="1:2" x14ac:dyDescent="0.3">
      <c r="A129" t="s">
        <v>143</v>
      </c>
      <c r="B129">
        <v>100.5711138248444</v>
      </c>
    </row>
    <row r="130" spans="1:2" x14ac:dyDescent="0.3">
      <c r="A130" t="s">
        <v>65</v>
      </c>
      <c r="B130">
        <v>101.09272837638849</v>
      </c>
    </row>
  </sheetData>
  <sortState xmlns:xlrd2="http://schemas.microsoft.com/office/spreadsheetml/2017/richdata2" ref="A2:B130">
    <sortCondition ref="A1:A1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61452</dc:creator>
  <cp:lastModifiedBy>61452</cp:lastModifiedBy>
  <dcterms:created xsi:type="dcterms:W3CDTF">2022-06-29T09:50:23Z</dcterms:created>
  <dcterms:modified xsi:type="dcterms:W3CDTF">2022-09-13T22:56:28Z</dcterms:modified>
</cp:coreProperties>
</file>